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0320" windowHeight="7575" tabRatio="650"/>
  </bookViews>
  <sheets>
    <sheet name="Table B1" sheetId="1" r:id="rId1"/>
    <sheet name="Table B2" sheetId="2" r:id="rId2"/>
    <sheet name="Table B3" sheetId="3" r:id="rId3"/>
    <sheet name="Table B4" sheetId="4" r:id="rId4"/>
    <sheet name="Table B5" sheetId="5" r:id="rId5"/>
    <sheet name="Table B6" sheetId="14" r:id="rId6"/>
    <sheet name="Table B7" sheetId="18" r:id="rId7"/>
    <sheet name="Table B8" sheetId="16" r:id="rId8"/>
    <sheet name="Table B9" sheetId="17" r:id="rId9"/>
    <sheet name="Table B10" sheetId="6" r:id="rId10"/>
    <sheet name="Table B11" sheetId="19" r:id="rId11"/>
    <sheet name="Table B12" sheetId="8" r:id="rId12"/>
    <sheet name="Table B13" sheetId="9" r:id="rId13"/>
    <sheet name="Table B14" sheetId="10" r:id="rId14"/>
    <sheet name="Table B15" sheetId="11" r:id="rId15"/>
    <sheet name="Table B16" sheetId="13" r:id="rId16"/>
  </sheets>
  <definedNames>
    <definedName name="_xlnm.Print_Area" localSheetId="10">'Table B11'!$B$2:$U$63</definedName>
    <definedName name="_xlnm.Print_Area" localSheetId="6">'Table B7'!$B$2:$F$68</definedName>
  </definedNames>
  <calcPr calcId="144525"/>
</workbook>
</file>

<file path=xl/calcChain.xml><?xml version="1.0" encoding="utf-8"?>
<calcChain xmlns="http://schemas.openxmlformats.org/spreadsheetml/2006/main">
  <c r="AA18" i="16" l="1"/>
  <c r="AB18" i="16"/>
  <c r="AC18" i="16"/>
  <c r="AA19" i="16"/>
  <c r="AB19" i="16"/>
  <c r="AC19" i="16"/>
  <c r="BF21" i="16"/>
  <c r="BD21" i="16"/>
  <c r="BC21" i="16"/>
  <c r="BB21" i="16"/>
  <c r="BA21" i="16"/>
  <c r="AZ21" i="16"/>
  <c r="AY21" i="16"/>
  <c r="AX21" i="16"/>
  <c r="AW21" i="16"/>
  <c r="AV21" i="16"/>
  <c r="AU21" i="16"/>
  <c r="AT21" i="16"/>
  <c r="AS21" i="16"/>
  <c r="AR21" i="16"/>
  <c r="AQ21" i="16"/>
  <c r="AP21" i="16"/>
  <c r="AO21" i="16"/>
  <c r="AN21" i="16"/>
  <c r="AM21" i="16"/>
  <c r="AL21" i="16"/>
  <c r="AK21" i="16"/>
  <c r="AJ21" i="16"/>
  <c r="AI21" i="16"/>
  <c r="AH21" i="16"/>
  <c r="AG21" i="16"/>
  <c r="AF21" i="16"/>
  <c r="AE21" i="16"/>
  <c r="AD21" i="16"/>
  <c r="AC21" i="16"/>
  <c r="AB21" i="16"/>
  <c r="AA21" i="16"/>
  <c r="Y21" i="16"/>
  <c r="X21" i="16"/>
  <c r="W21" i="16"/>
  <c r="V21" i="16"/>
  <c r="U21" i="16"/>
  <c r="T21" i="16"/>
  <c r="S21" i="16"/>
  <c r="R21" i="16"/>
  <c r="Q21" i="16"/>
  <c r="P21" i="16"/>
  <c r="O21" i="16"/>
  <c r="N21" i="16"/>
  <c r="M21" i="16"/>
  <c r="L21" i="16"/>
  <c r="K21" i="16"/>
  <c r="J21" i="16"/>
  <c r="I21" i="16"/>
  <c r="H21" i="16"/>
  <c r="G21" i="16"/>
  <c r="F21" i="16"/>
  <c r="E21" i="16"/>
  <c r="BF20" i="16"/>
  <c r="BD20" i="16"/>
  <c r="BC20" i="16"/>
  <c r="BB20" i="16"/>
  <c r="BA20" i="16"/>
  <c r="AZ20" i="16"/>
  <c r="AY20" i="16"/>
  <c r="AX20" i="16"/>
  <c r="AW20" i="16"/>
  <c r="AV20" i="16"/>
  <c r="AU20" i="16"/>
  <c r="AT20" i="16"/>
  <c r="AS20" i="16"/>
  <c r="AR20" i="16"/>
  <c r="AQ20" i="16"/>
  <c r="AP20" i="16"/>
  <c r="AO20" i="16"/>
  <c r="AN20" i="16"/>
  <c r="AM20" i="16"/>
  <c r="AL20" i="16"/>
  <c r="AK20" i="16"/>
  <c r="AJ20" i="16"/>
  <c r="AI20" i="16"/>
  <c r="AH20" i="16"/>
  <c r="AG20" i="16"/>
  <c r="AF20" i="16"/>
  <c r="AE20" i="16"/>
  <c r="AD20" i="16"/>
  <c r="AC20" i="16"/>
  <c r="AB20" i="16"/>
  <c r="AA20" i="16"/>
  <c r="Y20" i="16"/>
  <c r="X20" i="16"/>
  <c r="W20" i="16"/>
  <c r="V20" i="16"/>
  <c r="U20" i="16"/>
  <c r="T20" i="16"/>
  <c r="S20" i="16"/>
  <c r="R20" i="16"/>
  <c r="Q20" i="16"/>
  <c r="P20" i="16"/>
  <c r="O20" i="16"/>
  <c r="N20" i="16"/>
  <c r="M20" i="16"/>
  <c r="L20" i="16"/>
  <c r="K20" i="16"/>
  <c r="J20" i="16"/>
  <c r="I20" i="16"/>
  <c r="H20" i="16"/>
  <c r="G20" i="16"/>
  <c r="F20" i="16"/>
  <c r="E20" i="16"/>
  <c r="BF19" i="16"/>
  <c r="BD19" i="16"/>
  <c r="BC19" i="16"/>
  <c r="BB19" i="16"/>
  <c r="BA19" i="16"/>
  <c r="AZ19" i="16"/>
  <c r="AY19" i="16"/>
  <c r="AX19" i="16"/>
  <c r="AW19" i="16"/>
  <c r="AV19" i="16"/>
  <c r="AU19" i="16"/>
  <c r="AT19" i="16"/>
  <c r="AS19" i="16"/>
  <c r="AR19" i="16"/>
  <c r="AQ19" i="16"/>
  <c r="AP19" i="16"/>
  <c r="AO19" i="16"/>
  <c r="AN19" i="16"/>
  <c r="AM19" i="16"/>
  <c r="AL19" i="16"/>
  <c r="AK19" i="16"/>
  <c r="AJ19" i="16"/>
  <c r="AI19" i="16"/>
  <c r="AH19" i="16"/>
  <c r="AG19" i="16"/>
  <c r="AF19" i="16"/>
  <c r="AE19" i="16"/>
  <c r="AD19" i="16"/>
  <c r="Y19" i="16"/>
  <c r="X19" i="16"/>
  <c r="W19" i="16"/>
  <c r="V19" i="16"/>
  <c r="U19" i="16"/>
  <c r="T19" i="16"/>
  <c r="S19" i="16"/>
  <c r="R19" i="16"/>
  <c r="Q19" i="16"/>
  <c r="P19" i="16"/>
  <c r="O19" i="16"/>
  <c r="N19" i="16"/>
  <c r="M19" i="16"/>
  <c r="L19" i="16"/>
  <c r="K19" i="16"/>
  <c r="J19" i="16"/>
  <c r="I19" i="16"/>
  <c r="H19" i="16"/>
  <c r="G19" i="16"/>
  <c r="F19" i="16"/>
  <c r="E19" i="16"/>
  <c r="BF18" i="16"/>
  <c r="BD18" i="16"/>
  <c r="BC18" i="16"/>
  <c r="BB18" i="16"/>
  <c r="BA18" i="16"/>
  <c r="AZ18" i="16"/>
  <c r="AY18" i="16"/>
  <c r="AX18" i="16"/>
  <c r="AW18" i="16"/>
  <c r="AV18" i="16"/>
  <c r="AU18" i="16"/>
  <c r="AT18" i="16"/>
  <c r="AS18" i="16"/>
  <c r="AR18" i="16"/>
  <c r="AQ18" i="16"/>
  <c r="AP18" i="16"/>
  <c r="AO18" i="16"/>
  <c r="AN18" i="16"/>
  <c r="AM18" i="16"/>
  <c r="AL18" i="16"/>
  <c r="AK18" i="16"/>
  <c r="AJ18" i="16"/>
  <c r="AI18" i="16"/>
  <c r="AH18" i="16"/>
  <c r="AG18" i="16"/>
  <c r="AF18" i="16"/>
  <c r="AE18" i="16"/>
  <c r="AD18" i="16"/>
  <c r="Y18" i="16"/>
  <c r="X18" i="16"/>
  <c r="W18" i="16"/>
  <c r="V18" i="16"/>
  <c r="U18" i="16"/>
  <c r="T18" i="16"/>
  <c r="S18" i="16"/>
  <c r="R18" i="16"/>
  <c r="Q18" i="16"/>
  <c r="P18" i="16"/>
  <c r="O18" i="16"/>
  <c r="N18" i="16"/>
  <c r="M18" i="16"/>
  <c r="L18" i="16"/>
  <c r="K18" i="16"/>
  <c r="J18" i="16"/>
  <c r="I18" i="16"/>
  <c r="H18" i="16"/>
  <c r="G18" i="16"/>
  <c r="F18" i="16"/>
  <c r="E18" i="16"/>
  <c r="Y17" i="16"/>
  <c r="X17" i="16"/>
  <c r="W17" i="16"/>
  <c r="V17" i="16"/>
  <c r="U17" i="16"/>
  <c r="T17" i="16"/>
  <c r="S17" i="16"/>
  <c r="R17" i="16"/>
  <c r="Q17" i="16"/>
  <c r="P17" i="16"/>
  <c r="O17" i="16"/>
  <c r="N17" i="16"/>
  <c r="M17" i="16"/>
  <c r="L17" i="16"/>
  <c r="K17" i="16"/>
  <c r="J17" i="16"/>
  <c r="I17" i="16"/>
  <c r="H17" i="16"/>
  <c r="G17" i="16"/>
  <c r="F17" i="16"/>
  <c r="E17" i="16"/>
  <c r="L160" i="11"/>
  <c r="L159" i="11"/>
  <c r="L158" i="11"/>
  <c r="L157" i="11"/>
  <c r="L156" i="11"/>
  <c r="L155" i="11"/>
  <c r="L154" i="11"/>
  <c r="L153" i="11"/>
  <c r="L152" i="11"/>
  <c r="L151" i="11"/>
  <c r="L150" i="11"/>
  <c r="L149" i="11"/>
  <c r="L148" i="11"/>
  <c r="L147" i="11"/>
  <c r="L146" i="11"/>
  <c r="L145" i="11"/>
  <c r="L144" i="11"/>
  <c r="L143" i="11"/>
  <c r="L142" i="11"/>
  <c r="L141" i="11"/>
  <c r="L140" i="11"/>
  <c r="L139" i="11"/>
  <c r="L138" i="11"/>
  <c r="L137" i="11"/>
  <c r="L136" i="11"/>
  <c r="L135" i="11"/>
  <c r="L134" i="11"/>
  <c r="L133" i="11"/>
  <c r="L132" i="11"/>
  <c r="L131" i="11"/>
  <c r="L128" i="11"/>
  <c r="L127" i="11"/>
  <c r="L126" i="11"/>
  <c r="L125" i="11"/>
  <c r="L124" i="11"/>
  <c r="L123" i="11"/>
  <c r="L122" i="11"/>
  <c r="L121" i="11"/>
  <c r="L120" i="11"/>
  <c r="L119" i="11"/>
  <c r="L118" i="11"/>
  <c r="L117" i="11"/>
  <c r="L116" i="11"/>
  <c r="L115" i="11"/>
  <c r="L114" i="11"/>
  <c r="L113" i="11"/>
  <c r="L110" i="11"/>
  <c r="L109" i="11"/>
  <c r="L108" i="11"/>
  <c r="L107" i="11"/>
  <c r="L89" i="11"/>
  <c r="L88" i="11"/>
  <c r="L87" i="11"/>
  <c r="L86" i="11"/>
  <c r="L85" i="11"/>
  <c r="L84" i="11"/>
  <c r="L83" i="11"/>
  <c r="L82" i="11"/>
  <c r="I72" i="9"/>
  <c r="I71" i="9"/>
  <c r="I69" i="9"/>
  <c r="I67" i="9"/>
  <c r="I66" i="9"/>
  <c r="I64" i="9"/>
  <c r="I62" i="9"/>
  <c r="I61" i="9"/>
  <c r="I60" i="9"/>
  <c r="I56" i="9"/>
  <c r="I55" i="9"/>
  <c r="I54" i="9"/>
  <c r="I53" i="9"/>
  <c r="I52" i="9"/>
  <c r="I51" i="9"/>
  <c r="I50" i="9"/>
  <c r="I49" i="9"/>
  <c r="I48" i="9"/>
  <c r="I47" i="9"/>
  <c r="I46" i="9"/>
  <c r="I45" i="9"/>
  <c r="I44" i="9"/>
  <c r="I43" i="9"/>
  <c r="I42" i="9"/>
  <c r="I35" i="9"/>
  <c r="I31" i="9"/>
  <c r="I28" i="9"/>
  <c r="I27" i="9"/>
  <c r="I26" i="9"/>
  <c r="I25" i="9"/>
  <c r="I24" i="9"/>
  <c r="I21" i="9"/>
  <c r="I18" i="9"/>
  <c r="I17" i="9"/>
  <c r="I16" i="9"/>
  <c r="I12" i="9"/>
  <c r="Z18" i="6"/>
  <c r="Y18" i="6"/>
  <c r="X18" i="6"/>
  <c r="U18" i="6"/>
  <c r="S18" i="6"/>
  <c r="R18" i="6"/>
  <c r="Q18" i="6"/>
  <c r="P18" i="6"/>
  <c r="O18" i="6"/>
  <c r="N18" i="6"/>
  <c r="M18" i="6"/>
  <c r="L18" i="6"/>
  <c r="K18" i="6"/>
  <c r="J18" i="6"/>
  <c r="I18" i="6"/>
  <c r="H18" i="6"/>
  <c r="G18" i="6"/>
  <c r="E18" i="6"/>
  <c r="D18" i="6"/>
  <c r="Z14" i="6"/>
  <c r="Y14" i="6"/>
  <c r="X14" i="6"/>
  <c r="U14" i="6"/>
  <c r="S14" i="6"/>
  <c r="R14" i="6"/>
  <c r="Q14" i="6"/>
  <c r="P14" i="6"/>
  <c r="O14" i="6"/>
  <c r="N14" i="6"/>
  <c r="M14" i="6"/>
  <c r="L14" i="6"/>
  <c r="K14" i="6"/>
  <c r="J14" i="6"/>
  <c r="I14" i="6"/>
  <c r="H14" i="6"/>
  <c r="G14" i="6"/>
  <c r="E14" i="6"/>
  <c r="D14" i="6"/>
</calcChain>
</file>

<file path=xl/comments1.xml><?xml version="1.0" encoding="utf-8"?>
<comments xmlns="http://schemas.openxmlformats.org/spreadsheetml/2006/main">
  <authors>
    <author>A satisfied Microsoft Office user</author>
  </authors>
  <commentList>
    <comment ref="AM69" authorId="0">
      <text>
        <r>
          <rPr>
            <sz val="8"/>
            <color indexed="81"/>
            <rFont val="Tahoma"/>
            <family val="2"/>
          </rPr>
          <t>mkoterba:
HAL is 30 mg/L for Ammonia, but must be converted to  reflect data reported as Ammonia-N, and thus is 30 mg/L x 14.00672/(17.03056)= 24.7 mg/L Ammonia-N (using most recent IUPAC Atomic weights (Wieser and Coplen, 2011).</t>
        </r>
      </text>
    </comment>
    <comment ref="AM70" authorId="0">
      <text>
        <r>
          <rPr>
            <sz val="8"/>
            <color indexed="81"/>
            <rFont val="Tahoma"/>
            <family val="2"/>
          </rPr>
          <t>mkoterba:
SDWR is 30 mg/L for Ammonia, but must be converted to  reflect data reported as Ammonia-N, and thus is 30 mg/L x 14.00672/(17.03056)= 24.7 mg/L Ammonia-N (using most recent IUPAC Atomic weights (Wieser and Coplen, 2011).</t>
        </r>
      </text>
    </comment>
  </commentList>
</comments>
</file>

<file path=xl/comments2.xml><?xml version="1.0" encoding="utf-8"?>
<comments xmlns="http://schemas.openxmlformats.org/spreadsheetml/2006/main">
  <authors>
    <author>mkoterba</author>
  </authors>
  <commentList>
    <comment ref="DQ7" authorId="0">
      <text>
        <r>
          <rPr>
            <b/>
            <sz val="8"/>
            <color indexed="81"/>
            <rFont val="Tahoma"/>
            <family val="2"/>
          </rPr>
          <t>mkoterba:</t>
        </r>
        <r>
          <rPr>
            <sz val="8"/>
            <color indexed="81"/>
            <rFont val="Tahoma"/>
            <family val="2"/>
          </rPr>
          <t xml:space="preserve">
Data will not be used for interpretation of water quality</t>
        </r>
      </text>
    </comment>
  </commentList>
</comments>
</file>

<file path=xl/comments3.xml><?xml version="1.0" encoding="utf-8"?>
<comments xmlns="http://schemas.openxmlformats.org/spreadsheetml/2006/main">
  <authors>
    <author>mkoterba</author>
  </authors>
  <commentList>
    <comment ref="D52" authorId="0">
      <text>
        <r>
          <rPr>
            <b/>
            <sz val="8"/>
            <color indexed="81"/>
            <rFont val="Tahoma"/>
            <family val="2"/>
          </rPr>
          <t>mkoterba:</t>
        </r>
        <r>
          <rPr>
            <sz val="8"/>
            <color indexed="81"/>
            <rFont val="Tahoma"/>
            <family val="2"/>
          </rPr>
          <t xml:space="preserve">
Extreme outlier for As values near LRL</t>
        </r>
      </text>
    </comment>
    <comment ref="D53" authorId="0">
      <text>
        <r>
          <rPr>
            <b/>
            <sz val="8"/>
            <color indexed="81"/>
            <rFont val="Tahoma"/>
            <family val="2"/>
          </rPr>
          <t>mkoterba:</t>
        </r>
        <r>
          <rPr>
            <sz val="8"/>
            <color indexed="81"/>
            <rFont val="Tahoma"/>
            <family val="2"/>
          </rPr>
          <t xml:space="preserve">
Extreme outlier for Lithium due to extreme high value for Lithium duplicate sample</t>
        </r>
      </text>
    </comment>
  </commentList>
</comments>
</file>

<file path=xl/comments4.xml><?xml version="1.0" encoding="utf-8"?>
<comments xmlns="http://schemas.openxmlformats.org/spreadsheetml/2006/main">
  <authors>
    <author>mkoterba</author>
  </authors>
  <commentList>
    <comment ref="C24" authorId="0">
      <text>
        <r>
          <rPr>
            <b/>
            <sz val="8"/>
            <color indexed="81"/>
            <rFont val="Tahoma"/>
            <family val="2"/>
          </rPr>
          <t>mkoterba:</t>
        </r>
        <r>
          <rPr>
            <sz val="8"/>
            <color indexed="81"/>
            <rFont val="Tahoma"/>
            <family val="2"/>
          </rPr>
          <t xml:space="preserve">
Data will not be used for interpretation of water quality</t>
        </r>
      </text>
    </comment>
  </commentList>
</comments>
</file>

<file path=xl/sharedStrings.xml><?xml version="1.0" encoding="utf-8"?>
<sst xmlns="http://schemas.openxmlformats.org/spreadsheetml/2006/main" count="28636" uniqueCount="3703">
  <si>
    <t>USGS local well identifier</t>
  </si>
  <si>
    <t>USACE local well identifier</t>
  </si>
  <si>
    <t>Sampling date</t>
  </si>
  <si>
    <t>Sampling time</t>
  </si>
  <si>
    <t>Water-level data</t>
  </si>
  <si>
    <t>Water-quality data collected from direct measurement of well discharge</t>
  </si>
  <si>
    <t>Water-quality samples collected for in-field or local USGS Water Science Center laboratory analysis</t>
  </si>
  <si>
    <t xml:space="preserve">Static </t>
  </si>
  <si>
    <t>Water temperature, raw water</t>
  </si>
  <si>
    <t>Specific electrical conductance, raw water</t>
  </si>
  <si>
    <t>Turbidity, raw water</t>
  </si>
  <si>
    <t>pH, raw water</t>
  </si>
  <si>
    <t>Dissolved-oxygen concentration, raw water</t>
  </si>
  <si>
    <t>Reduction-oxidation potential,         raw water</t>
  </si>
  <si>
    <r>
      <t>Net acidity,     raw water</t>
    </r>
    <r>
      <rPr>
        <b/>
        <vertAlign val="superscript"/>
        <sz val="10"/>
        <color theme="1"/>
        <rFont val="Times New Roman"/>
        <family val="1"/>
      </rPr>
      <t>1</t>
    </r>
  </si>
  <si>
    <r>
      <t>Hydrogen sulfide  concentration, raw water</t>
    </r>
    <r>
      <rPr>
        <b/>
        <vertAlign val="superscript"/>
        <sz val="10"/>
        <rFont val="Times New Roman"/>
        <family val="1"/>
      </rPr>
      <t>2</t>
    </r>
  </si>
  <si>
    <t>Major ions, dissolved</t>
  </si>
  <si>
    <t>Nutrients, dissolved</t>
  </si>
  <si>
    <t>Organic carbon, dissolved</t>
  </si>
  <si>
    <t>Trace elements, dissolved</t>
  </si>
  <si>
    <t>Wastewater compounds, dissolved</t>
  </si>
  <si>
    <t>Pesticides,          dissolved</t>
  </si>
  <si>
    <t>Sulfate, dissolved</t>
  </si>
  <si>
    <t>Nitrate plus nitrite, dissolved</t>
  </si>
  <si>
    <t>Arsenic, dissolved</t>
  </si>
  <si>
    <t>Beryllium. dissolved</t>
  </si>
  <si>
    <t>(ft, bls)</t>
  </si>
  <si>
    <r>
      <t>(</t>
    </r>
    <r>
      <rPr>
        <b/>
        <sz val="10"/>
        <color theme="1"/>
        <rFont val="Times New Roman"/>
        <family val="1"/>
      </rPr>
      <t>°C)</t>
    </r>
  </si>
  <si>
    <t>µS/cm at 25°C</t>
  </si>
  <si>
    <t>(NTRU)</t>
  </si>
  <si>
    <t>(Standard units)</t>
  </si>
  <si>
    <t xml:space="preserve">(mg/L) </t>
  </si>
  <si>
    <t>(mV)</t>
  </si>
  <si>
    <r>
      <t>(mg/L as CaCO</t>
    </r>
    <r>
      <rPr>
        <b/>
        <vertAlign val="subscript"/>
        <sz val="10"/>
        <color theme="1"/>
        <rFont val="Times New Roman"/>
        <family val="1"/>
      </rPr>
      <t>3</t>
    </r>
    <r>
      <rPr>
        <b/>
        <sz val="10"/>
        <color theme="1"/>
        <rFont val="Times New Roman"/>
        <family val="1"/>
      </rPr>
      <t>)</t>
    </r>
  </si>
  <si>
    <t>USGS NWQL schedule 2291</t>
  </si>
  <si>
    <t>USGS NWQL schedule 2312</t>
  </si>
  <si>
    <t>USGS NWQL labcode   3211</t>
  </si>
  <si>
    <t>USGS NWQL schedule 2289</t>
  </si>
  <si>
    <t>USGS NWQL schedule 4433</t>
  </si>
  <si>
    <t>USGS WSC custom barium- sulfate turbidimetric method</t>
  </si>
  <si>
    <t>USGS NWQL custom reductase method</t>
  </si>
  <si>
    <t>USGS NWQL custom ICP-MS method</t>
  </si>
  <si>
    <t>Observation Wells</t>
  </si>
  <si>
    <t>CE Dd  81</t>
  </si>
  <si>
    <t>USGS</t>
  </si>
  <si>
    <t>x</t>
  </si>
  <si>
    <t>---</t>
  </si>
  <si>
    <r>
      <t>x</t>
    </r>
    <r>
      <rPr>
        <vertAlign val="superscript"/>
        <sz val="10"/>
        <color theme="1"/>
        <rFont val="Times New Roman"/>
        <family val="1"/>
      </rPr>
      <t>1</t>
    </r>
  </si>
  <si>
    <t>CE Dd 122</t>
  </si>
  <si>
    <t>CSW1</t>
  </si>
  <si>
    <r>
      <t>ND</t>
    </r>
    <r>
      <rPr>
        <vertAlign val="superscript"/>
        <sz val="10"/>
        <color theme="1"/>
        <rFont val="Times New Roman"/>
        <family val="1"/>
      </rPr>
      <t>3</t>
    </r>
  </si>
  <si>
    <t>CE Dd 124</t>
  </si>
  <si>
    <t>CSW6</t>
  </si>
  <si>
    <t>CE Dd 125</t>
  </si>
  <si>
    <t>CSW5</t>
  </si>
  <si>
    <t>CE Dd 126</t>
  </si>
  <si>
    <t>CSW2</t>
  </si>
  <si>
    <t>CE Dd 127</t>
  </si>
  <si>
    <t>CSW7</t>
  </si>
  <si>
    <t>CE Dd 128</t>
  </si>
  <si>
    <t>CSW8</t>
  </si>
  <si>
    <t>CE Dd 129</t>
  </si>
  <si>
    <t>CSW9</t>
  </si>
  <si>
    <t>CE Dd 133</t>
  </si>
  <si>
    <t>CSW13</t>
  </si>
  <si>
    <t>CE Dd 135</t>
  </si>
  <si>
    <t>CSW15</t>
  </si>
  <si>
    <t>CE Dd 136</t>
  </si>
  <si>
    <t>2A</t>
  </si>
  <si>
    <r>
      <t>x</t>
    </r>
    <r>
      <rPr>
        <vertAlign val="superscript"/>
        <sz val="10"/>
        <color theme="1"/>
        <rFont val="Times New Roman"/>
        <family val="1"/>
      </rPr>
      <t xml:space="preserve">1 </t>
    </r>
    <r>
      <rPr>
        <sz val="10"/>
        <color theme="1"/>
        <rFont val="Times New Roman"/>
        <family val="1"/>
      </rPr>
      <t>(also replicate)</t>
    </r>
  </si>
  <si>
    <t>CE Dd 137</t>
  </si>
  <si>
    <t>3A</t>
  </si>
  <si>
    <t>CE Dd 138</t>
  </si>
  <si>
    <t>3R</t>
  </si>
  <si>
    <t xml:space="preserve">x (ANC) </t>
  </si>
  <si>
    <t>CE Dd 139</t>
  </si>
  <si>
    <t>4R</t>
  </si>
  <si>
    <r>
      <t>x</t>
    </r>
    <r>
      <rPr>
        <vertAlign val="superscript"/>
        <sz val="10"/>
        <color theme="1"/>
        <rFont val="Times New Roman"/>
        <family val="1"/>
      </rPr>
      <t xml:space="preserve">1 </t>
    </r>
    <r>
      <rPr>
        <sz val="10"/>
        <color theme="1"/>
        <rFont val="Times New Roman"/>
        <family val="1"/>
      </rPr>
      <t>(and lab, ANC)</t>
    </r>
  </si>
  <si>
    <t>CE Dd 140</t>
  </si>
  <si>
    <t>7A</t>
  </si>
  <si>
    <t>CE Dd 141</t>
  </si>
  <si>
    <t>7B</t>
  </si>
  <si>
    <t>CE Dd 142</t>
  </si>
  <si>
    <t>8A</t>
  </si>
  <si>
    <t>CE Dd 143</t>
  </si>
  <si>
    <t>8B</t>
  </si>
  <si>
    <t>CE Dd 144</t>
  </si>
  <si>
    <t>9A</t>
  </si>
  <si>
    <r>
      <t>x</t>
    </r>
    <r>
      <rPr>
        <vertAlign val="superscript"/>
        <sz val="10"/>
        <color theme="1"/>
        <rFont val="Times New Roman"/>
        <family val="1"/>
      </rPr>
      <t>2</t>
    </r>
  </si>
  <si>
    <t>CE Dd 145</t>
  </si>
  <si>
    <t>11C</t>
  </si>
  <si>
    <t>CE Dd 146</t>
  </si>
  <si>
    <t>11R</t>
  </si>
  <si>
    <t>x (raw, also ALK, filtered)</t>
  </si>
  <si>
    <t>CE Dd 147</t>
  </si>
  <si>
    <t>11A</t>
  </si>
  <si>
    <t xml:space="preserve">x </t>
  </si>
  <si>
    <t>CE Dd 149</t>
  </si>
  <si>
    <t>14R</t>
  </si>
  <si>
    <t>x (ANC)</t>
  </si>
  <si>
    <t>CE Dd 150</t>
  </si>
  <si>
    <t>13A</t>
  </si>
  <si>
    <t>CE Dd 151</t>
  </si>
  <si>
    <t>16A</t>
  </si>
  <si>
    <t>CE Dd 152</t>
  </si>
  <si>
    <t>16B</t>
  </si>
  <si>
    <t>CE Dd 153</t>
  </si>
  <si>
    <t>17A</t>
  </si>
  <si>
    <t>x (raw, and replicate)</t>
  </si>
  <si>
    <t>CE Dd 154</t>
  </si>
  <si>
    <t>17B</t>
  </si>
  <si>
    <t xml:space="preserve"> </t>
  </si>
  <si>
    <t>CE Dd 155</t>
  </si>
  <si>
    <t>17C</t>
  </si>
  <si>
    <t>CE Dd 156</t>
  </si>
  <si>
    <t>18B</t>
  </si>
  <si>
    <t>CE Dd 157</t>
  </si>
  <si>
    <t>19A</t>
  </si>
  <si>
    <t>CE Dd 158</t>
  </si>
  <si>
    <t>19B</t>
  </si>
  <si>
    <t>CE Dd 160</t>
  </si>
  <si>
    <t>20B</t>
  </si>
  <si>
    <t>CE Dd 191</t>
  </si>
  <si>
    <t>21-deep</t>
  </si>
  <si>
    <t>CE Dd 192</t>
  </si>
  <si>
    <t>21-shallow</t>
  </si>
  <si>
    <t>CE Dd 193</t>
  </si>
  <si>
    <t>Domestic water-supply wells</t>
  </si>
  <si>
    <t>CE Dd 161</t>
  </si>
  <si>
    <t>x (raw, also filtered)</t>
  </si>
  <si>
    <t>CE Dd 163</t>
  </si>
  <si>
    <t>CE Dd 164</t>
  </si>
  <si>
    <t>CE Dd 165</t>
  </si>
  <si>
    <t>CE Dd 166</t>
  </si>
  <si>
    <t>CE Dd 168</t>
  </si>
  <si>
    <t>x (raw, also replicate)</t>
  </si>
  <si>
    <t>CE Dd 169</t>
  </si>
  <si>
    <t>CE Dd 170</t>
  </si>
  <si>
    <t>CE Dd 171</t>
  </si>
  <si>
    <t>CE Dd 172</t>
  </si>
  <si>
    <t>CE Dd 174</t>
  </si>
  <si>
    <t>CE Dd 176</t>
  </si>
  <si>
    <t>CE Dd 177</t>
  </si>
  <si>
    <t>CE Dd 178</t>
  </si>
  <si>
    <t>CE Dd 179</t>
  </si>
  <si>
    <t>Surface waters</t>
  </si>
  <si>
    <t>Surface Waters</t>
  </si>
  <si>
    <t>Elk River at mouth near  Crystal Beach, MD</t>
  </si>
  <si>
    <t>Pearce Creek at Crystal Beach, MD</t>
  </si>
  <si>
    <t>Sampling time (EST)</t>
  </si>
  <si>
    <t>USGS NWQL  labcode 3211</t>
  </si>
  <si>
    <t>USGS  NWQL schedule        2289</t>
  </si>
  <si>
    <t>Field blanks</t>
  </si>
  <si>
    <t>CE Dd 159</t>
  </si>
  <si>
    <t>20A</t>
  </si>
  <si>
    <t>******</t>
  </si>
  <si>
    <t>01/31/2011</t>
  </si>
  <si>
    <t>Field sequential replicate samples</t>
  </si>
  <si>
    <t>Laboratory-spiked samples</t>
  </si>
  <si>
    <t>Repeated sample collection for As and Be at selected wells used in 2010 again in 2011</t>
  </si>
  <si>
    <t>As and Be only</t>
  </si>
  <si>
    <t>Field-submitted reference samples</t>
  </si>
  <si>
    <t>BQS SRS TE-197</t>
  </si>
  <si>
    <t>BQS SRS TE-199</t>
  </si>
  <si>
    <r>
      <rPr>
        <vertAlign val="superscript"/>
        <sz val="10"/>
        <color theme="1"/>
        <rFont val="Times New Roman"/>
        <family val="1"/>
      </rPr>
      <t xml:space="preserve">1 </t>
    </r>
    <r>
      <rPr>
        <sz val="10"/>
        <color theme="1"/>
        <rFont val="Times New Roman"/>
        <family val="1"/>
      </rPr>
      <t>All in-field analyses for hydrogen sulfide, and, if done, for acid neutralization capacity, were done in duplicate at all wells used to collect water-quality data.</t>
    </r>
  </si>
  <si>
    <t>Field measurements (Raw water)</t>
  </si>
  <si>
    <t>Solids and selected major ions and nutrients (Filtered, 0.2-micron, pleated, encapsulated, polysulfonyl, nitrogen-purged filter), and acidified filtrate</t>
  </si>
  <si>
    <t>Trace elements (Filtered, 0.2-micron, pleated, encapsulated, polysulfonyl, nitrogen-purged filter, and acidified filtrate)</t>
  </si>
  <si>
    <t xml:space="preserve">Pesticides--LCEA, Triazines and metabolites (Filtered, 142-mm diameter, 0.7-micron effective pore size, baked, glass-fiber filter) </t>
  </si>
  <si>
    <t xml:space="preserve">Pesticides--LCPD, Alachlor, metolachlor, and metabolites (Filtered, 142-mm diameter, 0.7-micron effective pore size, baked, glass-fiber filter) </t>
  </si>
  <si>
    <t xml:space="preserve">Wastewater compounds--Pesticides (Filtered, 142-mm diameter, 0.7-micron effective pore size, baked, glass-fiber filter) </t>
  </si>
  <si>
    <t xml:space="preserve">Fossil fuel components and combustion byproducts, chiefly polyaromatic hydrocarbon compounds or their metabolites </t>
  </si>
  <si>
    <t>Fragrances and flavorants</t>
  </si>
  <si>
    <t>Flame retardents</t>
  </si>
  <si>
    <t>Detergent components and degradates</t>
  </si>
  <si>
    <t>Pharmaceuticals</t>
  </si>
  <si>
    <t>Plasticizers</t>
  </si>
  <si>
    <t>Solvents</t>
  </si>
  <si>
    <t>Biogenic sterols</t>
  </si>
  <si>
    <t>Antioxidants</t>
  </si>
  <si>
    <t>Chlorination byproduct</t>
  </si>
  <si>
    <t>Wastewater compounds: Excluded from source-water interpretive analyses because of data-quality issues (DQIs)</t>
  </si>
  <si>
    <t>Wastewater surrogate compounds (Filtered, 142-mm diameter, 0.7-micron effective pore size, baked, glass-fiber filter)</t>
  </si>
  <si>
    <t>USGS local identifier</t>
  </si>
  <si>
    <t>Date of sample collection</t>
  </si>
  <si>
    <t xml:space="preserve">Time of sample collection </t>
  </si>
  <si>
    <t>Barometric pressure, millimeters of mercury</t>
  </si>
  <si>
    <t>Temperature, air, degrees Celsius</t>
  </si>
  <si>
    <t xml:space="preserve">Depth to water level </t>
  </si>
  <si>
    <t>Depth to bottom at sample location</t>
  </si>
  <si>
    <t>Tide stage, code</t>
  </si>
  <si>
    <t>Flow rate of well</t>
  </si>
  <si>
    <t>pH, water, raw, field</t>
  </si>
  <si>
    <t>Specific conductance, water, raw, field</t>
  </si>
  <si>
    <t>Temperature, water, raw, field</t>
  </si>
  <si>
    <r>
      <t>Reduction-oxidation condition (process), calculated</t>
    </r>
    <r>
      <rPr>
        <b/>
        <vertAlign val="superscript"/>
        <sz val="10"/>
        <color theme="1"/>
        <rFont val="Times New Roman"/>
        <family val="1"/>
      </rPr>
      <t>2</t>
    </r>
  </si>
  <si>
    <t>Magnesium, water, dissolved, recoverable</t>
  </si>
  <si>
    <t>Potassium,   water, dissolved, recoverable</t>
  </si>
  <si>
    <t>Bromide, water, dissolved</t>
  </si>
  <si>
    <t>Ammonia plus organic nitrogen, water, dissolved, recoverable</t>
  </si>
  <si>
    <t>Ammonia nitrogen, water, dissolved</t>
  </si>
  <si>
    <r>
      <t xml:space="preserve">Nitrate plus nitrite nitrogen, water, dissolved, </t>
    </r>
    <r>
      <rPr>
        <b/>
        <i/>
        <sz val="10"/>
        <color theme="1"/>
        <rFont val="Times New Roman"/>
        <family val="1"/>
      </rPr>
      <t>custom method</t>
    </r>
  </si>
  <si>
    <t>Orthophosphate phosphorus, water, dissolved</t>
  </si>
  <si>
    <t>Phosphorus, water, dissolved, recoverable</t>
  </si>
  <si>
    <t>Organic carbon, water, dissolved, recoverable</t>
  </si>
  <si>
    <t>Aluminum, water, dissolved, recoverable</t>
  </si>
  <si>
    <t>Antimony,     water, dissolved, recoverable</t>
  </si>
  <si>
    <r>
      <t xml:space="preserve">Arsenic, water, dissolved, </t>
    </r>
    <r>
      <rPr>
        <b/>
        <i/>
        <sz val="10"/>
        <color theme="1"/>
        <rFont val="Times New Roman"/>
        <family val="1"/>
      </rPr>
      <t>custom method</t>
    </r>
  </si>
  <si>
    <t>Barium, water, dissolved, recoverable</t>
  </si>
  <si>
    <t>Copper, water, dissolved, total recoverable</t>
  </si>
  <si>
    <t>Manganese, water, dissolved, recoverable</t>
  </si>
  <si>
    <t>Molybdenum, water, dissolved, recoverable</t>
  </si>
  <si>
    <t>Nickel, water, dissolved, total recoverable</t>
  </si>
  <si>
    <t>Selenium, water, dissolved, total recoverable</t>
  </si>
  <si>
    <t xml:space="preserve">Silver, water, dissolved, total recoverable    </t>
  </si>
  <si>
    <t>Uranium (natural), water, dissolved, recoverable</t>
  </si>
  <si>
    <t>Atrazine,         water, dissolved, recoverable</t>
  </si>
  <si>
    <t>Bromacil,             water, dissolved, recoverable</t>
  </si>
  <si>
    <t>Cyanazine,        water, dissolved, recoverable</t>
  </si>
  <si>
    <t>Cyanazine acid,        water, dissolved, recoverable</t>
  </si>
  <si>
    <t>Cyanazine amide,        water, dissolved, recoverable</t>
  </si>
  <si>
    <t>2-Chloro-4-isopropyl-amino-6-amino-s-triazine (DEA), water, dissolved, recoverable</t>
  </si>
  <si>
    <t>Deethyl-cyanazine (DEC), water, dissolved, recoverable</t>
  </si>
  <si>
    <t>Deethyl-cyanazine acid (DCAC), water, dissolved, recoverable</t>
  </si>
  <si>
    <t>Deethyl-cyanazine amide (DCAM), water, dissolved, recoverable</t>
  </si>
  <si>
    <t>Hydroxy-simazine, water, dissolved, recoverable</t>
  </si>
  <si>
    <t>2-Hydroxy-4-isopropyl-amino-6-amino-s-triazine (DEHA), water, dissolved, recoverable</t>
  </si>
  <si>
    <t>Diuron,         water, dissolved, recoverable</t>
  </si>
  <si>
    <t>Demethyl fluometuron    (DMFM), water, dissolved, recoverable</t>
  </si>
  <si>
    <t>Fluometuron, water, dissolved, recoverable</t>
  </si>
  <si>
    <t>Linuron,        water, dissolved, recoverable</t>
  </si>
  <si>
    <t>Prometon,         water, dissolved, recoverable</t>
  </si>
  <si>
    <t>Propazine,   water, dissolved, recoverable</t>
  </si>
  <si>
    <t>Simazine,         water, dissolved, recoverable</t>
  </si>
  <si>
    <t>Acetochlor,  water, dissolved, recoverable</t>
  </si>
  <si>
    <t>Dechloro-acetochlor,  water, dissolved, recoverable</t>
  </si>
  <si>
    <t>Hydroxy- acetochlor, water, dissolved, recoverable</t>
  </si>
  <si>
    <t>Acetochlor oxanilic acid (OXA), water, fdissolved, recoverable</t>
  </si>
  <si>
    <t>Alachlor oxanilic acid (OXA), water, dissolved, recoverable</t>
  </si>
  <si>
    <t>Alachlor sulfynil  acetic acid (SAA), water, dissolved, recoverable</t>
  </si>
  <si>
    <t>Hydroxy-alachlor, water, dissolved, recoverable</t>
  </si>
  <si>
    <t>Dimethenamid, water, dissolved, recoverable</t>
  </si>
  <si>
    <t>Dechloro-dimethenamid, water, dissolved, recoverable</t>
  </si>
  <si>
    <t>Dimethenamid ethanesulfonic acid (ESA), water, dissolved, recoverable</t>
  </si>
  <si>
    <t>Dimethenamid oxanilic acid (OXA), water, dissolved, recoverable</t>
  </si>
  <si>
    <t>Hydroxy-dimethenamid, water, dissolved, recoverable</t>
  </si>
  <si>
    <t>Flufenacet,   water, dissolved, recoverable</t>
  </si>
  <si>
    <t>Flufenacet ethane-sulfonic acid (ESA), water, dissolved, recoverable</t>
  </si>
  <si>
    <t>Flufenacet oxanilic acid (OXA), water, dissolved, recoverable</t>
  </si>
  <si>
    <t>Metolachlor, water, dissolved, recoverable</t>
  </si>
  <si>
    <t>Dechloro-metolachlor, water, dissolved, recoverable</t>
  </si>
  <si>
    <t>Hydroxy-metolachlor, water, dissolved, recoverable</t>
  </si>
  <si>
    <t>Metolachlor oxanilic acid (OXA), water, dissolved, recoverable</t>
  </si>
  <si>
    <t>Propachlor, water, dissolved, recoverable</t>
  </si>
  <si>
    <t>Propachlor ethanesulfonic acid (ESA), water, dissolved, recoverable</t>
  </si>
  <si>
    <t>Propachlor oxanilic acid (OXA), water, dissolved, recoverable</t>
  </si>
  <si>
    <t xml:space="preserve">Atrazine, water, dissolved, recoverable         </t>
  </si>
  <si>
    <t>Bromacil, water, dissolved, recoverable</t>
  </si>
  <si>
    <t>Carbaryl, water, dissolved, recoverable</t>
  </si>
  <si>
    <t>Carbazole, water, dissolved, recoverable</t>
  </si>
  <si>
    <t>Chlorpyrifos, water, dissolved, recoverable</t>
  </si>
  <si>
    <t>Diazinon, water, dissolved, recoverable</t>
  </si>
  <si>
    <t>Metalaxyl, water, dissolved, recoverable</t>
  </si>
  <si>
    <t>Prometon, water, dissolved, recoverable</t>
  </si>
  <si>
    <t>Acetophenone, water, dissolved, recoverable</t>
  </si>
  <si>
    <t xml:space="preserve">Bisphenol A-d3, surrogate recovery, water, dissolved, recoverable </t>
  </si>
  <si>
    <t>Caffeine-13C, surrogate recovery, water, dissolved, recoverable</t>
  </si>
  <si>
    <t>Decafluorobiphenyl, surrogate recovery, water, dissolved,  recoverable</t>
  </si>
  <si>
    <t>Fluoranthene-d10, surrogate recovery, water, dissolved, recoverable</t>
  </si>
  <si>
    <t>CASRN®:</t>
  </si>
  <si>
    <t>7782-44-7</t>
  </si>
  <si>
    <t>1400-62-0</t>
  </si>
  <si>
    <t>471-34-1</t>
  </si>
  <si>
    <t>7440-70-2</t>
  </si>
  <si>
    <t>7439-95-4</t>
  </si>
  <si>
    <t>7440-09-7</t>
  </si>
  <si>
    <t>7440-23-5</t>
  </si>
  <si>
    <t>24959-67-9</t>
  </si>
  <si>
    <t>16887-00-6</t>
  </si>
  <si>
    <t>16984-48-8</t>
  </si>
  <si>
    <t>7631-86-9</t>
  </si>
  <si>
    <t>14808-79-8</t>
  </si>
  <si>
    <t>17778-88-0</t>
  </si>
  <si>
    <t>7664-41-7</t>
  </si>
  <si>
    <t>14797-65-0</t>
  </si>
  <si>
    <t>14265-44-2</t>
  </si>
  <si>
    <t>7723-14-0</t>
  </si>
  <si>
    <t>7429-90-5</t>
  </si>
  <si>
    <t>7440-36-0</t>
  </si>
  <si>
    <t>7440-38-2</t>
  </si>
  <si>
    <t>7440-39-3</t>
  </si>
  <si>
    <t>7440-41-7</t>
  </si>
  <si>
    <t>7440-42-8</t>
  </si>
  <si>
    <t>7440-43-9</t>
  </si>
  <si>
    <t>7440-47-3</t>
  </si>
  <si>
    <t>7440-48-4</t>
  </si>
  <si>
    <t>7440-50-8</t>
  </si>
  <si>
    <t>7439-89-6</t>
  </si>
  <si>
    <t>7439-92-1</t>
  </si>
  <si>
    <t>7439-93-2</t>
  </si>
  <si>
    <t>743996-5</t>
  </si>
  <si>
    <t>7439-98-7</t>
  </si>
  <si>
    <t>7440-02-0</t>
  </si>
  <si>
    <t>7782-49-2</t>
  </si>
  <si>
    <t>7440-22-4</t>
  </si>
  <si>
    <t>7440-24-8</t>
  </si>
  <si>
    <t>7440-28-0</t>
  </si>
  <si>
    <t>7440-61-1</t>
  </si>
  <si>
    <t>7440-62-2</t>
  </si>
  <si>
    <t>7440-66-6</t>
  </si>
  <si>
    <t>1912-24-9</t>
  </si>
  <si>
    <t>314-40-9</t>
  </si>
  <si>
    <t>21725-46-2</t>
  </si>
  <si>
    <t>36576-43-9</t>
  </si>
  <si>
    <t>36576-42-8</t>
  </si>
  <si>
    <t>6190-65-4</t>
  </si>
  <si>
    <t>3397-62-4</t>
  </si>
  <si>
    <t>1007-28-9</t>
  </si>
  <si>
    <t>2599-11-3</t>
  </si>
  <si>
    <t>2163-68-0</t>
  </si>
  <si>
    <t>7313-54-4</t>
  </si>
  <si>
    <t>330-54-1 </t>
  </si>
  <si>
    <t>2164-17-2</t>
  </si>
  <si>
    <t>330-55-2</t>
  </si>
  <si>
    <t>1610-18-0</t>
  </si>
  <si>
    <t>139-40-2</t>
  </si>
  <si>
    <t>122-34-9</t>
  </si>
  <si>
    <t>34256-82-1 </t>
  </si>
  <si>
    <t>187022-11-3</t>
  </si>
  <si>
    <t>184992-44-4</t>
  </si>
  <si>
    <t>15972-60-8</t>
  </si>
  <si>
    <t>140939-15-7</t>
  </si>
  <si>
    <t>87674-68-8</t>
  </si>
  <si>
    <t>142459-58-3</t>
  </si>
  <si>
    <t>201668-31-7</t>
  </si>
  <si>
    <t>51218-45-2</t>
  </si>
  <si>
    <t>131068-72-9</t>
  </si>
  <si>
    <t>17118-09-5</t>
  </si>
  <si>
    <t>152019-73-3</t>
  </si>
  <si>
    <t>1918-16-7</t>
  </si>
  <si>
    <t>123732-85-4</t>
  </si>
  <si>
    <t>63-25-2</t>
  </si>
  <si>
    <t>86-74-8</t>
  </si>
  <si>
    <t>2921-88-2</t>
  </si>
  <si>
    <t>333-41-5</t>
  </si>
  <si>
    <t>102-36-3</t>
  </si>
  <si>
    <t>62-73-7</t>
  </si>
  <si>
    <t>5989-27-5</t>
  </si>
  <si>
    <t>57837-19-1</t>
  </si>
  <si>
    <t>51218-45-2 </t>
  </si>
  <si>
    <t>87-86-5</t>
  </si>
  <si>
    <t>134-62-3</t>
  </si>
  <si>
    <t>120-12-7 </t>
  </si>
  <si>
    <t>84-65-1 </t>
  </si>
  <si>
    <t xml:space="preserve">106-44-5 </t>
  </si>
  <si>
    <t>206-44-0</t>
  </si>
  <si>
    <t>91-20-3</t>
  </si>
  <si>
    <t>90-12-0 </t>
  </si>
  <si>
    <t>91-57-6</t>
  </si>
  <si>
    <t>581-42-0</t>
  </si>
  <si>
    <t>85-01-8</t>
  </si>
  <si>
    <t>129-00-0</t>
  </si>
  <si>
    <t>50-32-8</t>
  </si>
  <si>
    <t>98-86-2</t>
  </si>
  <si>
    <t>119-61-9 </t>
  </si>
  <si>
    <t>1222-05-5</t>
  </si>
  <si>
    <t>120-72-9</t>
  </si>
  <si>
    <t>83-34-1</t>
  </si>
  <si>
    <t>124-76-5</t>
  </si>
  <si>
    <t>89-78-1</t>
  </si>
  <si>
    <t>119-36-8 </t>
  </si>
  <si>
    <t>21145-77-7</t>
  </si>
  <si>
    <t>5436-43-1</t>
  </si>
  <si>
    <t>115-96-8</t>
  </si>
  <si>
    <t>13674-87-8</t>
  </si>
  <si>
    <t>599-64-4</t>
  </si>
  <si>
    <t>104-35-8</t>
  </si>
  <si>
    <t>1806-26-4</t>
  </si>
  <si>
    <t>140-66-9</t>
  </si>
  <si>
    <t>76-22-2</t>
  </si>
  <si>
    <t>58-08-2</t>
  </si>
  <si>
    <t>486-56-6</t>
  </si>
  <si>
    <t>119-65-3</t>
  </si>
  <si>
    <t>3380-34-5</t>
  </si>
  <si>
    <t>77-93-0</t>
  </si>
  <si>
    <t>115-86-6 </t>
  </si>
  <si>
    <t>78-51-3</t>
  </si>
  <si>
    <t>78-59-1</t>
  </si>
  <si>
    <t>98-82-8</t>
  </si>
  <si>
    <t>127-18-4</t>
  </si>
  <si>
    <t>126-73-8</t>
  </si>
  <si>
    <t>57-88-5</t>
  </si>
  <si>
    <t>360-68-9</t>
  </si>
  <si>
    <t>83-46-5</t>
  </si>
  <si>
    <t>19466-47-8</t>
  </si>
  <si>
    <t>25013-16-5</t>
  </si>
  <si>
    <t>136-85-6</t>
  </si>
  <si>
    <t>75-25-2</t>
  </si>
  <si>
    <t>117-81-7</t>
  </si>
  <si>
    <t>106-46-7</t>
  </si>
  <si>
    <t>84-66-2</t>
  </si>
  <si>
    <t>80-05-7 </t>
  </si>
  <si>
    <t>108-95-2</t>
  </si>
  <si>
    <t>(NWIS parameter code:)</t>
  </si>
  <si>
    <t>(00025)</t>
  </si>
  <si>
    <t>(00020)</t>
  </si>
  <si>
    <t>(72019)</t>
  </si>
  <si>
    <t>(81903)</t>
  </si>
  <si>
    <t>(00067)</t>
  </si>
  <si>
    <t>(00003)</t>
  </si>
  <si>
    <t>(00058)</t>
  </si>
  <si>
    <t>(72004)</t>
  </si>
  <si>
    <t>(00300)</t>
  </si>
  <si>
    <t>(00400)</t>
  </si>
  <si>
    <t>(00095)</t>
  </si>
  <si>
    <t>(00010)</t>
  </si>
  <si>
    <t>(63676)</t>
  </si>
  <si>
    <t>(63001)</t>
  </si>
  <si>
    <t>(---)</t>
  </si>
  <si>
    <t>(00419)</t>
  </si>
  <si>
    <t>(71875)</t>
  </si>
  <si>
    <t>(99119)</t>
  </si>
  <si>
    <t>(70300)</t>
  </si>
  <si>
    <t>(00916)</t>
  </si>
  <si>
    <t>(00927)</t>
  </si>
  <si>
    <t>(00937)</t>
  </si>
  <si>
    <t>(00929)</t>
  </si>
  <si>
    <t>(00450)</t>
  </si>
  <si>
    <t>(00447)</t>
  </si>
  <si>
    <t>(71870)</t>
  </si>
  <si>
    <t>(00940)</t>
  </si>
  <si>
    <t>(00950)</t>
  </si>
  <si>
    <t>(00956)</t>
  </si>
  <si>
    <t>(00625)</t>
  </si>
  <si>
    <t>(00608)</t>
  </si>
  <si>
    <t>(00613)</t>
  </si>
  <si>
    <t>(00671)</t>
  </si>
  <si>
    <t>(00665)</t>
  </si>
  <si>
    <t>(00680)</t>
  </si>
  <si>
    <t>(01105)</t>
  </si>
  <si>
    <t>(01097)</t>
  </si>
  <si>
    <t>(01002)</t>
  </si>
  <si>
    <t>(01007)</t>
  </si>
  <si>
    <t>(01012)</t>
  </si>
  <si>
    <t>(01022)</t>
  </si>
  <si>
    <t>(01027)</t>
  </si>
  <si>
    <t>(01034)</t>
  </si>
  <si>
    <t>(01037)</t>
  </si>
  <si>
    <t>(01042)</t>
  </si>
  <si>
    <t>(01045)</t>
  </si>
  <si>
    <t>(01051)</t>
  </si>
  <si>
    <t>(01132)</t>
  </si>
  <si>
    <t>(01055)</t>
  </si>
  <si>
    <t>(01062)</t>
  </si>
  <si>
    <t>(01067)</t>
  </si>
  <si>
    <t>(01147)</t>
  </si>
  <si>
    <t>(01077)</t>
  </si>
  <si>
    <t>(01082)</t>
  </si>
  <si>
    <t>(01059)</t>
  </si>
  <si>
    <t>(28011)</t>
  </si>
  <si>
    <t>(01087)</t>
  </si>
  <si>
    <t>(01092)</t>
  </si>
  <si>
    <t>(39632)</t>
  </si>
  <si>
    <t>(04029)</t>
  </si>
  <si>
    <t>(04041)</t>
  </si>
  <si>
    <t>(61745)</t>
  </si>
  <si>
    <t>(61709)</t>
  </si>
  <si>
    <t>(04040)</t>
  </si>
  <si>
    <t>(61749)</t>
  </si>
  <si>
    <t>(61750)</t>
  </si>
  <si>
    <t>(61751)</t>
  </si>
  <si>
    <t>(04039)</t>
  </si>
  <si>
    <t>(04038)</t>
  </si>
  <si>
    <t>(63154)</t>
  </si>
  <si>
    <t>(62676)</t>
  </si>
  <si>
    <t>(50355)</t>
  </si>
  <si>
    <t>(62678)</t>
  </si>
  <si>
    <t>(50374)</t>
  </si>
  <si>
    <t>(61755)</t>
  </si>
  <si>
    <t>(38811)</t>
  </si>
  <si>
    <t>(38478)</t>
  </si>
  <si>
    <t>(04037)</t>
  </si>
  <si>
    <t>(38535)</t>
  </si>
  <si>
    <t>(04035)</t>
  </si>
  <si>
    <t>(49260)</t>
  </si>
  <si>
    <t>(63778)</t>
  </si>
  <si>
    <t>(61029)</t>
  </si>
  <si>
    <t>(63784)</t>
  </si>
  <si>
    <t>(61030)</t>
  </si>
  <si>
    <t>(62847)</t>
  </si>
  <si>
    <t>(63782)</t>
  </si>
  <si>
    <t>(62850)</t>
  </si>
  <si>
    <t>(63781)</t>
  </si>
  <si>
    <t>(46342)</t>
  </si>
  <si>
    <t>(63777)</t>
  </si>
  <si>
    <t>(50009)</t>
  </si>
  <si>
    <t>(62849)</t>
  </si>
  <si>
    <t>(61031)</t>
  </si>
  <si>
    <t>(62848)</t>
  </si>
  <si>
    <t>(63783)</t>
  </si>
  <si>
    <t>(61588)</t>
  </si>
  <si>
    <t>(63779)</t>
  </si>
  <si>
    <t>(61951)</t>
  </si>
  <si>
    <t>(62482)</t>
  </si>
  <si>
    <t>(64045)</t>
  </si>
  <si>
    <t>(62481)</t>
  </si>
  <si>
    <t>(61952)</t>
  </si>
  <si>
    <t>(62483)</t>
  </si>
  <si>
    <t>(39415)</t>
  </si>
  <si>
    <t>(63780)</t>
  </si>
  <si>
    <t>(63785)</t>
  </si>
  <si>
    <t>(61043)</t>
  </si>
  <si>
    <t>(61044)</t>
  </si>
  <si>
    <t>(04024)</t>
  </si>
  <si>
    <t>(62766)</t>
  </si>
  <si>
    <t>(62767)</t>
  </si>
  <si>
    <t>(39630)</t>
  </si>
  <si>
    <t>(30234)</t>
  </si>
  <si>
    <t>(39750)</t>
  </si>
  <si>
    <t>(77571)</t>
  </si>
  <si>
    <t>(38932)</t>
  </si>
  <si>
    <t>(39570)</t>
  </si>
  <si>
    <t>(63145)</t>
  </si>
  <si>
    <t>(30218)</t>
  </si>
  <si>
    <t>(62819)</t>
  </si>
  <si>
    <t>(04254)</t>
  </si>
  <si>
    <t>(82612)</t>
  </si>
  <si>
    <t>(39032)</t>
  </si>
  <si>
    <t>(39056)</t>
  </si>
  <si>
    <t>(61947)</t>
  </si>
  <si>
    <t>(34220)</t>
  </si>
  <si>
    <t>(62813)</t>
  </si>
  <si>
    <t>(77146)</t>
  </si>
  <si>
    <t>(34376)</t>
  </si>
  <si>
    <t>(34696)</t>
  </si>
  <si>
    <t>(81696)</t>
  </si>
  <si>
    <t>(30194)</t>
  </si>
  <si>
    <t>(62805)</t>
  </si>
  <si>
    <t>(34461)</t>
  </si>
  <si>
    <t>(34469)</t>
  </si>
  <si>
    <t>(34247)</t>
  </si>
  <si>
    <t>(62811)</t>
  </si>
  <si>
    <t>(62814)</t>
  </si>
  <si>
    <t>(62823)</t>
  </si>
  <si>
    <t>(62824)</t>
  </si>
  <si>
    <t>(62807)</t>
  </si>
  <si>
    <t>(62825)</t>
  </si>
  <si>
    <t>(62827)</t>
  </si>
  <si>
    <t>(62828)</t>
  </si>
  <si>
    <t>(62812)</t>
  </si>
  <si>
    <t>(63147)</t>
  </si>
  <si>
    <t>(62831)</t>
  </si>
  <si>
    <t>(61707)</t>
  </si>
  <si>
    <t>(62808)</t>
  </si>
  <si>
    <t>(62829)</t>
  </si>
  <si>
    <t>(61703)</t>
  </si>
  <si>
    <t>(61704)</t>
  </si>
  <si>
    <t>(62809)</t>
  </si>
  <si>
    <t>(62810)</t>
  </si>
  <si>
    <t>(62486)</t>
  </si>
  <si>
    <t>(62485)</t>
  </si>
  <si>
    <t>(62817)</t>
  </si>
  <si>
    <t>(81436)</t>
  </si>
  <si>
    <t>(61945)</t>
  </si>
  <si>
    <t>(62826)</t>
  </si>
  <si>
    <t>(61708)</t>
  </si>
  <si>
    <t>(62833)</t>
  </si>
  <si>
    <t>(62834)</t>
  </si>
  <si>
    <t>(62830)</t>
  </si>
  <si>
    <t>(34408)</t>
  </si>
  <si>
    <t>(77223)</t>
  </si>
  <si>
    <t>(34475)</t>
  </si>
  <si>
    <t>(62832)</t>
  </si>
  <si>
    <t>(62818)</t>
  </si>
  <si>
    <t>(62806)</t>
  </si>
  <si>
    <t>(62815)</t>
  </si>
  <si>
    <t>(61948)</t>
  </si>
  <si>
    <t>(61702)</t>
  </si>
  <si>
    <t>(61944)</t>
  </si>
  <si>
    <t>(32104)</t>
  </si>
  <si>
    <t>(39100)</t>
  </si>
  <si>
    <t>(34571)</t>
  </si>
  <si>
    <t>(34336)</t>
  </si>
  <si>
    <t>(62816)</t>
  </si>
  <si>
    <t>(34694)</t>
  </si>
  <si>
    <t>(62839)</t>
  </si>
  <si>
    <t>(62840)</t>
  </si>
  <si>
    <t>(62841)</t>
  </si>
  <si>
    <t>(62842)</t>
  </si>
  <si>
    <t>EST</t>
  </si>
  <si>
    <t>(mm Hg)</t>
  </si>
  <si>
    <t>(°C)</t>
  </si>
  <si>
    <t>(ft, bls or bws)</t>
  </si>
  <si>
    <t>(gpm)</t>
  </si>
  <si>
    <t>(min)</t>
  </si>
  <si>
    <t>(mg/L)</t>
  </si>
  <si>
    <t>(standard units)</t>
  </si>
  <si>
    <t xml:space="preserve"> (---)</t>
  </si>
  <si>
    <r>
      <t>(mg/L H</t>
    </r>
    <r>
      <rPr>
        <b/>
        <vertAlign val="subscript"/>
        <sz val="10"/>
        <color theme="1"/>
        <rFont val="Times New Roman"/>
        <family val="1"/>
      </rPr>
      <t>2</t>
    </r>
    <r>
      <rPr>
        <b/>
        <sz val="10"/>
        <color theme="1"/>
        <rFont val="Times New Roman"/>
        <family val="1"/>
      </rPr>
      <t>S, HS</t>
    </r>
    <r>
      <rPr>
        <b/>
        <vertAlign val="superscript"/>
        <sz val="10"/>
        <color theme="1"/>
        <rFont val="Times New Roman"/>
        <family val="1"/>
      </rPr>
      <t>-</t>
    </r>
    <r>
      <rPr>
        <b/>
        <sz val="10"/>
        <color theme="1"/>
        <rFont val="Times New Roman"/>
        <family val="1"/>
      </rPr>
      <t>, S</t>
    </r>
    <r>
      <rPr>
        <b/>
        <vertAlign val="superscript"/>
        <sz val="10"/>
        <color theme="1"/>
        <rFont val="Times New Roman"/>
        <family val="1"/>
      </rPr>
      <t>2-</t>
    </r>
    <r>
      <rPr>
        <b/>
        <sz val="10"/>
        <color theme="1"/>
        <rFont val="Times New Roman"/>
        <family val="1"/>
      </rPr>
      <t xml:space="preserve"> as S</t>
    </r>
    <r>
      <rPr>
        <b/>
        <vertAlign val="superscript"/>
        <sz val="10"/>
        <color theme="1"/>
        <rFont val="Times New Roman"/>
        <family val="1"/>
      </rPr>
      <t>2-</t>
    </r>
    <r>
      <rPr>
        <b/>
        <sz val="10"/>
        <color theme="1"/>
        <rFont val="Times New Roman"/>
        <family val="1"/>
      </rPr>
      <t>)</t>
    </r>
  </si>
  <si>
    <r>
      <t>(mg/L as HCO</t>
    </r>
    <r>
      <rPr>
        <b/>
        <vertAlign val="subscript"/>
        <sz val="10"/>
        <color theme="1"/>
        <rFont val="Times New Roman"/>
        <family val="1"/>
      </rPr>
      <t>3</t>
    </r>
    <r>
      <rPr>
        <b/>
        <vertAlign val="superscript"/>
        <sz val="10"/>
        <color theme="1"/>
        <rFont val="Times New Roman"/>
        <family val="1"/>
      </rPr>
      <t xml:space="preserve">- </t>
    </r>
    <r>
      <rPr>
        <b/>
        <sz val="10"/>
        <color theme="1"/>
        <rFont val="Times New Roman"/>
        <family val="1"/>
      </rPr>
      <t>)</t>
    </r>
  </si>
  <si>
    <r>
      <t>(mg/L as CO</t>
    </r>
    <r>
      <rPr>
        <b/>
        <vertAlign val="subscript"/>
        <sz val="10"/>
        <color theme="1"/>
        <rFont val="Times New Roman"/>
        <family val="1"/>
      </rPr>
      <t>3</t>
    </r>
    <r>
      <rPr>
        <b/>
        <vertAlign val="superscript"/>
        <sz val="10"/>
        <color theme="1"/>
        <rFont val="Times New Roman"/>
        <family val="1"/>
      </rPr>
      <t>2--</t>
    </r>
    <r>
      <rPr>
        <b/>
        <sz val="10"/>
        <color theme="1"/>
        <rFont val="Times New Roman"/>
        <family val="1"/>
      </rPr>
      <t>)</t>
    </r>
  </si>
  <si>
    <r>
      <t>(mg/L as SiO</t>
    </r>
    <r>
      <rPr>
        <b/>
        <vertAlign val="subscript"/>
        <sz val="10"/>
        <color theme="1"/>
        <rFont val="Times New Roman"/>
        <family val="1"/>
      </rPr>
      <t>2</t>
    </r>
    <r>
      <rPr>
        <b/>
        <sz val="10"/>
        <color theme="1"/>
        <rFont val="Times New Roman"/>
        <family val="1"/>
      </rPr>
      <t>)</t>
    </r>
  </si>
  <si>
    <r>
      <t>(mg/L as SO4</t>
    </r>
    <r>
      <rPr>
        <b/>
        <vertAlign val="superscript"/>
        <sz val="10"/>
        <color theme="1"/>
        <rFont val="Times New Roman"/>
        <family val="1"/>
      </rPr>
      <t xml:space="preserve">2- </t>
    </r>
    <r>
      <rPr>
        <b/>
        <sz val="10"/>
        <color theme="1"/>
        <rFont val="Times New Roman"/>
        <family val="1"/>
      </rPr>
      <t>)</t>
    </r>
  </si>
  <si>
    <t>(mg/L as N)</t>
  </si>
  <si>
    <t>(mg/L as P)</t>
  </si>
  <si>
    <t>(mg/L as C)</t>
  </si>
  <si>
    <t>(µg/L)</t>
  </si>
  <si>
    <t>18S</t>
  </si>
  <si>
    <t>(Percent)</t>
  </si>
  <si>
    <t>Observation wells</t>
  </si>
  <si>
    <t>05/11/2010</t>
  </si>
  <si>
    <t>1730</t>
  </si>
  <si>
    <t>771</t>
  </si>
  <si>
    <t>16.0</t>
  </si>
  <si>
    <t>14.68</t>
  </si>
  <si>
    <t>--</t>
  </si>
  <si>
    <t>98.0</t>
  </si>
  <si>
    <t>3.5</t>
  </si>
  <si>
    <t>540</t>
  </si>
  <si>
    <t>0.3</t>
  </si>
  <si>
    <t>4.9</t>
  </si>
  <si>
    <t>4,640</t>
  </si>
  <si>
    <t>14.5</t>
  </si>
  <si>
    <t>7.5</t>
  </si>
  <si>
    <t>-8.4</t>
  </si>
  <si>
    <t>Anoxic, Fe</t>
  </si>
  <si>
    <t>21</t>
  </si>
  <si>
    <t>.033</t>
  </si>
  <si>
    <t>188</t>
  </si>
  <si>
    <t>154</t>
  </si>
  <si>
    <t>14.4</t>
  </si>
  <si>
    <t>277</t>
  </si>
  <si>
    <t>25.6</t>
  </si>
  <si>
    <t>1.96</t>
  </si>
  <si>
    <t>510</t>
  </si>
  <si>
    <t>.56</t>
  </si>
  <si>
    <t>12.2</t>
  </si>
  <si>
    <t>E 2640</t>
  </si>
  <si>
    <t>6.8</t>
  </si>
  <si>
    <t>3.75</t>
  </si>
  <si>
    <t>&lt; .002</t>
  </si>
  <si>
    <t>E .03</t>
  </si>
  <si>
    <t>6.4</t>
  </si>
  <si>
    <t>3,290</t>
  </si>
  <si>
    <t>&lt; 1.8</t>
  </si>
  <si>
    <t>15.3</t>
  </si>
  <si>
    <t>89</t>
  </si>
  <si>
    <t>.27</t>
  </si>
  <si>
    <t>6.9</t>
  </si>
  <si>
    <t>520</t>
  </si>
  <si>
    <t>&lt; 7.0</t>
  </si>
  <si>
    <t>537,000</t>
  </si>
  <si>
    <t>&lt; .30</t>
  </si>
  <si>
    <t>96</t>
  </si>
  <si>
    <t>110,000</t>
  </si>
  <si>
    <t>1.2</t>
  </si>
  <si>
    <t>4.2</t>
  </si>
  <si>
    <t>&lt; .080</t>
  </si>
  <si>
    <t>1,900</t>
  </si>
  <si>
    <t>&lt; .60</t>
  </si>
  <si>
    <t>.86</t>
  </si>
  <si>
    <t>26</t>
  </si>
  <si>
    <t>1,000</t>
  </si>
  <si>
    <t>04/28/2010</t>
  </si>
  <si>
    <t>1030</t>
  </si>
  <si>
    <t>755</t>
  </si>
  <si>
    <t>27.49</t>
  </si>
  <si>
    <t>119</t>
  </si>
  <si>
    <t>2.5</t>
  </si>
  <si>
    <t>141</t>
  </si>
  <si>
    <t>4.3</t>
  </si>
  <si>
    <t>5,660</t>
  </si>
  <si>
    <t>13.9</t>
  </si>
  <si>
    <t>.1</t>
  </si>
  <si>
    <t>160</t>
  </si>
  <si>
    <t>100</t>
  </si>
  <si>
    <t>&lt; .005</t>
  </si>
  <si>
    <t>6,080</t>
  </si>
  <si>
    <t>271</t>
  </si>
  <si>
    <t>237</t>
  </si>
  <si>
    <t>16.8</t>
  </si>
  <si>
    <t>375</t>
  </si>
  <si>
    <t>2.77</t>
  </si>
  <si>
    <t>620</t>
  </si>
  <si>
    <t>1.13</t>
  </si>
  <si>
    <t>19.4</t>
  </si>
  <si>
    <t>E 3730</t>
  </si>
  <si>
    <t>13</t>
  </si>
  <si>
    <t>6.90</t>
  </si>
  <si>
    <t>26,500</t>
  </si>
  <si>
    <t>&lt; 1.08</t>
  </si>
  <si>
    <t>21.2</t>
  </si>
  <si>
    <t>129</t>
  </si>
  <si>
    <t>&lt; .80</t>
  </si>
  <si>
    <t>22</t>
  </si>
  <si>
    <t>760</t>
  </si>
  <si>
    <t>&lt; 28</t>
  </si>
  <si>
    <t>.61</t>
  </si>
  <si>
    <t>83</t>
  </si>
  <si>
    <t>200,000</t>
  </si>
  <si>
    <t>6.1</t>
  </si>
  <si>
    <t>740</t>
  </si>
  <si>
    <t>39</t>
  </si>
  <si>
    <t>&lt; .048</t>
  </si>
  <si>
    <t>1,700</t>
  </si>
  <si>
    <t>&lt; .36</t>
  </si>
  <si>
    <t>.16</t>
  </si>
  <si>
    <t>94</t>
  </si>
  <si>
    <t>2,100</t>
  </si>
  <si>
    <t>02/07/2011</t>
  </si>
  <si>
    <t>1130</t>
  </si>
  <si>
    <t>763</t>
  </si>
  <si>
    <t>17.12</t>
  </si>
  <si>
    <t>20.5</t>
  </si>
  <si>
    <t>.20</t>
  </si>
  <si>
    <t>73</t>
  </si>
  <si>
    <t>0.4</t>
  </si>
  <si>
    <t>6.3</t>
  </si>
  <si>
    <t>1,140</t>
  </si>
  <si>
    <t>12.6</t>
  </si>
  <si>
    <t>&lt; .1</t>
  </si>
  <si>
    <t>-95</t>
  </si>
  <si>
    <t>95</t>
  </si>
  <si>
    <t>.520</t>
  </si>
  <si>
    <t>934</t>
  </si>
  <si>
    <t>60.2</t>
  </si>
  <si>
    <t>37.9</t>
  </si>
  <si>
    <t>12.4</t>
  </si>
  <si>
    <t>21.4</t>
  </si>
  <si>
    <t>116</t>
  </si>
  <si>
    <t>.34</t>
  </si>
  <si>
    <t>15</t>
  </si>
  <si>
    <t>.10</t>
  </si>
  <si>
    <t>42.8</t>
  </si>
  <si>
    <t>4.4</t>
  </si>
  <si>
    <t>3.87</t>
  </si>
  <si>
    <t>.001</t>
  </si>
  <si>
    <t>.149</t>
  </si>
  <si>
    <t>.42</t>
  </si>
  <si>
    <t>10</t>
  </si>
  <si>
    <t>11</t>
  </si>
  <si>
    <t>&lt; .18</t>
  </si>
  <si>
    <t>75.8</t>
  </si>
  <si>
    <t>194</t>
  </si>
  <si>
    <t>&lt; .05</t>
  </si>
  <si>
    <t>1.5</t>
  </si>
  <si>
    <t>51</t>
  </si>
  <si>
    <t>&lt; .7</t>
  </si>
  <si>
    <t>95,400</t>
  </si>
  <si>
    <t>&lt; .04</t>
  </si>
  <si>
    <t>49</t>
  </si>
  <si>
    <t>31,900</t>
  </si>
  <si>
    <t>.4</t>
  </si>
  <si>
    <t>35</t>
  </si>
  <si>
    <t>.25</t>
  </si>
  <si>
    <t>&lt; .015</t>
  </si>
  <si>
    <t>420</t>
  </si>
  <si>
    <t>&lt; .06</t>
  </si>
  <si>
    <t>&lt; .014</t>
  </si>
  <si>
    <t>&lt; 1.6</t>
  </si>
  <si>
    <t>&lt; 2</t>
  </si>
  <si>
    <t>&lt; .025</t>
  </si>
  <si>
    <t>&lt; .200</t>
  </si>
  <si>
    <t>.050</t>
  </si>
  <si>
    <t>&lt; .020</t>
  </si>
  <si>
    <t>.060</t>
  </si>
  <si>
    <t>&lt; .050</t>
  </si>
  <si>
    <t>02/03/2011</t>
  </si>
  <si>
    <t>1115</t>
  </si>
  <si>
    <t>772</t>
  </si>
  <si>
    <t>40.68</t>
  </si>
  <si>
    <t>77.4</t>
  </si>
  <si>
    <t>1.1</t>
  </si>
  <si>
    <t>155</t>
  </si>
  <si>
    <t>5.5</t>
  </si>
  <si>
    <t>5,560</t>
  </si>
  <si>
    <t>13.8</t>
  </si>
  <si>
    <t>1.4</t>
  </si>
  <si>
    <t>59</t>
  </si>
  <si>
    <t>140</t>
  </si>
  <si>
    <t>5,700</t>
  </si>
  <si>
    <t>215</t>
  </si>
  <si>
    <t>199</t>
  </si>
  <si>
    <t>12.0</t>
  </si>
  <si>
    <t>334</t>
  </si>
  <si>
    <t>176</t>
  </si>
  <si>
    <t>3.26</t>
  </si>
  <si>
    <t>670</t>
  </si>
  <si>
    <t>24.6</t>
  </si>
  <si>
    <t>3,230</t>
  </si>
  <si>
    <t>9.9</t>
  </si>
  <si>
    <t>4.22</t>
  </si>
  <si>
    <t>&lt; .001</t>
  </si>
  <si>
    <t>.011</t>
  </si>
  <si>
    <t>&lt; .02</t>
  </si>
  <si>
    <t>14</t>
  </si>
  <si>
    <t>&lt; .54</t>
  </si>
  <si>
    <t>19.8</t>
  </si>
  <si>
    <t>&lt; 0.24</t>
  </si>
  <si>
    <t>54</t>
  </si>
  <si>
    <t>.49</t>
  </si>
  <si>
    <t>&lt; 2.1</t>
  </si>
  <si>
    <t>440</t>
  </si>
  <si>
    <t>656,000</t>
  </si>
  <si>
    <t>&lt; .11</t>
  </si>
  <si>
    <t>12</t>
  </si>
  <si>
    <t>177,000</t>
  </si>
  <si>
    <t>1.7</t>
  </si>
  <si>
    <t>240</t>
  </si>
  <si>
    <t>.44</t>
  </si>
  <si>
    <t>&lt; .045</t>
  </si>
  <si>
    <t>1,400</t>
  </si>
  <si>
    <t>.13</t>
  </si>
  <si>
    <t>&lt; 16</t>
  </si>
  <si>
    <t>.020</t>
  </si>
  <si>
    <t>.080</t>
  </si>
  <si>
    <t>.030</t>
  </si>
  <si>
    <t>1045</t>
  </si>
  <si>
    <t>35.25</t>
  </si>
  <si>
    <t>115</t>
  </si>
  <si>
    <t>1.9</t>
  </si>
  <si>
    <t>107</t>
  </si>
  <si>
    <t>6.5</t>
  </si>
  <si>
    <t>290</t>
  </si>
  <si>
    <t>14.3</t>
  </si>
  <si>
    <t>3.0</t>
  </si>
  <si>
    <t>-110</t>
  </si>
  <si>
    <t>M</t>
  </si>
  <si>
    <t>.010</t>
  </si>
  <si>
    <t>167</t>
  </si>
  <si>
    <t>14.9</t>
  </si>
  <si>
    <t>2.75</t>
  </si>
  <si>
    <t>1.36</t>
  </si>
  <si>
    <t>20.7</t>
  </si>
  <si>
    <t>102</t>
  </si>
  <si>
    <t>.17</t>
  </si>
  <si>
    <t>30</t>
  </si>
  <si>
    <t>E .07</t>
  </si>
  <si>
    <t>18.2</t>
  </si>
  <si>
    <t>1.29</t>
  </si>
  <si>
    <t>E .002</t>
  </si>
  <si>
    <t>&lt;  0.04</t>
  </si>
  <si>
    <t>.66</t>
  </si>
  <si>
    <t>.6</t>
  </si>
  <si>
    <t>&lt; 6</t>
  </si>
  <si>
    <t>118</t>
  </si>
  <si>
    <t>E 0.038</t>
  </si>
  <si>
    <t>31</t>
  </si>
  <si>
    <t>E .32</t>
  </si>
  <si>
    <t>.22</t>
  </si>
  <si>
    <t>&lt; 1.4</t>
  </si>
  <si>
    <t>20,200</t>
  </si>
  <si>
    <t>3.9</t>
  </si>
  <si>
    <t>349</t>
  </si>
  <si>
    <t>.5</t>
  </si>
  <si>
    <t>&lt; .10</t>
  </si>
  <si>
    <t>&lt; .016</t>
  </si>
  <si>
    <t>230</t>
  </si>
  <si>
    <t>&lt; .12</t>
  </si>
  <si>
    <t>&lt; .028</t>
  </si>
  <si>
    <t>E 1</t>
  </si>
  <si>
    <t>05/10/2010</t>
  </si>
  <si>
    <t>1200</t>
  </si>
  <si>
    <t>769</t>
  </si>
  <si>
    <t>13.0</t>
  </si>
  <si>
    <t>3.99</t>
  </si>
  <si>
    <t>78.0</t>
  </si>
  <si>
    <t>135</t>
  </si>
  <si>
    <t>&lt; 1.0</t>
  </si>
  <si>
    <t>5.4</t>
  </si>
  <si>
    <t>4,250</t>
  </si>
  <si>
    <t>14.7</t>
  </si>
  <si>
    <t>40</t>
  </si>
  <si>
    <t>58</t>
  </si>
  <si>
    <t>3,830</t>
  </si>
  <si>
    <t>204</t>
  </si>
  <si>
    <t>171</t>
  </si>
  <si>
    <t>9.06</t>
  </si>
  <si>
    <t>263</t>
  </si>
  <si>
    <t>71.3</t>
  </si>
  <si>
    <t>1.92</t>
  </si>
  <si>
    <t>E .06</t>
  </si>
  <si>
    <t>17.1</t>
  </si>
  <si>
    <t>2,150</t>
  </si>
  <si>
    <t>2.64</t>
  </si>
  <si>
    <t>E .001</t>
  </si>
  <si>
    <t>.15</t>
  </si>
  <si>
    <t>5.1</t>
  </si>
  <si>
    <t>71</t>
  </si>
  <si>
    <t>53.7</t>
  </si>
  <si>
    <t>&lt; 70</t>
  </si>
  <si>
    <t>&lt; .20</t>
  </si>
  <si>
    <t>&lt; 4.2</t>
  </si>
  <si>
    <t>880</t>
  </si>
  <si>
    <t>&lt; 14</t>
  </si>
  <si>
    <t>276,000</t>
  </si>
  <si>
    <t>44</t>
  </si>
  <si>
    <t>136,000</t>
  </si>
  <si>
    <t>1.3</t>
  </si>
  <si>
    <t>780</t>
  </si>
  <si>
    <t>&lt; .50</t>
  </si>
  <si>
    <t>1,100</t>
  </si>
  <si>
    <t>&lt; .14</t>
  </si>
  <si>
    <t>.140</t>
  </si>
  <si>
    <t>.040</t>
  </si>
  <si>
    <t>&lt; .2</t>
  </si>
  <si>
    <t>&lt; .8</t>
  </si>
  <si>
    <t>&lt; 1.60</t>
  </si>
  <si>
    <t>E .051</t>
  </si>
  <si>
    <t>&lt; .4</t>
  </si>
  <si>
    <t>&lt; .3</t>
  </si>
  <si>
    <t>&lt; 3.2</t>
  </si>
  <si>
    <t>&lt; .5</t>
  </si>
  <si>
    <t>&lt; 1</t>
  </si>
  <si>
    <t>E .010</t>
  </si>
  <si>
    <t>&lt; 1.7</t>
  </si>
  <si>
    <t>05/13/2010</t>
  </si>
  <si>
    <t>1300</t>
  </si>
  <si>
    <t>770</t>
  </si>
  <si>
    <t>19.75</t>
  </si>
  <si>
    <t>2.4</t>
  </si>
  <si>
    <t>225</t>
  </si>
  <si>
    <t>&lt; 0.25</t>
  </si>
  <si>
    <t>4.5</t>
  </si>
  <si>
    <t>.8</t>
  </si>
  <si>
    <t>220</t>
  </si>
  <si>
    <t>4,000</t>
  </si>
  <si>
    <t>200</t>
  </si>
  <si>
    <t>166</t>
  </si>
  <si>
    <t>257</t>
  </si>
  <si>
    <t>1.93</t>
  </si>
  <si>
    <t>450</t>
  </si>
  <si>
    <t>.47</t>
  </si>
  <si>
    <t>17.7</t>
  </si>
  <si>
    <t>2,430</t>
  </si>
  <si>
    <t>9.1</t>
  </si>
  <si>
    <t>3.16</t>
  </si>
  <si>
    <t>E .04</t>
  </si>
  <si>
    <t>4,860</t>
  </si>
  <si>
    <t>&lt; 3.6</t>
  </si>
  <si>
    <t>24.1</t>
  </si>
  <si>
    <t>&lt; 140</t>
  </si>
  <si>
    <t>1.51</t>
  </si>
  <si>
    <t>7.6</t>
  </si>
  <si>
    <t>380</t>
  </si>
  <si>
    <t>353,000</t>
  </si>
  <si>
    <t>1.12</t>
  </si>
  <si>
    <t>75</t>
  </si>
  <si>
    <t>78,700</t>
  </si>
  <si>
    <t>340</t>
  </si>
  <si>
    <t>&lt; .800</t>
  </si>
  <si>
    <t>1,300</t>
  </si>
  <si>
    <t>&lt; 1.20</t>
  </si>
  <si>
    <t>&lt; 1.40</t>
  </si>
  <si>
    <t>04/29/2010</t>
  </si>
  <si>
    <t>1315</t>
  </si>
  <si>
    <t>759</t>
  </si>
  <si>
    <t>21.03</t>
  </si>
  <si>
    <t>112</t>
  </si>
  <si>
    <t>E .75</t>
  </si>
  <si>
    <t>185</t>
  </si>
  <si>
    <t>4,630</t>
  </si>
  <si>
    <t>.2</t>
  </si>
  <si>
    <t>-10</t>
  </si>
  <si>
    <t>77</t>
  </si>
  <si>
    <t>4,660</t>
  </si>
  <si>
    <t>196</t>
  </si>
  <si>
    <t>156</t>
  </si>
  <si>
    <t>8.88</t>
  </si>
  <si>
    <t>235</t>
  </si>
  <si>
    <t>1.87</t>
  </si>
  <si>
    <t>470</t>
  </si>
  <si>
    <t>&lt; .08</t>
  </si>
  <si>
    <t>12.5</t>
  </si>
  <si>
    <t>E 2790</t>
  </si>
  <si>
    <t>2.23</t>
  </si>
  <si>
    <t>.06</t>
  </si>
  <si>
    <t>7.0</t>
  </si>
  <si>
    <t>18</t>
  </si>
  <si>
    <t>35.7</t>
  </si>
  <si>
    <t>E 39</t>
  </si>
  <si>
    <t>E .90</t>
  </si>
  <si>
    <t>624,000</t>
  </si>
  <si>
    <t>45</t>
  </si>
  <si>
    <t>222,000</t>
  </si>
  <si>
    <t>2,400</t>
  </si>
  <si>
    <t>&lt; .084</t>
  </si>
  <si>
    <t>E 2.9</t>
  </si>
  <si>
    <t>62</t>
  </si>
  <si>
    <t>06/08/2010</t>
  </si>
  <si>
    <t>1215</t>
  </si>
  <si>
    <t>766</t>
  </si>
  <si>
    <t>7.37</t>
  </si>
  <si>
    <t>.7</t>
  </si>
  <si>
    <t>125</t>
  </si>
  <si>
    <t>911</t>
  </si>
  <si>
    <t>13.7</t>
  </si>
  <si>
    <t>120</t>
  </si>
  <si>
    <t>508</t>
  </si>
  <si>
    <t>20.4</t>
  </si>
  <si>
    <t>2.37</t>
  </si>
  <si>
    <t>52.8</t>
  </si>
  <si>
    <t>.36</t>
  </si>
  <si>
    <t>87</t>
  </si>
  <si>
    <t>19.6</t>
  </si>
  <si>
    <t>E 370</t>
  </si>
  <si>
    <t>.76</t>
  </si>
  <si>
    <t>.075</t>
  </si>
  <si>
    <t>.08</t>
  </si>
  <si>
    <t>3.2</t>
  </si>
  <si>
    <t>4,430</t>
  </si>
  <si>
    <t>22.5</t>
  </si>
  <si>
    <t>1.22</t>
  </si>
  <si>
    <t>6.0</t>
  </si>
  <si>
    <t>68,200</t>
  </si>
  <si>
    <t>.11</t>
  </si>
  <si>
    <t>53</t>
  </si>
  <si>
    <t>3,090</t>
  </si>
  <si>
    <t>E .1</t>
  </si>
  <si>
    <t>400</t>
  </si>
  <si>
    <t>8.6</t>
  </si>
  <si>
    <t>350</t>
  </si>
  <si>
    <t>&lt; .320</t>
  </si>
  <si>
    <t>02/08/2011</t>
  </si>
  <si>
    <t>1330</t>
  </si>
  <si>
    <t>756</t>
  </si>
  <si>
    <t>34.37</t>
  </si>
  <si>
    <t>86.0</t>
  </si>
  <si>
    <t>.40</t>
  </si>
  <si>
    <t>270</t>
  </si>
  <si>
    <t>6.6</t>
  </si>
  <si>
    <t>278</t>
  </si>
  <si>
    <t>13.3</t>
  </si>
  <si>
    <t>.9</t>
  </si>
  <si>
    <t>-120</t>
  </si>
  <si>
    <t>110</t>
  </si>
  <si>
    <t>.015</t>
  </si>
  <si>
    <t>198</t>
  </si>
  <si>
    <t>6.30</t>
  </si>
  <si>
    <t>2.44</t>
  </si>
  <si>
    <t>.95</t>
  </si>
  <si>
    <t>11.6</t>
  </si>
  <si>
    <t>133</t>
  </si>
  <si>
    <t>.18</t>
  </si>
  <si>
    <t>32</t>
  </si>
  <si>
    <t>34.9</t>
  </si>
  <si>
    <t>&lt; 0.09</t>
  </si>
  <si>
    <t>2.0</t>
  </si>
  <si>
    <t>1.83</t>
  </si>
  <si>
    <t>.72</t>
  </si>
  <si>
    <t>3.1</t>
  </si>
  <si>
    <t>&lt; 3</t>
  </si>
  <si>
    <t>82.7</t>
  </si>
  <si>
    <t>E 0.023</t>
  </si>
  <si>
    <t>7</t>
  </si>
  <si>
    <t>.51</t>
  </si>
  <si>
    <t>.03</t>
  </si>
  <si>
    <t>51,400</t>
  </si>
  <si>
    <t>472</t>
  </si>
  <si>
    <t>50</t>
  </si>
  <si>
    <t>05/03/2010</t>
  </si>
  <si>
    <t>757</t>
  </si>
  <si>
    <t>36.89</t>
  </si>
  <si>
    <t>47.0</t>
  </si>
  <si>
    <t>.3</t>
  </si>
  <si>
    <t>5.9</t>
  </si>
  <si>
    <t>2,950</t>
  </si>
  <si>
    <t>15.4</t>
  </si>
  <si>
    <t>-130</t>
  </si>
  <si>
    <t>.055</t>
  </si>
  <si>
    <t>113</t>
  </si>
  <si>
    <t>13.4</t>
  </si>
  <si>
    <t>216</t>
  </si>
  <si>
    <t>249</t>
  </si>
  <si>
    <t>1.70</t>
  </si>
  <si>
    <t>320</t>
  </si>
  <si>
    <t>29.0</t>
  </si>
  <si>
    <t>E 1190</t>
  </si>
  <si>
    <t>9.36</t>
  </si>
  <si>
    <t>.74</t>
  </si>
  <si>
    <t>6.7</t>
  </si>
  <si>
    <t>&lt; 56</t>
  </si>
  <si>
    <t>38.0</t>
  </si>
  <si>
    <t>180</t>
  </si>
  <si>
    <t>&lt; .40</t>
  </si>
  <si>
    <t>E 3.0</t>
  </si>
  <si>
    <t>130,000</t>
  </si>
  <si>
    <t>66,700</t>
  </si>
  <si>
    <t>&lt; .160</t>
  </si>
  <si>
    <t>830</t>
  </si>
  <si>
    <t>&lt; 20</t>
  </si>
  <si>
    <t>E .017</t>
  </si>
  <si>
    <t>E .049</t>
  </si>
  <si>
    <t>E .030</t>
  </si>
  <si>
    <t>E .008</t>
  </si>
  <si>
    <t>E .021</t>
  </si>
  <si>
    <t>E .34</t>
  </si>
  <si>
    <t>E 2.11</t>
  </si>
  <si>
    <t>E .44</t>
  </si>
  <si>
    <t>E .162</t>
  </si>
  <si>
    <t>E .018</t>
  </si>
  <si>
    <t>E .51</t>
  </si>
  <si>
    <t>E .413</t>
  </si>
  <si>
    <t>E 1.07</t>
  </si>
  <si>
    <t>E .323</t>
  </si>
  <si>
    <t>E .13</t>
  </si>
  <si>
    <t>E .038</t>
  </si>
  <si>
    <t>E .123</t>
  </si>
  <si>
    <t>05/05/2010</t>
  </si>
  <si>
    <t>762</t>
  </si>
  <si>
    <t>27.12</t>
  </si>
  <si>
    <t>66</t>
  </si>
  <si>
    <t>2,860</t>
  </si>
  <si>
    <t>-58</t>
  </si>
  <si>
    <t>92</t>
  </si>
  <si>
    <t>2,540</t>
  </si>
  <si>
    <t>97.1</t>
  </si>
  <si>
    <t>12.7</t>
  </si>
  <si>
    <t>183</t>
  </si>
  <si>
    <t>1.56</t>
  </si>
  <si>
    <t>12.9</t>
  </si>
  <si>
    <t>E 1530</t>
  </si>
  <si>
    <t>9.2</t>
  </si>
  <si>
    <t>7.27</t>
  </si>
  <si>
    <t>8.8</t>
  </si>
  <si>
    <t>363</t>
  </si>
  <si>
    <t>&lt; 1.80</t>
  </si>
  <si>
    <t>37.2</t>
  </si>
  <si>
    <t>175</t>
  </si>
  <si>
    <t>190,000</t>
  </si>
  <si>
    <t>85,000</t>
  </si>
  <si>
    <t>90</t>
  </si>
  <si>
    <t>850</t>
  </si>
  <si>
    <t>&lt; 8.0</t>
  </si>
  <si>
    <t>150</t>
  </si>
  <si>
    <t>E 1.33</t>
  </si>
  <si>
    <t>E .023</t>
  </si>
  <si>
    <t>E .41</t>
  </si>
  <si>
    <t>E .422</t>
  </si>
  <si>
    <t>E .807</t>
  </si>
  <si>
    <t>E .327</t>
  </si>
  <si>
    <t>E .300</t>
  </si>
  <si>
    <t>E .050</t>
  </si>
  <si>
    <t>05/06/2010</t>
  </si>
  <si>
    <t>28.50</t>
  </si>
  <si>
    <t>2.9</t>
  </si>
  <si>
    <t>131</t>
  </si>
  <si>
    <t>1,590</t>
  </si>
  <si>
    <t>14.2</t>
  </si>
  <si>
    <t>4.1</t>
  </si>
  <si>
    <t>-460</t>
  </si>
  <si>
    <t>U</t>
  </si>
  <si>
    <t>.018</t>
  </si>
  <si>
    <t>1,320</t>
  </si>
  <si>
    <t>80.5</t>
  </si>
  <si>
    <t>46.2</t>
  </si>
  <si>
    <t>4.77</t>
  </si>
  <si>
    <t>52.3</t>
  </si>
  <si>
    <t>.28</t>
  </si>
  <si>
    <t>55</t>
  </si>
  <si>
    <t>13.1</t>
  </si>
  <si>
    <t>E 800</t>
  </si>
  <si>
    <t>.52</t>
  </si>
  <si>
    <t>E 3</t>
  </si>
  <si>
    <t>&lt; 0.1</t>
  </si>
  <si>
    <t>97.7</t>
  </si>
  <si>
    <t>60</t>
  </si>
  <si>
    <t>E 1.2</t>
  </si>
  <si>
    <t>196,000</t>
  </si>
  <si>
    <t>17,500</t>
  </si>
  <si>
    <t>.04</t>
  </si>
  <si>
    <t>48</t>
  </si>
  <si>
    <t>1000</t>
  </si>
  <si>
    <t>761</t>
  </si>
  <si>
    <t>25.82</t>
  </si>
  <si>
    <t>48.0</t>
  </si>
  <si>
    <t>108</t>
  </si>
  <si>
    <t>6.2</t>
  </si>
  <si>
    <t>1,510</t>
  </si>
  <si>
    <t>-240</t>
  </si>
  <si>
    <t>210</t>
  </si>
  <si>
    <t>1,030</t>
  </si>
  <si>
    <t>63.5</t>
  </si>
  <si>
    <t>50.9</t>
  </si>
  <si>
    <t>60.7</t>
  </si>
  <si>
    <t>250</t>
  </si>
  <si>
    <t>.53</t>
  </si>
  <si>
    <t>27</t>
  </si>
  <si>
    <t>11.3</t>
  </si>
  <si>
    <t>600</t>
  </si>
  <si>
    <t>9.13</t>
  </si>
  <si>
    <t>E  0.03</t>
  </si>
  <si>
    <t>E .02</t>
  </si>
  <si>
    <t>7.8</t>
  </si>
  <si>
    <t>&lt; 17</t>
  </si>
  <si>
    <t>&lt; 0.04</t>
  </si>
  <si>
    <t>234</t>
  </si>
  <si>
    <t>&lt; 1.3</t>
  </si>
  <si>
    <t>116,000</t>
  </si>
  <si>
    <t>2.6</t>
  </si>
  <si>
    <t>36,400</t>
  </si>
  <si>
    <t>9.6</t>
  </si>
  <si>
    <t>.24</t>
  </si>
  <si>
    <t>&lt; 4.8</t>
  </si>
  <si>
    <t>8</t>
  </si>
  <si>
    <t>E .061</t>
  </si>
  <si>
    <t>E .012</t>
  </si>
  <si>
    <t>E .040</t>
  </si>
  <si>
    <t>E .014</t>
  </si>
  <si>
    <t>E .20</t>
  </si>
  <si>
    <t>E 1.45</t>
  </si>
  <si>
    <t>E .101</t>
  </si>
  <si>
    <t>E .011</t>
  </si>
  <si>
    <t>E .013</t>
  </si>
  <si>
    <t>E .37</t>
  </si>
  <si>
    <t>E .754</t>
  </si>
  <si>
    <t>25.0</t>
  </si>
  <si>
    <t>5.64</t>
  </si>
  <si>
    <t>8.00</t>
  </si>
  <si>
    <t>5.8</t>
  </si>
  <si>
    <t>11.8</t>
  </si>
  <si>
    <t>130</t>
  </si>
  <si>
    <r>
      <t>Mixed (oxic-anoxic, O</t>
    </r>
    <r>
      <rPr>
        <vertAlign val="subscript"/>
        <sz val="10"/>
        <color theme="1"/>
        <rFont val="Times New Roman"/>
        <family val="1"/>
      </rPr>
      <t>2</t>
    </r>
    <r>
      <rPr>
        <sz val="10"/>
        <color theme="1"/>
        <rFont val="Times New Roman"/>
        <family val="1"/>
      </rPr>
      <t>-Fe)</t>
    </r>
  </si>
  <si>
    <t>161</t>
  </si>
  <si>
    <t>5.20</t>
  </si>
  <si>
    <t>1.78</t>
  </si>
  <si>
    <t>23.8</t>
  </si>
  <si>
    <t>56</t>
  </si>
  <si>
    <t>7.29</t>
  </si>
  <si>
    <t>.009</t>
  </si>
  <si>
    <t>17</t>
  </si>
  <si>
    <t>48.7</t>
  </si>
  <si>
    <t>E .26</t>
  </si>
  <si>
    <t>2.3</t>
  </si>
  <si>
    <t>1,470</t>
  </si>
  <si>
    <t>61</t>
  </si>
  <si>
    <t>E .032</t>
  </si>
  <si>
    <t>E .086</t>
  </si>
  <si>
    <t>05/19/2010</t>
  </si>
  <si>
    <t>1400</t>
  </si>
  <si>
    <t>758</t>
  </si>
  <si>
    <t>15.0</t>
  </si>
  <si>
    <t>9.74</t>
  </si>
  <si>
    <t>206</t>
  </si>
  <si>
    <t>195</t>
  </si>
  <si>
    <t>275</t>
  </si>
  <si>
    <t>2.2</t>
  </si>
  <si>
    <t>-74</t>
  </si>
  <si>
    <t>46</t>
  </si>
  <si>
    <t>137</t>
  </si>
  <si>
    <t>2.87</t>
  </si>
  <si>
    <t>3.47</t>
  </si>
  <si>
    <t>15.7</t>
  </si>
  <si>
    <t>55.4</t>
  </si>
  <si>
    <t>41</t>
  </si>
  <si>
    <t>.09</t>
  </si>
  <si>
    <t>7.60</t>
  </si>
  <si>
    <t>.12</t>
  </si>
  <si>
    <t>.024</t>
  </si>
  <si>
    <t>&lt; .6</t>
  </si>
  <si>
    <t>88.3</t>
  </si>
  <si>
    <t>E .23</t>
  </si>
  <si>
    <t>16,100</t>
  </si>
  <si>
    <t>126</t>
  </si>
  <si>
    <t>E .2</t>
  </si>
  <si>
    <t>730</t>
  </si>
  <si>
    <t>17.93</t>
  </si>
  <si>
    <t>76.0</t>
  </si>
  <si>
    <t>E 1.0</t>
  </si>
  <si>
    <t>1,960</t>
  </si>
  <si>
    <t>15.6</t>
  </si>
  <si>
    <t>-500</t>
  </si>
  <si>
    <t>36</t>
  </si>
  <si>
    <t>1,430</t>
  </si>
  <si>
    <t>121</t>
  </si>
  <si>
    <t>64.6</t>
  </si>
  <si>
    <t>6.62</t>
  </si>
  <si>
    <t>147</t>
  </si>
  <si>
    <t>44.0</t>
  </si>
  <si>
    <t>1.02</t>
  </si>
  <si>
    <t>260</t>
  </si>
  <si>
    <t>.43</t>
  </si>
  <si>
    <t>23.2</t>
  </si>
  <si>
    <t>E 710</t>
  </si>
  <si>
    <t>3.33</t>
  </si>
  <si>
    <t>827</t>
  </si>
  <si>
    <t>31.9</t>
  </si>
  <si>
    <t>43</t>
  </si>
  <si>
    <t>5.3</t>
  </si>
  <si>
    <t>E 2.8</t>
  </si>
  <si>
    <t>36,800</t>
  </si>
  <si>
    <t>16</t>
  </si>
  <si>
    <t>27,900</t>
  </si>
  <si>
    <t>2.1</t>
  </si>
  <si>
    <t>98</t>
  </si>
  <si>
    <t>05/04/2010</t>
  </si>
  <si>
    <t>22.0</t>
  </si>
  <si>
    <t>18.52</t>
  </si>
  <si>
    <t>36.0</t>
  </si>
  <si>
    <t>70</t>
  </si>
  <si>
    <t>5.0</t>
  </si>
  <si>
    <t>-440</t>
  </si>
  <si>
    <r>
      <t>Mixed (oxic-anoxic, NO</t>
    </r>
    <r>
      <rPr>
        <vertAlign val="subscript"/>
        <sz val="10"/>
        <color theme="1"/>
        <rFont val="Times New Roman"/>
        <family val="1"/>
      </rPr>
      <t>3</t>
    </r>
    <r>
      <rPr>
        <sz val="10"/>
        <color theme="1"/>
        <rFont val="Times New Roman"/>
        <family val="1"/>
      </rPr>
      <t>-Fe)</t>
    </r>
  </si>
  <si>
    <t>5.2</t>
  </si>
  <si>
    <t>67.6</t>
  </si>
  <si>
    <t>30.9</t>
  </si>
  <si>
    <t>3.95</t>
  </si>
  <si>
    <t>105</t>
  </si>
  <si>
    <t>.37</t>
  </si>
  <si>
    <t>17.3</t>
  </si>
  <si>
    <t>1.20</t>
  </si>
  <si>
    <t>.012</t>
  </si>
  <si>
    <t>892</t>
  </si>
  <si>
    <t>32.0</t>
  </si>
  <si>
    <t>E 11</t>
  </si>
  <si>
    <t>1.34</t>
  </si>
  <si>
    <t>6,290</t>
  </si>
  <si>
    <t>.19</t>
  </si>
  <si>
    <t>13,800</t>
  </si>
  <si>
    <t>7.2</t>
  </si>
  <si>
    <t>390</t>
  </si>
  <si>
    <t>300</t>
  </si>
  <si>
    <t>752</t>
  </si>
  <si>
    <t>8.29</t>
  </si>
  <si>
    <t>19.0</t>
  </si>
  <si>
    <t>.26</t>
  </si>
  <si>
    <t>5.6</t>
  </si>
  <si>
    <t>4,280</t>
  </si>
  <si>
    <t>3,140</t>
  </si>
  <si>
    <t>158</t>
  </si>
  <si>
    <t>44.5</t>
  </si>
  <si>
    <t>397</t>
  </si>
  <si>
    <t>280</t>
  </si>
  <si>
    <t>4.38</t>
  </si>
  <si>
    <t>750</t>
  </si>
  <si>
    <t>E 1380</t>
  </si>
  <si>
    <t>21.1</t>
  </si>
  <si>
    <t>1,200</t>
  </si>
  <si>
    <t>&lt; .72</t>
  </si>
  <si>
    <t>33.1</t>
  </si>
  <si>
    <t>.30</t>
  </si>
  <si>
    <t>E 1.6</t>
  </si>
  <si>
    <t>118,000</t>
  </si>
  <si>
    <t>.58</t>
  </si>
  <si>
    <t>38,500</t>
  </si>
  <si>
    <t>&lt; .032</t>
  </si>
  <si>
    <t>E .18</t>
  </si>
  <si>
    <t>.130</t>
  </si>
  <si>
    <t>.100</t>
  </si>
  <si>
    <t>E .015</t>
  </si>
  <si>
    <t>E .025</t>
  </si>
  <si>
    <t>E .043</t>
  </si>
  <si>
    <t>E .016</t>
  </si>
  <si>
    <t>E .009</t>
  </si>
  <si>
    <t>E .083</t>
  </si>
  <si>
    <t>E .92</t>
  </si>
  <si>
    <t>E 1.46</t>
  </si>
  <si>
    <t>E .092</t>
  </si>
  <si>
    <t>E .034</t>
  </si>
  <si>
    <t>E .36</t>
  </si>
  <si>
    <t>E .678</t>
  </si>
  <si>
    <t>1100</t>
  </si>
  <si>
    <t>19.18</t>
  </si>
  <si>
    <t>24</t>
  </si>
  <si>
    <t>80</t>
  </si>
  <si>
    <t>0.5</t>
  </si>
  <si>
    <t>582</t>
  </si>
  <si>
    <t>10.8</t>
  </si>
  <si>
    <t>2.7</t>
  </si>
  <si>
    <t>446</t>
  </si>
  <si>
    <t>36.1</t>
  </si>
  <si>
    <t>17.5</t>
  </si>
  <si>
    <t>2.96</t>
  </si>
  <si>
    <t>.14</t>
  </si>
  <si>
    <t>49.1</t>
  </si>
  <si>
    <t>.80</t>
  </si>
  <si>
    <t>.002</t>
  </si>
  <si>
    <t>7,160</t>
  </si>
  <si>
    <t>22.2</t>
  </si>
  <si>
    <t>2.33</t>
  </si>
  <si>
    <t>72</t>
  </si>
  <si>
    <t>1.6</t>
  </si>
  <si>
    <t>25,500</t>
  </si>
  <si>
    <t>.88</t>
  </si>
  <si>
    <t>9,800</t>
  </si>
  <si>
    <t>2.8</t>
  </si>
  <si>
    <t>1.01</t>
  </si>
  <si>
    <t>E .22</t>
  </si>
  <si>
    <t>E .25</t>
  </si>
  <si>
    <t>E .474</t>
  </si>
  <si>
    <t>E .330</t>
  </si>
  <si>
    <t>05/26/2010</t>
  </si>
  <si>
    <t>1145</t>
  </si>
  <si>
    <t>17.46</t>
  </si>
  <si>
    <t>231</t>
  </si>
  <si>
    <t>181</t>
  </si>
  <si>
    <t>14.8</t>
  </si>
  <si>
    <t>34</t>
  </si>
  <si>
    <t>-57</t>
  </si>
  <si>
    <t>.027</t>
  </si>
  <si>
    <t>101</t>
  </si>
  <si>
    <t>6.75</t>
  </si>
  <si>
    <t>1.55</t>
  </si>
  <si>
    <t>5.00</t>
  </si>
  <si>
    <t>9.77</t>
  </si>
  <si>
    <t>88.1</t>
  </si>
  <si>
    <t>4.7</t>
  </si>
  <si>
    <t>10.5</t>
  </si>
  <si>
    <t>.161</t>
  </si>
  <si>
    <t>E .4</t>
  </si>
  <si>
    <t>79.5</t>
  </si>
  <si>
    <t>.05</t>
  </si>
  <si>
    <t>E .35</t>
  </si>
  <si>
    <t>18,500</t>
  </si>
  <si>
    <t>E 2</t>
  </si>
  <si>
    <t>05/12/2010</t>
  </si>
  <si>
    <t>1615</t>
  </si>
  <si>
    <t>765</t>
  </si>
  <si>
    <t>17.43</t>
  </si>
  <si>
    <t>153</t>
  </si>
  <si>
    <t>197</t>
  </si>
  <si>
    <t>3.3</t>
  </si>
  <si>
    <t>-25</t>
  </si>
  <si>
    <t>57</t>
  </si>
  <si>
    <t>.008</t>
  </si>
  <si>
    <t>7.88</t>
  </si>
  <si>
    <t>1.67</t>
  </si>
  <si>
    <t>2.39</t>
  </si>
  <si>
    <t>17.9</t>
  </si>
  <si>
    <t>69.1</t>
  </si>
  <si>
    <t>.07</t>
  </si>
  <si>
    <t>8.21</t>
  </si>
  <si>
    <t>103</t>
  </si>
  <si>
    <t>E 0.037</t>
  </si>
  <si>
    <t>&lt; .42</t>
  </si>
  <si>
    <t>9,330</t>
  </si>
  <si>
    <t>83.1</t>
  </si>
  <si>
    <t>3</t>
  </si>
  <si>
    <t>29.27</t>
  </si>
  <si>
    <t>3,780</t>
  </si>
  <si>
    <t>-430</t>
  </si>
  <si>
    <t>3,400</t>
  </si>
  <si>
    <t>162</t>
  </si>
  <si>
    <t>177</t>
  </si>
  <si>
    <t>1.46</t>
  </si>
  <si>
    <t>23.9</t>
  </si>
  <si>
    <t>E 1920</t>
  </si>
  <si>
    <t>3.8</t>
  </si>
  <si>
    <t>&lt; .006</t>
  </si>
  <si>
    <t>46.7</t>
  </si>
  <si>
    <t>99</t>
  </si>
  <si>
    <t>&lt; 21</t>
  </si>
  <si>
    <t>381,000</t>
  </si>
  <si>
    <t>70,400</t>
  </si>
  <si>
    <t>E .46</t>
  </si>
  <si>
    <t>82</t>
  </si>
  <si>
    <t>06/10/2010</t>
  </si>
  <si>
    <t>11.66</t>
  </si>
  <si>
    <t>217</t>
  </si>
  <si>
    <t>-87</t>
  </si>
  <si>
    <t>124</t>
  </si>
  <si>
    <t>17.0</t>
  </si>
  <si>
    <t>6.25</t>
  </si>
  <si>
    <t>114</t>
  </si>
  <si>
    <t>7.41</t>
  </si>
  <si>
    <t>25</t>
  </si>
  <si>
    <t>&lt; .008</t>
  </si>
  <si>
    <t>159</t>
  </si>
  <si>
    <t>8,590</t>
  </si>
  <si>
    <t>9.4</t>
  </si>
  <si>
    <t>790</t>
  </si>
  <si>
    <t>2</t>
  </si>
  <si>
    <t>13.37</t>
  </si>
  <si>
    <t>26.0</t>
  </si>
  <si>
    <t>.50</t>
  </si>
  <si>
    <t>1,820</t>
  </si>
  <si>
    <t>-33</t>
  </si>
  <si>
    <t>81.3</t>
  </si>
  <si>
    <t>87.3</t>
  </si>
  <si>
    <t>.84</t>
  </si>
  <si>
    <t>E .05</t>
  </si>
  <si>
    <t>9.55</t>
  </si>
  <si>
    <t>E 900</t>
  </si>
  <si>
    <t>8.4</t>
  </si>
  <si>
    <t>7.98</t>
  </si>
  <si>
    <t>23.1</t>
  </si>
  <si>
    <t>221</t>
  </si>
  <si>
    <t>E .64</t>
  </si>
  <si>
    <t>41,200</t>
  </si>
  <si>
    <t>43,400</t>
  </si>
  <si>
    <t>860</t>
  </si>
  <si>
    <t>05/18/2010</t>
  </si>
  <si>
    <t>10.0</t>
  </si>
  <si>
    <t>17.83</t>
  </si>
  <si>
    <t>164</t>
  </si>
  <si>
    <t>3.38</t>
  </si>
  <si>
    <t>2,810</t>
  </si>
  <si>
    <t>-68</t>
  </si>
  <si>
    <t>70.2</t>
  </si>
  <si>
    <t>7.91</t>
  </si>
  <si>
    <t>149</t>
  </si>
  <si>
    <t>1.16</t>
  </si>
  <si>
    <t>.32</t>
  </si>
  <si>
    <t>1,190</t>
  </si>
  <si>
    <t>3.7</t>
  </si>
  <si>
    <t>2.93</t>
  </si>
  <si>
    <t>.028</t>
  </si>
  <si>
    <t>3,080</t>
  </si>
  <si>
    <t>49.2</t>
  </si>
  <si>
    <t>E 81</t>
  </si>
  <si>
    <t>206,000</t>
  </si>
  <si>
    <t>54,200</t>
  </si>
  <si>
    <t>2,200</t>
  </si>
  <si>
    <t>&lt; .28</t>
  </si>
  <si>
    <t>05/20/2010</t>
  </si>
  <si>
    <t>1230</t>
  </si>
  <si>
    <t>38.65</t>
  </si>
  <si>
    <t>75.0</t>
  </si>
  <si>
    <t>5,500</t>
  </si>
  <si>
    <t>-400</t>
  </si>
  <si>
    <t>47</t>
  </si>
  <si>
    <t>5,580</t>
  </si>
  <si>
    <t>261</t>
  </si>
  <si>
    <t>241</t>
  </si>
  <si>
    <t>303</t>
  </si>
  <si>
    <t>58.2</t>
  </si>
  <si>
    <t>2.65</t>
  </si>
  <si>
    <t>574</t>
  </si>
  <si>
    <t>.854</t>
  </si>
  <si>
    <t>40.8</t>
  </si>
  <si>
    <t>3,430</t>
  </si>
  <si>
    <t>5.17</t>
  </si>
  <si>
    <t>3.19</t>
  </si>
  <si>
    <t>E .0203</t>
  </si>
  <si>
    <t>6.16</t>
  </si>
  <si>
    <t>8,140</t>
  </si>
  <si>
    <t>&lt; 21.6</t>
  </si>
  <si>
    <t>E 25.0</t>
  </si>
  <si>
    <t>&lt; 840</t>
  </si>
  <si>
    <t>&lt; 2.40</t>
  </si>
  <si>
    <t>40.3</t>
  </si>
  <si>
    <t>816</t>
  </si>
  <si>
    <t>&lt; 84.0</t>
  </si>
  <si>
    <t>468,000</t>
  </si>
  <si>
    <t>&lt; 3.60</t>
  </si>
  <si>
    <t>39.0</t>
  </si>
  <si>
    <t>152,000</t>
  </si>
  <si>
    <t>&lt; 6.0</t>
  </si>
  <si>
    <t>467</t>
  </si>
  <si>
    <t>&lt; 6.00</t>
  </si>
  <si>
    <t>&lt; .960</t>
  </si>
  <si>
    <t>1,710</t>
  </si>
  <si>
    <t>&lt; 7.20</t>
  </si>
  <si>
    <t>1.82</t>
  </si>
  <si>
    <t>&lt; 96.0</t>
  </si>
  <si>
    <t>847</t>
  </si>
  <si>
    <t>.160</t>
  </si>
  <si>
    <t>.070</t>
  </si>
  <si>
    <t>E .020</t>
  </si>
  <si>
    <t>E .022</t>
  </si>
  <si>
    <t>E .006</t>
  </si>
  <si>
    <t>05/27/2010</t>
  </si>
  <si>
    <t>28.0</t>
  </si>
  <si>
    <t>38.40</t>
  </si>
  <si>
    <t>1,410</t>
  </si>
  <si>
    <t>-270</t>
  </si>
  <si>
    <t>1,090</t>
  </si>
  <si>
    <t>45.7</t>
  </si>
  <si>
    <t>7.21</t>
  </si>
  <si>
    <t>41.5</t>
  </si>
  <si>
    <t>91</t>
  </si>
  <si>
    <t>.35</t>
  </si>
  <si>
    <t>15.2</t>
  </si>
  <si>
    <t>700</t>
  </si>
  <si>
    <t>.019</t>
  </si>
  <si>
    <t>106</t>
  </si>
  <si>
    <t>80,700</t>
  </si>
  <si>
    <t>37</t>
  </si>
  <si>
    <t>10,400</t>
  </si>
  <si>
    <t>79</t>
  </si>
  <si>
    <t>4,300</t>
  </si>
  <si>
    <t>05/17/2010</t>
  </si>
  <si>
    <t>1500</t>
  </si>
  <si>
    <t>764</t>
  </si>
  <si>
    <t>18.0</t>
  </si>
  <si>
    <t>40.78</t>
  </si>
  <si>
    <t>207</t>
  </si>
  <si>
    <t>0.6</t>
  </si>
  <si>
    <t>.006</t>
  </si>
  <si>
    <t>8.08</t>
  </si>
  <si>
    <t>2.22</t>
  </si>
  <si>
    <t>54.0</t>
  </si>
  <si>
    <t>3.6</t>
  </si>
  <si>
    <t>8.04</t>
  </si>
  <si>
    <t>8.2</t>
  </si>
  <si>
    <t>.068</t>
  </si>
  <si>
    <t>86.8</t>
  </si>
  <si>
    <t>.45</t>
  </si>
  <si>
    <t>7,180</t>
  </si>
  <si>
    <t>69.3</t>
  </si>
  <si>
    <t>330</t>
  </si>
  <si>
    <t>1245</t>
  </si>
  <si>
    <t>20.94</t>
  </si>
  <si>
    <t>74.0</t>
  </si>
  <si>
    <t>378</t>
  </si>
  <si>
    <t>17.8</t>
  </si>
  <si>
    <t>-200</t>
  </si>
  <si>
    <t>43.3</t>
  </si>
  <si>
    <t>2.47</t>
  </si>
  <si>
    <t>1.38</t>
  </si>
  <si>
    <t>5.88</t>
  </si>
  <si>
    <t>219</t>
  </si>
  <si>
    <t>4.6</t>
  </si>
  <si>
    <t>37.4</t>
  </si>
  <si>
    <t>&lt; 0.18</t>
  </si>
  <si>
    <t>3.43</t>
  </si>
  <si>
    <t>26,400</t>
  </si>
  <si>
    <t>184</t>
  </si>
  <si>
    <t>27.68</t>
  </si>
  <si>
    <t>2,760</t>
  </si>
  <si>
    <t>14.1</t>
  </si>
  <si>
    <t>1,790</t>
  </si>
  <si>
    <t>66.3</t>
  </si>
  <si>
    <t>93.4</t>
  </si>
  <si>
    <t>8.06</t>
  </si>
  <si>
    <t>202</t>
  </si>
  <si>
    <t>2.45</t>
  </si>
  <si>
    <t>430</t>
  </si>
  <si>
    <t>10.1</t>
  </si>
  <si>
    <t>7.9</t>
  </si>
  <si>
    <t>5.76</t>
  </si>
  <si>
    <t>&lt; .040</t>
  </si>
  <si>
    <t>19</t>
  </si>
  <si>
    <t>30.5</t>
  </si>
  <si>
    <t>&lt; 0.40</t>
  </si>
  <si>
    <t>186,000</t>
  </si>
  <si>
    <t>28,800</t>
  </si>
  <si>
    <t>720</t>
  </si>
  <si>
    <t>97</t>
  </si>
  <si>
    <t>E .064</t>
  </si>
  <si>
    <t>E .027</t>
  </si>
  <si>
    <t>E .102</t>
  </si>
  <si>
    <t>E .24</t>
  </si>
  <si>
    <t>E 1.74</t>
  </si>
  <si>
    <t>E .052</t>
  </si>
  <si>
    <t>E .38</t>
  </si>
  <si>
    <t>E .409</t>
  </si>
  <si>
    <t>E 1.05</t>
  </si>
  <si>
    <t>E .264</t>
  </si>
  <si>
    <t>E .058</t>
  </si>
  <si>
    <t>05/25/2010</t>
  </si>
  <si>
    <t>1015</t>
  </si>
  <si>
    <t>768</t>
  </si>
  <si>
    <t>30.43</t>
  </si>
  <si>
    <t>104</t>
  </si>
  <si>
    <t>145</t>
  </si>
  <si>
    <t>609</t>
  </si>
  <si>
    <t>-9.6</t>
  </si>
  <si>
    <t>78</t>
  </si>
  <si>
    <t>.014</t>
  </si>
  <si>
    <t>362</t>
  </si>
  <si>
    <t>25.9</t>
  </si>
  <si>
    <t>3.78</t>
  </si>
  <si>
    <t>24.5</t>
  </si>
  <si>
    <t>95.6</t>
  </si>
  <si>
    <t>28</t>
  </si>
  <si>
    <t>10.9</t>
  </si>
  <si>
    <t>.38</t>
  </si>
  <si>
    <t>1.0</t>
  </si>
  <si>
    <t>82,300</t>
  </si>
  <si>
    <t>601</t>
  </si>
  <si>
    <t>650</t>
  </si>
  <si>
    <t>23.0</t>
  </si>
  <si>
    <t>23.45</t>
  </si>
  <si>
    <t>165</t>
  </si>
  <si>
    <t>4,610</t>
  </si>
  <si>
    <t>190</t>
  </si>
  <si>
    <t>4,550</t>
  </si>
  <si>
    <t>186</t>
  </si>
  <si>
    <t>11.2</t>
  </si>
  <si>
    <t>269</t>
  </si>
  <si>
    <t>1.90</t>
  </si>
  <si>
    <t>490</t>
  </si>
  <si>
    <t>1.61</t>
  </si>
  <si>
    <t>18.6</t>
  </si>
  <si>
    <t>2,680</t>
  </si>
  <si>
    <t>5.69</t>
  </si>
  <si>
    <t>7.3</t>
  </si>
  <si>
    <t>18,700</t>
  </si>
  <si>
    <t>21.7</t>
  </si>
  <si>
    <t>E 54</t>
  </si>
  <si>
    <t>1.73</t>
  </si>
  <si>
    <t>640</t>
  </si>
  <si>
    <t>E 3.7</t>
  </si>
  <si>
    <t>429,000</t>
  </si>
  <si>
    <t>.64</t>
  </si>
  <si>
    <t>140,000</t>
  </si>
  <si>
    <t>610</t>
  </si>
  <si>
    <t>9.5</t>
  </si>
  <si>
    <t>E 7.5</t>
  </si>
  <si>
    <t>.120</t>
  </si>
  <si>
    <t>E .063</t>
  </si>
  <si>
    <t>E .93</t>
  </si>
  <si>
    <t>E .305</t>
  </si>
  <si>
    <t>E .598</t>
  </si>
  <si>
    <t>E .170</t>
  </si>
  <si>
    <t>01/26/2011</t>
  </si>
  <si>
    <t>17.30</t>
  </si>
  <si>
    <t>144</t>
  </si>
  <si>
    <t>-37</t>
  </si>
  <si>
    <t>7.51</t>
  </si>
  <si>
    <t>2.26</t>
  </si>
  <si>
    <t>4.83</t>
  </si>
  <si>
    <t>62.7</t>
  </si>
  <si>
    <t>.01</t>
  </si>
  <si>
    <t>8.23</t>
  </si>
  <si>
    <t>52</t>
  </si>
  <si>
    <t>&lt; .21</t>
  </si>
  <si>
    <t>12,700</t>
  </si>
  <si>
    <t>9.7</t>
  </si>
  <si>
    <t>3.54</t>
  </si>
  <si>
    <t>5</t>
  </si>
  <si>
    <t>02/02/2011</t>
  </si>
  <si>
    <t>1255</t>
  </si>
  <si>
    <t>754</t>
  </si>
  <si>
    <t>13.31</t>
  </si>
  <si>
    <t>5,320</t>
  </si>
  <si>
    <t>12.1</t>
  </si>
  <si>
    <t>-80</t>
  </si>
  <si>
    <t>5,180</t>
  </si>
  <si>
    <t>213</t>
  </si>
  <si>
    <t>208</t>
  </si>
  <si>
    <t>9.90</t>
  </si>
  <si>
    <t>372</t>
  </si>
  <si>
    <t>2.99</t>
  </si>
  <si>
    <t>710</t>
  </si>
  <si>
    <t>39.2</t>
  </si>
  <si>
    <t>2,930</t>
  </si>
  <si>
    <t>.022</t>
  </si>
  <si>
    <t>58,000</t>
  </si>
  <si>
    <t>18.4</t>
  </si>
  <si>
    <t>5.12</t>
  </si>
  <si>
    <t>980</t>
  </si>
  <si>
    <t>326,000</t>
  </si>
  <si>
    <t>.48</t>
  </si>
  <si>
    <t>185,000</t>
  </si>
  <si>
    <t>550</t>
  </si>
  <si>
    <t>2.56</t>
  </si>
  <si>
    <t>6.52</t>
  </si>
  <si>
    <t>1,500</t>
  </si>
  <si>
    <t>.250</t>
  </si>
  <si>
    <t>1445</t>
  </si>
  <si>
    <t>774</t>
  </si>
  <si>
    <t>35.70</t>
  </si>
  <si>
    <t>77.0</t>
  </si>
  <si>
    <t>.94</t>
  </si>
  <si>
    <t>74</t>
  </si>
  <si>
    <t>2.66</t>
  </si>
  <si>
    <t>1.40</t>
  </si>
  <si>
    <t>7.07</t>
  </si>
  <si>
    <t>.02</t>
  </si>
  <si>
    <t>11.9</t>
  </si>
  <si>
    <t>.021</t>
  </si>
  <si>
    <t>29.2</t>
  </si>
  <si>
    <t>E 0.010</t>
  </si>
  <si>
    <t>1,770</t>
  </si>
  <si>
    <t>81.4</t>
  </si>
  <si>
    <t>42</t>
  </si>
  <si>
    <t>6</t>
  </si>
  <si>
    <t>.110</t>
  </si>
  <si>
    <t>06/02/2010</t>
  </si>
  <si>
    <t>19.53</t>
  </si>
  <si>
    <t>2,840</t>
  </si>
  <si>
    <t>2,270</t>
  </si>
  <si>
    <t>134</t>
  </si>
  <si>
    <t>5.47</t>
  </si>
  <si>
    <t>169</t>
  </si>
  <si>
    <t>1.59</t>
  </si>
  <si>
    <t>35.1</t>
  </si>
  <si>
    <t>1,270</t>
  </si>
  <si>
    <t>1.91</t>
  </si>
  <si>
    <t>1.09</t>
  </si>
  <si>
    <t>27.6</t>
  </si>
  <si>
    <t>&lt; 2.00</t>
  </si>
  <si>
    <t>630</t>
  </si>
  <si>
    <t>56,600</t>
  </si>
  <si>
    <t>81,200</t>
  </si>
  <si>
    <t>&lt; 5.0</t>
  </si>
  <si>
    <t>E .12</t>
  </si>
  <si>
    <t>E .181</t>
  </si>
  <si>
    <t>E .243</t>
  </si>
  <si>
    <t>06/07/2010</t>
  </si>
  <si>
    <t>23.07</t>
  </si>
  <si>
    <t>8.0</t>
  </si>
  <si>
    <t>127</t>
  </si>
  <si>
    <r>
      <t>Mixed (oxic-anoxic, O</t>
    </r>
    <r>
      <rPr>
        <vertAlign val="subscript"/>
        <sz val="10"/>
        <color theme="1"/>
        <rFont val="Times New Roman"/>
        <family val="1"/>
      </rPr>
      <t>2</t>
    </r>
    <r>
      <rPr>
        <sz val="10"/>
        <color theme="1"/>
        <rFont val="Times New Roman"/>
        <family val="1"/>
      </rPr>
      <t>-Mn)</t>
    </r>
  </si>
  <si>
    <t>69</t>
  </si>
  <si>
    <t>3.72</t>
  </si>
  <si>
    <t>4.74</t>
  </si>
  <si>
    <t>.73</t>
  </si>
  <si>
    <t>5.53</t>
  </si>
  <si>
    <t>E .01</t>
  </si>
  <si>
    <t>12.8</t>
  </si>
  <si>
    <t>E .10</t>
  </si>
  <si>
    <t>58.3</t>
  </si>
  <si>
    <t>.79</t>
  </si>
  <si>
    <t>.017</t>
  </si>
  <si>
    <t>38</t>
  </si>
  <si>
    <t>E .145</t>
  </si>
  <si>
    <t>06/01/2010</t>
  </si>
  <si>
    <t>26.40</t>
  </si>
  <si>
    <t>85</t>
  </si>
  <si>
    <t>4.0</t>
  </si>
  <si>
    <t>1,070</t>
  </si>
  <si>
    <t>16.5</t>
  </si>
  <si>
    <t>641</t>
  </si>
  <si>
    <t>42.5</t>
  </si>
  <si>
    <t>32.1</t>
  </si>
  <si>
    <t>86.3</t>
  </si>
  <si>
    <t>.21</t>
  </si>
  <si>
    <t>.39</t>
  </si>
  <si>
    <t>1,240</t>
  </si>
  <si>
    <t>47.3</t>
  </si>
  <si>
    <t>E 9</t>
  </si>
  <si>
    <t>1.54</t>
  </si>
  <si>
    <t>E 19</t>
  </si>
  <si>
    <t>.98</t>
  </si>
  <si>
    <t>5.7</t>
  </si>
  <si>
    <t>12,200</t>
  </si>
  <si>
    <t>81</t>
  </si>
  <si>
    <t>E .08</t>
  </si>
  <si>
    <t>E .15</t>
  </si>
  <si>
    <t>E .149</t>
  </si>
  <si>
    <t>06/03/2010</t>
  </si>
  <si>
    <t>25.18</t>
  </si>
  <si>
    <t>3.4</t>
  </si>
  <si>
    <t>339</t>
  </si>
  <si>
    <t>E 1.7</t>
  </si>
  <si>
    <t>128</t>
  </si>
  <si>
    <t>10.2</t>
  </si>
  <si>
    <t>5.74</t>
  </si>
  <si>
    <t>1.69</t>
  </si>
  <si>
    <t>E 3.9</t>
  </si>
  <si>
    <t>10.4</t>
  </si>
  <si>
    <t>.013</t>
  </si>
  <si>
    <t>51.0</t>
  </si>
  <si>
    <t>848</t>
  </si>
  <si>
    <t>E .115</t>
  </si>
  <si>
    <t>06/12/2010</t>
  </si>
  <si>
    <t>9.59</t>
  </si>
  <si>
    <t>605</t>
  </si>
  <si>
    <t>.041</t>
  </si>
  <si>
    <t>388</t>
  </si>
  <si>
    <t>19.1</t>
  </si>
  <si>
    <t>3.42</t>
  </si>
  <si>
    <t>38.1</t>
  </si>
  <si>
    <t>38.4</t>
  </si>
  <si>
    <t>63.8</t>
  </si>
  <si>
    <t>.33</t>
  </si>
  <si>
    <t>19,300</t>
  </si>
  <si>
    <t>.60</t>
  </si>
  <si>
    <t>942</t>
  </si>
  <si>
    <t>1.62</t>
  </si>
  <si>
    <t>E .099</t>
  </si>
  <si>
    <t>27.57</t>
  </si>
  <si>
    <t>16.2</t>
  </si>
  <si>
    <t>Oxic</t>
  </si>
  <si>
    <t>E 3.5</t>
  </si>
  <si>
    <t>3.24</t>
  </si>
  <si>
    <t>5.72</t>
  </si>
  <si>
    <t>1.08</t>
  </si>
  <si>
    <t>9.39</t>
  </si>
  <si>
    <t>E 4.5</t>
  </si>
  <si>
    <t>89.1</t>
  </si>
  <si>
    <t>E 10</t>
  </si>
  <si>
    <t>1.8</t>
  </si>
  <si>
    <t>4.05</t>
  </si>
  <si>
    <t>46.5</t>
  </si>
  <si>
    <t>E .084</t>
  </si>
  <si>
    <t>06/06/2010</t>
  </si>
  <si>
    <t>16.26</t>
  </si>
  <si>
    <t>702</t>
  </si>
  <si>
    <t>-86</t>
  </si>
  <si>
    <t>.048</t>
  </si>
  <si>
    <t>402</t>
  </si>
  <si>
    <t>41.2</t>
  </si>
  <si>
    <t>10.3</t>
  </si>
  <si>
    <t>1.58</t>
  </si>
  <si>
    <t>20.0</t>
  </si>
  <si>
    <t>95.5</t>
  </si>
  <si>
    <t>1.25</t>
  </si>
  <si>
    <t>.77</t>
  </si>
  <si>
    <t>E 0.033</t>
  </si>
  <si>
    <t>E .40</t>
  </si>
  <si>
    <t>67,200</t>
  </si>
  <si>
    <t>E .09</t>
  </si>
  <si>
    <t>E .106</t>
  </si>
  <si>
    <t>753</t>
  </si>
  <si>
    <t>74.53</t>
  </si>
  <si>
    <t>189</t>
  </si>
  <si>
    <t>16.7</t>
  </si>
  <si>
    <t>-99</t>
  </si>
  <si>
    <t>8.07</t>
  </si>
  <si>
    <t>1.80</t>
  </si>
  <si>
    <t>2.14</t>
  </si>
  <si>
    <t>16.9</t>
  </si>
  <si>
    <t>94.0</t>
  </si>
  <si>
    <t>7.67</t>
  </si>
  <si>
    <t>86</t>
  </si>
  <si>
    <t>13,200</t>
  </si>
  <si>
    <t>E .214</t>
  </si>
  <si>
    <t>31.34</t>
  </si>
  <si>
    <t>152</t>
  </si>
  <si>
    <t>-34</t>
  </si>
  <si>
    <t>.005</t>
  </si>
  <si>
    <t>2.18</t>
  </si>
  <si>
    <t>4.48</t>
  </si>
  <si>
    <t>60.3</t>
  </si>
  <si>
    <t>7.39</t>
  </si>
  <si>
    <t>E .004</t>
  </si>
  <si>
    <t>82.1</t>
  </si>
  <si>
    <t>E 0.039</t>
  </si>
  <si>
    <t>13,000</t>
  </si>
  <si>
    <t>94.8</t>
  </si>
  <si>
    <t>480</t>
  </si>
  <si>
    <t>E .005</t>
  </si>
  <si>
    <t>06/09/2010</t>
  </si>
  <si>
    <t>0945</t>
  </si>
  <si>
    <t>18.5</t>
  </si>
  <si>
    <t>28.42</t>
  </si>
  <si>
    <t>211</t>
  </si>
  <si>
    <t>7.61</t>
  </si>
  <si>
    <t>4.16</t>
  </si>
  <si>
    <t>1.65</t>
  </si>
  <si>
    <t>6.05</t>
  </si>
  <si>
    <t>20</t>
  </si>
  <si>
    <t>E .5</t>
  </si>
  <si>
    <t>93</t>
  </si>
  <si>
    <t>1.31</t>
  </si>
  <si>
    <t>146</t>
  </si>
  <si>
    <t>06/11/2010</t>
  </si>
  <si>
    <t>0900</t>
  </si>
  <si>
    <t>&lt; ? 0.30</t>
  </si>
  <si>
    <t>831</t>
  </si>
  <si>
    <t>-82</t>
  </si>
  <si>
    <t>84</t>
  </si>
  <si>
    <t>505</t>
  </si>
  <si>
    <t>33.9</t>
  </si>
  <si>
    <t>2.69</t>
  </si>
  <si>
    <t>44.6</t>
  </si>
  <si>
    <t>25.2</t>
  </si>
  <si>
    <t>1.11</t>
  </si>
  <si>
    <t>E .28</t>
  </si>
  <si>
    <t>56,400</t>
  </si>
  <si>
    <t>4.8</t>
  </si>
  <si>
    <t>2,730</t>
  </si>
  <si>
    <t>1,060</t>
  </si>
  <si>
    <t>728</t>
  </si>
  <si>
    <t>44.7</t>
  </si>
  <si>
    <t>2.29</t>
  </si>
  <si>
    <t>51.6</t>
  </si>
  <si>
    <t>71.0</t>
  </si>
  <si>
    <t>.69</t>
  </si>
  <si>
    <t>32.8</t>
  </si>
  <si>
    <t>E 340</t>
  </si>
  <si>
    <t>2.13</t>
  </si>
  <si>
    <t>294</t>
  </si>
  <si>
    <t>36.3</t>
  </si>
  <si>
    <t>1.45</t>
  </si>
  <si>
    <t>71,800</t>
  </si>
  <si>
    <t>12,300</t>
  </si>
  <si>
    <t>E .775</t>
  </si>
  <si>
    <t>E .024</t>
  </si>
  <si>
    <t>749</t>
  </si>
  <si>
    <t>24.86</t>
  </si>
  <si>
    <t>1,350</t>
  </si>
  <si>
    <t>15.8</t>
  </si>
  <si>
    <t>725</t>
  </si>
  <si>
    <t>55.6</t>
  </si>
  <si>
    <t>2.78</t>
  </si>
  <si>
    <t>68.7</t>
  </si>
  <si>
    <t>52.5</t>
  </si>
  <si>
    <t>.68</t>
  </si>
  <si>
    <t>16.6</t>
  </si>
  <si>
    <t>80.7</t>
  </si>
  <si>
    <t>1.27</t>
  </si>
  <si>
    <t>20,600</t>
  </si>
  <si>
    <t>19,400</t>
  </si>
  <si>
    <t>16.12</t>
  </si>
  <si>
    <t>0.8</t>
  </si>
  <si>
    <t>585</t>
  </si>
  <si>
    <t>E 2.5</t>
  </si>
  <si>
    <t>365</t>
  </si>
  <si>
    <t>3.82</t>
  </si>
  <si>
    <t>24.2</t>
  </si>
  <si>
    <t>1.28</t>
  </si>
  <si>
    <t>E .30</t>
  </si>
  <si>
    <t>3,270</t>
  </si>
  <si>
    <t>.46</t>
  </si>
  <si>
    <t>170</t>
  </si>
  <si>
    <t>1345</t>
  </si>
  <si>
    <t>24.10</t>
  </si>
  <si>
    <t>65</t>
  </si>
  <si>
    <t>2,060</t>
  </si>
  <si>
    <t>E 7.1</t>
  </si>
  <si>
    <t>1,530</t>
  </si>
  <si>
    <t>89.3</t>
  </si>
  <si>
    <t>79.7</t>
  </si>
  <si>
    <t>157</t>
  </si>
  <si>
    <t>36.7</t>
  </si>
  <si>
    <t>990</t>
  </si>
  <si>
    <t>3.50</t>
  </si>
  <si>
    <t>.003</t>
  </si>
  <si>
    <t>.066</t>
  </si>
  <si>
    <t>1,990</t>
  </si>
  <si>
    <t>2.86</t>
  </si>
  <si>
    <t>310</t>
  </si>
  <si>
    <t>34,300</t>
  </si>
  <si>
    <t>45,600</t>
  </si>
  <si>
    <t>.090</t>
  </si>
  <si>
    <t>E .266</t>
  </si>
  <si>
    <t>E .466</t>
  </si>
  <si>
    <t>E .125</t>
  </si>
  <si>
    <t>ELK RIVER AT MOUTH NEAR CRYSTAL BEACH, MD</t>
  </si>
  <si>
    <t>02/09/2011</t>
  </si>
  <si>
    <t>1233</t>
  </si>
  <si>
    <t>43.0</t>
  </si>
  <si>
    <t>HWS 40m</t>
  </si>
  <si>
    <t>3,720</t>
  </si>
  <si>
    <t>63</t>
  </si>
  <si>
    <t>69.2</t>
  </si>
  <si>
    <t>19.9</t>
  </si>
  <si>
    <t>516</t>
  </si>
  <si>
    <t>76.4</t>
  </si>
  <si>
    <t>3.44</t>
  </si>
  <si>
    <t>2.24</t>
  </si>
  <si>
    <t>&lt; .01</t>
  </si>
  <si>
    <t>&lt; .004</t>
  </si>
  <si>
    <t>9</t>
  </si>
  <si>
    <t>0.25</t>
  </si>
  <si>
    <t>&lt; 0.08</t>
  </si>
  <si>
    <t>253</t>
  </si>
  <si>
    <t>&lt; .07</t>
  </si>
  <si>
    <t>&lt; .030</t>
  </si>
  <si>
    <t>&lt; 5</t>
  </si>
  <si>
    <t>PEARCE CREEK AT CRYSTAL BEACH, MD</t>
  </si>
  <si>
    <t>02/10/2011</t>
  </si>
  <si>
    <t>0920</t>
  </si>
  <si>
    <t>1.50</t>
  </si>
  <si>
    <t>14.6</t>
  </si>
  <si>
    <t>7.23</t>
  </si>
  <si>
    <t>4.12</t>
  </si>
  <si>
    <t>3.31</t>
  </si>
  <si>
    <t>0.35</t>
  </si>
  <si>
    <t>.29</t>
  </si>
  <si>
    <t>823</t>
  </si>
  <si>
    <t xml:space="preserve">Occupational Safety &amp; Health Administration  Standards (OSHA, 2009, Standard 1910.1000, Table Z1 available on June 11, 2011 at http://www.osha.gov/pls/oshaweb/owadisp.show_document?p_table=STANDARDS&amp;p_id=9992): Acceptable concentration in milligrams per cubic meter (PPM) of air is (a) 2 PPM for 8-hour time weighted average (TWA) personal exposure level (PEL); (b) 10 ppm for 15-minute TWA PEL; and 50 PPM maximum one time 10-minute TWA PEL. </t>
  </si>
  <si>
    <t>1,300, action level</t>
  </si>
  <si>
    <t xml:space="preserve">Goal 0; 15, action level    </t>
  </si>
  <si>
    <t>Goal 0                    (Action level 15)</t>
  </si>
  <si>
    <r>
      <t>Total trihalomethane concentration 80 µ</t>
    </r>
    <r>
      <rPr>
        <sz val="8.1"/>
        <color rgb="FFFF0000"/>
        <rFont val="Times New Roman"/>
        <family val="1"/>
      </rPr>
      <t>g/L</t>
    </r>
  </si>
  <si>
    <t xml:space="preserve">700, Child,         1 day and 10 day </t>
  </si>
  <si>
    <t xml:space="preserve">6,000, adult lifetime; 3,000 Child, 1 day and 10 days </t>
  </si>
  <si>
    <t>300, Adult lifetime; 1,000 child, 1 day and 10 day</t>
  </si>
  <si>
    <t>40, Adult lifetime; 80 child, 1 day and 10 day</t>
  </si>
  <si>
    <t>100, Adult lifetime; 1,000 child, 1 day and 10 day</t>
  </si>
  <si>
    <t>100, Adult lifetime; 2,000 child, 1 day and 10 day</t>
  </si>
  <si>
    <t>4,000 Adult lifetime; 25,000 Child 1-10 Days</t>
  </si>
  <si>
    <t>7, Child 1 day and 10 days</t>
  </si>
  <si>
    <t>2,000 Adult lifetime; 6,000 Child 1-10 Days</t>
  </si>
  <si>
    <t>70 Adult lifetime; 5,000 Cild 1-day to 10-day</t>
  </si>
  <si>
    <t>1 Adult lifetime; 10 Child 1-day to 10-day</t>
  </si>
  <si>
    <t>100 Adult DWEL; 1,000 Child, 1-day and 10-day</t>
  </si>
  <si>
    <t>90 Adult lifetime; 2,000 Child 1-day to 10-day</t>
  </si>
  <si>
    <t>400 Adult lifetime; 200 Child 1-day to 10-day</t>
  </si>
  <si>
    <t>10 Adult lifetime</t>
  </si>
  <si>
    <t>700 Adult lifetime; 2,000 Child 1-day to 10-day</t>
  </si>
  <si>
    <t>100 Adult lifetime; 500 Child 1-day to 10-day</t>
  </si>
  <si>
    <t>400 Adult DWEL; 1,000 Chiled 1-day to 10-day</t>
  </si>
  <si>
    <t>2 Adult, lifetim; 30 Child 1-day to 10-day</t>
  </si>
  <si>
    <t>1 Adult, lifetime; 20 Child 1-day to 10-day</t>
  </si>
  <si>
    <t>700 Adult, lifetime; 2,000 Child 1-day to 10-day</t>
  </si>
  <si>
    <t>400 Adult, lifetime; 200 Child 1-day to 10-day</t>
  </si>
  <si>
    <t>10,000 Adult,  DWEL</t>
  </si>
  <si>
    <t>100 Adult, lifetime; 500 Child 1-day to 10-day</t>
  </si>
  <si>
    <t>100 Adult, lifetime; 15,000 Child, 1-day and 10-day</t>
  </si>
  <si>
    <t>4,000 Adult DWEL; 11,000 Child, 1-day and 10-day</t>
  </si>
  <si>
    <t>30 Adult DWEL</t>
  </si>
  <si>
    <t>200 Adult, lifetime; 600 Child, 1-day and 10-day</t>
  </si>
  <si>
    <t>6.5 - 8.5 (Acceptable range)</t>
  </si>
  <si>
    <t>5 (Cosmetic, taste and appearence)</t>
  </si>
  <si>
    <t>500 (Cosmetic, taste and appearance</t>
  </si>
  <si>
    <r>
      <rPr>
        <sz val="9"/>
        <rFont val="Times New Roman"/>
        <family val="1"/>
      </rPr>
      <t xml:space="preserve"> 30 to </t>
    </r>
    <r>
      <rPr>
        <b/>
        <sz val="9"/>
        <color rgb="FF00B0F0"/>
        <rFont val="Times New Roman"/>
        <family val="1"/>
      </rPr>
      <t xml:space="preserve">60 (Acceptable range, Cosmetic, taste) </t>
    </r>
  </si>
  <si>
    <t>See Ammonia-nitrogen</t>
  </si>
  <si>
    <t>24.7 (Cosmetic, taste)</t>
  </si>
  <si>
    <r>
      <t xml:space="preserve">50 to </t>
    </r>
    <r>
      <rPr>
        <b/>
        <sz val="9"/>
        <color rgb="FF00B0F0"/>
        <rFont val="Times New Roman"/>
        <family val="1"/>
      </rPr>
      <t xml:space="preserve">200 </t>
    </r>
  </si>
  <si>
    <t>300 (Cosmetic, taste)</t>
  </si>
  <si>
    <t>Table B4. Quality-control and related data for samples collected from observation and domestic water-supply wells and from surface waters in the Pearce Creek Dredge Material Containment Area and vicinity, Cecil County, Maryland, 2010-11.</t>
  </si>
  <si>
    <t>Solids and selected major ions and nutrients (Dissolved implies filtered, 0.2-micron, pleated, encapsulated, polysulfonyl, nitrogen-purged filter), and acidified filtrate</t>
  </si>
  <si>
    <t xml:space="preserve">Wastewater compounds--Pesticides  (Filtered, 142-mm diameter, 0.7-micron effective pore size, baked, glass-fiber filter) </t>
  </si>
  <si>
    <t xml:space="preserve">Wastewater compounds--Other (Filtered, 142-mm diameter, 0.7-micron effective pore size, baked, glass-fiber filter) </t>
  </si>
  <si>
    <t>Dissolved solids, water, dissolved, dried at 180°C</t>
  </si>
  <si>
    <t>Acid neutralization capacity, raw water</t>
  </si>
  <si>
    <t>Calcium, water, dissolved, recoverable</t>
  </si>
  <si>
    <t>Sodium, water, dissolved, recoverable</t>
  </si>
  <si>
    <r>
      <t xml:space="preserve">Bicarbonate, water, </t>
    </r>
    <r>
      <rPr>
        <b/>
        <i/>
        <sz val="10"/>
        <color theme="1"/>
        <rFont val="Times New Roman"/>
        <family val="1"/>
      </rPr>
      <t>calculated</t>
    </r>
    <r>
      <rPr>
        <b/>
        <sz val="10"/>
        <color theme="1"/>
        <rFont val="Times New Roman"/>
        <family val="1"/>
      </rPr>
      <t xml:space="preserve"> from field, ANC incremental inflection-point titration method</t>
    </r>
  </si>
  <si>
    <r>
      <t xml:space="preserve">Carbonate, water, </t>
    </r>
    <r>
      <rPr>
        <b/>
        <i/>
        <sz val="10"/>
        <color theme="1"/>
        <rFont val="Times New Roman"/>
        <family val="1"/>
      </rPr>
      <t>calculated</t>
    </r>
    <r>
      <rPr>
        <b/>
        <sz val="10"/>
        <color theme="1"/>
        <rFont val="Times New Roman"/>
        <family val="1"/>
      </rPr>
      <t xml:space="preserve"> from field, ANC inflection-point titration method (incremental titration method)</t>
    </r>
  </si>
  <si>
    <t>Chloride, water, dissolved</t>
  </si>
  <si>
    <t>Fluoride, water, dissolved</t>
  </si>
  <si>
    <t>Silica,water, dissolved, recoverable</t>
  </si>
  <si>
    <r>
      <t xml:space="preserve">Sulfate, water, dissolved,  </t>
    </r>
    <r>
      <rPr>
        <b/>
        <i/>
        <sz val="10"/>
        <color theme="1"/>
        <rFont val="Times New Roman"/>
        <family val="1"/>
      </rPr>
      <t>custom method</t>
    </r>
  </si>
  <si>
    <t>Nitrite nitrogen, water, dissolved, recoverable</t>
  </si>
  <si>
    <r>
      <t xml:space="preserve">Beryllium, water, dissolved, </t>
    </r>
    <r>
      <rPr>
        <b/>
        <i/>
        <sz val="10"/>
        <color theme="1"/>
        <rFont val="Times New Roman"/>
        <family val="1"/>
      </rPr>
      <t>custom method</t>
    </r>
  </si>
  <si>
    <t>Boron, water, dissolved, recoverable</t>
  </si>
  <si>
    <t>Cadmium, water, dissolved, recoverable</t>
  </si>
  <si>
    <t>Chromium, water, dissolved, recoverable</t>
  </si>
  <si>
    <t>Cobalt, water, dissolved, recoverable</t>
  </si>
  <si>
    <t>Iron,  water, dissolved, recoverable</t>
  </si>
  <si>
    <t>Lead, water, dissolved, recoverable</t>
  </si>
  <si>
    <t>Lithium, water, dissolved, recoverable</t>
  </si>
  <si>
    <t xml:space="preserve">Strontium,  water, dissolved, recoverable    </t>
  </si>
  <si>
    <t xml:space="preserve">Thallium, water, dissolved, recoverable    </t>
  </si>
  <si>
    <t xml:space="preserve">Vanadium, water, dissolved, recoverable    </t>
  </si>
  <si>
    <t xml:space="preserve">Zinc, water, dissolved, recoverable    </t>
  </si>
  <si>
    <t>Chloro- diamino-s-triazine (DDA), water, dissolved, recoverable</t>
  </si>
  <si>
    <t>2-Chloro-6-ethyl- amino-4-amino-s-triazine (DIA), water, dissolved, recoverable</t>
  </si>
  <si>
    <t>2-Hydroxy-4-isopropyl-amino-6-ethylamino-s-triazine (DIHA), water, dissolved, recoverable</t>
  </si>
  <si>
    <t>2-Hydroxy-6-ethylamino-4-amino-s-triazine, water, dissolved, recoverable</t>
  </si>
  <si>
    <t>Acetochlor ethane- sulfonic acid (ESA),  water, dissolved, recoverable</t>
  </si>
  <si>
    <t>Acetochlor sulfynil-acetic acid (SSA), water, dissolved, recoverable</t>
  </si>
  <si>
    <t>2-Chloro-N-(2- ethyl-6-methyl-phenyl) aceta-mide, water, dissolved, recoverable</t>
  </si>
  <si>
    <t>2-[(2-Ethyl-6-methylphenyl) amino]-2-oxo-ethanesulfonic acid, spike, water, dissolved, recoverable</t>
  </si>
  <si>
    <t>2-Chloro-N-(2,6-diethylphenyl)-acetamide, water, dissolved, recoverable</t>
  </si>
  <si>
    <t>Alachlor,  water, dissolved, recoverable</t>
  </si>
  <si>
    <t>Dechlor-oalachlor,    water, dissolved, recoverable</t>
  </si>
  <si>
    <t>Alachlor sulfonic acid (SA), water, dissolved, recoverable</t>
  </si>
  <si>
    <t>Alachlor sulfonic acid secondary amide (SA, 2nd amide), water, dissolved, recoverable</t>
  </si>
  <si>
    <t>Alachlor sulfynilacetic acid (SAA), water, dissolved, recoverable</t>
  </si>
  <si>
    <t>Metolachlor ethanesulfonic acid (ESA),    water, dissolved, recoverable</t>
  </si>
  <si>
    <t>DEET, water, dissolved, recoverable</t>
  </si>
  <si>
    <t>Dichlorvos, water, dissolved, recoverable</t>
  </si>
  <si>
    <t>Acetyl hexamethyl tetrahydro naphthalene, water, unfiltered, recoverable, micrograms per liter</t>
  </si>
  <si>
    <t>Anthracene, water, unfiltered, recoverable, micrograms per liter</t>
  </si>
  <si>
    <t>1,4-Dichlorobenzene, water, unfiltered, recoverable, micrograms per liter</t>
  </si>
  <si>
    <t>Camphor, water, unfiltered, recoverable, micrograms per liter</t>
  </si>
  <si>
    <t>p-Cresol, water, unfiltered, recoverable, micrograms per liter</t>
  </si>
  <si>
    <t>Pentachlorophenol, water, unfiltered, recoverable, micrograms per liter</t>
  </si>
  <si>
    <t>1-Methylnaphthalene, water, unfiltered, recoverable, micrograms per liter</t>
  </si>
  <si>
    <t>2,6-Dimethylnaphthalene, water, unfiltered, recoverable, micrograms per liter</t>
  </si>
  <si>
    <t>2-Methylnaphthalene, water, unfiltered, recoverable, micrograms per liter</t>
  </si>
  <si>
    <t>3,4-Dichlorophenyl isocyanate, water, unfiltered, recoverable, micrograms per liter</t>
  </si>
  <si>
    <t>3-beta-Coprostanol, water, unfiltered, recoverable, micrograms per liter</t>
  </si>
  <si>
    <t>3-Methyl-1H-indole, water, unfiltered, recoverable, micrograms per liter</t>
  </si>
  <si>
    <t>3-tert-Butyl-4-hydroxyanisole, water, unfiltered, recoverable, micrograms per liter</t>
  </si>
  <si>
    <t>4-Cumylphenol, water, unfiltered, recoverable, micrograms per liter</t>
  </si>
  <si>
    <t>4-n-Octylphenol, water, unfiltered, recoverable, micrograms per liter</t>
  </si>
  <si>
    <t>4-Nonylphenol (sum of all isomers), water, unfiltered, recoverable, micrograms per liter</t>
  </si>
  <si>
    <t>4-Nonylphenol diethoxylate (sum of all isomers), water, unfiltered, recoverable, micrograms per liter</t>
  </si>
  <si>
    <t>4-Nonylphenol monoethoxylate (sum of all isomers), water, unfiltered, recoverable, micrograms per liter</t>
  </si>
  <si>
    <t>4-tert-Octylphenol diethoxylate, water, unfiltered, recoverable, micrograms per liter</t>
  </si>
  <si>
    <t>4-tert-Octylphenol monoethoxylate, water, unfiltered, recoverable, micrograms per liter</t>
  </si>
  <si>
    <t>4-tert-Octylphenol, water, unfiltered, recoverable, micrograms per liter</t>
  </si>
  <si>
    <t>5-Methyl-1H-benzotriazole, water, unfiltered, recoverable, micrograms per liter</t>
  </si>
  <si>
    <t>9,10-Anthraquinone, water, unfiltered, recoverable, micrograms per liter</t>
  </si>
  <si>
    <t>BDE congener 47, water, unfiltered, recoverable, micrograms per liter</t>
  </si>
  <si>
    <t>Benzo[a]pyrene, water, unfiltered, recoverable, micrograms per liter</t>
  </si>
  <si>
    <t>Benzophenone, water, unfiltered, recoverable, micrograms per liter</t>
  </si>
  <si>
    <t>beta-Sitosterol, water, unfiltered, recoverable, micrograms per liter</t>
  </si>
  <si>
    <t>beta-Stigmastanol, water, unfiltered, recoverable, micrograms per liter</t>
  </si>
  <si>
    <t>Bis(2-ethylhexyl) phthalate, water, unfiltered, recoverable, micrograms per liter</t>
  </si>
  <si>
    <t>Bisphenol A, water, unfiltered, recoverable, micrograms per liter</t>
  </si>
  <si>
    <t>Caffeine, water, unfiltered, recoverable, micrograms per liter</t>
  </si>
  <si>
    <t>Cholesterol, water, unfiltered, recoverable, micrograms per liter</t>
  </si>
  <si>
    <t>Cotinine, water, unfiltered, recoverable, micrograms per liter</t>
  </si>
  <si>
    <t>Diethyl phthalate, water, unfiltered, recoverable, micrograms per liter</t>
  </si>
  <si>
    <t>D-Limonene, water, unfiltered, recoverable, micrograms per liter</t>
  </si>
  <si>
    <t>Fluoranthene, water, unfiltered, recoverable, micrograms per liter</t>
  </si>
  <si>
    <t>Hexahydrohexamethyl cyclopentabenzopyran, water, unfiltered, recoverable, micrograms per liter</t>
  </si>
  <si>
    <t>Indole, water, unfiltered, recoverable, micrograms per liter</t>
  </si>
  <si>
    <t>Isoborneol, water, unfiltered, recoverable, micrograms per liter</t>
  </si>
  <si>
    <t>Isophorone, water, unfiltered, recoverable, micrograms per liter</t>
  </si>
  <si>
    <t>Isopropylbenzene, water, unfiltered, recoverable, micrograms per liter</t>
  </si>
  <si>
    <t>Isoquinoline, water, unfiltered, recoverable, micrograms per liter</t>
  </si>
  <si>
    <t>Menthol, water, unfiltered, recoverable, micrograms per liter</t>
  </si>
  <si>
    <t>Methyl salicylate, water, unfiltered, recoverable, micrograms per liter</t>
  </si>
  <si>
    <t>Naphthalene, water, unfiltered, recoverable, micrograms per liter</t>
  </si>
  <si>
    <t>Phenanthrene, water, unfiltered, recoverable, micrograms per liter</t>
  </si>
  <si>
    <t>Phenol, water, unfiltered, recoverable, micrograms per liter</t>
  </si>
  <si>
    <t>Pyrene, water, unfiltered, recoverable, micrograms per liter</t>
  </si>
  <si>
    <t>Tetrachloroethene, water, unfiltered, recoverable, micrograms per liter</t>
  </si>
  <si>
    <t>Tribromomethane, water, unfiltered, recoverable, micrograms per liter</t>
  </si>
  <si>
    <t>Tributyl phosphate, water, unfiltered, recoverable, micrograms per liter</t>
  </si>
  <si>
    <t>Triclosan, water, unfiltered, recoverable, micrograms per liter</t>
  </si>
  <si>
    <t>Triethyl citrate, water, unfiltered, recoverable, micrograms per liter</t>
  </si>
  <si>
    <t>Triphenyl phosphate, water, unfiltered, recoverable, micrograms per liter</t>
  </si>
  <si>
    <t>Tris(2-butoxyethyl) phosphate, water, unfiltered, recoverable, micrograms per liter</t>
  </si>
  <si>
    <t>Tris(2-chloroethyl) phosphate, water, unfiltered, recoverable, micrograms per liter</t>
  </si>
  <si>
    <t>Tris(dichloroisopropyl) phosphate, water, unfiltered, recoverable, micrograms per liter</t>
  </si>
  <si>
    <t>Not in spike</t>
  </si>
  <si>
    <t>0915</t>
  </si>
  <si>
    <t>&lt; 10</t>
  </si>
  <si>
    <t>&lt; .24</t>
  </si>
  <si>
    <t>0.15</t>
  </si>
  <si>
    <t>&lt; 9</t>
  </si>
  <si>
    <t>E .139</t>
  </si>
  <si>
    <t>0800</t>
  </si>
  <si>
    <t>0.12</t>
  </si>
  <si>
    <t>E 2.95</t>
  </si>
  <si>
    <t>E 2.63</t>
  </si>
  <si>
    <t>E 1.90</t>
  </si>
  <si>
    <t>E .687</t>
  </si>
  <si>
    <t>E .065</t>
  </si>
  <si>
    <t>.54</t>
  </si>
  <si>
    <t>E .3</t>
  </si>
  <si>
    <t>E .59</t>
  </si>
  <si>
    <t>E .111</t>
  </si>
  <si>
    <t>E .100</t>
  </si>
  <si>
    <t>E .031</t>
  </si>
  <si>
    <t>E .47</t>
  </si>
  <si>
    <t>E 1.25</t>
  </si>
  <si>
    <t>E .110</t>
  </si>
  <si>
    <t>0700</t>
  </si>
  <si>
    <t>&lt; .024</t>
  </si>
  <si>
    <t>E .292</t>
  </si>
  <si>
    <t>E .087</t>
  </si>
  <si>
    <t>E .133</t>
  </si>
  <si>
    <t>Duplicate groundwater samples</t>
  </si>
  <si>
    <t>2,160</t>
  </si>
  <si>
    <t>111</t>
  </si>
  <si>
    <t>244</t>
  </si>
  <si>
    <t>1.71</t>
  </si>
  <si>
    <t>28.4</t>
  </si>
  <si>
    <t>9.16</t>
  </si>
  <si>
    <t>.75</t>
  </si>
  <si>
    <t>&lt; 60</t>
  </si>
  <si>
    <t>0.064</t>
  </si>
  <si>
    <t>E 2.6</t>
  </si>
  <si>
    <t>126,000</t>
  </si>
  <si>
    <t>66,400</t>
  </si>
  <si>
    <t>&lt; 13</t>
  </si>
  <si>
    <t>820</t>
  </si>
  <si>
    <t>E .036</t>
  </si>
  <si>
    <t>E .007</t>
  </si>
  <si>
    <t>E .045</t>
  </si>
  <si>
    <t>E .684</t>
  </si>
  <si>
    <t>E .203</t>
  </si>
  <si>
    <t>E .028</t>
  </si>
  <si>
    <t>E .019</t>
  </si>
  <si>
    <t>E .116</t>
  </si>
  <si>
    <t>5,620</t>
  </si>
  <si>
    <t>304</t>
  </si>
  <si>
    <t>.886</t>
  </si>
  <si>
    <t>40.9</t>
  </si>
  <si>
    <t>4.92</t>
  </si>
  <si>
    <t>E .0261</t>
  </si>
  <si>
    <t>E .026</t>
  </si>
  <si>
    <t>6.10</t>
  </si>
  <si>
    <t>7,980</t>
  </si>
  <si>
    <t>13.5</t>
  </si>
  <si>
    <t>E 22.3</t>
  </si>
  <si>
    <t>33.6</t>
  </si>
  <si>
    <t>717</t>
  </si>
  <si>
    <t>476,000</t>
  </si>
  <si>
    <t>41.4</t>
  </si>
  <si>
    <t>150,000</t>
  </si>
  <si>
    <t>415</t>
  </si>
  <si>
    <t>1,630</t>
  </si>
  <si>
    <t>745</t>
  </si>
  <si>
    <t>3.23</t>
  </si>
  <si>
    <t>5.66</t>
  </si>
  <si>
    <t>9.35</t>
  </si>
  <si>
    <t>E 4</t>
  </si>
  <si>
    <t>23</t>
  </si>
  <si>
    <t>91.2</t>
  </si>
  <si>
    <t>0.11</t>
  </si>
  <si>
    <t>3.86</t>
  </si>
  <si>
    <t>43.5</t>
  </si>
  <si>
    <t>0930</t>
  </si>
  <si>
    <t>513</t>
  </si>
  <si>
    <t>34.2</t>
  </si>
  <si>
    <t>23.4</t>
  </si>
  <si>
    <t>2.76</t>
  </si>
  <si>
    <t>45.0</t>
  </si>
  <si>
    <t>&lt;0.04</t>
  </si>
  <si>
    <t>57,200</t>
  </si>
  <si>
    <t>2,720</t>
  </si>
  <si>
    <t>E .062</t>
  </si>
  <si>
    <t>Standard references water samples (trace elements)</t>
  </si>
  <si>
    <t>1148</t>
  </si>
  <si>
    <t>E .306</t>
  </si>
  <si>
    <t>35.8</t>
  </si>
  <si>
    <t>29</t>
  </si>
  <si>
    <t>2.85</t>
  </si>
  <si>
    <t>1,810</t>
  </si>
  <si>
    <t>1.75</t>
  </si>
  <si>
    <t>8.7</t>
  </si>
  <si>
    <t>1.17</t>
  </si>
  <si>
    <t>.81</t>
  </si>
  <si>
    <t>E 1.3</t>
  </si>
  <si>
    <t>0931</t>
  </si>
  <si>
    <t>6.58</t>
  </si>
  <si>
    <t>1.44</t>
  </si>
  <si>
    <t>13.6</t>
  </si>
  <si>
    <t>.760</t>
  </si>
  <si>
    <t>Recovery, in percent</t>
  </si>
  <si>
    <t>Recoveries (in percent) from laboratory spiked groundwater samples</t>
  </si>
  <si>
    <t>(91622)</t>
  </si>
  <si>
    <t>(91623)</t>
  </si>
  <si>
    <t>(91624)</t>
  </si>
  <si>
    <t>(91625)</t>
  </si>
  <si>
    <t>(91626)</t>
  </si>
  <si>
    <t>(91627)</t>
  </si>
  <si>
    <t>(91628)</t>
  </si>
  <si>
    <t>(91629)</t>
  </si>
  <si>
    <t>(91630)</t>
  </si>
  <si>
    <t>(91631)</t>
  </si>
  <si>
    <t>(91634)</t>
  </si>
  <si>
    <t>(91639)</t>
  </si>
  <si>
    <t>(91632)</t>
  </si>
  <si>
    <t>(91638)</t>
  </si>
  <si>
    <t>(91635)</t>
  </si>
  <si>
    <t>(91636)</t>
  </si>
  <si>
    <t>(91637)</t>
  </si>
  <si>
    <t>(91640)</t>
  </si>
  <si>
    <t>(91641)</t>
  </si>
  <si>
    <t>(91642)</t>
  </si>
  <si>
    <t>(91643)</t>
  </si>
  <si>
    <t>(91644)</t>
  </si>
  <si>
    <t>(91645)</t>
  </si>
  <si>
    <t>(91646)</t>
  </si>
  <si>
    <t>(91647)</t>
  </si>
  <si>
    <t>(91648)</t>
  </si>
  <si>
    <t>(91649)</t>
  </si>
  <si>
    <t>(91650)</t>
  </si>
  <si>
    <t>(91651)</t>
  </si>
  <si>
    <t>(91653)</t>
  </si>
  <si>
    <t>(91652)</t>
  </si>
  <si>
    <t>(91654)</t>
  </si>
  <si>
    <t>(91655)</t>
  </si>
  <si>
    <t>(91658)</t>
  </si>
  <si>
    <t>(91656)</t>
  </si>
  <si>
    <t>(91657)</t>
  </si>
  <si>
    <t>(91659)</t>
  </si>
  <si>
    <t>(91660)</t>
  </si>
  <si>
    <t>(91661)</t>
  </si>
  <si>
    <t>(91662)</t>
  </si>
  <si>
    <t>(91663)</t>
  </si>
  <si>
    <t>(91664)</t>
  </si>
  <si>
    <t>(91665)</t>
  </si>
  <si>
    <t>(91666)</t>
  </si>
  <si>
    <t>(91667)</t>
  </si>
  <si>
    <t>(91668)</t>
  </si>
  <si>
    <t>(91669)</t>
  </si>
  <si>
    <t>(91672)</t>
  </si>
  <si>
    <t>(91670)</t>
  </si>
  <si>
    <t>(91671)</t>
  </si>
  <si>
    <t>(91673)</t>
  </si>
  <si>
    <t>(91675)</t>
  </si>
  <si>
    <t>(91674)</t>
  </si>
  <si>
    <t>1205</t>
  </si>
  <si>
    <t>83.0</t>
  </si>
  <si>
    <t>81.0</t>
  </si>
  <si>
    <t>87.0</t>
  </si>
  <si>
    <t>67.0</t>
  </si>
  <si>
    <t>139</t>
  </si>
  <si>
    <t>84.0</t>
  </si>
  <si>
    <t>90.0</t>
  </si>
  <si>
    <t>64.0</t>
  </si>
  <si>
    <t>142</t>
  </si>
  <si>
    <t>91.0</t>
  </si>
  <si>
    <t>89.0</t>
  </si>
  <si>
    <t>92.0</t>
  </si>
  <si>
    <t>93.0</t>
  </si>
  <si>
    <t>148</t>
  </si>
  <si>
    <t>80.0</t>
  </si>
  <si>
    <t>501</t>
  </si>
  <si>
    <t>562</t>
  </si>
  <si>
    <t>69.0</t>
  </si>
  <si>
    <t>68.0</t>
  </si>
  <si>
    <t>109</t>
  </si>
  <si>
    <t>72.0</t>
  </si>
  <si>
    <t>95.0</t>
  </si>
  <si>
    <t>85.0</t>
  </si>
  <si>
    <t>56.0</t>
  </si>
  <si>
    <t>59.0</t>
  </si>
  <si>
    <t>88.0</t>
  </si>
  <si>
    <t>182</t>
  </si>
  <si>
    <t>321</t>
  </si>
  <si>
    <t>1120</t>
  </si>
  <si>
    <t>163</t>
  </si>
  <si>
    <t>79.0</t>
  </si>
  <si>
    <t>70.0</t>
  </si>
  <si>
    <t>205</t>
  </si>
  <si>
    <t>358</t>
  </si>
  <si>
    <t>96.0</t>
  </si>
  <si>
    <t>813</t>
  </si>
  <si>
    <t>136</t>
  </si>
  <si>
    <t>168</t>
  </si>
  <si>
    <t>173</t>
  </si>
  <si>
    <t>65.0</t>
  </si>
  <si>
    <t>66.0</t>
  </si>
  <si>
    <t>73.0</t>
  </si>
  <si>
    <t>50.0</t>
  </si>
  <si>
    <t>46.0</t>
  </si>
  <si>
    <t>52.0</t>
  </si>
  <si>
    <t>1147</t>
  </si>
  <si>
    <t>97.0</t>
  </si>
  <si>
    <t>63.0</t>
  </si>
  <si>
    <t>132</t>
  </si>
  <si>
    <t>60.0</t>
  </si>
  <si>
    <t>42.0</t>
  </si>
  <si>
    <t>62.0</t>
  </si>
  <si>
    <t>82.0</t>
  </si>
  <si>
    <t>40.0</t>
  </si>
  <si>
    <t>1320</t>
  </si>
  <si>
    <t>122</t>
  </si>
  <si>
    <t>191</t>
  </si>
  <si>
    <t>99.0</t>
  </si>
  <si>
    <t>347</t>
  </si>
  <si>
    <t>Wastewater compounds</t>
  </si>
  <si>
    <t>1146</t>
  </si>
  <si>
    <t>E 86.9</t>
  </si>
  <si>
    <t>E 86.0</t>
  </si>
  <si>
    <t>E 79.9</t>
  </si>
  <si>
    <t>E 105</t>
  </si>
  <si>
    <t>E 75.2</t>
  </si>
  <si>
    <t>E 58.2</t>
  </si>
  <si>
    <t>E 79.0</t>
  </si>
  <si>
    <t>E 22.6</t>
  </si>
  <si>
    <t>E 108</t>
  </si>
  <si>
    <t>E 96.0</t>
  </si>
  <si>
    <t>E 99.2</t>
  </si>
  <si>
    <t>E 117</t>
  </si>
  <si>
    <t>E 114</t>
  </si>
  <si>
    <t>E 102</t>
  </si>
  <si>
    <t>E 81.0</t>
  </si>
  <si>
    <t>E 109</t>
  </si>
  <si>
    <t>E 87.0</t>
  </si>
  <si>
    <t>E 74.4</t>
  </si>
  <si>
    <t>E 51.6</t>
  </si>
  <si>
    <t>E 48.0</t>
  </si>
  <si>
    <t>E 55.5</t>
  </si>
  <si>
    <t>E 57.9</t>
  </si>
  <si>
    <t>E 73.8</t>
  </si>
  <si>
    <t>E 74.2</t>
  </si>
  <si>
    <t>E 81.6</t>
  </si>
  <si>
    <t>E 89.4</t>
  </si>
  <si>
    <t>E 89.3</t>
  </si>
  <si>
    <t>E 66.6</t>
  </si>
  <si>
    <t>E 97.8</t>
  </si>
  <si>
    <t xml:space="preserve">Surrogate recoveries from laboratory-spiked groundwater samples </t>
  </si>
  <si>
    <t>Domestic supply wells</t>
  </si>
  <si>
    <t>Analyte or Constituent</t>
  </si>
  <si>
    <t>USGS field or laboratory code (LC) or schedule (SC)</t>
  </si>
  <si>
    <t>USGS laboratory code</t>
  </si>
  <si>
    <t>USGS-NWIS parameter code</t>
  </si>
  <si>
    <t>USGS-NWIS method code</t>
  </si>
  <si>
    <t>Value of reporting level</t>
  </si>
  <si>
    <t>Unit of measure</t>
  </si>
  <si>
    <r>
      <t>Type of reporting level</t>
    </r>
    <r>
      <rPr>
        <b/>
        <vertAlign val="superscript"/>
        <sz val="10"/>
        <color theme="1"/>
        <rFont val="Times New Roman"/>
        <family val="1"/>
      </rPr>
      <t>1</t>
    </r>
  </si>
  <si>
    <t>Sample container</t>
  </si>
  <si>
    <t>LT-MDL</t>
  </si>
  <si>
    <t>USEPA method identifier</t>
  </si>
  <si>
    <t>Instrumentation and method description</t>
  </si>
  <si>
    <t>Reference</t>
  </si>
  <si>
    <t>Turbidity</t>
  </si>
  <si>
    <t>P00300</t>
  </si>
  <si>
    <t>TS101</t>
  </si>
  <si>
    <t>NTRU</t>
  </si>
  <si>
    <t>FRL</t>
  </si>
  <si>
    <t>Clear colorless glass cell</t>
  </si>
  <si>
    <r>
      <rPr>
        <b/>
        <sz val="10"/>
        <color theme="1"/>
        <rFont val="Times New Roman"/>
        <family val="1"/>
      </rPr>
      <t xml:space="preserve">Instrumentation: </t>
    </r>
    <r>
      <rPr>
        <sz val="10"/>
        <color theme="1"/>
        <rFont val="Times New Roman"/>
        <family val="1"/>
      </rPr>
      <t>HACH, Inc., sensor model number 2100 P, Ratiometric, white-light turbidity meter, uses a nephelometric detector as the primary detector, but contains other detectors to minimize effects of color and noise. Used for both low- and high-level measurement--0 to 40, Regulatory, and 0 to 4,000 nonregulatory</t>
    </r>
  </si>
  <si>
    <t xml:space="preserve">Anderson, C.W., 2005, Turbidity (version 2.1): U.S. Geological Survey Techniques of Water-Resources Investigations, book 9, chap. A6., section 6.7, September, accessed __September 28, 2010__ from http://pubs.water.usgs.gov/twri9A6/ ; Gibs, J., Wilde, F.D., and Heckathorn, H.A., 2007,  Use of multiparameter instruments for routine field measurements (version 1.1): U.S. Geological Survey Techniques of Water-Resources Investigations, book 9, chap. A6., section 6.8, August, accessed __September 28, 2010__ from http://pubs.water.usgs.gov/twri9A6/ 
</t>
  </si>
  <si>
    <t>pH</t>
  </si>
  <si>
    <t>P00400</t>
  </si>
  <si>
    <t>PROBE</t>
  </si>
  <si>
    <t>Standard units</t>
  </si>
  <si>
    <t>Clear HDA  flow chamber</t>
  </si>
  <si>
    <t>4500-H</t>
  </si>
  <si>
    <r>
      <rPr>
        <b/>
        <sz val="10"/>
        <color theme="1"/>
        <rFont val="Times New Roman"/>
        <family val="1"/>
      </rPr>
      <t xml:space="preserve">Instrumentation:  </t>
    </r>
    <r>
      <rPr>
        <sz val="10"/>
        <color theme="1"/>
        <rFont val="Times New Roman"/>
        <family val="1"/>
      </rPr>
      <t xml:space="preserve"> YSI Inc., Sonde model number 6920 V2,  Sensor model number 6565. Sensor calibrated with pH 4 and pH 7 buffers and with temperature compensation. Sensor operational from pH 3 to pH 8, with accuracy of ± 0.2 units </t>
    </r>
  </si>
  <si>
    <t xml:space="preserve">Ritz, G.F. and Collins, J.A., 2008, pH (version 2.0): U.S. Geological Survey Techniques of Water-Resources Investigations, book 9, chap. A6., section 6.4, October, accessed __September 28, 2010__ from http://pubs.water.usgs.gov/twri9A6/ ; Gibs, J., Wilde, F.D., and Heckathorn, H.A., 2007,  Use of multiparameter instruments for routine field measurements (version 1.1): U.S. Geological Survey Techniques of Water-Resources Investigations, book 9, chap. A6., section 6.8, August, accessed __September 28, 2010__ from http://pubs.water.usgs.gov/twri9A6/ 
</t>
  </si>
  <si>
    <t xml:space="preserve">Specific conductance </t>
  </si>
  <si>
    <t>P00095</t>
  </si>
  <si>
    <t>SC001</t>
  </si>
  <si>
    <r>
      <rPr>
        <b/>
        <sz val="10"/>
        <color theme="1"/>
        <rFont val="Times New Roman"/>
        <family val="1"/>
      </rPr>
      <t>Instrumentation:</t>
    </r>
    <r>
      <rPr>
        <sz val="10"/>
        <color theme="1"/>
        <rFont val="Times New Roman"/>
        <family val="1"/>
      </rPr>
      <t xml:space="preserve"> YSI, Inc. Sonde model number 6921 V2, Sensor model number 6560.  Sensor operational from 0 to   0 to 5000 µS/cm, with accuracy of ±1 µS/cm or   ±0.5 percent , whichever is greater , and  with temperature compensation to 25°C</t>
    </r>
  </si>
  <si>
    <t>Temperature</t>
  </si>
  <si>
    <t>P00010</t>
  </si>
  <si>
    <t>THM01</t>
  </si>
  <si>
    <t>°C, degrees Celsius</t>
  </si>
  <si>
    <t>2550A</t>
  </si>
  <si>
    <r>
      <t xml:space="preserve">Instrumentation: </t>
    </r>
    <r>
      <rPr>
        <sz val="10"/>
        <color theme="1"/>
        <rFont val="Times New Roman"/>
        <family val="1"/>
      </rPr>
      <t xml:space="preserve">YSI, Inc. Sonde model number 6921 V2, Sensor model number 6560, Thermistor, operational from 5°C to 50 </t>
    </r>
    <r>
      <rPr>
        <vertAlign val="superscript"/>
        <sz val="10"/>
        <color theme="1"/>
        <rFont val="Times New Roman"/>
        <family val="1"/>
      </rPr>
      <t>o</t>
    </r>
    <r>
      <rPr>
        <sz val="10"/>
        <color theme="1"/>
        <rFont val="Times New Roman"/>
        <family val="1"/>
      </rPr>
      <t xml:space="preserve">C with </t>
    </r>
    <r>
      <rPr>
        <sz val="10"/>
        <color theme="1"/>
        <rFont val="Calibri"/>
        <family val="2"/>
      </rPr>
      <t>±</t>
    </r>
    <r>
      <rPr>
        <sz val="10"/>
        <color theme="1"/>
        <rFont val="Times New Roman"/>
        <family val="1"/>
      </rPr>
      <t>0.15°C accuracy</t>
    </r>
  </si>
  <si>
    <t xml:space="preserve">Wilde, F.D., 2006, Temperature (version 2.0): U.S. Geological Survey Techniques of Water-Resources Investigations, book 9, chap. A6., section 6.1, March, accessed __September 28, 2010__ from http://pubs.water.usgs.gov/twri9A6/ ; Gibs, J., Wilde, F.D., and Heckathorn, H.A., 2007,  Use of multiparameter instruments for routine field measurements (version 1.1): U.S. Geological Survey Techniques of Water-Resources Investigations, book 9, chap. A6., section 6.8, August, accessed __September 28, 2010__ from http://pubs.water.usgs.gov/twri9A6/ 
</t>
  </si>
  <si>
    <t xml:space="preserve">Reduction-oxidation potential </t>
  </si>
  <si>
    <t>P63001</t>
  </si>
  <si>
    <t>-999</t>
  </si>
  <si>
    <t>mV, millivolts</t>
  </si>
  <si>
    <t>2580A</t>
  </si>
  <si>
    <r>
      <rPr>
        <b/>
        <sz val="10"/>
        <color theme="1"/>
        <rFont val="Times New Roman"/>
        <family val="1"/>
      </rPr>
      <t xml:space="preserve">Instrumentation: </t>
    </r>
    <r>
      <rPr>
        <sz val="10"/>
        <color theme="1"/>
        <rFont val="Times New Roman"/>
        <family val="1"/>
      </rPr>
      <t>YSI, Inc. Sonde model number 6921 V2, Sensor model number 6560. Operational range -999 mV to 999 Mv; with accuracy of ± 20 mV.</t>
    </r>
  </si>
  <si>
    <t xml:space="preserve">Nordstrom, D.K., and Wilde, F.D.,  2005, Reduction-oxidation potential (version 1.2): U.S. Geological Survey Techniques of Water-Resources Investigations, book 9, chap. A6., section 6.5, September, accessed __September 28, 2010__ from http://pubs.water.usgs.gov/twri9A6/ ; Gibs, J., Wilde, F.D., and Heckathorn, H.A., 2007,  Use of multiparameter instruments for routine field measurements (version 1.1): U.S. Geological Survey Techniques of Water-Resources Investigations, book 9, chap. A6., section 6.8, August, accessed __September 28, 2010__ from http://pubs.water.usgs.gov/twri9A6/ 
</t>
  </si>
  <si>
    <t>Dissolved-oxygen concentration</t>
  </si>
  <si>
    <t>LUMIN</t>
  </si>
  <si>
    <t>mg/L</t>
  </si>
  <si>
    <t>USEPA Standard Method 4500-O</t>
  </si>
  <si>
    <r>
      <rPr>
        <b/>
        <sz val="10"/>
        <color theme="1"/>
        <rFont val="Times New Roman"/>
        <family val="1"/>
      </rPr>
      <t>Instrumentation:</t>
    </r>
    <r>
      <rPr>
        <sz val="10"/>
        <color theme="1"/>
        <rFont val="Times New Roman"/>
        <family val="1"/>
      </rPr>
      <t xml:space="preserve"> YSI Model number 6920 V2, ROX</t>
    </r>
    <r>
      <rPr>
        <sz val="10"/>
        <color theme="1"/>
        <rFont val="Calibri"/>
        <family val="2"/>
      </rPr>
      <t>™</t>
    </r>
    <r>
      <rPr>
        <sz val="10"/>
        <color theme="1"/>
        <rFont val="Times New Roman"/>
        <family val="1"/>
      </rPr>
      <t xml:space="preserve"> Optical sensor. For range of 0 mg/L to 20 mg/L: ± 0.1 mg/L or 1% of reading, whichever is greater</t>
    </r>
  </si>
  <si>
    <t xml:space="preserve">Lewis, M.E., 2006, Dissolved-oxygen concentration (version 2.1): U.S. Geological Survey Techniques of Water-Resources Investigations, book 9, chap. A6., section 6.2, June, accessed __September 28, 2010__ from http://pubs.water.usgs.gov/twri9A6/ ; Gibs, J., Wilde, F.D., and Heckathorn, H.A., 2007,  Use of multiparameter instruments for routine field measurements (version 1.1): U.S. Geological Survey Techniques of Water-Resources Investigations, book 9, chap. A6., section 6.8, August, accessed __September 28, 2010__ from http://pubs.water.usgs.gov/twri9A6/ 
</t>
  </si>
  <si>
    <t>Acid neutralization capacity</t>
  </si>
  <si>
    <t>P00419</t>
  </si>
  <si>
    <t>TT065</t>
  </si>
  <si>
    <r>
      <t>mg/L as CaCO</t>
    </r>
    <r>
      <rPr>
        <vertAlign val="subscript"/>
        <sz val="10"/>
        <color theme="1"/>
        <rFont val="Times New Roman"/>
        <family val="1"/>
      </rPr>
      <t>3</t>
    </r>
  </si>
  <si>
    <t>Opaque HDPE bottle</t>
  </si>
  <si>
    <t>USEPA Standard Method 2320B</t>
  </si>
  <si>
    <r>
      <rPr>
        <b/>
        <sz val="10"/>
        <color theme="1"/>
        <rFont val="Times New Roman"/>
        <family val="1"/>
      </rPr>
      <t>Instrumentation:</t>
    </r>
    <r>
      <rPr>
        <sz val="10"/>
        <color theme="1"/>
        <rFont val="Times New Roman"/>
        <family val="1"/>
      </rPr>
      <t xml:space="preserve">  WTW Meter model number Multline   P3 or P4 with Sentix </t>
    </r>
    <r>
      <rPr>
        <sz val="10"/>
        <color theme="1"/>
        <rFont val="Calibri"/>
        <family val="2"/>
      </rPr>
      <t>™</t>
    </r>
    <r>
      <rPr>
        <sz val="10"/>
        <color theme="1"/>
        <rFont val="Times New Roman"/>
        <family val="1"/>
      </rPr>
      <t xml:space="preserve"> 41 or 81 pH temperature compensated probe., and Hach titrator and reagents.  Potentiometric method: Titration, incremental, from initial pH (if greater than 4.3) through inflection point (pH approximately 4.3); duplicate samples, average of two titrations within 10 percent</t>
    </r>
  </si>
  <si>
    <t>Rounds, S.A., 2006, Alkalinity and acid neutralizing capacity (version 3.1): U.S. Geological Survey Techniques of Water-Resources Investigations, book 9, chap. A6., section 6.6, July, accessed __September 28, 2010__ from http://pubs.water.usgs.gov/twri9A6/</t>
  </si>
  <si>
    <t>Acidity, hot</t>
  </si>
  <si>
    <t>P00435</t>
  </si>
  <si>
    <t>TT069</t>
  </si>
  <si>
    <t>2310B</t>
  </si>
  <si>
    <r>
      <rPr>
        <b/>
        <sz val="10"/>
        <color theme="1"/>
        <rFont val="Times New Roman"/>
        <family val="1"/>
      </rPr>
      <t>Instrumentation:</t>
    </r>
    <r>
      <rPr>
        <sz val="10"/>
        <color theme="1"/>
        <rFont val="Times New Roman"/>
        <family val="1"/>
      </rPr>
      <t xml:space="preserve"> WTW Meter model number Multline   P3 or P4 with Sentix ™ 41 or 81 pH temperature compensated probe., and Hach titrator and reagents.  Sample pH adjusted (4.0 or less), sample heated to boil with 30 percent hydrogen-peroxide to oxidize and purge sample of carbon, cooled, and then titrated with sodium hydroxide from pH of 4.0 or less to pH of 8.3</t>
    </r>
  </si>
  <si>
    <t>Sulfide (Hydrogen)</t>
  </si>
  <si>
    <t>9073-75-0</t>
  </si>
  <si>
    <t>P99119</t>
  </si>
  <si>
    <t>KIT02</t>
  </si>
  <si>
    <t>Baked amber glass vial</t>
  </si>
  <si>
    <t>4500-SC2-D (Methylene Blue method)</t>
  </si>
  <si>
    <r>
      <rPr>
        <b/>
        <sz val="10"/>
        <color theme="1"/>
        <rFont val="Times New Roman"/>
        <family val="1"/>
      </rPr>
      <t>Instrumentation:</t>
    </r>
    <r>
      <rPr>
        <sz val="10"/>
        <color theme="1"/>
        <rFont val="Times New Roman"/>
        <family val="1"/>
      </rPr>
      <t xml:space="preserve"> Hach Model number 2100 P spectrohotometer and reagents. Operational range 5 µg/L to 800 µg/L. Duplicate samples with blanks analyzed. Colorimetric method using methylene blue complex.</t>
    </r>
  </si>
  <si>
    <t xml:space="preserve">Nutrients (Dissolved, from encapsulated 0.2 micron pleated polysulfonyl filter) </t>
  </si>
  <si>
    <t>Ammonia, as nitrogen</t>
  </si>
  <si>
    <t>SC 2312</t>
  </si>
  <si>
    <t>00608</t>
  </si>
  <si>
    <t>00048</t>
  </si>
  <si>
    <t>LRL</t>
  </si>
  <si>
    <t>Brown HDPE bottle</t>
  </si>
  <si>
    <t>I-2525-89 , I-2522-90</t>
  </si>
  <si>
    <t xml:space="preserve">Ammonia, as nitrogen, colorimetric, salicylate-hypochlorite complex (combines labcodes 1976 &amp;1980)
</t>
  </si>
  <si>
    <t>Fishman, M.J., ed., 1993, Methods of analysis by the U.S. Geological Survey National Water Quality Laboratory--Determination of inorganic and organic constituents in water and fluvial sediments: U.S. Geological Survey Open-File Report 93-125, 217 p.</t>
  </si>
  <si>
    <t>Nitrite, as nitrogen</t>
  </si>
  <si>
    <t>LC 3117</t>
  </si>
  <si>
    <t>00613</t>
  </si>
  <si>
    <t>00049</t>
  </si>
  <si>
    <t>I-2540-90 , I-2542-89</t>
  </si>
  <si>
    <t>Nitrite, as nitrogen, colorimetric method</t>
  </si>
  <si>
    <t>Nitrate plus nitrite, as nitrogen</t>
  </si>
  <si>
    <t>LC 3156 (Custom)</t>
  </si>
  <si>
    <t>00631</t>
  </si>
  <si>
    <t>Nitrate reductase, colorimetric method, no long-term method detection level</t>
  </si>
  <si>
    <t xml:space="preserve">Recoverable ammonia + organic nitrogen, as nitrogen </t>
  </si>
  <si>
    <t>00625</t>
  </si>
  <si>
    <t>KJ008</t>
  </si>
  <si>
    <t>I-4515-91</t>
  </si>
  <si>
    <t>Microkjeldahl digestion, gas diffusion cleanup, colorimetric method</t>
  </si>
  <si>
    <t>Patton, C.J., and Truitt, E.P., 2000, Methods of analysis by the U.S. Geological Survey National Water Quality Laboratory--Determination of ammonium plus organic nitrogen by a Kjeldahl digestion method and an automated photometric finish that includes digest cleanup by gas diffusion: U.S. Geological Survey Open-File Report 00-170, 31 p.</t>
  </si>
  <si>
    <t xml:space="preserve">Phosphate, ortho, as phosphorus </t>
  </si>
  <si>
    <t>00671</t>
  </si>
  <si>
    <t>I-2601-90 , I-2606-89</t>
  </si>
  <si>
    <t>Colorimetric method, phosphomolybdate complex</t>
  </si>
  <si>
    <t xml:space="preserve">Recoverable phosphorus, as phosphorus </t>
  </si>
  <si>
    <t>00665</t>
  </si>
  <si>
    <t>KJ009</t>
  </si>
  <si>
    <t>I-4610-91</t>
  </si>
  <si>
    <t>Microkjeldahl Digestion, colorimetric, method, phosphomolybdate complex</t>
  </si>
  <si>
    <t>Patton, C.J., and Truitt, E.P., 1992, Methods of analysis by the U.S. Geological Survey National Water Quality Laboratory--Determination of total phosphorus by a Kjeldahl digestion method and an automated colorimetric finish that includes dialysis: U.S. Geological Survey Open-File Report 92-146, 39 p.</t>
  </si>
  <si>
    <t>Total, recoverable, carbon, as carbon</t>
  </si>
  <si>
    <t>LC 3211</t>
  </si>
  <si>
    <t>00680</t>
  </si>
  <si>
    <t>COMB9</t>
  </si>
  <si>
    <t>5310-B</t>
  </si>
  <si>
    <t>Total combustion method</t>
  </si>
  <si>
    <t>Clesceri and others, 1998, Standard methods for the examination of water and wastewater, High temperature combustion, Method 5310B</t>
  </si>
  <si>
    <t xml:space="preserve">Major ions (Dissolved, from encapsulated 0.2 micron pleated polysulfonyl filter) </t>
  </si>
  <si>
    <t xml:space="preserve">Calcium </t>
  </si>
  <si>
    <t>SC 2291</t>
  </si>
  <si>
    <t>00916</t>
  </si>
  <si>
    <t>PLA15</t>
  </si>
  <si>
    <t xml:space="preserve">Acid-rinsed opaque HDPE bottle </t>
  </si>
  <si>
    <t>I-4471-97</t>
  </si>
  <si>
    <t>ICP-AES, whole-water digestion</t>
  </si>
  <si>
    <t>Garbarino, J.R., and Struzeski, T.M., 1998, Methods of analysis by the U.S. Geological Survey National Water Quality Laboratory -- Determination of elements in whole-water digests using inductively coupled plasma- optical emission spectrometry and inductively coupled plasma-mass spectrometry: U.S. Geological Survey Open-File Report 98-165, 101 p.</t>
  </si>
  <si>
    <t xml:space="preserve">Magnesium </t>
  </si>
  <si>
    <t>00927</t>
  </si>
  <si>
    <t xml:space="preserve">Sodium </t>
  </si>
  <si>
    <t>00929</t>
  </si>
  <si>
    <t xml:space="preserve">Potassium </t>
  </si>
  <si>
    <t>7440-09-07</t>
  </si>
  <si>
    <t>00937</t>
  </si>
  <si>
    <t>PLO01</t>
  </si>
  <si>
    <t>I-3630-85</t>
  </si>
  <si>
    <t>Fishman, M.J., and Friedman, L.C., 1989, Methods for determination of inorganic substances in water and fluvial sediments: U.S. Geological Survey Techniques of Water-Resources Investigations, book 5, chap. A1, 545 p.</t>
  </si>
  <si>
    <t xml:space="preserve">Sulfate </t>
  </si>
  <si>
    <t>00945</t>
  </si>
  <si>
    <t>IC022</t>
  </si>
  <si>
    <t>I-2057-85</t>
  </si>
  <si>
    <t>IC, filtered sample</t>
  </si>
  <si>
    <t xml:space="preserve">Bromide </t>
  </si>
  <si>
    <t>IC027</t>
  </si>
  <si>
    <t>IRL</t>
  </si>
  <si>
    <t xml:space="preserve">IC, filtered sample </t>
  </si>
  <si>
    <t xml:space="preserve">Chloride </t>
  </si>
  <si>
    <t>00940</t>
  </si>
  <si>
    <t xml:space="preserve">Fluoride </t>
  </si>
  <si>
    <t>00950</t>
  </si>
  <si>
    <t>ISE05</t>
  </si>
  <si>
    <t>I-2327-85</t>
  </si>
  <si>
    <t>Ion-selective Electrode</t>
  </si>
  <si>
    <t xml:space="preserve">Silica </t>
  </si>
  <si>
    <t>00956</t>
  </si>
  <si>
    <t>ICP-AES as SiO2, whole-water digestion</t>
  </si>
  <si>
    <t xml:space="preserve">Residue, 180 degrees Celsius (TDS) </t>
  </si>
  <si>
    <t>ROE10</t>
  </si>
  <si>
    <t>MRL</t>
  </si>
  <si>
    <t>NA</t>
  </si>
  <si>
    <t>I-1750-89</t>
  </si>
  <si>
    <t xml:space="preserve">Solids, Residue on Evaporation (ROE) at 180°C, dissolved, gravimetric (TDS)
</t>
  </si>
  <si>
    <t xml:space="preserve">Trace metals (Dissolved, from encapsulated 0.2 micron pleated polysulfonyl filter) </t>
  </si>
  <si>
    <t xml:space="preserve">Aluminum </t>
  </si>
  <si>
    <t>01105</t>
  </si>
  <si>
    <t>PLM48</t>
  </si>
  <si>
    <t>µg/L</t>
  </si>
  <si>
    <t xml:space="preserve"> I-4471-97</t>
  </si>
  <si>
    <t>ICP-MS</t>
  </si>
  <si>
    <t xml:space="preserve">Antimony </t>
  </si>
  <si>
    <t>SC 2289</t>
  </si>
  <si>
    <t>01097</t>
  </si>
  <si>
    <t xml:space="preserve">Arsenic </t>
  </si>
  <si>
    <t>01002</t>
  </si>
  <si>
    <t>PLM11</t>
  </si>
  <si>
    <t>I-4020-05</t>
  </si>
  <si>
    <t>1. Memo - Method approval announcement Approval of a Water Quality Analytical Method for the Determination of Elements in Natural Water, Biota, Sediment, and Soil Samples Using Collision/Reaction Cell Inductively Coupled Plasma-Mass Spectrometry, November 3, 2005 (revised); 2. TMR Book 5, Sec B, Chap 1 Garbarino, J.R., Kanagy, L.K., and Cree, M.E., 2006, Determination of elements in natural-water, biota, sediment and soil samples using collision/reaction cell inductively coupled plasma-mass spectrometry: U.S. Geological Survey Techniques and Methods, book 5, sec. B, chap.1, 88 p.</t>
  </si>
  <si>
    <t xml:space="preserve">Barium </t>
  </si>
  <si>
    <t>01007</t>
  </si>
  <si>
    <t>PLM47</t>
  </si>
  <si>
    <t xml:space="preserve">Beryllium </t>
  </si>
  <si>
    <t>01012</t>
  </si>
  <si>
    <t xml:space="preserve">Boron </t>
  </si>
  <si>
    <t>01022</t>
  </si>
  <si>
    <t xml:space="preserve">Cadmium </t>
  </si>
  <si>
    <t>01027</t>
  </si>
  <si>
    <t xml:space="preserve">Chromium </t>
  </si>
  <si>
    <t>01034</t>
  </si>
  <si>
    <t xml:space="preserve">Cobalt </t>
  </si>
  <si>
    <t>01037</t>
  </si>
  <si>
    <t xml:space="preserve">Copper </t>
  </si>
  <si>
    <t>01042</t>
  </si>
  <si>
    <t xml:space="preserve">Iron </t>
  </si>
  <si>
    <t>01045</t>
  </si>
  <si>
    <t>ICP-AES</t>
  </si>
  <si>
    <t xml:space="preserve">Lead </t>
  </si>
  <si>
    <t>01051</t>
  </si>
  <si>
    <t xml:space="preserve">Lithium </t>
  </si>
  <si>
    <t>01132</t>
  </si>
  <si>
    <t xml:space="preserve">Manganese </t>
  </si>
  <si>
    <t>7439-96-5</t>
  </si>
  <si>
    <t>01055</t>
  </si>
  <si>
    <t xml:space="preserve">Molybdenum </t>
  </si>
  <si>
    <t>01062</t>
  </si>
  <si>
    <t xml:space="preserve">Nickel </t>
  </si>
  <si>
    <t>01067</t>
  </si>
  <si>
    <t xml:space="preserve">Selenium </t>
  </si>
  <si>
    <t>01147</t>
  </si>
  <si>
    <t xml:space="preserve">Silver </t>
  </si>
  <si>
    <t>01077</t>
  </si>
  <si>
    <t xml:space="preserve">Garbarino, J.R., and Struzeski, T.M., 1998, Methods of analysis by the U.S. Geological Survey National Water Quality Laboratory -- Determination of elements in whole-water digests using inductively coupled plasma- optical emission spectrometry and inductively coupled plasma-mass spectrometry: U.S. Geological Survey Open-File Report 98-165, 101 p. </t>
  </si>
  <si>
    <t xml:space="preserve">Strontium </t>
  </si>
  <si>
    <t>7440-24-6</t>
  </si>
  <si>
    <t>01082</t>
  </si>
  <si>
    <t xml:space="preserve">Thallium </t>
  </si>
  <si>
    <t>01059</t>
  </si>
  <si>
    <t xml:space="preserve">Uranium, natural </t>
  </si>
  <si>
    <t>28011</t>
  </si>
  <si>
    <t xml:space="preserve">Vanadium </t>
  </si>
  <si>
    <t>01087</t>
  </si>
  <si>
    <t xml:space="preserve">Zinc </t>
  </si>
  <si>
    <t>01092</t>
  </si>
  <si>
    <t xml:space="preserve"> I-4020-05</t>
  </si>
  <si>
    <t>Wastewater compounds (Filtered 0.7 micron, 142-milimeter diameter, glass-fiber plate filter)</t>
  </si>
  <si>
    <t>Cotinine</t>
  </si>
  <si>
    <t>SC 4433</t>
  </si>
  <si>
    <t>GCM99</t>
  </si>
  <si>
    <t>Baked amber glass bottle</t>
  </si>
  <si>
    <t>O-4433-06</t>
  </si>
  <si>
    <t>GCMS</t>
  </si>
  <si>
    <t xml:space="preserve">1. Memo - Method approval announcement Approval of the new USGS National Water Quality Laboratory Analytical Method O-4433-06 for the Determination of Wastewater Compounds in Whole Water by Continuous Liquid-Liquid Extraction and Capillary-Column Gas Chromatography/Mass Spectrometry by the Office of Water Quality, June 28, 2006 (Revised August 7, 2006) 2.TMR book 5, chap B4  Zaugg, S.D., Smith, S.G., and Schroeder, M.P., 2006, Methods of analysis by the U.S. Geological Survey National Water Quality Laboratory- Determination of wastewater compounds in whole water by continuous liquid-liquid extraction and capillary-column gas chromatography/mass spectrometry: U.S. Geological Survey Techniques and Methods, book 5, chap. B4, 30p. </t>
  </si>
  <si>
    <t xml:space="preserve">3,4-Dichlorophenyl isocyanate </t>
  </si>
  <si>
    <t xml:space="preserve">4-Nonylphenol monoethoxylate, (sum of all isomers) aka NP1EO </t>
  </si>
  <si>
    <t xml:space="preserve">4-tert-Octylphenol diethoxylate, aka OP2EO </t>
  </si>
  <si>
    <t xml:space="preserve">4-tert-Octylphenol monoethoxylate, aka OP1EO </t>
  </si>
  <si>
    <t xml:space="preserve">5-Methyl-1H-benzotriazole </t>
  </si>
  <si>
    <t xml:space="preserve">Anthraquinone </t>
  </si>
  <si>
    <t>84-65-1</t>
  </si>
  <si>
    <t xml:space="preserve">Acetophenone </t>
  </si>
  <si>
    <t xml:space="preserve">Acetyl hexamethyl tetrahydronaphthalene (AHTN) </t>
  </si>
  <si>
    <t xml:space="preserve">Anthracene </t>
  </si>
  <si>
    <t>120-12-7</t>
  </si>
  <si>
    <t xml:space="preserve">Atrazine </t>
  </si>
  <si>
    <t xml:space="preserve">1,4-Dichlorobenzene </t>
  </si>
  <si>
    <t xml:space="preserve">Benzo[a]pyrene </t>
  </si>
  <si>
    <t xml:space="preserve">Benzophenone </t>
  </si>
  <si>
    <t>119-61-9</t>
  </si>
  <si>
    <t xml:space="preserve">Bromacil </t>
  </si>
  <si>
    <t xml:space="preserve">Bromoform </t>
  </si>
  <si>
    <t xml:space="preserve">3-tert-Butyl-4-hydroxy anisole (BHA) </t>
  </si>
  <si>
    <t xml:space="preserve">Caffeine </t>
  </si>
  <si>
    <t xml:space="preserve">Caffeine-C13 </t>
  </si>
  <si>
    <t>pct</t>
  </si>
  <si>
    <t xml:space="preserve">Camphor </t>
  </si>
  <si>
    <t xml:space="preserve">Carbaryl </t>
  </si>
  <si>
    <t xml:space="preserve">Carbazole </t>
  </si>
  <si>
    <t xml:space="preserve">Chlorpyrifos </t>
  </si>
  <si>
    <t xml:space="preserve">Cholesterol </t>
  </si>
  <si>
    <t xml:space="preserve">3-beta-Coprostanol </t>
  </si>
  <si>
    <t xml:space="preserve">Isopropylbenzene </t>
  </si>
  <si>
    <t xml:space="preserve">Fluoranthene-d10 </t>
  </si>
  <si>
    <t>93951-69-0</t>
  </si>
  <si>
    <t xml:space="preserve">Bisphenol A-d3 </t>
  </si>
  <si>
    <t xml:space="preserve">Decafluorobiphenyl </t>
  </si>
  <si>
    <t>434-90-2</t>
  </si>
  <si>
    <t xml:space="preserve">N,N-diethyl-meta-toluamide (DEET) </t>
  </si>
  <si>
    <t xml:space="preserve">Diazinon </t>
  </si>
  <si>
    <t xml:space="preserve">d-Dichlorvos </t>
  </si>
  <si>
    <t xml:space="preserve">Bisphenol A </t>
  </si>
  <si>
    <t>80-05-7</t>
  </si>
  <si>
    <t xml:space="preserve">Triethyl citrate (ethyl citrate) </t>
  </si>
  <si>
    <t xml:space="preserve">Tetrachloroethylene </t>
  </si>
  <si>
    <t xml:space="preserve">Fluoranthene </t>
  </si>
  <si>
    <t xml:space="preserve">Hexahydrohexamethyl- cyclopentabenzopyran (HHCB) </t>
  </si>
  <si>
    <t xml:space="preserve">Indole </t>
  </si>
  <si>
    <t xml:space="preserve">Isoborneol </t>
  </si>
  <si>
    <t xml:space="preserve">Isophorone </t>
  </si>
  <si>
    <t xml:space="preserve">Isoquinoline </t>
  </si>
  <si>
    <t xml:space="preserve">d-Limonene </t>
  </si>
  <si>
    <t xml:space="preserve">Menthol </t>
  </si>
  <si>
    <t xml:space="preserve">Metalaxyl </t>
  </si>
  <si>
    <t xml:space="preserve">Metolachlor </t>
  </si>
  <si>
    <t xml:space="preserve">Naphthalene </t>
  </si>
  <si>
    <t xml:space="preserve">1-Methylnaphthalene </t>
  </si>
  <si>
    <t>90-12-0</t>
  </si>
  <si>
    <t xml:space="preserve">2,6-Dimethylnaphthalene </t>
  </si>
  <si>
    <t xml:space="preserve">2-Methylnaphthalene </t>
  </si>
  <si>
    <t xml:space="preserve">4-Nonylphenol diethoxylate, (sum of all isomers) aka NP2EO </t>
  </si>
  <si>
    <t xml:space="preserve">p-Cresol </t>
  </si>
  <si>
    <t>106-44-5</t>
  </si>
  <si>
    <t xml:space="preserve">4-Cumylphenol </t>
  </si>
  <si>
    <t xml:space="preserve">para-Nonylphenol (total) (branched) </t>
  </si>
  <si>
    <t>84852-15-3</t>
  </si>
  <si>
    <t xml:space="preserve">4-n-Octylphenol </t>
  </si>
  <si>
    <t xml:space="preserve">4-tert-Octylphenol </t>
  </si>
  <si>
    <t xml:space="preserve">2,2',4,4'-Tetrabromodiphenylether (PBDE 47) </t>
  </si>
  <si>
    <t xml:space="preserve">Phenanthrene </t>
  </si>
  <si>
    <t xml:space="preserve">Phenol </t>
  </si>
  <si>
    <t xml:space="preserve">Pentachlorophenol </t>
  </si>
  <si>
    <t xml:space="preserve">Tributyl phosphate </t>
  </si>
  <si>
    <t xml:space="preserve">Triphenyl phosphate </t>
  </si>
  <si>
    <t>115-86-6</t>
  </si>
  <si>
    <t xml:space="preserve">Tris(2-butoxyethyl)phosphate </t>
  </si>
  <si>
    <t xml:space="preserve">Tris(2-chloroethyl)phosphate </t>
  </si>
  <si>
    <t xml:space="preserve">bis(2-Ethylhexyl) phthalate </t>
  </si>
  <si>
    <t xml:space="preserve">Diethyl phthalate </t>
  </si>
  <si>
    <t xml:space="preserve">Prometon </t>
  </si>
  <si>
    <t xml:space="preserve">Pyrene </t>
  </si>
  <si>
    <t xml:space="preserve">Methyl salicylate </t>
  </si>
  <si>
    <t>119-36-8</t>
  </si>
  <si>
    <t xml:space="preserve">3-Methyl-1(H)-indole (Skatole) </t>
  </si>
  <si>
    <t xml:space="preserve">beta-Sitosterol </t>
  </si>
  <si>
    <t xml:space="preserve">beta-Stigmastanol </t>
  </si>
  <si>
    <t xml:space="preserve">Triclosan </t>
  </si>
  <si>
    <t xml:space="preserve">Tris(dichlorisopropyl)phosphate </t>
  </si>
  <si>
    <t>Pesticides (Filtered 0.7 micron, 142-milimeter diameter, glass-fiber plate filter)</t>
  </si>
  <si>
    <t>LCEA</t>
  </si>
  <si>
    <t>LCM44</t>
  </si>
  <si>
    <t>SPE-LC-MS</t>
  </si>
  <si>
    <t>Lee, E.A., Strahan, A.P., Thurman, E.M., 2002, Methods of Analysis by the U.S. Geological Survey Organic Geochemistry Research Group•Determination of Triazine and Phenylurea Herbicides and Their Degradation Products in Water Using Solid-Phase Extraction and Liquid Chromatography/Mass Spectrometry: U.S. Geological Survey (PDF format only): U.S. Geological Survey Open-File Report 02-436, 26 p.</t>
  </si>
  <si>
    <t>Bromacil</t>
  </si>
  <si>
    <t>LCM05</t>
  </si>
  <si>
    <t xml:space="preserve">Cyanazine </t>
  </si>
  <si>
    <t xml:space="preserve">*Cyanazine acid (CAC) </t>
  </si>
  <si>
    <t xml:space="preserve">*Cyanazine amide (CAM) </t>
  </si>
  <si>
    <t>*2-Chloro-4-isopropyl-amino-6-amino-s-triazine (DEA)</t>
  </si>
  <si>
    <t xml:space="preserve">*Deethylcyanazine (DEC) </t>
  </si>
  <si>
    <t>*Deethylcyanazine acid (DCAC)</t>
  </si>
  <si>
    <t>*Deethylcyanazine amide (DCAM)</t>
  </si>
  <si>
    <t xml:space="preserve">*Deethyldeisopropylatrazine, or Didealkyatrazine (DDA) </t>
  </si>
  <si>
    <t>LCM43</t>
  </si>
  <si>
    <t>*2-Hydroxy-4-isopropyl-amino-6-amino-s-triazine (DEHA)</t>
  </si>
  <si>
    <t xml:space="preserve">*2-Hydroxy-6-ethylamino-4-amino-s-triazine (DIHA)  </t>
  </si>
  <si>
    <t xml:space="preserve">*Deisopropylatrazine (DIA) </t>
  </si>
  <si>
    <t xml:space="preserve">Diuron </t>
  </si>
  <si>
    <t xml:space="preserve">*DMFM (demethylfluometuron) </t>
  </si>
  <si>
    <t xml:space="preserve">Fluometuron </t>
  </si>
  <si>
    <t>*2-Hydroxy-4-isopropyl-amino-6-ethylamino-s-triazine (HA)</t>
  </si>
  <si>
    <t xml:space="preserve">*Hydroxysimazine </t>
  </si>
  <si>
    <t xml:space="preserve">Linuron </t>
  </si>
  <si>
    <t>Prometon</t>
  </si>
  <si>
    <t xml:space="preserve">Propazine </t>
  </si>
  <si>
    <t xml:space="preserve">Simazine </t>
  </si>
  <si>
    <t>Acetochlor</t>
  </si>
  <si>
    <t>34256-82-1</t>
  </si>
  <si>
    <t>LCPD</t>
  </si>
  <si>
    <t>LCM45</t>
  </si>
  <si>
    <t>Lee, E.A., Kish, J.L., Zimmerman, L.R., Thurman, E.M., 2001, Methods of analysis by the U.S. Geological Survey Organic Geochemistry Research Group--Update and additions to the determination of chloroacetanilide herbicide degradation compounds in water using high-performance liquid chromatography/mass spectrometry: U.S. Geological Survey Open-File Report 01-10, 17 p.</t>
  </si>
  <si>
    <t>*Acetochlor dechloro</t>
  </si>
  <si>
    <t>LCM01</t>
  </si>
  <si>
    <t>*Acetochlor ESA (ethane sulfonic acid)</t>
  </si>
  <si>
    <t>*Acetochlor hydroxy</t>
  </si>
  <si>
    <t>*Acetochlor OXA (oxanilic acid)</t>
  </si>
  <si>
    <t>*Acetochlor SAA(sulfynil acetic acid)</t>
  </si>
  <si>
    <t xml:space="preserve">*Acetochlor/metolachlor-2nd amide (same as acetochlor 2nd amide) </t>
  </si>
  <si>
    <t>*Acetochlor/metolachlor ESA-2nd amide</t>
  </si>
  <si>
    <t>Alachlor</t>
  </si>
  <si>
    <t>*Alachlor-2nd amide</t>
  </si>
  <si>
    <t>*Alachlor, dechloro-</t>
  </si>
  <si>
    <t>*Alachlor Ethane Sulfonic Acid (ESA)</t>
  </si>
  <si>
    <t>*Alachlor oxanilic acid (OXA)</t>
  </si>
  <si>
    <t>*Alachlor SAA</t>
  </si>
  <si>
    <t>*Alachlor ESA- 2nd amide</t>
  </si>
  <si>
    <t>*Alachlor hydroxy</t>
  </si>
  <si>
    <t>Dimethenamid</t>
  </si>
  <si>
    <t>*Dimethenamid dechloro</t>
  </si>
  <si>
    <t>*Dimethenamid ESA</t>
  </si>
  <si>
    <t>*Dimethenamid OXA</t>
  </si>
  <si>
    <t>*Dimethenamid hydroxy</t>
  </si>
  <si>
    <t xml:space="preserve"> Flufenacet</t>
  </si>
  <si>
    <t>*Flufenacet ESA</t>
  </si>
  <si>
    <t>*Flufenacet OXA</t>
  </si>
  <si>
    <t>Metolachlor</t>
  </si>
  <si>
    <t>*Metolachlor, dechloro-</t>
  </si>
  <si>
    <t>*Metolachlor ethane sulfonic acid (ESA)</t>
  </si>
  <si>
    <t>*Metolachlor oxanilic acid (OXA)</t>
  </si>
  <si>
    <t>*Metolachlor hydroxy</t>
  </si>
  <si>
    <t>Propachlor</t>
  </si>
  <si>
    <t>*Propachlor OXA</t>
  </si>
  <si>
    <t>*Propachlor ESA</t>
  </si>
  <si>
    <r>
      <rPr>
        <vertAlign val="superscript"/>
        <sz val="11"/>
        <color theme="1"/>
        <rFont val="Times New Roman"/>
        <family val="1"/>
      </rPr>
      <t xml:space="preserve">1 </t>
    </r>
    <r>
      <rPr>
        <sz val="11"/>
        <color theme="1"/>
        <rFont val="Times New Roman"/>
        <family val="1"/>
      </rPr>
      <t xml:space="preserve">Field reporting level, if applicable, as cited in U.S. Geological Survey, variously dated, National field manual for the collection of water-quality data: U.S. Geological Survey Techniques of Water-Resources Investigations, book 9, chaps. A1-A9, available online at http://pubs.water.usgs.gov/twri9A; otherwise from instrument manufacturer. 
</t>
    </r>
  </si>
  <si>
    <t xml:space="preserve">Groundwater well or sample identifier </t>
  </si>
  <si>
    <t>Sample identifier</t>
  </si>
  <si>
    <t>Sample description</t>
  </si>
  <si>
    <t>Standard reference samples, trace elements</t>
  </si>
  <si>
    <t>&lt; 0.36</t>
  </si>
  <si>
    <t>USGS BQS SRS T-199</t>
  </si>
  <si>
    <t>Most probable value, MPV, (median):</t>
  </si>
  <si>
    <t>F (psuedosigma, deviation):</t>
  </si>
  <si>
    <t>Relative deviation of sample concentrations from MPV (%):</t>
  </si>
  <si>
    <t>E 1.26</t>
  </si>
  <si>
    <t>E 0.306</t>
  </si>
  <si>
    <t>Most probable value (median):</t>
  </si>
  <si>
    <t>[USGS, U.S. Geological Survey; meq/L; milliequivalents per liter]</t>
  </si>
  <si>
    <t>Cations</t>
  </si>
  <si>
    <t>Sum of cations</t>
  </si>
  <si>
    <t>Anions</t>
  </si>
  <si>
    <t xml:space="preserve">Sum of anions </t>
  </si>
  <si>
    <t>Mass balance</t>
  </si>
  <si>
    <r>
      <t>Calcium (Ca</t>
    </r>
    <r>
      <rPr>
        <vertAlign val="superscript"/>
        <sz val="10"/>
        <color theme="1"/>
        <rFont val="Times New Roman"/>
        <family val="1"/>
      </rPr>
      <t xml:space="preserve"> 2+</t>
    </r>
    <r>
      <rPr>
        <b/>
        <sz val="10"/>
        <color theme="1"/>
        <rFont val="Times New Roman"/>
        <family val="1"/>
      </rPr>
      <t>)</t>
    </r>
  </si>
  <si>
    <r>
      <t>Magnesium (Mg</t>
    </r>
    <r>
      <rPr>
        <b/>
        <vertAlign val="superscript"/>
        <sz val="10"/>
        <color theme="1"/>
        <rFont val="Times New Roman"/>
        <family val="1"/>
      </rPr>
      <t>2+</t>
    </r>
    <r>
      <rPr>
        <b/>
        <sz val="10"/>
        <color theme="1"/>
        <rFont val="Times New Roman"/>
        <family val="1"/>
      </rPr>
      <t>)</t>
    </r>
  </si>
  <si>
    <r>
      <t>Potassium (K</t>
    </r>
    <r>
      <rPr>
        <b/>
        <vertAlign val="superscript"/>
        <sz val="10"/>
        <color theme="1"/>
        <rFont val="Times New Roman"/>
        <family val="1"/>
      </rPr>
      <t>+</t>
    </r>
    <r>
      <rPr>
        <b/>
        <sz val="10"/>
        <color theme="1"/>
        <rFont val="Times New Roman"/>
        <family val="1"/>
      </rPr>
      <t>)</t>
    </r>
  </si>
  <si>
    <r>
      <t>Sodium (Na</t>
    </r>
    <r>
      <rPr>
        <b/>
        <vertAlign val="superscript"/>
        <sz val="10"/>
        <color theme="1"/>
        <rFont val="Times New Roman"/>
        <family val="1"/>
      </rPr>
      <t>+</t>
    </r>
    <r>
      <rPr>
        <b/>
        <sz val="10"/>
        <color theme="1"/>
        <rFont val="Times New Roman"/>
        <family val="1"/>
      </rPr>
      <t>)</t>
    </r>
  </si>
  <si>
    <r>
      <t>Iron (Fe</t>
    </r>
    <r>
      <rPr>
        <b/>
        <vertAlign val="superscript"/>
        <sz val="10"/>
        <color theme="1"/>
        <rFont val="Times New Roman"/>
        <family val="1"/>
      </rPr>
      <t>2+</t>
    </r>
    <r>
      <rPr>
        <b/>
        <sz val="10"/>
        <color theme="1"/>
        <rFont val="Times New Roman"/>
        <family val="1"/>
      </rPr>
      <t>)</t>
    </r>
  </si>
  <si>
    <r>
      <t>Aluminum (Al</t>
    </r>
    <r>
      <rPr>
        <b/>
        <vertAlign val="superscript"/>
        <sz val="10"/>
        <color theme="1"/>
        <rFont val="Times New Roman"/>
        <family val="1"/>
      </rPr>
      <t>2+</t>
    </r>
    <r>
      <rPr>
        <b/>
        <sz val="10"/>
        <color theme="1"/>
        <rFont val="Times New Roman"/>
        <family val="1"/>
      </rPr>
      <t>)</t>
    </r>
  </si>
  <si>
    <r>
      <t>Bicarbonate (HCO</t>
    </r>
    <r>
      <rPr>
        <b/>
        <vertAlign val="subscript"/>
        <sz val="10"/>
        <color theme="1"/>
        <rFont val="Times New Roman"/>
        <family val="1"/>
      </rPr>
      <t>3</t>
    </r>
    <r>
      <rPr>
        <b/>
        <vertAlign val="superscript"/>
        <sz val="10"/>
        <color theme="1"/>
        <rFont val="Times New Roman"/>
        <family val="1"/>
      </rPr>
      <t>-</t>
    </r>
    <r>
      <rPr>
        <b/>
        <sz val="10"/>
        <color theme="1"/>
        <rFont val="Times New Roman"/>
        <family val="1"/>
      </rPr>
      <t>)</t>
    </r>
  </si>
  <si>
    <r>
      <t>Chloride (Cl</t>
    </r>
    <r>
      <rPr>
        <b/>
        <vertAlign val="superscript"/>
        <sz val="10"/>
        <color theme="1"/>
        <rFont val="Times New Roman"/>
        <family val="1"/>
      </rPr>
      <t>-</t>
    </r>
    <r>
      <rPr>
        <b/>
        <sz val="10"/>
        <color theme="1"/>
        <rFont val="Times New Roman"/>
        <family val="1"/>
      </rPr>
      <t>)</t>
    </r>
  </si>
  <si>
    <r>
      <t>Sulfate (SO</t>
    </r>
    <r>
      <rPr>
        <b/>
        <vertAlign val="subscript"/>
        <sz val="10"/>
        <color theme="1"/>
        <rFont val="Times New Roman"/>
        <family val="1"/>
      </rPr>
      <t>4</t>
    </r>
    <r>
      <rPr>
        <b/>
        <vertAlign val="superscript"/>
        <sz val="10"/>
        <color theme="1"/>
        <rFont val="Times New Roman"/>
        <family val="1"/>
      </rPr>
      <t>2-</t>
    </r>
    <r>
      <rPr>
        <b/>
        <sz val="10"/>
        <color theme="1"/>
        <rFont val="Times New Roman"/>
        <family val="1"/>
      </rPr>
      <t>)</t>
    </r>
  </si>
  <si>
    <r>
      <t>Ammonium (NH</t>
    </r>
    <r>
      <rPr>
        <b/>
        <vertAlign val="subscript"/>
        <sz val="10"/>
        <color theme="1"/>
        <rFont val="Times New Roman"/>
        <family val="1"/>
      </rPr>
      <t>4</t>
    </r>
    <r>
      <rPr>
        <b/>
        <vertAlign val="superscript"/>
        <sz val="10"/>
        <color theme="1"/>
        <rFont val="Times New Roman"/>
        <family val="1"/>
      </rPr>
      <t>+</t>
    </r>
    <r>
      <rPr>
        <b/>
        <sz val="10"/>
        <color theme="1"/>
        <rFont val="Times New Roman"/>
        <family val="1"/>
      </rPr>
      <t>)</t>
    </r>
  </si>
  <si>
    <r>
      <t>Nitrate (NO</t>
    </r>
    <r>
      <rPr>
        <b/>
        <vertAlign val="superscript"/>
        <sz val="10"/>
        <color theme="1"/>
        <rFont val="Times New Roman"/>
        <family val="1"/>
      </rPr>
      <t>3-</t>
    </r>
    <r>
      <rPr>
        <b/>
        <sz val="10"/>
        <color theme="1"/>
        <rFont val="Times New Roman"/>
        <family val="1"/>
      </rPr>
      <t>)</t>
    </r>
  </si>
  <si>
    <r>
      <t>Orthophosphate (PO</t>
    </r>
    <r>
      <rPr>
        <b/>
        <vertAlign val="subscript"/>
        <sz val="10"/>
        <color theme="1"/>
        <rFont val="Times New Roman"/>
        <family val="1"/>
      </rPr>
      <t>4</t>
    </r>
    <r>
      <rPr>
        <b/>
        <vertAlign val="superscript"/>
        <sz val="10"/>
        <color theme="1"/>
        <rFont val="Times New Roman"/>
        <family val="1"/>
      </rPr>
      <t>-3</t>
    </r>
    <r>
      <rPr>
        <b/>
        <sz val="10"/>
        <color theme="1"/>
        <rFont val="Times New Roman"/>
        <family val="1"/>
      </rPr>
      <t>)</t>
    </r>
  </si>
  <si>
    <r>
      <t>Bromide (Br</t>
    </r>
    <r>
      <rPr>
        <b/>
        <vertAlign val="superscript"/>
        <sz val="10"/>
        <color theme="1"/>
        <rFont val="Times New Roman"/>
        <family val="1"/>
      </rPr>
      <t>-</t>
    </r>
    <r>
      <rPr>
        <b/>
        <sz val="10"/>
        <color theme="1"/>
        <rFont val="Times New Roman"/>
        <family val="1"/>
      </rPr>
      <t>)</t>
    </r>
  </si>
  <si>
    <t>(meq/L)</t>
  </si>
  <si>
    <t>(in percent)</t>
  </si>
  <si>
    <t>Elk River at mouth near Crystal Beach, MD</t>
  </si>
  <si>
    <t>Pearce Creek Lake at Crystal Beach, MD</t>
  </si>
  <si>
    <t>Number of pesticides detected</t>
  </si>
  <si>
    <t>Pesticide compounds detected</t>
  </si>
  <si>
    <t>Triazines and metabolites</t>
  </si>
  <si>
    <t>Acetanilides, acetanimides, and metabolites</t>
  </si>
  <si>
    <t>2-Chloro-4-isopropyl-amino-6-amino-s-triazine (DEA)</t>
  </si>
  <si>
    <t>2-Hydroxy-4-isopropyl-amino-6-ethylamino-s-triazine (DIHA)</t>
  </si>
  <si>
    <t>Dechloro-alachlor</t>
  </si>
  <si>
    <t>Alachlor sulfonic acid (SA)</t>
  </si>
  <si>
    <t>Alachlor oxanilic acid (OA)</t>
  </si>
  <si>
    <t>Dechloro-metolachlor</t>
  </si>
  <si>
    <t>Metolachlor oxanilic acid (OA)</t>
  </si>
  <si>
    <t>Dimeth-enamid</t>
  </si>
  <si>
    <t>4</t>
  </si>
  <si>
    <t>0</t>
  </si>
  <si>
    <t>1</t>
  </si>
  <si>
    <t>USGS NWQL identifier</t>
  </si>
  <si>
    <t>Date of analysis</t>
  </si>
  <si>
    <t>Nitrate plus nitrite nitrogen</t>
  </si>
  <si>
    <t>Concentration of spiked sample</t>
  </si>
  <si>
    <t>Recovery</t>
  </si>
  <si>
    <t>Raw data</t>
  </si>
  <si>
    <t xml:space="preserve">Reported data </t>
  </si>
  <si>
    <t>(mg/L) as nitrogen</t>
  </si>
  <si>
    <t xml:space="preserve">Year of data collection: 2010 </t>
  </si>
  <si>
    <t>CE Dd 81</t>
  </si>
  <si>
    <t>none</t>
  </si>
  <si>
    <t xml:space="preserve">Field blanks </t>
  </si>
  <si>
    <t>Duplicate sequential groundwater samples</t>
  </si>
  <si>
    <t>Laboratory blanks</t>
  </si>
  <si>
    <t>Blank 1</t>
  </si>
  <si>
    <t>Blank 2</t>
  </si>
  <si>
    <t>Blank 3</t>
  </si>
  <si>
    <t>Blank 4</t>
  </si>
  <si>
    <t>Year of data collection: 2011</t>
  </si>
  <si>
    <t>Elk River</t>
  </si>
  <si>
    <t>Pearce Creek Lake</t>
  </si>
  <si>
    <t>CE Dd 193 Field Blank</t>
  </si>
  <si>
    <t>Duplicate sequential sample</t>
  </si>
  <si>
    <t>CE Dd 192 Replicate</t>
  </si>
  <si>
    <t>Pearce Creek Lake-Replicate</t>
  </si>
  <si>
    <t>USACE local identifier</t>
  </si>
  <si>
    <t>USGS NWQL sample identifier</t>
  </si>
  <si>
    <t>Sample dilution factor</t>
  </si>
  <si>
    <t>Concentration of beryllium, dissolved, recoverable, uncensored laboratory data</t>
  </si>
  <si>
    <t>Concentration of beryllium in spiked sample or of quality control sample</t>
  </si>
  <si>
    <t>Recovery of beryllium from spiked sample, percent</t>
  </si>
  <si>
    <t>Acceptable range in quality control sample response</t>
  </si>
  <si>
    <t>CSW 1</t>
  </si>
  <si>
    <t>CSW 6</t>
  </si>
  <si>
    <t>CSW 5</t>
  </si>
  <si>
    <t>&lt;0.24</t>
  </si>
  <si>
    <t>CSW 2</t>
  </si>
  <si>
    <t>E 0.0384</t>
  </si>
  <si>
    <t>CSW 7</t>
  </si>
  <si>
    <t>CSW 8</t>
  </si>
  <si>
    <t>CSW 9</t>
  </si>
  <si>
    <t>CSW 13</t>
  </si>
  <si>
    <t>CSW 15</t>
  </si>
  <si>
    <t>E 0.0234</t>
  </si>
  <si>
    <t>E 0.0636</t>
  </si>
  <si>
    <t>E 0.0371</t>
  </si>
  <si>
    <t>&lt;0.4</t>
  </si>
  <si>
    <t>22-shallow</t>
  </si>
  <si>
    <t>E 0.0333</t>
  </si>
  <si>
    <t>E 0.0999</t>
  </si>
  <si>
    <t>Domestic wells</t>
  </si>
  <si>
    <t>E 0.0338</t>
  </si>
  <si>
    <t>E 0.0393</t>
  </si>
  <si>
    <t>&lt;0.08</t>
  </si>
  <si>
    <t>Laboratory and field quality-control samples</t>
  </si>
  <si>
    <t>Laboratory reagent blanks</t>
  </si>
  <si>
    <t>REAGENT BLANK</t>
  </si>
  <si>
    <t>Spiked laboratory quality-control blanks</t>
  </si>
  <si>
    <t>REAGENT BLANK 3</t>
  </si>
  <si>
    <t>80-120</t>
  </si>
  <si>
    <r>
      <t>61.8</t>
    </r>
    <r>
      <rPr>
        <vertAlign val="superscript"/>
        <sz val="10"/>
        <rFont val="Times New Roman"/>
        <family val="1"/>
      </rPr>
      <t>a</t>
    </r>
  </si>
  <si>
    <t>REAGENT BLANK 5</t>
  </si>
  <si>
    <t>REAGENT BLANK 6</t>
  </si>
  <si>
    <t>REAGENT BLANK 7</t>
  </si>
  <si>
    <t>REAGENT BLANK 10</t>
  </si>
  <si>
    <t>Quality-control blanks (including those corresponding to spiked laboratory reagent blanks above)</t>
  </si>
  <si>
    <t>QC BLANK</t>
  </si>
  <si>
    <t>QC BLANK (rinse)</t>
  </si>
  <si>
    <t>Spiked field blanks</t>
  </si>
  <si>
    <t>Spiked groundwater or surface-water samples</t>
  </si>
  <si>
    <t>Quality Control  standards</t>
  </si>
  <si>
    <t xml:space="preserve">SPEX 3  (Most probable value equals 0.967 µg/L) </t>
  </si>
  <si>
    <t>SPEX 3</t>
  </si>
  <si>
    <t>0.835 - 1.098</t>
  </si>
  <si>
    <t>SPEX 4  (Most probable value equals 9.584 µg/L)</t>
  </si>
  <si>
    <t>SPEX 4</t>
  </si>
  <si>
    <t>7.889 - 11.279</t>
  </si>
  <si>
    <t>NYSDOH (Most probable value equals 6.73 µg/L)</t>
  </si>
  <si>
    <t>NYSDOH</t>
  </si>
  <si>
    <t>ND</t>
  </si>
  <si>
    <t>Replicate analysis of same ground- or surface-water sample or replicate sample analysis</t>
  </si>
  <si>
    <t>E 0.0618</t>
  </si>
  <si>
    <t>E 0.0648</t>
  </si>
  <si>
    <t>USGS BQS Standard Reference Samples</t>
  </si>
  <si>
    <r>
      <t>0.076 - 0.164</t>
    </r>
    <r>
      <rPr>
        <vertAlign val="superscript"/>
        <sz val="10"/>
        <color indexed="8"/>
        <rFont val="Times New Roman"/>
        <family val="1"/>
      </rPr>
      <t>a</t>
    </r>
  </si>
  <si>
    <r>
      <t>&lt;0.04 - 0.188</t>
    </r>
    <r>
      <rPr>
        <vertAlign val="superscript"/>
        <sz val="10"/>
        <color indexed="8"/>
        <rFont val="Times New Roman"/>
        <family val="1"/>
      </rPr>
      <t>a</t>
    </r>
  </si>
  <si>
    <r>
      <rPr>
        <vertAlign val="superscript"/>
        <sz val="10"/>
        <color indexed="8"/>
        <rFont val="Times New Roman"/>
        <family val="1"/>
      </rPr>
      <t>a</t>
    </r>
    <r>
      <rPr>
        <sz val="10"/>
        <color indexed="8"/>
        <rFont val="Times New Roman"/>
        <family val="1"/>
      </rPr>
      <t xml:space="preserve"> Acceptable range is defined by the median most probable value plus or minus twice the pseudo standard deviation about this most probable value on the basis of at least seven or more submitted analyses. </t>
    </r>
  </si>
  <si>
    <t>Spiking level</t>
  </si>
  <si>
    <t>Recovery of Arsenic from spiked sample</t>
  </si>
  <si>
    <t>Acceptable range in calibration standard response</t>
  </si>
  <si>
    <t>Blank#1</t>
  </si>
  <si>
    <t>Blank#2</t>
  </si>
  <si>
    <t>Blank#3</t>
  </si>
  <si>
    <t>Blank#4</t>
  </si>
  <si>
    <t>Blank#5</t>
  </si>
  <si>
    <t>Blank#6</t>
  </si>
  <si>
    <t>Blank#7</t>
  </si>
  <si>
    <t>Blank#8</t>
  </si>
  <si>
    <t>Blank#9</t>
  </si>
  <si>
    <t>Blank#10</t>
  </si>
  <si>
    <t>Spiked laboratory reagent blanks</t>
  </si>
  <si>
    <t>Spiked Blank -a</t>
  </si>
  <si>
    <t>85%-115%</t>
  </si>
  <si>
    <t>Spiked Blank -b</t>
  </si>
  <si>
    <t>Spiked Blank -c</t>
  </si>
  <si>
    <t>Spiked Blank -d</t>
  </si>
  <si>
    <t>Spiked Blank -e</t>
  </si>
  <si>
    <t>Spiked Blank -f</t>
  </si>
  <si>
    <t>Spiked Blank -g</t>
  </si>
  <si>
    <t>Spiked Blank -h</t>
  </si>
  <si>
    <t>Quality-control blanks</t>
  </si>
  <si>
    <t>Same as laboratory reagent blanks - see above</t>
  </si>
  <si>
    <t>Spiked quality-control blanks</t>
  </si>
  <si>
    <t>Same as spiked laboratory reagent blanks - see above</t>
  </si>
  <si>
    <t>20101410227-D</t>
  </si>
  <si>
    <t>1020</t>
  </si>
  <si>
    <t>85% -115%</t>
  </si>
  <si>
    <t>Quality control samples</t>
  </si>
  <si>
    <t xml:space="preserve">T-179  (Most probable value equals 1.9 µg/L) </t>
  </si>
  <si>
    <t xml:space="preserve">T-163  (Most probable value equals 25.3 µg/L) </t>
  </si>
  <si>
    <t xml:space="preserve">T-159  (Most probable value equals 28.4 µg/L) </t>
  </si>
  <si>
    <t xml:space="preserve">T-147  (Most probable value equals 2.39 µg/L) </t>
  </si>
  <si>
    <t xml:space="preserve">T-189  (Most probable value equals 4.66 µg/L) </t>
  </si>
  <si>
    <t xml:space="preserve">T-171  (Most probable value equals 3.5 µg/L) </t>
  </si>
  <si>
    <t>NASS-5 seawater standard (MPV = 1.27 µg/L)</t>
  </si>
  <si>
    <t>SLEW-3 estuarine water standard (MPV = 1.36 µg/L)</t>
  </si>
  <si>
    <t xml:space="preserve">T-143  (Most probable value equals 15.2 µg/L) </t>
  </si>
  <si>
    <t>&lt;0.1</t>
  </si>
  <si>
    <r>
      <t>1.14 - 1.76</t>
    </r>
    <r>
      <rPr>
        <vertAlign val="superscript"/>
        <sz val="10"/>
        <color theme="1"/>
        <rFont val="Times New Roman"/>
        <family val="1"/>
      </rPr>
      <t>a</t>
    </r>
  </si>
  <si>
    <r>
      <t>0.075 - 0.331</t>
    </r>
    <r>
      <rPr>
        <vertAlign val="superscript"/>
        <sz val="10"/>
        <color theme="1"/>
        <rFont val="Times New Roman"/>
        <family val="1"/>
      </rPr>
      <t>a</t>
    </r>
  </si>
  <si>
    <t>Sulfate, measured, ICP, dissolved, water</t>
  </si>
  <si>
    <t>Sulfate, ICP, dissolved, measured or estimated (E), water</t>
  </si>
  <si>
    <t>2010 Raw data</t>
  </si>
  <si>
    <t>&lt; 40</t>
  </si>
  <si>
    <t>E 369</t>
  </si>
  <si>
    <t>E 804</t>
  </si>
  <si>
    <t>E 707</t>
  </si>
  <si>
    <t>E 337</t>
  </si>
  <si>
    <t>946 d</t>
  </si>
  <si>
    <t>Replicate groundwater samples</t>
  </si>
  <si>
    <t>2010 Reported data</t>
  </si>
  <si>
    <t>E 350</t>
  </si>
  <si>
    <t>E 770</t>
  </si>
  <si>
    <t>E 720</t>
  </si>
  <si>
    <t>E 860</t>
  </si>
  <si>
    <t>950 d</t>
  </si>
  <si>
    <t>Constituent groups and constituents</t>
  </si>
  <si>
    <t>Local USGS well identifer and date of collection for field blanks</t>
  </si>
  <si>
    <t>Summary</t>
  </si>
  <si>
    <t>Dissolved solids, major ions, and nutrients</t>
  </si>
  <si>
    <t xml:space="preserve">Spurious low-level (estimated 0.01 mg/L or less) detections in a few constituents in single but various blanks; one detection at measureable levels (1.4 mg/L) for dissolved recoverable carbon in blank associated with groundwater samples with considerably high carbon concentrations. </t>
  </si>
  <si>
    <t>Solids, dissolved, recoverable (mg/L)</t>
  </si>
  <si>
    <t>&lt; 12</t>
  </si>
  <si>
    <t>No detections</t>
  </si>
  <si>
    <t>Not applicable</t>
  </si>
  <si>
    <t>Calcium, dissolved, recoverable, (mg/L)</t>
  </si>
  <si>
    <t>Magnesium, dissolved, recoverable, (mg/L)</t>
  </si>
  <si>
    <t>Potassium, dissolved, recoverable, (mg/L)</t>
  </si>
  <si>
    <t>Sodium, dissolved, recoverable, (mg/L)</t>
  </si>
  <si>
    <t>Not applicable, calculated value</t>
  </si>
  <si>
    <t>Bromide, dissolved (mg/L)</t>
  </si>
  <si>
    <t>Chloride, dissolved (mg/L)</t>
  </si>
  <si>
    <t>Fluoride, dissolved (mg/L)</t>
  </si>
  <si>
    <t>1 detection below LRL</t>
  </si>
  <si>
    <t>Sulfate, dissolved (mg/L), modified method</t>
  </si>
  <si>
    <t>&lt; .09</t>
  </si>
  <si>
    <t>2 detection below LRL</t>
  </si>
  <si>
    <t>Orthophosphate phosphorus, (mg/L as P)</t>
  </si>
  <si>
    <t>Phosphorus, dissolved, recoverable (mg/L as P)</t>
  </si>
  <si>
    <t>Organic carbon, dissolved, recoverable (mg/L as C)</t>
  </si>
  <si>
    <t>1 detection above LRL; associated groundwater samples collected in similar time frame have concentrations well in excess of blank concentration.</t>
  </si>
  <si>
    <t>Aluminum</t>
  </si>
  <si>
    <t>Antimony</t>
  </si>
  <si>
    <t>Arsenic, modified method</t>
  </si>
  <si>
    <t>2 detections above LRL; groundwater samples collected between 4/28/2010 and 5/19/2010 with As concentrations less than 1.0 µg/L possibly positively biased</t>
  </si>
  <si>
    <t>Barium</t>
  </si>
  <si>
    <t>Beryllium, modified method</t>
  </si>
  <si>
    <t>Boron</t>
  </si>
  <si>
    <t>&lt; 7</t>
  </si>
  <si>
    <t>Cadmium</t>
  </si>
  <si>
    <t>1 detection below LRL; possibly some bias in groundwater samples with low (0.5 µg/L or less) concentrations for example CE Dd 146 and 158</t>
  </si>
  <si>
    <t>Chromium</t>
  </si>
  <si>
    <t>Cobalt</t>
  </si>
  <si>
    <t>1 detection below LRL; possibly some bias in groundwater samples with low (1 µg/L or less) concentrations for example CE Dd 146 and 158</t>
  </si>
  <si>
    <t>Copper</t>
  </si>
  <si>
    <t>Iron</t>
  </si>
  <si>
    <t>Lead</t>
  </si>
  <si>
    <t>0.54</t>
  </si>
  <si>
    <t>1 detection above LRL; no bias, all groundwater samples taken during similar time period had conctrations &lt; LRL</t>
  </si>
  <si>
    <t>Lithium</t>
  </si>
  <si>
    <t>&lt; .15</t>
  </si>
  <si>
    <t>Manganese</t>
  </si>
  <si>
    <t>Molybdenum</t>
  </si>
  <si>
    <t>Nickel</t>
  </si>
  <si>
    <t>.83</t>
  </si>
  <si>
    <t>2 detections, one below and one above LRL; only one relevant groundwater sample CE Dd 192, which has concentration at least 6-fold greater than high blank CE Dd 192</t>
  </si>
  <si>
    <t>Selenium</t>
  </si>
  <si>
    <t>Silver</t>
  </si>
  <si>
    <t>Strontium</t>
  </si>
  <si>
    <t>Thallium</t>
  </si>
  <si>
    <t>Uranium (natural)</t>
  </si>
  <si>
    <t>Vanadium</t>
  </si>
  <si>
    <t>Zinc</t>
  </si>
  <si>
    <t>1 detection below LRL; possibly some bias in groundwater samples collected in similar time frame with with similar (1-2 µg/L or less) concentrations: CE Dd 146 and 158</t>
  </si>
  <si>
    <t>No detections for any constiteunt in this group</t>
  </si>
  <si>
    <t>Atrazine</t>
  </si>
  <si>
    <t>Cyanazine</t>
  </si>
  <si>
    <t>Cyanazine acid</t>
  </si>
  <si>
    <t>Cyanazine amide</t>
  </si>
  <si>
    <t>Deethyl-cyanazine (DEC)</t>
  </si>
  <si>
    <t>Deethyl-cyanazine acid (DCAC)</t>
  </si>
  <si>
    <t>Deethyl-cyanazine amide (DCAM)</t>
  </si>
  <si>
    <t>Chlorodiamino-s-triazine (DDA)</t>
  </si>
  <si>
    <t>2-Chloro-6-ethylamino-4-amino-s-triazine (DIA)</t>
  </si>
  <si>
    <t>Hydroxy-simazine</t>
  </si>
  <si>
    <t>2-Hydroxy-4-isopropyl-amino-6-amino-s-triazine (DEHA)</t>
  </si>
  <si>
    <t>2-Hydroxy-6-ethylamino-4-amino-s-triazine</t>
  </si>
  <si>
    <t>Diuron</t>
  </si>
  <si>
    <t>Demethyl fluometuron (DMFM)</t>
  </si>
  <si>
    <t>Fluometuron</t>
  </si>
  <si>
    <t>Linuron</t>
  </si>
  <si>
    <t>Propazine</t>
  </si>
  <si>
    <t>Simazine</t>
  </si>
  <si>
    <t>No detections for any constituent in this group</t>
  </si>
  <si>
    <t>Dechloro-acetochlor</t>
  </si>
  <si>
    <t>Acetochlor ethane- sulfonic acid (ESA)</t>
  </si>
  <si>
    <t>Hydroxy- acetochlor</t>
  </si>
  <si>
    <t>Acetochlor oxanilic acid (OXA)</t>
  </si>
  <si>
    <t>Acetochlor sulfynilacetic acid (SSA)</t>
  </si>
  <si>
    <t>2-Chloro-N-(2- ethyl-6-methyl-phenyl) acetamide</t>
  </si>
  <si>
    <t>2-[(2-Ethyl-6-methylphenyl) amino]-2-oxo-ethanesulfonic acid</t>
  </si>
  <si>
    <t>2-Chloro-N-(2,6-diethylphenyl)-acetamide</t>
  </si>
  <si>
    <t>Dechloroalachlor</t>
  </si>
  <si>
    <t>Alachlor sulfonic acid secondary amide (SA, 2nd amide)</t>
  </si>
  <si>
    <t>Alachlor oxanilic acid (OXA)</t>
  </si>
  <si>
    <t>Alachlor sulfynilacetic acid (SAA)</t>
  </si>
  <si>
    <t>Hydroxyalachlor</t>
  </si>
  <si>
    <t>Dechlorodimethenamid</t>
  </si>
  <si>
    <t>Dimethenamid ethanesulfonic acid (ESA)</t>
  </si>
  <si>
    <t>Dimethenamid oxanilic acid (OXA)</t>
  </si>
  <si>
    <t>Hydroxy-dimethenamid</t>
  </si>
  <si>
    <t>Flufenacet</t>
  </si>
  <si>
    <t>Flufenacet ethane-sulfonic acid (ESA)</t>
  </si>
  <si>
    <t>Flufenacet oxanilic acid (OXA)</t>
  </si>
  <si>
    <t>Metolachlor,</t>
  </si>
  <si>
    <t>Hydroxy-metolachlor</t>
  </si>
  <si>
    <t>Metolachlor ethanesulfonic acid (ESA)</t>
  </si>
  <si>
    <t>Metolachlor oxanilic acid (OXA)</t>
  </si>
  <si>
    <t>Propachlor ethanesulfonic acid (ESA)</t>
  </si>
  <si>
    <t>Propachlor oxanilic acid (OXA)</t>
  </si>
  <si>
    <t>Wastewater compounds: High-level pesticides, dissolved, recoverable (µg/L)</t>
  </si>
  <si>
    <t xml:space="preserve">Atrazine        </t>
  </si>
  <si>
    <t>Carbaryl</t>
  </si>
  <si>
    <t>Carbazole</t>
  </si>
  <si>
    <t>Chlorpyrifos</t>
  </si>
  <si>
    <t>DEET</t>
  </si>
  <si>
    <t>Diazinon</t>
  </si>
  <si>
    <t>Dichlorvos</t>
  </si>
  <si>
    <t>Metalaxyl</t>
  </si>
  <si>
    <t>Acetophenone</t>
  </si>
  <si>
    <t>Acetyl hexamethyl tetrahydro naphthalene</t>
  </si>
  <si>
    <t>Anthracene</t>
  </si>
  <si>
    <t>1,4-Dichlorobenzene</t>
  </si>
  <si>
    <t xml:space="preserve">2 detections below LRL, similar in magnitude and time of occurrence as detections in samples from domestic supply wells </t>
  </si>
  <si>
    <t>Camphor</t>
  </si>
  <si>
    <t>p-Cresol</t>
  </si>
  <si>
    <t>Pentachlorophenol</t>
  </si>
  <si>
    <t>1-Methylnaphthalene</t>
  </si>
  <si>
    <t>2,6-Dimethylnaphthalene</t>
  </si>
  <si>
    <t>2-Methylnaphthalene</t>
  </si>
  <si>
    <t>3,4-Dichlorophenyl isocyanate</t>
  </si>
  <si>
    <t>3-beta-Coprostanol</t>
  </si>
  <si>
    <t>3-Methyl-1H-indole</t>
  </si>
  <si>
    <t>3-tert-Butyl-4-hydroxyanisole</t>
  </si>
  <si>
    <t>4-Cumylphenol</t>
  </si>
  <si>
    <t>4-n-Octylphenol</t>
  </si>
  <si>
    <t>4-Nonylphenol (sum of all isomers)</t>
  </si>
  <si>
    <t>2 detections below LRL; given magnitude of detections and time of ocurrence in blanks, only CE Dd 169 (detection) possibly result of contamination bias</t>
  </si>
  <si>
    <t xml:space="preserve">4-Nonylphenol diethoxylate </t>
  </si>
  <si>
    <t>4-Nonylphenol monoethoxylate</t>
  </si>
  <si>
    <t>4-tert-Octylphenol diethoxylate</t>
  </si>
  <si>
    <t>1 detection below LRL; timing of occurrence indicates no groundwater samples likely biased</t>
  </si>
  <si>
    <t>4-tert-Octylphenol monoethoxylate</t>
  </si>
  <si>
    <t>4-tert-Octylphenol</t>
  </si>
  <si>
    <t>5-Methyl-1H-benzotriazole</t>
  </si>
  <si>
    <t>9,10-Anthraquinone</t>
  </si>
  <si>
    <t>BDE congener 47</t>
  </si>
  <si>
    <t>Benzo[a]pyrene</t>
  </si>
  <si>
    <t>Benzophenone</t>
  </si>
  <si>
    <t>beta-Sitosterol</t>
  </si>
  <si>
    <t>beta-Stigmastanol</t>
  </si>
  <si>
    <t>Bis(2-ethylhexyl) phthalate</t>
  </si>
  <si>
    <t>3 detections below LRL; their magnitude and time of occurrence are similar to detections in groundwater samples (mainly domestic supply wells)</t>
  </si>
  <si>
    <t>Bisphenol A</t>
  </si>
  <si>
    <t xml:space="preserve">4 detections below LRL; their magnitude and time of occurrence are similar to detections in most groundwater samples </t>
  </si>
  <si>
    <t>Caffeine</t>
  </si>
  <si>
    <t>All &lt; LRL, no bias</t>
  </si>
  <si>
    <t>Cholesterol</t>
  </si>
  <si>
    <t>1 detection below LRL; only groundwater samples collected during similar time frame and at low concetrations (0.5 µg/L or less) possibly biased CE Dd 153 and 160</t>
  </si>
  <si>
    <t>Diethyl phthalate</t>
  </si>
  <si>
    <t>D-Limonene</t>
  </si>
  <si>
    <t>Fluoranthene</t>
  </si>
  <si>
    <t>Hexahydrohexamethyl cyclopentabenzopyran</t>
  </si>
  <si>
    <t>Indole</t>
  </si>
  <si>
    <t>Isoborneol</t>
  </si>
  <si>
    <t>Isophorone</t>
  </si>
  <si>
    <t>Isopropylbenzene</t>
  </si>
  <si>
    <t>Isoquinoline</t>
  </si>
  <si>
    <t>Menthol</t>
  </si>
  <si>
    <t>Methyl salicylate</t>
  </si>
  <si>
    <t>Naphthalene</t>
  </si>
  <si>
    <t>1 detection below LRL; only Domestic supply well samples collected during similar time frame and at low concentrations (0.0020 µg/L or less) possibly biased</t>
  </si>
  <si>
    <t>Phenanthrene</t>
  </si>
  <si>
    <t>Phenol</t>
  </si>
  <si>
    <t>5 detections below LRL, magnitude and duration of occurrence indicates groundwater-quality samples likely positively biased</t>
  </si>
  <si>
    <t>Pyrene</t>
  </si>
  <si>
    <t>Tetrachloroethene</t>
  </si>
  <si>
    <t>Tribromomethane</t>
  </si>
  <si>
    <t>Tributyl phosphate</t>
  </si>
  <si>
    <t>1 detection below LRL; no bias, only groundwater sample with detection collected much earlier than this blank and blank best related to that groundwater sample was a value &lt; LRL</t>
  </si>
  <si>
    <t>1 detection below LRL; no bias, not detected in any groundwater sample</t>
  </si>
  <si>
    <t>4 detections but no detections in any groundwater samples</t>
  </si>
  <si>
    <t>1 detection below LRL; no bias, all groundwater samples with detections taken during other time intervals with blanks whose values are &lt; LRL</t>
  </si>
  <si>
    <t>1 detection below LRL; not detected in any groundwater sample</t>
  </si>
  <si>
    <t>Table B8.  Statistical characteristics of pesticide recoveries (in percent) from spiked groundwater samples collected in the Pearce Creek Dredge Material Containment Area and vicinity, Cecil County, Maryland, 2010.</t>
  </si>
  <si>
    <t>Pesticides (LCEA, Triazines and metabolites), 0.7 micron glass fiber 142-millimeter diameter plate filter)</t>
  </si>
  <si>
    <t xml:space="preserve">Pesticides (LCPD--Acetochlor, metolachlor, and metabolites--0.7-micron glass fiber 142-millimeter diameter plate filter) </t>
  </si>
  <si>
    <t>Pesticides (LCPD, …), continued</t>
  </si>
  <si>
    <t>Date of collection</t>
  </si>
  <si>
    <t>Time of collection (EST)</t>
  </si>
  <si>
    <t>Atrazine, water, dissolved, recoverable</t>
  </si>
  <si>
    <t>Cyanazine, water, dissolved, recoverable</t>
  </si>
  <si>
    <t>Cyanazine acid (CAC), water, dissolved, recoverable</t>
  </si>
  <si>
    <t>Cyanazine amide (CAM), water, dissolved, recoverable</t>
  </si>
  <si>
    <t>2-Chloro-4-isopropylamino-6-amino-s-triazine (DEA), water, dissolved, recoverable</t>
  </si>
  <si>
    <t>Deethyl cyanazine (DEC), water, dissolved, recoverable</t>
  </si>
  <si>
    <t>Deethyl cyanazine acid (DCAC), water, dissolved, recoverable</t>
  </si>
  <si>
    <t>Deethyl cyanazine amide (DCAM), water, dissolved, recoverable</t>
  </si>
  <si>
    <t>Chlorodiamino-s-triazine (DDA), water, dissolved, recoverable</t>
  </si>
  <si>
    <t>2-Hydroxy-4-isopropylamino-6-amino-s-triazine (DEHA), water, dissolved,  recoverable</t>
  </si>
  <si>
    <t>2-Hydroxy-4-isopropylamino-6-ethylamino-s-triazine (DIHA), dissolved, water, recoverable</t>
  </si>
  <si>
    <t xml:space="preserve">  2-Chloro-6-ethylamino-4-amino-s-triazine (DIA), water, dissolved, recoverable</t>
  </si>
  <si>
    <t>Diuron, water, dissolved, recoverable</t>
  </si>
  <si>
    <t>Demethyl fluometuron (DMFM), water, dissolved, recoverable</t>
  </si>
  <si>
    <t xml:space="preserve">Fluometuron, water, dissolved, recoverable </t>
  </si>
  <si>
    <t>Linuron, water, dissolved, recoverable</t>
  </si>
  <si>
    <t>Propazine, water, dissolved,  recoverable</t>
  </si>
  <si>
    <t>Simazine, water,  dissolved, recoverable</t>
  </si>
  <si>
    <t>Hydroxy-simazine, water, dissolved,  recoverable</t>
  </si>
  <si>
    <t>Acetochlor, water, dissolved, recoverable</t>
  </si>
  <si>
    <t>Dechloro- acetochlor, water, dissolved, recoverable</t>
  </si>
  <si>
    <t>Acetochlor (ethane)sulfonic acid (ESA), water, dissolved, recoverable</t>
  </si>
  <si>
    <t>Hydroxy-acetochlor, water, dissolved,  recoverable</t>
  </si>
  <si>
    <t>Acetochlor oxanilic acid (OXA), water, dissolved, recoverable</t>
  </si>
  <si>
    <t>2-Chloro-N-(2-ethyl-6-methylphenyl) acetamide, water, dissolved, recoverable</t>
  </si>
  <si>
    <t>2-[(2-Ethyl-6-methylphenyl)amino]-2-oxoethane-sulfonic acid, water, dissolved, recoverable</t>
  </si>
  <si>
    <t>Alachlor, water, dissolved, recoverable</t>
  </si>
  <si>
    <t>2-Chloro-N-(2,6-diethylphenyl) acetamide, water, dissolved, recoverable</t>
  </si>
  <si>
    <t>2-[2,6 diethylphenyl amino]-2-oxoethane-sulfonic acid water, dissolved, recoverable</t>
  </si>
  <si>
    <t>Alachlor (ethane) sulfonic acid (ESA), water, dissolved, recoverable</t>
  </si>
  <si>
    <t>Alachlor sulfynilacetic acid(SAA), water, dissolved, recoverable</t>
  </si>
  <si>
    <t>Dechloro-dimethenamid, water, dissolved,  recoverable</t>
  </si>
  <si>
    <t>Dimethenamid (ethane)sulfonic acid (ESA), water, dissolved, recoverable</t>
  </si>
  <si>
    <t xml:space="preserve">Flufenacet, water, dissolved, recoverable, </t>
  </si>
  <si>
    <t>Flufenacet (ethane)sulfonic acid (ESA), water, dissolved, recoverable</t>
  </si>
  <si>
    <t>Flufenacet oxanilic acid (OXA) water, dissolved, recoverable</t>
  </si>
  <si>
    <t>Metolachlor (ethane) sulfonic acid (ESA), water, dissolved,  recoverable</t>
  </si>
  <si>
    <t>Metolachlor oxanilic acid (OXA), water, dissolved,  recoverable</t>
  </si>
  <si>
    <t>Hydroxy- metolachlor, water, dissolved, recoverable</t>
  </si>
  <si>
    <t>Propachlor (ethane) sulfonic acid (ESA), dissolved, water, recoverable</t>
  </si>
  <si>
    <t>Propachlor oxanilic acid (OXA), water,  dissolved, recoverable</t>
  </si>
  <si>
    <t>Recovery,    in percent</t>
  </si>
  <si>
    <t>Recovery,       in percent</t>
  </si>
  <si>
    <t>Recovery,          in percent</t>
  </si>
  <si>
    <t>Recovery,                  in percent</t>
  </si>
  <si>
    <t>Recovery,               in percent</t>
  </si>
  <si>
    <t>Recovery,         in percent</t>
  </si>
  <si>
    <t>Recovery,           in percent</t>
  </si>
  <si>
    <t>Recovery,              in percent</t>
  </si>
  <si>
    <t>Recovery,             in percent</t>
  </si>
  <si>
    <t>Recovery,                in percent</t>
  </si>
  <si>
    <t>Statistical measures</t>
  </si>
  <si>
    <t>Median</t>
  </si>
  <si>
    <t>Mean</t>
  </si>
  <si>
    <t>Minimum</t>
  </si>
  <si>
    <t>&lt; 0.050</t>
  </si>
  <si>
    <t>Maximum</t>
  </si>
  <si>
    <t>Number of samples</t>
  </si>
  <si>
    <t>(Recovery, in percent, determined from duplicate sequential samples--one of which was spiked by the laboratory before analysis, and one of which was used to correct spiked-sample concentration for concentation of wastewater in sample before it was spiked; E, estimated, recovery with likely higher than normal uncertainty because of low concentrations--below laboratory reporting levels--in both duplicate samples; DQI, data-quality issue, blank contamination, see text for further discussion; shading indicates compound not used in interpretations because of data-quality issues)</t>
  </si>
  <si>
    <t>Wastewater compound subgroup</t>
  </si>
  <si>
    <t>Recovery (in percent)</t>
  </si>
  <si>
    <t>Number of detections in groundwater samples</t>
  </si>
  <si>
    <t>Pesticides</t>
  </si>
  <si>
    <t>None</t>
  </si>
  <si>
    <t>E 126</t>
  </si>
  <si>
    <t>E 84.6</t>
  </si>
  <si>
    <t>Other wastewater compounds</t>
  </si>
  <si>
    <t>DQI</t>
  </si>
  <si>
    <t>2,2´,4,4´-Tetrabromodiphenyl Ether, (BDE congener 47), water, unfiltered, recoverable, micrograms per liter</t>
  </si>
  <si>
    <t>Tribromomethane, (Bromoform) water, unfiltered, recoverable, micrograms per liter</t>
  </si>
  <si>
    <t>E 7.02</t>
  </si>
  <si>
    <t>E 25.1</t>
  </si>
  <si>
    <t>E 13.9</t>
  </si>
  <si>
    <t>E 19.3</t>
  </si>
  <si>
    <t>E 15.8</t>
  </si>
  <si>
    <t>E 11.8</t>
  </si>
  <si>
    <t>E 10.9</t>
  </si>
  <si>
    <t>E 45.3</t>
  </si>
  <si>
    <t>E 25.8</t>
  </si>
  <si>
    <t>E 8.92</t>
  </si>
  <si>
    <t>E 44.0</t>
  </si>
  <si>
    <t>E 45.6</t>
  </si>
  <si>
    <t>E 44.4</t>
  </si>
  <si>
    <t>E 15.4</t>
  </si>
  <si>
    <t>E 44.6</t>
  </si>
  <si>
    <t>E 1.29</t>
  </si>
  <si>
    <t>E 7.07</t>
  </si>
  <si>
    <t>E 5.86</t>
  </si>
  <si>
    <t>E 25.2</t>
  </si>
  <si>
    <t>E 11.3</t>
  </si>
  <si>
    <t>E 10.2</t>
  </si>
  <si>
    <t>E 10.3</t>
  </si>
  <si>
    <t>E 14.3</t>
  </si>
  <si>
    <t>E 5.22</t>
  </si>
  <si>
    <t>E 27.4</t>
  </si>
  <si>
    <t>E 8.18</t>
  </si>
  <si>
    <t>Constituent Group</t>
  </si>
  <si>
    <t>Trace elements</t>
  </si>
  <si>
    <t>E 0.319</t>
  </si>
  <si>
    <t>E 33.1</t>
  </si>
  <si>
    <t>E 7.41</t>
  </si>
  <si>
    <t>Count</t>
  </si>
  <si>
    <t>(EST)</t>
  </si>
  <si>
    <t>(LOCAL)</t>
  </si>
  <si>
    <t>(DATES)</t>
  </si>
  <si>
    <t>(TIMES)</t>
  </si>
  <si>
    <t>USGS station number</t>
  </si>
  <si>
    <r>
      <t xml:space="preserve">[USGS, U.S. Geological Survey; µg/L, micrograms per liter; &lt;, less than; detected concentrations appear in bold] </t>
    </r>
    <r>
      <rPr>
        <vertAlign val="subscript"/>
        <sz val="10"/>
        <color theme="1"/>
        <rFont val="Times New Roman"/>
        <family val="1"/>
      </rPr>
      <t/>
    </r>
  </si>
  <si>
    <t>Metolachlor sulfonic acid (SA)</t>
  </si>
  <si>
    <t>Table B1. Water-quality measurements and samples collected from observation and domestic water-supply wells and surface waters in the Pearce Creek Dredge Material Containment Area and vicinity, Cecil County, Maryland, 2010-11.</t>
  </si>
  <si>
    <t>Domestic Water-Supply Wells</t>
  </si>
  <si>
    <t>(Estimated)</t>
  </si>
  <si>
    <t>USGS GD custom anhydride AFS method</t>
  </si>
  <si>
    <r>
      <t xml:space="preserve">Acid-neutralization capacity </t>
    </r>
    <r>
      <rPr>
        <b/>
        <sz val="10"/>
        <rFont val="Times New Roman"/>
        <family val="1"/>
      </rPr>
      <t>(ANC)</t>
    </r>
    <r>
      <rPr>
        <b/>
        <sz val="10"/>
        <color theme="1"/>
        <rFont val="Times New Roman"/>
        <family val="1"/>
      </rPr>
      <t>, raw water</t>
    </r>
    <r>
      <rPr>
        <b/>
        <vertAlign val="superscript"/>
        <sz val="10"/>
        <color theme="1"/>
        <rFont val="Times New Roman"/>
        <family val="1"/>
      </rPr>
      <t>1</t>
    </r>
  </si>
  <si>
    <t>Low-level pesticides</t>
  </si>
  <si>
    <t xml:space="preserve">Wastewater compounds </t>
  </si>
  <si>
    <t>P63676</t>
  </si>
  <si>
    <t>(USGS Parameter code)</t>
  </si>
  <si>
    <t>Pesticides and metabolites, dissolved</t>
  </si>
  <si>
    <r>
      <t>Sulfate, turbidimetric (BaSO</t>
    </r>
    <r>
      <rPr>
        <b/>
        <vertAlign val="subscript"/>
        <sz val="11"/>
        <rFont val="Times New Roman"/>
        <family val="1"/>
      </rPr>
      <t>4</t>
    </r>
    <r>
      <rPr>
        <b/>
        <sz val="11"/>
        <rFont val="Times New Roman"/>
        <family val="1"/>
      </rPr>
      <t>), field, dissolved, water</t>
    </r>
  </si>
  <si>
    <r>
      <t>Sulfate, estimated,  ICP, dissolved, water</t>
    </r>
    <r>
      <rPr>
        <b/>
        <vertAlign val="superscript"/>
        <sz val="11"/>
        <rFont val="Times New Roman"/>
        <family val="1"/>
      </rPr>
      <t>a</t>
    </r>
  </si>
  <si>
    <t>E 20.367</t>
  </si>
  <si>
    <r>
      <t>[</t>
    </r>
    <r>
      <rPr>
        <sz val="10"/>
        <rFont val="Times New Roman"/>
        <family val="1"/>
      </rPr>
      <t>USGS, U.S. Geological Survey</t>
    </r>
    <r>
      <rPr>
        <sz val="10"/>
        <color theme="1"/>
        <rFont val="Times New Roman"/>
        <family val="1"/>
      </rPr>
      <t>; Sulfate determined by the turbidimetric (BaSO</t>
    </r>
    <r>
      <rPr>
        <vertAlign val="subscript"/>
        <sz val="10"/>
        <color theme="1"/>
        <rFont val="Times New Roman"/>
        <family val="1"/>
      </rPr>
      <t>4,</t>
    </r>
    <r>
      <rPr>
        <vertAlign val="subscript"/>
        <sz val="11"/>
        <color theme="1"/>
        <rFont val="Times New Roman"/>
        <family val="1"/>
      </rPr>
      <t xml:space="preserve"> </t>
    </r>
    <r>
      <rPr>
        <sz val="10"/>
        <color theme="1"/>
        <rFont val="Times New Roman"/>
        <family val="1"/>
      </rPr>
      <t>barium sulfate) method in the U.S. Geological Survey Water Science Center laboratory,  Baltimore, Maryland; sulfate determined from  inductively coupled plasma (ICP) method by the National Water Quality Laboratory, Denver, Colorado; EST, Eastern Standard Time; mg/L; milligrams per liter; E, estimated concentration for the inductively coupled plasma method from concentration obtained with the turbidimetric method; d, sample diluted to provide concentration within operational range of method; &lt;, less than; ---, not determined by indicated method]</t>
    </r>
  </si>
  <si>
    <t>Sample time</t>
  </si>
  <si>
    <t>Sample date</t>
  </si>
  <si>
    <t>USGS BQS Standard Refererence Samples</t>
  </si>
  <si>
    <r>
      <t>[USGS, U.S. Geological Survey; USACE, U.S. Army Corps of Engineers; EST, Eastern Standard Time; NWQL, National Water Quality Laboratory; LRL, Laboratory Reporting Level; µg/L, microgram</t>
    </r>
    <r>
      <rPr>
        <sz val="10"/>
        <rFont val="Times New Roman"/>
        <family val="1"/>
      </rPr>
      <t xml:space="preserve">s </t>
    </r>
    <r>
      <rPr>
        <sz val="10"/>
        <color indexed="8"/>
        <rFont val="Times New Roman"/>
        <family val="1"/>
      </rPr>
      <t>per liter;  NASS-5 and SLEW-3 are seawater and estuarine water reference materials produced by the National Research Council Canada; &lt;, less than; %, percent; - - -, not applicable; BQS, Branch of Quality Systems]</t>
    </r>
  </si>
  <si>
    <t>Concentration of Arsenic in spiked sample or concentration of calibration standard</t>
  </si>
  <si>
    <t>Concentration of Arsenic (LRL = 0.1 µg/L)</t>
  </si>
  <si>
    <t>Table B14.  Summary of beryllium analyses: Concentrations of beryllium in ground and surface-water samples and concentrations or recoveries (in percent) of beryllium in related quality-control samples associated with the Pearce Creek Dredge Material Containment Area and vicinity, Cecil County, Maryland, 2010-11.</t>
  </si>
  <si>
    <r>
      <t xml:space="preserve">Field blanks </t>
    </r>
    <r>
      <rPr>
        <vertAlign val="superscript"/>
        <sz val="11"/>
        <color theme="1"/>
        <rFont val="Times New Roman"/>
        <family val="1"/>
      </rPr>
      <t>b</t>
    </r>
  </si>
  <si>
    <t>Concentration of beryllium, dissolved, recoverable, raw data</t>
  </si>
  <si>
    <t>Table B13.  Water-quality and quality-control data for the reductase analyses of nitrate plus nitrite nitrogen in samples obtained from observation and domestic water-supply wells and from surface waters in the Pearce Creek Dredge Material Containment Area and vicinity, Cecil County, Maryland, 2010-11.</t>
  </si>
  <si>
    <t>[USGS, U.S. Geological Survey; NWQL, National Water Quality Laboratory, Denver, CO; mg/L, milligrams per liter; &lt;, less than; ---, not spiked; E, estimated]</t>
  </si>
  <si>
    <t>USGS Local identifier</t>
  </si>
  <si>
    <r>
      <t>[USGS, U.S. Geological Survey; USACE, U.S. Army Corps of Engineers; NWQL, National Water Quality Laboratory; µg/L, microgram</t>
    </r>
    <r>
      <rPr>
        <sz val="10"/>
        <rFont val="Times New Roman"/>
        <family val="1"/>
      </rPr>
      <t>s</t>
    </r>
    <r>
      <rPr>
        <sz val="10"/>
        <color indexed="8"/>
        <rFont val="Times New Roman"/>
        <family val="1"/>
      </rPr>
      <t xml:space="preserve"> per Liter;  SPEX 3, low level NWQL quality-control sample; SPEX 4, higher level NWQL quality-control sample;  NYSDOH, New York State Department of Health laboratory evaluation sample; BQS, Branch of Quality </t>
    </r>
    <r>
      <rPr>
        <sz val="10"/>
        <rFont val="Times New Roman"/>
        <family val="1"/>
      </rPr>
      <t>Systems</t>
    </r>
    <r>
      <rPr>
        <sz val="10"/>
        <color indexed="8"/>
        <rFont val="Times New Roman"/>
        <family val="1"/>
      </rPr>
      <t>; &lt;, less than; ND, not determined; E, estimated; - - -, not applicable; %, percent]</t>
    </r>
  </si>
  <si>
    <t>Trace elements, dissolved, recoverable (µg/L)</t>
  </si>
  <si>
    <r>
      <t xml:space="preserve">Nitrate plus nitrite nitrogen, dissolved (mg/L </t>
    </r>
    <r>
      <rPr>
        <sz val="10"/>
        <rFont val="Times New Roman"/>
        <family val="1"/>
      </rPr>
      <t>as</t>
    </r>
    <r>
      <rPr>
        <sz val="10"/>
        <color theme="1"/>
        <rFont val="Times New Roman"/>
        <family val="1"/>
      </rPr>
      <t xml:space="preserve"> N), modified method</t>
    </r>
  </si>
  <si>
    <r>
      <t xml:space="preserve">Nitrite nitrogen, dissolved (mg/L </t>
    </r>
    <r>
      <rPr>
        <sz val="10"/>
        <rFont val="Times New Roman"/>
        <family val="1"/>
      </rPr>
      <t>as</t>
    </r>
    <r>
      <rPr>
        <sz val="10"/>
        <color theme="1"/>
        <rFont val="Times New Roman"/>
        <family val="1"/>
      </rPr>
      <t xml:space="preserve"> N)</t>
    </r>
  </si>
  <si>
    <r>
      <t xml:space="preserve">Ammonia nitrogen, dissolved (mg/L </t>
    </r>
    <r>
      <rPr>
        <sz val="10"/>
        <rFont val="Times New Roman"/>
        <family val="1"/>
      </rPr>
      <t>as</t>
    </r>
    <r>
      <rPr>
        <sz val="10"/>
        <color theme="1"/>
        <rFont val="Times New Roman"/>
        <family val="1"/>
      </rPr>
      <t xml:space="preserve"> N)</t>
    </r>
  </si>
  <si>
    <r>
      <t>Acid neutralization capacity, raw or whole water (mg/l as CaCO</t>
    </r>
    <r>
      <rPr>
        <vertAlign val="subscript"/>
        <sz val="10"/>
        <color theme="1"/>
        <rFont val="Times New Roman"/>
        <family val="1"/>
      </rPr>
      <t>3</t>
    </r>
    <r>
      <rPr>
        <sz val="10"/>
        <color theme="1"/>
        <rFont val="Times New Roman"/>
        <family val="1"/>
      </rPr>
      <t>)</t>
    </r>
  </si>
  <si>
    <r>
      <t>Bicarbonate, dissolved (mg/L as HCO</t>
    </r>
    <r>
      <rPr>
        <vertAlign val="subscript"/>
        <sz val="10"/>
        <color theme="1"/>
        <rFont val="Times New Roman"/>
        <family val="1"/>
      </rPr>
      <t>3</t>
    </r>
    <r>
      <rPr>
        <vertAlign val="superscript"/>
        <sz val="10"/>
        <color theme="1"/>
        <rFont val="Times New Roman"/>
        <family val="1"/>
      </rPr>
      <t>-</t>
    </r>
    <r>
      <rPr>
        <sz val="10"/>
        <color theme="1"/>
        <rFont val="Times New Roman"/>
        <family val="1"/>
      </rPr>
      <t>)</t>
    </r>
  </si>
  <si>
    <r>
      <t>Silica, dissolved (mg/L), as SiO</t>
    </r>
    <r>
      <rPr>
        <vertAlign val="subscript"/>
        <sz val="10"/>
        <color theme="1"/>
        <rFont val="Times New Roman"/>
        <family val="1"/>
      </rPr>
      <t>2</t>
    </r>
  </si>
  <si>
    <t>Except for selected wells with low-level (less than 0.5 µg/L) arsenic in groundwater samples collected between 4/28/2010 and 5/19/2010, and wells CE Dd 146 and 158 with low-level (1.0 µg/L or less) zinc in groundwater samples  collected around 5/26/2010</t>
  </si>
  <si>
    <t>Pesticides: low level triazines and metabolites (µg/L)</t>
  </si>
  <si>
    <t>Pesticides: low-level acetanilides and acetanimides and metabolites (µg/L)</t>
  </si>
  <si>
    <t>Wastewater compounds, other, dissolved, recoverable (µg/L)</t>
  </si>
  <si>
    <r>
      <t xml:space="preserve">(E, estimated relative sample difference, in percent, determined from duplicate sequential samples, </t>
    </r>
    <r>
      <rPr>
        <sz val="10"/>
        <rFont val="Times New Roman"/>
        <family val="1"/>
      </rPr>
      <t>when each sample</t>
    </r>
    <r>
      <rPr>
        <sz val="10"/>
        <color theme="1"/>
        <rFont val="Times New Roman"/>
        <family val="1"/>
      </rPr>
      <t xml:space="preserve"> had a measureable concentrations below the laboratory reporting level for the constituent)</t>
    </r>
  </si>
  <si>
    <t>[USGS, U.S.Geological Survey; LCPD, Acetamide Parents and Degradation Products; LCEA, Triazine and Phenylurea Parents and Degradation products; &lt;, less than; EST, Eastern Standard Time; USGS laboratory parameter code appears in parentheses below each compound name; rose shading indicates compound not included in interpretations because of data-quality issues]</t>
  </si>
  <si>
    <t>Compound</t>
  </si>
  <si>
    <t>Table B10.  Measurement accuracy: Summary of accuracy of standard reference samples for trace elements analyzed as blind samples in conjunction with groundwater samples collected for the Pearce Creek Dredge Material Containment Area and vicinity, Cecil County, Maryland, 2010.</t>
  </si>
  <si>
    <t>Trace elements, water, recoverable (Filtered, 0.2-micron, pleated, polysulfonyl, nitrogen-purged filter)</t>
  </si>
  <si>
    <t xml:space="preserve">Uranium (natural) </t>
  </si>
  <si>
    <t xml:space="preserve">Barium  </t>
  </si>
  <si>
    <t xml:space="preserve">Beryllium  </t>
  </si>
  <si>
    <t xml:space="preserve">Cadmium  </t>
  </si>
  <si>
    <t>[USGS, U.S. Geological Survey; BQS, Branch of Quality Systems, Denver, CO; SRS, standard reference sample; MPV, most probable value; ug/L, micrograms per liter; mg/L, milligrams per liter; values in red indicate measured concentration is not within one, but still within two psuedosigma variations of the most probable value for that trace element]</t>
  </si>
  <si>
    <t>Table B12.  Summary of triazines, acetanilides, acetanimides, and (or) metabolites detected  in water-quality samples collected from individual observation and domestic water-supply wells in the Pearce Creek Dredge Material Containment Area and vicinity, Cecil County, Maryland, 2010-11.</t>
  </si>
  <si>
    <t>Table B5.  Chemical constituents, reporting levels, and analytical methods used for water-quality samples collected in the Pearce Creek Dredge Material Containment Area and vicinity, Cecil County, Maryland, 2010-11.</t>
  </si>
  <si>
    <t>CASRN®</t>
  </si>
  <si>
    <t>(HWS, wnm)</t>
  </si>
  <si>
    <r>
      <t>Anoxic, CH</t>
    </r>
    <r>
      <rPr>
        <vertAlign val="subscript"/>
        <sz val="10"/>
        <color theme="1"/>
        <rFont val="Times New Roman"/>
        <family val="1"/>
      </rPr>
      <t>4</t>
    </r>
    <r>
      <rPr>
        <sz val="10"/>
        <color theme="1"/>
        <rFont val="Times New Roman"/>
        <family val="1"/>
      </rPr>
      <t>gen</t>
    </r>
  </si>
  <si>
    <t>Dechloro-alachlor, water, dissolved, recoverable</t>
  </si>
  <si>
    <r>
      <t>(mg/L as S</t>
    </r>
    <r>
      <rPr>
        <b/>
        <vertAlign val="superscript"/>
        <sz val="10"/>
        <color theme="1"/>
        <rFont val="Times New Roman"/>
        <family val="1"/>
      </rPr>
      <t>2-</t>
    </r>
    <r>
      <rPr>
        <b/>
        <sz val="10"/>
        <color theme="1"/>
        <rFont val="Times New Roman"/>
        <family val="1"/>
      </rPr>
      <t>)</t>
    </r>
  </si>
  <si>
    <t>(µS/cm)</t>
  </si>
  <si>
    <t>Water-quality samples collected and                                                                                           shipped for USGS NWQL or OGRL analysis</t>
  </si>
  <si>
    <t>USGS OGRL schedule LCEA</t>
  </si>
  <si>
    <t>USGS OGRL  schedule LCPD</t>
  </si>
  <si>
    <t>Water-quality samples collected and either analyzed by USGS WSC, or shipped and analyzed by a USGS laboratory (NWQL or GD), with customized analytical methods</t>
  </si>
  <si>
    <t>USGS  OGRL schedule LCEA</t>
  </si>
  <si>
    <t>USGS OGRL schedule LCPD</t>
  </si>
  <si>
    <r>
      <t>Water-quality samples collected and shipped for NWQL and</t>
    </r>
    <r>
      <rPr>
        <b/>
        <sz val="10"/>
        <rFont val="Times New Roman"/>
        <family val="1"/>
      </rPr>
      <t>/or</t>
    </r>
    <r>
      <rPr>
        <b/>
        <sz val="10"/>
        <color rgb="FFFF0000"/>
        <rFont val="Times New Roman"/>
        <family val="1"/>
      </rPr>
      <t xml:space="preserve"> </t>
    </r>
    <r>
      <rPr>
        <b/>
        <sz val="10"/>
        <color theme="1"/>
        <rFont val="Times New Roman"/>
        <family val="1"/>
      </rPr>
      <t>OGRL analysis</t>
    </r>
    <r>
      <rPr>
        <b/>
        <vertAlign val="superscript"/>
        <sz val="10"/>
        <color theme="1"/>
        <rFont val="Times New Roman"/>
        <family val="1"/>
      </rPr>
      <t>1</t>
    </r>
  </si>
  <si>
    <t>Low-detection level pesticides (OGRL)</t>
  </si>
  <si>
    <r>
      <t>[USGS, U.S. Geological Survey; USACE, U.S. Army Corps of Engineers; EST, Eastern Standard Time; NWQL, USGS National Water Quality Laboratory; OGRL, USGS Organic Geochemistry Research Laboratory; x, collected;  ---, not targeted for collection; BQS SRS-TE-197 and BQS SRS-TE-199, (USGS) Branch of Quality Service, Denver, CO, Standard reference samples for trace elements obtained from U.S. Geological Survey Branch of Quality Systems, Denver, CO; ******, no USACE local well identifier; As, arsenic; Be, beryllium</t>
    </r>
    <r>
      <rPr>
        <sz val="10"/>
        <rFont val="Times New Roman"/>
        <family val="1"/>
      </rPr>
      <t>]</t>
    </r>
  </si>
  <si>
    <t>Sampling depth</t>
  </si>
  <si>
    <t>Pump or flow period prior to sampling</t>
  </si>
  <si>
    <t>Dissolved oxygen</t>
  </si>
  <si>
    <t>Bicarbonate</t>
  </si>
  <si>
    <t>Carbonate</t>
  </si>
  <si>
    <t>Total dissolved solids</t>
  </si>
  <si>
    <t>Calcium, dissolved, recoverable</t>
  </si>
  <si>
    <t>Sulfide</t>
  </si>
  <si>
    <t>Hydrogen sulfide, olfactory test</t>
  </si>
  <si>
    <t>Acid neutralizing capacity</t>
  </si>
  <si>
    <t>Oxidation- reduction potential</t>
  </si>
  <si>
    <r>
      <t>Turbidity, field</t>
    </r>
    <r>
      <rPr>
        <b/>
        <vertAlign val="superscript"/>
        <sz val="10"/>
        <color theme="1"/>
        <rFont val="Times New Roman"/>
        <family val="1"/>
      </rPr>
      <t>1</t>
    </r>
    <r>
      <rPr>
        <b/>
        <sz val="10"/>
        <color theme="1"/>
        <rFont val="Times New Roman"/>
        <family val="1"/>
      </rPr>
      <t xml:space="preserve"> </t>
    </r>
  </si>
  <si>
    <t>Magnesium, dissolved, recoverable</t>
  </si>
  <si>
    <t>Potassium,   dissolved</t>
  </si>
  <si>
    <t>Sodium, dissolved, recoverable</t>
  </si>
  <si>
    <t>Bromide, dissolved</t>
  </si>
  <si>
    <t>Chloride, dissolved</t>
  </si>
  <si>
    <t>Fluoride, dissolved</t>
  </si>
  <si>
    <t>Silica, dissolved, recoverable</t>
  </si>
  <si>
    <r>
      <t xml:space="preserve">Sulfate, dissolved,  </t>
    </r>
    <r>
      <rPr>
        <b/>
        <i/>
        <sz val="10"/>
        <color theme="1"/>
        <rFont val="Times New Roman"/>
        <family val="1"/>
      </rPr>
      <t>custom method</t>
    </r>
  </si>
  <si>
    <t>Ammonia plus organic nitrogen, dissolved, recoverable</t>
  </si>
  <si>
    <t>Nitrite nitrogen, dissolved</t>
  </si>
  <si>
    <r>
      <t xml:space="preserve">Nitrate plus nitrite nitrogen, dissolved, </t>
    </r>
    <r>
      <rPr>
        <b/>
        <i/>
        <sz val="10"/>
        <color theme="1"/>
        <rFont val="Times New Roman"/>
        <family val="1"/>
      </rPr>
      <t>custom method</t>
    </r>
  </si>
  <si>
    <t>Orthophosphate phosphorus, dissolved</t>
  </si>
  <si>
    <t>Phosphorus, dissolved, recoverable</t>
  </si>
  <si>
    <t>Ammonia nitrogen, dissolved</t>
  </si>
  <si>
    <t>Organic carbon, dissolved, recoverable</t>
  </si>
  <si>
    <t>Aluminum, dissolved, recoverable</t>
  </si>
  <si>
    <t>Antimony, dissolved, recoverable</t>
  </si>
  <si>
    <r>
      <t xml:space="preserve">Arsenic, dissolved, </t>
    </r>
    <r>
      <rPr>
        <b/>
        <i/>
        <sz val="10"/>
        <color theme="1"/>
        <rFont val="Times New Roman"/>
        <family val="1"/>
      </rPr>
      <t>custom method</t>
    </r>
  </si>
  <si>
    <t>Barium, dissolved, recoverable</t>
  </si>
  <si>
    <r>
      <t xml:space="preserve">Beryllium, dissolved, </t>
    </r>
    <r>
      <rPr>
        <b/>
        <i/>
        <sz val="10"/>
        <color theme="1"/>
        <rFont val="Times New Roman"/>
        <family val="1"/>
      </rPr>
      <t>custom method</t>
    </r>
  </si>
  <si>
    <t>Cadmium, dissolved, recoverable</t>
  </si>
  <si>
    <t>Boron, dissolved, recoverable</t>
  </si>
  <si>
    <t>Chromium, dissolved, recoverable</t>
  </si>
  <si>
    <t>Cobalt, dissolved, recoverable</t>
  </si>
  <si>
    <t>Copper, dissolved, total recoverable</t>
  </si>
  <si>
    <t>Iron, dissolved, recoverable</t>
  </si>
  <si>
    <t>Lead, dissolved, recoverable</t>
  </si>
  <si>
    <t>Lithium, dissolved, recoverable</t>
  </si>
  <si>
    <t>Manganese, dissolved, recoverable</t>
  </si>
  <si>
    <t>Molybdenum, dissolved, recoverable</t>
  </si>
  <si>
    <t>Nickel, dissolved, recoverable</t>
  </si>
  <si>
    <t>Selenium, dissolved, recoverable</t>
  </si>
  <si>
    <t xml:space="preserve">Silver, dissolved, recoverable    </t>
  </si>
  <si>
    <t xml:space="preserve">Strontium, dissolved, recoverable    </t>
  </si>
  <si>
    <t xml:space="preserve">Thallium, dissolved, recoverable    </t>
  </si>
  <si>
    <t>Uranium (natural), dissolved, recoverable</t>
  </si>
  <si>
    <t xml:space="preserve">Vanadium, dissolved, recoverable    </t>
  </si>
  <si>
    <t xml:space="preserve">Zinc, dissolved, recoverable    </t>
  </si>
  <si>
    <t>Atrazine, dissolved, recoverable</t>
  </si>
  <si>
    <t>Bromacil, dissolved, recoverable</t>
  </si>
  <si>
    <t>Cyanazine, dissolved, recoverable</t>
  </si>
  <si>
    <t>Cyanazine acid, dissolved, recoverable</t>
  </si>
  <si>
    <t>Cyanazine amide, dissolved, recoverable</t>
  </si>
  <si>
    <t>2-Chloro-4-isopropyl-amino-6-amino-s-triazine (DEA), dissolved, recoverable</t>
  </si>
  <si>
    <t>Deethyl-cyanazine (DEC), dissolved, recoverable</t>
  </si>
  <si>
    <t>Deethyl-cyanazine acid (DCAC), dissolved, recoverable</t>
  </si>
  <si>
    <t>Deethyl-cyanazine amide (DCAM), dissolved, recoverable</t>
  </si>
  <si>
    <t>Chloro-diamino-s-triazine (DDA), dissolved, recoverable</t>
  </si>
  <si>
    <t>2-Chloro-6-ethylamino-4-amino-s-triazine (DIA), dissolved, recoverable</t>
  </si>
  <si>
    <t>Hydroxy-simazine, dissolved, recoverable</t>
  </si>
  <si>
    <t>2-Hydroxy-4-isopropyl-amino-6-amino-s-triazine (DEHA), dissolved, recoverable</t>
  </si>
  <si>
    <t>2-Hydroxy-4-isopropyl-amino-6-ethylamino-s-triazine (HA), dissolved, recoverable</t>
  </si>
  <si>
    <r>
      <t xml:space="preserve">2-Hydroxy-6-ethylamino-4-amino-s-triazine </t>
    </r>
    <r>
      <rPr>
        <b/>
        <sz val="10"/>
        <rFont val="Times New Roman"/>
        <family val="1"/>
      </rPr>
      <t>(DIHA)</t>
    </r>
    <r>
      <rPr>
        <b/>
        <sz val="10"/>
        <color theme="1"/>
        <rFont val="Times New Roman"/>
        <family val="1"/>
      </rPr>
      <t>, dissolved, recoverable</t>
    </r>
  </si>
  <si>
    <t>Diuron, dissolved, recoverable</t>
  </si>
  <si>
    <t>Demethyl fluometuron (DMFM), dissolved, recoverable</t>
  </si>
  <si>
    <t>Fluometuron, dissolved, recoverable</t>
  </si>
  <si>
    <t>Linuron, dissolved, recoverable</t>
  </si>
  <si>
    <t>Prometon, dissolved, recoverable</t>
  </si>
  <si>
    <t>Propazine,  dissolved, recoverable</t>
  </si>
  <si>
    <t>Acetochlor, dissolved, recoverable</t>
  </si>
  <si>
    <t>Dechloro-acetochlor, dissolved, recoverable</t>
  </si>
  <si>
    <t>Acetochlor ethane- sulfonic acid (ESA), dissolved, recoverable</t>
  </si>
  <si>
    <t>Hydroxy- acetochlor, dissolved, recoverable</t>
  </si>
  <si>
    <t>Acetochlor oxanilic acid (OXA), dissolved, recoverable</t>
  </si>
  <si>
    <t>Acetochlor sulfynilacetic acid (SAA), dissolved, recoverable</t>
  </si>
  <si>
    <t>2-Chloro-N-(2- ethyl-6-methyl-phenyl) acetamide, dissolved, recoverable</t>
  </si>
  <si>
    <t>2-[(2-Ethyl-6-methylphenyl) amino]-2-oxoethane-sulfonic acid, dissolved, recoverable</t>
  </si>
  <si>
    <t>2-Chloro-N-(2,6-diethyl- phenyl)-acetamide, dissolved, recoverable</t>
  </si>
  <si>
    <t>Alachlor, dissolved, recoverable</t>
  </si>
  <si>
    <t>Dechloro-alachlor, dissolved, recoverable</t>
  </si>
  <si>
    <t>Alachlor ethane sulfonic acid (ESA), dissolved, recoverable</t>
  </si>
  <si>
    <t>Alachlor ethane sulfonic acid secondary amide (ESA, 2nd amide), dissolved, recoverable</t>
  </si>
  <si>
    <t>Alachlor oxanilic acid (OXA), water, recoverable</t>
  </si>
  <si>
    <t>Hydroxy-alachlor, dissolved, recoverable</t>
  </si>
  <si>
    <t>Dimethenamid, dissolved, recoverable</t>
  </si>
  <si>
    <t>Dechloro-dimethenamid, dissolved, recoverable</t>
  </si>
  <si>
    <t>Dimethenamid ethanesulfonic acid (ESA), dissolved, recoverable</t>
  </si>
  <si>
    <t>Dimethenamid oxanilic acid (OXA), dissolved, recoverable</t>
  </si>
  <si>
    <t>Hydroxy-dimethenamid, dissolved, recoverable</t>
  </si>
  <si>
    <t>Flufenacet, dissolved, recoverable</t>
  </si>
  <si>
    <t>Flufenacet ethane-sulfonic acid (ESA), dissolved, recoverable</t>
  </si>
  <si>
    <t>Flufenacet oxanilic acid (OXA), dissolved, recoverable</t>
  </si>
  <si>
    <t>Dechloro-metolachlor, dissolved, recoverable</t>
  </si>
  <si>
    <t>Hydroxy-metolachlor, dissolved, recoverable</t>
  </si>
  <si>
    <t>Metolachlor ethane sulfonic acid (ESA), dissolved, recoverable</t>
  </si>
  <si>
    <t>Metolachlor oxanilic acid (OXA), dissolved, recoverable</t>
  </si>
  <si>
    <t>Propachlor, dissolved, recoverable</t>
  </si>
  <si>
    <t>Propachlor ethanesulfonic acid (ESA), dissolved, recoverable</t>
  </si>
  <si>
    <t>Propachlor oxanilic acid (OXA), dissolved, recoverable</t>
  </si>
  <si>
    <t xml:space="preserve">Atrazine, dissolved, recoverable         </t>
  </si>
  <si>
    <t>Carbaryl, dissolved, recoverable</t>
  </si>
  <si>
    <t>Carbazole, dissolved, recoverable</t>
  </si>
  <si>
    <t>Chlorpyrifos, dissolved, recoverable</t>
  </si>
  <si>
    <t>Diazinon, dissolved, recoverable</t>
  </si>
  <si>
    <t>3,4-Dichlorophenyl isocyanate, dissolved, recoverable</t>
  </si>
  <si>
    <r>
      <rPr>
        <b/>
        <i/>
        <sz val="10"/>
        <color theme="1"/>
        <rFont val="Times New Roman"/>
        <family val="1"/>
      </rPr>
      <t>d-</t>
    </r>
    <r>
      <rPr>
        <b/>
        <sz val="10"/>
        <color theme="1"/>
        <rFont val="Times New Roman"/>
        <family val="1"/>
      </rPr>
      <t>Dichlorvos, dissolved, recoverable</t>
    </r>
  </si>
  <si>
    <r>
      <rPr>
        <b/>
        <i/>
        <sz val="10"/>
        <color theme="1"/>
        <rFont val="Times New Roman"/>
        <family val="1"/>
      </rPr>
      <t>d-</t>
    </r>
    <r>
      <rPr>
        <b/>
        <sz val="10"/>
        <color theme="1"/>
        <rFont val="Times New Roman"/>
        <family val="1"/>
      </rPr>
      <t>Limonene, dissolved, recoverable</t>
    </r>
  </si>
  <si>
    <t>Metalaxyl, dissolved, recoverable</t>
  </si>
  <si>
    <t>Metolachlor, dissolved, recoverable</t>
  </si>
  <si>
    <t>Pentachloro-phenol, dissolved, recoverable</t>
  </si>
  <si>
    <t>N,N-Diethyl-toluamide (DEET), dissolved, recoverable</t>
  </si>
  <si>
    <t>Anthracene (PAH), dissolved, recoverable</t>
  </si>
  <si>
    <t>9,10-Anthraquinone (Anthracene metabolite), dissolved, recoverable</t>
  </si>
  <si>
    <t>p-Cresol, dissolved, recoverable</t>
  </si>
  <si>
    <t>Fluoranthene (PAH), dissolved, recoverable</t>
  </si>
  <si>
    <t>Naphthalene, dissolved, recoverable</t>
  </si>
  <si>
    <t>1-Methyl- naphthalene, dissolved, recoverable</t>
  </si>
  <si>
    <t>2-Methyl-naphthalene, dissolved, recoverable</t>
  </si>
  <si>
    <t>2,6-Dimethyl-naphthalene, dissolved, recoverable</t>
  </si>
  <si>
    <t>Phenanthrene (PAH), dissolved, recoverable</t>
  </si>
  <si>
    <t>Pyrene (PAH), dissolved, recoverable</t>
  </si>
  <si>
    <t>Benzo[a]-pyrene, dissolved, recoverable</t>
  </si>
  <si>
    <t>Acetophenone, dissolved, recoverable</t>
  </si>
  <si>
    <t>Benzophenone, dissolved, recoverable</t>
  </si>
  <si>
    <t>Hexahydro-hexamethyl-cyclopenta-γ-2-benzopyran (HHCB), dissolved, recoverable</t>
  </si>
  <si>
    <t>Indole, dissolved, recoverable</t>
  </si>
  <si>
    <t>3-Methyl-1H-indole (skatole), dissolved, recoverable</t>
  </si>
  <si>
    <t>Isoborneol, dissolved, recoverable</t>
  </si>
  <si>
    <t>Menthol, dissolved, recoverable</t>
  </si>
  <si>
    <t>Methyl salicylate, dissolved, recoverable</t>
  </si>
  <si>
    <t>Acetyl hexamethyl tetrahydro naphthalene (AHTN), dissolved, recoverable</t>
  </si>
  <si>
    <t>2,2', 4,4'-Tetrabromo-diphenyl ether (PBDE congener 47), dissolved, recoverable</t>
  </si>
  <si>
    <t>Tris(2- chloroethyl) phosphate, dissolved, recoverable</t>
  </si>
  <si>
    <t>Tris(dichloro-isopropyl) phosphate, dissolved, recoverable</t>
  </si>
  <si>
    <t>4-Cumyl-phenol, dissolved, recoverable</t>
  </si>
  <si>
    <t>4-Nonyl-phenol (sum of all isomers), dissolved, recoverable</t>
  </si>
  <si>
    <t>4-Nonyl-phenol di-ethoxylate (sum of all isomers), dissolved, recoverable</t>
  </si>
  <si>
    <t>4-Nonyl-phenol mono-ethoxylate (sum of all isomers), dissolved, recoverable</t>
  </si>
  <si>
    <t>4-n-Octyl-phenol, dissolved, recoverable</t>
  </si>
  <si>
    <t>4-tert-Octyl-phenol, dissolved, recoverable</t>
  </si>
  <si>
    <t>4-tert-Octyl-phenol di-ethoxylate, dissolved, recoverable</t>
  </si>
  <si>
    <t>4-tert-Octyl-phenol mono-ethoxylate, dissolved, recoverable</t>
  </si>
  <si>
    <t>Camphor, dissolved, recoverable</t>
  </si>
  <si>
    <t>Caffeine, dissolved, recoverable</t>
  </si>
  <si>
    <t>Cotinine, dissolved, recoverable</t>
  </si>
  <si>
    <t>Isoquinoline, dissolved, recoverable</t>
  </si>
  <si>
    <t>Triclosan, dissolved, recoverable</t>
  </si>
  <si>
    <t>Triethyl citrate, dissolved, recoverable</t>
  </si>
  <si>
    <t>Triphenyl phosphate, dissolved, recoverable</t>
  </si>
  <si>
    <t>Tris(2-butoxyethyl) phosphate, dissolved, recoverable</t>
  </si>
  <si>
    <t>Isophorone, dissolved, recoverable</t>
  </si>
  <si>
    <t>Isopropyl-benzene (cumene), dissolved, recoverable</t>
  </si>
  <si>
    <t>Tetrachloro-ethene, dissolved, recoverable</t>
  </si>
  <si>
    <t>Tributyl phosphate, dissolved, recoverable</t>
  </si>
  <si>
    <t>Cholesterol, dissolved, recoverable</t>
  </si>
  <si>
    <t>3-beta-Coprostanol, dissolved, recoverable</t>
  </si>
  <si>
    <t>beta-Sitosterol, dissolved, recoverable</t>
  </si>
  <si>
    <t>beta-Stigmastanol, dissolved, recoverable</t>
  </si>
  <si>
    <t>3-tert-butyl-4-hydroxy-anisole (BHA), dissolved, recoverable</t>
  </si>
  <si>
    <t>5-Methyl-1H-benzo-triazole, dissolved, recoverable</t>
  </si>
  <si>
    <t>Tribromo-methane, dissolved, recoverable</t>
  </si>
  <si>
    <t>DQI Bis(2-ethylhexyl) phthalate, dissolved, recoverable</t>
  </si>
  <si>
    <t>DQI 1,4-Dichloro-benzene, dissolved, recoverable</t>
  </si>
  <si>
    <t>DQI Diethyl phthalate, dissolved, recoverable</t>
  </si>
  <si>
    <t>DQI Bisphenol A, dissolved, recoverable</t>
  </si>
  <si>
    <t>DQI Phenol,  dissolved, recoverable</t>
  </si>
  <si>
    <t xml:space="preserve">Bisphenol A-d3, surrogate recovery, dissolved, recoverable </t>
  </si>
  <si>
    <t>Caffeine-13C, surrogate recovery, dissolved, recoverable</t>
  </si>
  <si>
    <t>Decafluorobiphenyl, surrogate recovery, dissolved,  recoverable</t>
  </si>
  <si>
    <t>Fluoranthene-d10, surrogate recovery, dissolved, recoverable</t>
  </si>
  <si>
    <t>(percent)</t>
  </si>
  <si>
    <t>Units</t>
  </si>
  <si>
    <t>Health Advisory Level (HAL)</t>
  </si>
  <si>
    <t>Secondary Drinking Water Regulation (SDWR) (or, for Sodium only, Drinking Water Advisory)</t>
  </si>
  <si>
    <r>
      <t>Acidity, net, calculated</t>
    </r>
    <r>
      <rPr>
        <b/>
        <vertAlign val="superscript"/>
        <sz val="10"/>
        <color theme="1"/>
        <rFont val="Times New Roman"/>
        <family val="1"/>
      </rPr>
      <t>2</t>
    </r>
  </si>
  <si>
    <r>
      <rPr>
        <vertAlign val="superscript"/>
        <sz val="9"/>
        <rFont val="Times New Roman"/>
        <family val="1"/>
      </rPr>
      <t>2</t>
    </r>
    <r>
      <rPr>
        <sz val="9"/>
        <rFont val="Times New Roman"/>
        <family val="1"/>
      </rPr>
      <t xml:space="preserve"> As described in Kirby and Cravotta (2005 a,b), also calculated for all wells, see main text for further discussion.</t>
    </r>
  </si>
  <si>
    <t xml:space="preserve">Atrazine, water, dissolved, recoverable, micrograms per liter         </t>
  </si>
  <si>
    <t>Bromacil, water, dissolved, recoverable, micrograms per liter</t>
  </si>
  <si>
    <t>Carbazole, water, dissolved, recoverable, micrograms per liter</t>
  </si>
  <si>
    <t>Chlorpyrifos, water, dissolved, recoverable, micrograms per liter</t>
  </si>
  <si>
    <t>N,N, diethyl-meta-toluamide (DEET), water, dissolved, recoverable, micrograms per liter</t>
  </si>
  <si>
    <t>Diazinon, water, dissolved, recoverable, micrograms per liter</t>
  </si>
  <si>
    <t>Dichlorvos, water, dissolved, recoverable, micrograms per liter</t>
  </si>
  <si>
    <t>Metalaxyl, water, dissolved, recoverable, micrograms per liter</t>
  </si>
  <si>
    <t>Metolachlor, water, dissolved, recoverable, micrograms per liter</t>
  </si>
  <si>
    <t>Prometon, water, dissolved, recoverable, micrograms per liter</t>
  </si>
  <si>
    <t>Carbaryl, water, dissolved, recoverable, micrograms per liter</t>
  </si>
  <si>
    <t>Acetophenone, water, dissolved, recoverable, micrograms per liter</t>
  </si>
  <si>
    <t>94.5</t>
  </si>
  <si>
    <t>74.5</t>
  </si>
  <si>
    <t>76.5</t>
  </si>
  <si>
    <t>90.5</t>
  </si>
  <si>
    <t>77.5</t>
  </si>
  <si>
    <t>111.5</t>
  </si>
  <si>
    <t>91.5</t>
  </si>
  <si>
    <t>89.5</t>
  </si>
  <si>
    <t>88</t>
  </si>
  <si>
    <t>93.5</t>
  </si>
  <si>
    <t>73.5</t>
  </si>
  <si>
    <t>327.5</t>
  </si>
  <si>
    <r>
      <t>American Public Health Association (APHA), 1998a, Acidity titration method 2310, in Standard methods for the examination of water and wastewater, 20th ed.: American Public Health Association, American Water Works Association, and Water Environment Federation, Washington, D.C., 1,325 p.</t>
    </r>
    <r>
      <rPr>
        <sz val="10"/>
        <color theme="1"/>
        <rFont val="Times New Roman"/>
        <family val="1"/>
      </rPr>
      <t xml:space="preserve">; as modifedfor Hach 2100P Spectophotometer and described in HACH, 2008, Acidity Methods 8201 and 8202: U.S. Environmental Protection Agency 2310 Method, 6 p., In: Water Analysis Handbook Procedures, 5th Ed., Hach Company, Loveland, CO (Available at www.hach.com/wha); modified to account for high dissolved metals and carbon, which required excess hydrogen peroxide and boiling of samples before titration as noted in Kirby, C.S. and Cravotta, C.A., III, 2005, Net alkalinity and net acidity: Theoretical considerations, Applied Geochemistry, Vol. 20, pp. 1,920-1,940. Kirby, C.S. and Cravotta, C.A., III, 2005, Net alkalinity and net acidity: Practical considerations, Applied Geochemistry, Vol. 20, pp. 1,941-1,964. </t>
    </r>
  </si>
  <si>
    <t xml:space="preserve">American Public Health Association (APHA), 1998b, Sulfide method 4500-S2-(D), in Standard methods for the examination of water and wastewater, 20th ed.: American Public Health Association, American Water Works Association, and Water Environment Federation, Washington, D.C., 1,325 p..; as modifedfor Hach 2100P Spectophotometer and described in HACH, 2008, Sulfide Method 8131: U.S. Environmental Protection Agency Methylene Blue Method, 4 p., In: Water Analysis Handbook Procedures, 5th Ed., Hach Company, Loveland, CO (Available at www.hach.com/wha) </t>
  </si>
  <si>
    <t>Patton, C.J., and Kryskalla, J.R., 2011, Colorimetric determination of nitrate plus nitrite in water by enzymatic reduction, automated discrete analyzer methods: U.S. Geological Survey Techniques and Methods, book 5, chap. B8, 34 p.</t>
  </si>
  <si>
    <t xml:space="preserve">Radtke, D.B., Davis, J.V., and Wilde, F.D.,  2005, Specific electrical conductance  (version 1.2): U.S. Geological Survey Techniques of Water-Resources Investigations, book 9, chap. A6., section 6.3, August, accessed __September 28, 2010__ from http://pubs.water.usgs.gov/twri9A6/ ; Gibs, J., Wilde, F.D., and Heckathorn, H.A., 2007,  Use of multiparameter instruments for routine field measurements (version 1.1): U.S. Geological Survey Techniques of Water-Resources Investigations, book 9, chap. A6., section 6.8, August, accessed __September 28, 2010__ from http://pubs.water.usgs.gov/twri9A6/ 
</t>
  </si>
  <si>
    <t>Final reported concentration of beryllium</t>
  </si>
  <si>
    <t>Table B15.  Summary of arsenic analyses by the U.S. Geological Survey Minerals Program Laboratory, Denver, Colorado: Concentrations of arsenic in groundwater and surface-water samples, and concentrations or recoveries (in percent) of arsenic in related quality-control samples associated with the Pearce Creek Dredge Material Containment Area and vicinity, Cecil County, Maryland, 2010-11.</t>
  </si>
  <si>
    <t>[CASRN®, Chemical Abstracts Service Registry Number; USGS, U.S. Geological Survey; NWIS, National Water Information System;  LT-MDL, Long-term laboratory method detection level for laboratory analysis conducted by the National Water-Quality Laboratory, Denver, CO; USEPA, U.S. Environmental Protection Agency; NTRU, nephelomtric turbidity ratio units; mg/L, milligrams per liter; µg/L, microgram per liter; µS/cm, microsiemens per centimeter; CaCO3, calcium carbonate; mg-N, milligrams nitrogen; mV, millivolts; FRL, field-method reporting level; LRL, long-term (laboratory) reporting level; IRL, Interim (laboratory) reporting level; MRL, method reporting level; ---, not defined or available; *, metabolite or degradate of an applied compound; HDPE, high-density polyethylene; ICP-AES,  inductively coupled plasma, optical emission, and mass spectrometry; IC, ion chromotography; ICP-MS, inductively coupled plasma-mass spectrometry; GCMS; continuous liquid-liquid extraction and capillary-column gas chromatography coupled with mass spectrometry; SPE-LC-MS, solid-phase extraction, liquid chromotography, and mass spectoscopy; HDA, high density acrylic]</t>
  </si>
  <si>
    <r>
      <t>[USGS, U.S. Geological Survey; LCPD, Acetamide Parents and Degradation Products; LCEA, Triazine and Phenylurea Parents and Degradation products; °C; degrees Celsius; mg/L, milligrams per liter; µS/cm, microsiemens per centimeter; NTRU, nephelomtric turbidity ratio units; mV, millivolts; CaCO</t>
    </r>
    <r>
      <rPr>
        <vertAlign val="subscript"/>
        <sz val="10"/>
        <color theme="1"/>
        <rFont val="Times New Roman"/>
        <family val="1"/>
      </rPr>
      <t>3</t>
    </r>
    <r>
      <rPr>
        <sz val="10"/>
        <color theme="1"/>
        <rFont val="Times New Roman"/>
        <family val="1"/>
      </rPr>
      <t>, calcium carbonate; H</t>
    </r>
    <r>
      <rPr>
        <vertAlign val="subscript"/>
        <sz val="10"/>
        <color theme="1"/>
        <rFont val="Times New Roman"/>
        <family val="1"/>
      </rPr>
      <t>2</t>
    </r>
    <r>
      <rPr>
        <sz val="10"/>
        <color theme="1"/>
        <rFont val="Times New Roman"/>
        <family val="1"/>
      </rPr>
      <t>S, HS</t>
    </r>
    <r>
      <rPr>
        <vertAlign val="superscript"/>
        <sz val="10"/>
        <color theme="1"/>
        <rFont val="Times New Roman"/>
        <family val="1"/>
      </rPr>
      <t>-</t>
    </r>
    <r>
      <rPr>
        <sz val="10"/>
        <color theme="1"/>
        <rFont val="Times New Roman"/>
        <family val="1"/>
      </rPr>
      <t>, S</t>
    </r>
    <r>
      <rPr>
        <vertAlign val="superscript"/>
        <sz val="10"/>
        <color theme="1"/>
        <rFont val="Times New Roman"/>
        <family val="1"/>
      </rPr>
      <t>2-</t>
    </r>
    <r>
      <rPr>
        <sz val="10"/>
        <color theme="1"/>
        <rFont val="Times New Roman"/>
        <family val="1"/>
      </rPr>
      <t xml:space="preserve"> as S</t>
    </r>
    <r>
      <rPr>
        <vertAlign val="superscript"/>
        <sz val="10"/>
        <color theme="1"/>
        <rFont val="Times New Roman"/>
        <family val="1"/>
      </rPr>
      <t>2_</t>
    </r>
    <r>
      <rPr>
        <sz val="10"/>
        <color theme="1"/>
        <rFont val="Times New Roman"/>
        <family val="1"/>
      </rPr>
      <t>, hydrogen sulfide species as sulfide; HCO</t>
    </r>
    <r>
      <rPr>
        <vertAlign val="subscript"/>
        <sz val="10"/>
        <color theme="1"/>
        <rFont val="Times New Roman"/>
        <family val="1"/>
      </rPr>
      <t>3</t>
    </r>
    <r>
      <rPr>
        <vertAlign val="superscript"/>
        <sz val="10"/>
        <color theme="1"/>
        <rFont val="Times New Roman"/>
        <family val="1"/>
      </rPr>
      <t>-</t>
    </r>
    <r>
      <rPr>
        <sz val="10"/>
        <color theme="1"/>
        <rFont val="Times New Roman"/>
        <family val="1"/>
      </rPr>
      <t>, bicarbonate ion, CO</t>
    </r>
    <r>
      <rPr>
        <vertAlign val="subscript"/>
        <sz val="10"/>
        <color theme="1"/>
        <rFont val="Times New Roman"/>
        <family val="1"/>
      </rPr>
      <t>3</t>
    </r>
    <r>
      <rPr>
        <vertAlign val="superscript"/>
        <sz val="10"/>
        <color theme="1"/>
        <rFont val="Times New Roman"/>
        <family val="1"/>
      </rPr>
      <t>2-</t>
    </r>
    <r>
      <rPr>
        <sz val="10"/>
        <color theme="1"/>
        <rFont val="Times New Roman"/>
        <family val="1"/>
      </rPr>
      <t>, carbonate ion; SiO</t>
    </r>
    <r>
      <rPr>
        <vertAlign val="subscript"/>
        <sz val="10"/>
        <color theme="1"/>
        <rFont val="Times New Roman"/>
        <family val="1"/>
      </rPr>
      <t>2</t>
    </r>
    <r>
      <rPr>
        <sz val="10"/>
        <color theme="1"/>
        <rFont val="Times New Roman"/>
        <family val="1"/>
      </rPr>
      <t>, silicon dioxide; SO</t>
    </r>
    <r>
      <rPr>
        <vertAlign val="subscript"/>
        <sz val="10"/>
        <color theme="1"/>
        <rFont val="Times New Roman"/>
        <family val="1"/>
      </rPr>
      <t>4</t>
    </r>
    <r>
      <rPr>
        <vertAlign val="superscript"/>
        <sz val="10"/>
        <color theme="1"/>
        <rFont val="Times New Roman"/>
        <family val="1"/>
      </rPr>
      <t>2-</t>
    </r>
    <r>
      <rPr>
        <sz val="10"/>
        <color theme="1"/>
        <rFont val="Times New Roman"/>
        <family val="1"/>
      </rPr>
      <t>, sulfate ion, N, nitrogen; µg/L, microgram per liter; -- or ---, unavailable or not determined;  E, estimated, value has higher uncertainty than normal;  &lt;, less than; rose shading indicates compound not used in interpretations because of data-quality issues]</t>
    </r>
  </si>
  <si>
    <r>
      <t>[mg/L, milligrams per liter; µg/L, micrograms per liter, E, estimated value with higher than normal uncertainty; &lt;, less than; --, not analyzed; CaCO</t>
    </r>
    <r>
      <rPr>
        <vertAlign val="subscript"/>
        <sz val="10"/>
        <color theme="1"/>
        <rFont val="Times New Roman"/>
        <family val="1"/>
      </rPr>
      <t>3</t>
    </r>
    <r>
      <rPr>
        <sz val="10"/>
        <color theme="1"/>
        <rFont val="Times New Roman"/>
        <family val="1"/>
      </rPr>
      <t>; calcium carbonate, HCO</t>
    </r>
    <r>
      <rPr>
        <vertAlign val="subscript"/>
        <sz val="9"/>
        <color theme="1"/>
        <rFont val="Times New Roman"/>
        <family val="1"/>
      </rPr>
      <t>3</t>
    </r>
    <r>
      <rPr>
        <vertAlign val="superscript"/>
        <sz val="10"/>
        <color theme="1"/>
        <rFont val="Times New Roman"/>
        <family val="1"/>
      </rPr>
      <t>-</t>
    </r>
    <r>
      <rPr>
        <sz val="10"/>
        <color theme="1"/>
        <rFont val="Times New Roman"/>
        <family val="1"/>
      </rPr>
      <t>, bicarbonate, SiO</t>
    </r>
    <r>
      <rPr>
        <vertAlign val="subscript"/>
        <sz val="10"/>
        <color theme="1"/>
        <rFont val="Times New Roman"/>
        <family val="1"/>
      </rPr>
      <t>2</t>
    </r>
    <r>
      <rPr>
        <sz val="10"/>
        <color theme="1"/>
        <rFont val="Times New Roman"/>
        <family val="1"/>
      </rPr>
      <t xml:space="preserve">, silicon dioxide; N, nitrogen; P, phosphorus; C, carbon; </t>
    </r>
    <r>
      <rPr>
        <sz val="10"/>
        <color rgb="FFFF0000"/>
        <rFont val="Times New Roman"/>
        <family val="1"/>
      </rPr>
      <t>values in red indicate concentration detected or estimated in field blank</t>
    </r>
    <r>
      <rPr>
        <sz val="10"/>
        <color theme="1"/>
        <rFont val="Times New Roman"/>
        <family val="1"/>
      </rPr>
      <t>; LRL, laboratory reporting level]</t>
    </r>
  </si>
  <si>
    <t>Rounded data to same significant figures as SRS MPV</t>
  </si>
  <si>
    <t>CE Dd 192 (Replicate analysis of same sample)</t>
  </si>
  <si>
    <t>CE Dd 160 (Replicate analysis of same sample)</t>
  </si>
  <si>
    <t>CE Dd 137 (Replicate analysis of same sample)</t>
  </si>
  <si>
    <t>CE Dd 122 (Analysis of second sample in 2011)</t>
  </si>
  <si>
    <t>CE Dd 153 (Analysis of replicate sample collected in 2010)</t>
  </si>
  <si>
    <t>CE Dd 122 (Analysis of replicate sample collected in 2010)</t>
  </si>
  <si>
    <t>CE Dd 136 (Analysis of replicate sample collected in 2010)</t>
  </si>
  <si>
    <t>CE Dd 168 (Analysis of replicate sample collected in 2010)</t>
  </si>
  <si>
    <t>CE Dd 174 (Analysis of replicate sample collected in 2010)</t>
  </si>
  <si>
    <t>CE Dd 166 (Most probable value equals 0.120)</t>
  </si>
  <si>
    <t>CE Dd 174 (Most probable value equals 0.086)</t>
  </si>
  <si>
    <t>CE Dd 157 Lab Duplicate</t>
  </si>
  <si>
    <t>CE Dd 176 Replicate</t>
  </si>
  <si>
    <t>CE Dd 140 (Replicate analysis of same sample)</t>
  </si>
  <si>
    <t>CE Dd 138 (Replicate analysis of same sample)</t>
  </si>
  <si>
    <t>CE Dd 154 (Replicate analysis of same sample)</t>
  </si>
  <si>
    <t>CE Dd 169 (Replicate analysis of same sample)</t>
  </si>
  <si>
    <t>CE Dd 178 (Replicate analysis of same sample)</t>
  </si>
  <si>
    <t>CE Dd 144 (Replicate analysis of same sample)</t>
  </si>
  <si>
    <t>CE Dd 128 (Replicate analysis of same sample)</t>
  </si>
  <si>
    <t>CE Dd 81 (Replicate analysis of same sample)</t>
  </si>
  <si>
    <t>CE Dd 149 (Replicate analysis of same sample)</t>
  </si>
  <si>
    <t>CE Dd 122 (Replicate analysis of same sample)</t>
  </si>
  <si>
    <t>CE Dd 176 (Replicate sample)</t>
  </si>
  <si>
    <t>CE Dd 124 (Replicate analysis of same sample)</t>
  </si>
  <si>
    <t>CE Dd 125 (Replicate analysis of same sample)</t>
  </si>
  <si>
    <t>CE Dd 127 (Replicate analysis of same sample)</t>
  </si>
  <si>
    <t>CE Dd 126 (Replicate analysis of same sample)</t>
  </si>
  <si>
    <t>CE Dd 122 (Analyses of second sample in 2011)</t>
  </si>
  <si>
    <t>CE Dd 166 (Most probable value equals 1.45)</t>
  </si>
  <si>
    <t>CE Dd 174 (Most probable value equals 0.203)</t>
  </si>
  <si>
    <r>
      <t xml:space="preserve">Ammonia plus organic nitrogen, dissolved, Kjeldahl (mg/L </t>
    </r>
    <r>
      <rPr>
        <sz val="10"/>
        <rFont val="Times New Roman"/>
        <family val="1"/>
      </rPr>
      <t>as</t>
    </r>
    <r>
      <rPr>
        <sz val="10"/>
        <color rgb="FFFF0000"/>
        <rFont val="Times New Roman"/>
        <family val="1"/>
      </rPr>
      <t xml:space="preserve"> </t>
    </r>
    <r>
      <rPr>
        <sz val="10"/>
        <color theme="1"/>
        <rFont val="Times New Roman"/>
        <family val="1"/>
      </rPr>
      <t>N)</t>
    </r>
  </si>
  <si>
    <t>Total dissolved solids, major ions, and nutrients</t>
  </si>
  <si>
    <t>Table B11.  Measurement accuracy: Mass balance in milliequivalents per liter for groundwater and surface-water samples collected in the Pearce Creek Dredge Material Containment Area and vicinity, Cecil County, Maryland, 2010-11.</t>
  </si>
  <si>
    <r>
      <t>Manganese (Mn</t>
    </r>
    <r>
      <rPr>
        <b/>
        <vertAlign val="superscript"/>
        <sz val="10"/>
        <color theme="1"/>
        <rFont val="Times New Roman"/>
        <family val="1"/>
      </rPr>
      <t>2+</t>
    </r>
    <r>
      <rPr>
        <b/>
        <sz val="10"/>
        <color theme="1"/>
        <rFont val="Times New Roman"/>
        <family val="1"/>
      </rPr>
      <t>)</t>
    </r>
  </si>
  <si>
    <t>Groundwater and surface-water samples</t>
  </si>
  <si>
    <t>Table B16.  Concentrations of sulfate determined with the turbidimetric (barium sulfate) method, the inductively coupled plasma method, and estimated for the inductively coupled plasma method using the turbidimetric method for groundwater samples collected in the Pearce Creek Dredge Material Containment Area and vicinity, Cecil County, Maryland, 2010.</t>
  </si>
  <si>
    <t>Replicate analysis of same groundwater or surface-water sample or replicate sample analysis</t>
  </si>
  <si>
    <r>
      <rPr>
        <vertAlign val="superscript"/>
        <sz val="10"/>
        <color theme="1"/>
        <rFont val="Times New Roman"/>
        <family val="1"/>
      </rPr>
      <t>a</t>
    </r>
    <r>
      <rPr>
        <sz val="10"/>
        <color theme="1"/>
        <rFont val="Times New Roman"/>
        <family val="1"/>
      </rPr>
      <t xml:space="preserve"> Estimated concentration, as follows C</t>
    </r>
    <r>
      <rPr>
        <vertAlign val="subscript"/>
        <sz val="10"/>
        <color theme="1"/>
        <rFont val="Times New Roman"/>
        <family val="1"/>
      </rPr>
      <t>sulfate, ICP</t>
    </r>
    <r>
      <rPr>
        <sz val="10"/>
        <color theme="1"/>
        <rFont val="Times New Roman"/>
        <family val="1"/>
      </rPr>
      <t>= 1.14 x C</t>
    </r>
    <r>
      <rPr>
        <vertAlign val="subscript"/>
        <sz val="10"/>
        <color theme="1"/>
        <rFont val="Times New Roman"/>
        <family val="1"/>
      </rPr>
      <t>sulfate, Turb</t>
    </r>
    <r>
      <rPr>
        <sz val="10"/>
        <color theme="1"/>
        <rFont val="Times New Roman"/>
        <family val="1"/>
      </rPr>
      <t xml:space="preserve"> - 56.0; where C</t>
    </r>
    <r>
      <rPr>
        <vertAlign val="subscript"/>
        <sz val="10"/>
        <color theme="1"/>
        <rFont val="Times New Roman"/>
        <family val="1"/>
      </rPr>
      <t>sulfate, ICP</t>
    </r>
    <r>
      <rPr>
        <sz val="10"/>
        <color theme="1"/>
        <rFont val="Times New Roman"/>
        <family val="1"/>
      </rPr>
      <t xml:space="preserve"> is the concentration of sulfate corresponding to the inductively coupled plasma method, and C</t>
    </r>
    <r>
      <rPr>
        <vertAlign val="subscript"/>
        <sz val="10"/>
        <color theme="1"/>
        <rFont val="Times New Roman"/>
        <family val="1"/>
      </rPr>
      <t>sulfate, Turb</t>
    </r>
    <r>
      <rPr>
        <sz val="10"/>
        <color theme="1"/>
        <rFont val="Times New Roman"/>
        <family val="1"/>
      </rPr>
      <t xml:space="preserve"> is the concentration of sulfate measured with the turbidimetric method.</t>
    </r>
  </si>
  <si>
    <t>2,360 d</t>
  </si>
  <si>
    <t>3,314 d</t>
  </si>
  <si>
    <t>1,935 d</t>
  </si>
  <si>
    <t>2,157 d</t>
  </si>
  <si>
    <t>2,489 d</t>
  </si>
  <si>
    <t>1,091 d</t>
  </si>
  <si>
    <t>1,258 d</t>
  </si>
  <si>
    <t>E 2,643 d</t>
  </si>
  <si>
    <t>E 3,735 d</t>
  </si>
  <si>
    <t>E 2,791</t>
  </si>
  <si>
    <t>E 1,192</t>
  </si>
  <si>
    <t>E 1,528</t>
  </si>
  <si>
    <t>E 1,383</t>
  </si>
  <si>
    <t>E 2,640</t>
  </si>
  <si>
    <t>E 3,730</t>
  </si>
  <si>
    <t>E 2,790</t>
  </si>
  <si>
    <t>E 1,190</t>
  </si>
  <si>
    <t>E 1,380</t>
  </si>
  <si>
    <t>3,310 d</t>
  </si>
  <si>
    <t>1,940 d</t>
  </si>
  <si>
    <t>2,160 d</t>
  </si>
  <si>
    <t>2,490 d</t>
  </si>
  <si>
    <t>1,090 d</t>
  </si>
  <si>
    <t xml:space="preserve">1,390 d </t>
  </si>
  <si>
    <t>1,260 d</t>
  </si>
  <si>
    <t>E 2,470</t>
  </si>
  <si>
    <t>E 3,930</t>
  </si>
  <si>
    <t>E 2,910</t>
  </si>
  <si>
    <t>E 1,120</t>
  </si>
  <si>
    <t>E 1,460</t>
  </si>
  <si>
    <t>E 1,470</t>
  </si>
  <si>
    <t>1,724 d</t>
  </si>
  <si>
    <t>E 1,916</t>
  </si>
  <si>
    <t>E 1,920</t>
  </si>
  <si>
    <t>1,720 d</t>
  </si>
  <si>
    <t>E 1,820</t>
  </si>
  <si>
    <t>1,110 d</t>
  </si>
  <si>
    <t>1,106 d</t>
  </si>
  <si>
    <t>2,788 d</t>
  </si>
  <si>
    <t>2,565 d</t>
  </si>
  <si>
    <t>2,880 d</t>
  </si>
  <si>
    <t>E 3,400</t>
  </si>
  <si>
    <t>2,570 d</t>
  </si>
  <si>
    <t>1,183 d</t>
  </si>
  <si>
    <t>1,180 d</t>
  </si>
  <si>
    <t>E 3,430</t>
  </si>
  <si>
    <t>(Average concentration of two spiked samples)</t>
  </si>
  <si>
    <t>(Average concentration, corrected for background concentration)</t>
  </si>
  <si>
    <t>1:5</t>
  </si>
  <si>
    <r>
      <t>Concentration of spiked sample</t>
    </r>
    <r>
      <rPr>
        <b/>
        <vertAlign val="superscript"/>
        <sz val="10"/>
        <rFont val="Times New Roman"/>
        <family val="1"/>
      </rPr>
      <t>a</t>
    </r>
    <r>
      <rPr>
        <b/>
        <sz val="10"/>
        <rFont val="Times New Roman"/>
        <family val="1"/>
      </rPr>
      <t>, corrected for background concentration of unspiked sample</t>
    </r>
  </si>
  <si>
    <t>Sample dilution of the spiked sample</t>
  </si>
  <si>
    <r>
      <t>[USGS, U.S. Geological Survey; USACE, U.S. Army Corps of Engineers;  EST, Eastern Standard Time; ft, bls, feet below land surface; °C, degrees Celsius; µS/cm, microsiemens per centimeter at 25 degrees Celsius; NTRU, nephelometric turbidity ratio unit; mg/L, milligrams per liter; mV, millivolts; CaCO</t>
    </r>
    <r>
      <rPr>
        <vertAlign val="subscript"/>
        <sz val="10"/>
        <color theme="1"/>
        <rFont val="Times New Roman"/>
        <family val="1"/>
      </rPr>
      <t>3</t>
    </r>
    <r>
      <rPr>
        <sz val="10"/>
        <color theme="1"/>
        <rFont val="Times New Roman"/>
        <family val="1"/>
      </rPr>
      <t>, calcium carbonate; S</t>
    </r>
    <r>
      <rPr>
        <vertAlign val="superscript"/>
        <sz val="10"/>
        <color theme="1"/>
        <rFont val="Times New Roman"/>
        <family val="1"/>
      </rPr>
      <t>2-</t>
    </r>
    <r>
      <rPr>
        <sz val="10"/>
        <color theme="1"/>
        <rFont val="Times New Roman"/>
        <family val="1"/>
      </rPr>
      <t xml:space="preserve">, sulfide; </t>
    </r>
    <r>
      <rPr>
        <sz val="10"/>
        <rFont val="Times New Roman"/>
        <family val="1"/>
      </rPr>
      <t>ANC, acid neutralization capacity;</t>
    </r>
    <r>
      <rPr>
        <sz val="10"/>
        <color theme="1"/>
        <rFont val="Times New Roman"/>
        <family val="1"/>
      </rPr>
      <t xml:space="preserve"> NWQL, National Water Quality Laboratory; OGRL, Organic Geochemistry Research Laboratory, x, sample collected and analyzed; ND, not necessary to determine; ---, not targeted for collection or analyses; WSC, Water Science Center; GD, Geologic Discipline; ICP-MS, inductively coupled plasma-mass spectrometry; AFS, atomic fluorescence spectrometry]</t>
    </r>
  </si>
  <si>
    <r>
      <rPr>
        <vertAlign val="superscript"/>
        <sz val="10"/>
        <rFont val="Times New Roman"/>
        <family val="1"/>
      </rPr>
      <t>a</t>
    </r>
    <r>
      <rPr>
        <sz val="10"/>
        <rFont val="Times New Roman"/>
        <family val="1"/>
      </rPr>
      <t xml:space="preserve"> Theoretical spiked sample concentration of nitrate nitrogen is 0.50 milligrams per liter. </t>
    </r>
  </si>
  <si>
    <r>
      <rPr>
        <vertAlign val="superscript"/>
        <sz val="10"/>
        <color theme="1"/>
        <rFont val="Calibri"/>
        <family val="2"/>
        <scheme val="minor"/>
      </rPr>
      <t>1</t>
    </r>
    <r>
      <rPr>
        <sz val="10"/>
        <color theme="1"/>
        <rFont val="Calibri"/>
        <family val="2"/>
        <scheme val="minor"/>
      </rPr>
      <t xml:space="preserve"> Titrations, performed in field or local U.S. Geological Survey Water Science Center laboratory.</t>
    </r>
  </si>
  <si>
    <r>
      <rPr>
        <vertAlign val="superscript"/>
        <sz val="10"/>
        <color theme="1"/>
        <rFont val="Calibri"/>
        <family val="2"/>
        <scheme val="minor"/>
      </rPr>
      <t>2</t>
    </r>
    <r>
      <rPr>
        <sz val="10"/>
        <color theme="1"/>
        <rFont val="Calibri"/>
        <family val="2"/>
        <scheme val="minor"/>
      </rPr>
      <t xml:space="preserve"> Spectrophotometric analysis performed on site in field.</t>
    </r>
  </si>
  <si>
    <r>
      <rPr>
        <vertAlign val="superscript"/>
        <sz val="10"/>
        <color theme="1"/>
        <rFont val="Calibri"/>
        <family val="2"/>
        <scheme val="minor"/>
      </rPr>
      <t xml:space="preserve">3 </t>
    </r>
    <r>
      <rPr>
        <sz val="10"/>
        <color theme="1"/>
        <rFont val="Calibri"/>
        <family val="2"/>
        <scheme val="minor"/>
      </rPr>
      <t xml:space="preserve"> ANC not determined (ND) if pH less than 4.5 standard pH units.</t>
    </r>
  </si>
  <si>
    <t>Table B2. Field and selected laboratory quality-control samples collected from observation and domestic water-supply wells in the Pearce Creek Dredge Material Containment Area and vicinity, Cecil County, Maryland, 2010-11.</t>
  </si>
  <si>
    <r>
      <rPr>
        <vertAlign val="superscript"/>
        <sz val="9"/>
        <rFont val="Times New Roman"/>
        <family val="1"/>
      </rPr>
      <t>1</t>
    </r>
    <r>
      <rPr>
        <sz val="9"/>
        <rFont val="Times New Roman"/>
        <family val="1"/>
      </rPr>
      <t xml:space="preserve"> Turbidity is measured with broad-band light source (400-680 nm), with detectors at multiple angles, including 90 +/- 30 degrees, and ratiometrically corrected..</t>
    </r>
  </si>
  <si>
    <t>Table B6.  Contamination bias: Summary and evaluation of field-blank data for water-quality samples collected in the Pearce Creek Dredge Material Containment Area and vicinity, Cecil County, Maryland, 2010-11.</t>
  </si>
  <si>
    <t>Table B7.  Summary statistics by constituent groups for the relative difference between measurable duplicate sample concentrations for samples collected in the Pearce Creek Dredge Material Containment Area and vicinity, Cecil County, Maryland, 2010-11.</t>
  </si>
  <si>
    <t>Table B9.  Summary statistics for spike recovery for high detection-level (0.2-0.8 µg/L) pesticides and other wastewater compounds in groundwater samples collected in the Pearce Creek Dredge Material Containment Area and vicinity, Cecil County, Maryland, 2010-11.</t>
  </si>
  <si>
    <r>
      <rPr>
        <vertAlign val="superscript"/>
        <sz val="10"/>
        <color theme="1"/>
        <rFont val="Times New Roman"/>
        <family val="1"/>
      </rPr>
      <t>b</t>
    </r>
    <r>
      <rPr>
        <sz val="10"/>
        <color theme="1"/>
        <rFont val="Times New Roman"/>
        <family val="1"/>
      </rPr>
      <t xml:space="preserve"> For 2010 data, concentrations of sulfate in field blanks (4) were &lt; 0.18 milligrams per liter (mg/L); the relative standard difference between replicate samples (4 pairs) ranged from mean (± coefficient of variation) for duplicate 0.5 mg/L spiked-sample recoveries from 11 laboratory-spiked groundwater samples was 99.6 (± 4.0) percent, and recoveries ranged from 98.6-107 percent (Charles J. Patton, 2011, written commun. U.S. Geological Survey National Water-Quality Laboratory, Denver, Colorado).</t>
    </r>
  </si>
  <si>
    <t>Table B3.  Water-quality data and related 2009 U.S. Environmental Protection Agency Safe Drinking Water Act standards for samples collected from observation and domestic water-supply wells and from surface waters in the Pearce Creek Dredge Material Containment Area and vicinity, Cecil County, Maryland, 2010-11.</t>
  </si>
  <si>
    <r>
      <t xml:space="preserve">[USGS, U.S. Geological Survey; CASRN®, Chemical Abstracts Service Registry Number; NWIS, USGS National Water Information System; ANC, Acid Neutralizing Capacity; LCPD, acetamide parents and degradation products; LCEA, triazine and phenylurea parents and degradation products; EST, Eastern Standard Time; mm Hg, millimeters </t>
    </r>
    <r>
      <rPr>
        <sz val="10"/>
        <rFont val="Times New Roman"/>
        <family val="1"/>
      </rPr>
      <t>of</t>
    </r>
    <r>
      <rPr>
        <sz val="10"/>
        <color rgb="FFFF0000"/>
        <rFont val="Times New Roman"/>
        <family val="1"/>
      </rPr>
      <t xml:space="preserve"> </t>
    </r>
    <r>
      <rPr>
        <sz val="10"/>
        <color theme="1"/>
        <rFont val="Times New Roman"/>
        <family val="1"/>
      </rPr>
      <t>mercury; °C, degrees Celsius; ft, feet; bls, below land surface; bws, below water surface; gpm, gallons per minute; min, minutes; HWS, high water slack; wnm, within number in minutes;  mg/L, milligrams per liter; µS/cm, microsiemens per centimeter at 25 °C; NTRU, nephelomtric turbidity ratio units; mV, millivolts; CaCO</t>
    </r>
    <r>
      <rPr>
        <vertAlign val="subscript"/>
        <sz val="10"/>
        <color theme="1"/>
        <rFont val="Times New Roman"/>
        <family val="1"/>
      </rPr>
      <t>3</t>
    </r>
    <r>
      <rPr>
        <sz val="10"/>
        <color theme="1"/>
        <rFont val="Times New Roman"/>
        <family val="1"/>
      </rPr>
      <t>, calcium carbonate; H</t>
    </r>
    <r>
      <rPr>
        <vertAlign val="subscript"/>
        <sz val="10"/>
        <color theme="1"/>
        <rFont val="Times New Roman"/>
        <family val="1"/>
      </rPr>
      <t>2</t>
    </r>
    <r>
      <rPr>
        <sz val="10"/>
        <color theme="1"/>
        <rFont val="Times New Roman"/>
        <family val="1"/>
      </rPr>
      <t>S, HS</t>
    </r>
    <r>
      <rPr>
        <vertAlign val="superscript"/>
        <sz val="10"/>
        <color theme="1"/>
        <rFont val="Times New Roman"/>
        <family val="1"/>
      </rPr>
      <t>-</t>
    </r>
    <r>
      <rPr>
        <sz val="10"/>
        <color theme="1"/>
        <rFont val="Times New Roman"/>
        <family val="1"/>
      </rPr>
      <t>, S</t>
    </r>
    <r>
      <rPr>
        <vertAlign val="superscript"/>
        <sz val="10"/>
        <color theme="1"/>
        <rFont val="Times New Roman"/>
        <family val="1"/>
      </rPr>
      <t>2-</t>
    </r>
    <r>
      <rPr>
        <sz val="10"/>
        <color theme="1"/>
        <rFont val="Times New Roman"/>
        <family val="1"/>
      </rPr>
      <t xml:space="preserve"> as S</t>
    </r>
    <r>
      <rPr>
        <vertAlign val="superscript"/>
        <sz val="10"/>
        <color theme="1"/>
        <rFont val="Times New Roman"/>
        <family val="1"/>
      </rPr>
      <t>2_</t>
    </r>
    <r>
      <rPr>
        <sz val="10"/>
        <color theme="1"/>
        <rFont val="Times New Roman"/>
        <family val="1"/>
      </rPr>
      <t>, hydrogen sulfide species as sulfide; HCO</t>
    </r>
    <r>
      <rPr>
        <vertAlign val="subscript"/>
        <sz val="10"/>
        <color theme="1"/>
        <rFont val="Times New Roman"/>
        <family val="1"/>
      </rPr>
      <t>3</t>
    </r>
    <r>
      <rPr>
        <vertAlign val="superscript"/>
        <sz val="10"/>
        <color theme="1"/>
        <rFont val="Times New Roman"/>
        <family val="1"/>
      </rPr>
      <t>-</t>
    </r>
    <r>
      <rPr>
        <sz val="10"/>
        <color theme="1"/>
        <rFont val="Times New Roman"/>
        <family val="1"/>
      </rPr>
      <t>, bicarbonate ion; CO</t>
    </r>
    <r>
      <rPr>
        <vertAlign val="subscript"/>
        <sz val="10"/>
        <color theme="1"/>
        <rFont val="Times New Roman"/>
        <family val="1"/>
      </rPr>
      <t>3</t>
    </r>
    <r>
      <rPr>
        <vertAlign val="superscript"/>
        <sz val="10"/>
        <color theme="1"/>
        <rFont val="Times New Roman"/>
        <family val="1"/>
      </rPr>
      <t>2-</t>
    </r>
    <r>
      <rPr>
        <sz val="10"/>
        <color theme="1"/>
        <rFont val="Times New Roman"/>
        <family val="1"/>
      </rPr>
      <t>, carbonate ion; SiO</t>
    </r>
    <r>
      <rPr>
        <vertAlign val="subscript"/>
        <sz val="10"/>
        <color theme="1"/>
        <rFont val="Times New Roman"/>
        <family val="1"/>
      </rPr>
      <t>2</t>
    </r>
    <r>
      <rPr>
        <sz val="10"/>
        <color theme="1"/>
        <rFont val="Times New Roman"/>
        <family val="1"/>
      </rPr>
      <t>, silicon dioxide; SO</t>
    </r>
    <r>
      <rPr>
        <vertAlign val="subscript"/>
        <sz val="10"/>
        <color theme="1"/>
        <rFont val="Times New Roman"/>
        <family val="1"/>
      </rPr>
      <t>4</t>
    </r>
    <r>
      <rPr>
        <vertAlign val="superscript"/>
        <sz val="10"/>
        <color theme="1"/>
        <rFont val="Times New Roman"/>
        <family val="1"/>
      </rPr>
      <t>2-</t>
    </r>
    <r>
      <rPr>
        <sz val="10"/>
        <color theme="1"/>
        <rFont val="Times New Roman"/>
        <family val="1"/>
      </rPr>
      <t xml:space="preserve">, sulfate ion; N, nitrogen; µg/L, micrograms per liter; -- or ---, unavailable or not determined;  E, estimated, value has higher uncertainty than normal;  &lt;, less than; M, detected but unquantified; U, undetected; </t>
    </r>
    <r>
      <rPr>
        <i/>
        <sz val="10"/>
        <color theme="1"/>
        <rFont val="Times New Roman"/>
        <family val="1"/>
      </rPr>
      <t xml:space="preserve">custom method, </t>
    </r>
    <r>
      <rPr>
        <sz val="10"/>
        <color theme="1"/>
        <rFont val="Times New Roman"/>
        <family val="1"/>
      </rPr>
      <t xml:space="preserve">modified analytical method employed to reduce sample-matrix interferences encountered with standard analytical method, see text for in-depth discussion; yellow shading indicates well not used in interpretations because of data-quality issues; </t>
    </r>
    <r>
      <rPr>
        <sz val="10"/>
        <color rgb="FFFF0000"/>
        <rFont val="Times New Roman"/>
        <family val="1"/>
      </rPr>
      <t>red text</t>
    </r>
    <r>
      <rPr>
        <sz val="10"/>
        <color theme="1"/>
        <rFont val="Times New Roman"/>
        <family val="1"/>
      </rPr>
      <t xml:space="preserve">, values in red indicate an exceedance of the U.S. Environmental Protection Agency Maximum Contaminant Level; </t>
    </r>
    <r>
      <rPr>
        <sz val="10"/>
        <color rgb="FF00B050"/>
        <rFont val="Times New Roman"/>
        <family val="1"/>
      </rPr>
      <t>green text</t>
    </r>
    <r>
      <rPr>
        <sz val="10"/>
        <color theme="1"/>
        <rFont val="Times New Roman"/>
        <family val="1"/>
      </rPr>
      <t>, values in green indicate an exceedance of the U.S. Environmental Protection Agency Health Advisory Level;</t>
    </r>
    <r>
      <rPr>
        <sz val="10"/>
        <color rgb="FF0070C0"/>
        <rFont val="Times New Roman"/>
        <family val="1"/>
      </rPr>
      <t xml:space="preserve"> blue text</t>
    </r>
    <r>
      <rPr>
        <sz val="10"/>
        <color theme="1"/>
        <rFont val="Times New Roman"/>
        <family val="1"/>
      </rPr>
      <t>, values in blue indicate an exceedance of the U.S. Environmental Protection Agency Secondary Drinking Water Regulations; bold value, indicates a pesticide or wastewater compound was detected; DQI, data quality indicator; na, not applicable]</t>
    </r>
  </si>
  <si>
    <t>na</t>
  </si>
  <si>
    <t>U.S. Environmental Protection Agency Safe Drinking Water Act standards</t>
  </si>
  <si>
    <t>Maximum Contaminant Level (MCL)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</si>
</sst>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yy;@"/>
    <numFmt numFmtId="165" formatCode="0.0"/>
    <numFmt numFmtId="166" formatCode="0.000"/>
    <numFmt numFmtId="167" formatCode="00000"/>
    <numFmt numFmtId="168" formatCode="0.0000000000"/>
    <numFmt numFmtId="169" formatCode="#,##0.0"/>
  </numFmts>
  <fonts count="78">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b/>
      <sz val="12"/>
      <color theme="1"/>
      <name val="Times New Roman"/>
      <family val="1"/>
    </font>
    <font>
      <b/>
      <sz val="10"/>
      <name val="Times New Roman"/>
      <family val="1"/>
    </font>
    <font>
      <b/>
      <vertAlign val="superscript"/>
      <sz val="10"/>
      <color theme="1"/>
      <name val="Times New Roman"/>
      <family val="1"/>
    </font>
    <font>
      <b/>
      <vertAlign val="superscript"/>
      <sz val="10"/>
      <name val="Times New Roman"/>
      <family val="1"/>
    </font>
    <font>
      <b/>
      <i/>
      <sz val="10"/>
      <color rgb="FFFF0000"/>
      <name val="Times New Roman"/>
      <family val="1"/>
    </font>
    <font>
      <b/>
      <vertAlign val="subscript"/>
      <sz val="10"/>
      <color theme="1"/>
      <name val="Times New Roman"/>
      <family val="1"/>
    </font>
    <font>
      <sz val="10"/>
      <name val="MS Sans Serif"/>
      <family val="2"/>
    </font>
    <font>
      <sz val="10"/>
      <name val="Times New Roman"/>
      <family val="1"/>
    </font>
    <font>
      <vertAlign val="superscript"/>
      <sz val="10"/>
      <color theme="1"/>
      <name val="Times New Roman"/>
      <family val="1"/>
    </font>
    <font>
      <sz val="10"/>
      <color rgb="FF000000"/>
      <name val="Times New Roman"/>
      <family val="1"/>
    </font>
    <font>
      <sz val="10"/>
      <color theme="1"/>
      <name val="Calibri"/>
      <family val="2"/>
      <scheme val="minor"/>
    </font>
    <font>
      <vertAlign val="superscript"/>
      <sz val="10"/>
      <color theme="1"/>
      <name val="Calibri"/>
      <family val="2"/>
      <scheme val="minor"/>
    </font>
    <font>
      <sz val="12"/>
      <color theme="1"/>
      <name val="Calibri"/>
      <family val="2"/>
      <scheme val="minor"/>
    </font>
    <font>
      <b/>
      <sz val="11"/>
      <color theme="1"/>
      <name val="Times New Roman"/>
      <family val="1"/>
    </font>
    <font>
      <sz val="10"/>
      <color rgb="FFFF0000"/>
      <name val="Times New Roman"/>
      <family val="1"/>
    </font>
    <font>
      <sz val="11"/>
      <color theme="1"/>
      <name val="Times New Roman"/>
      <family val="1"/>
    </font>
    <font>
      <b/>
      <sz val="12"/>
      <name val="Times New Roman"/>
      <family val="1"/>
    </font>
    <font>
      <vertAlign val="subscript"/>
      <sz val="10"/>
      <color theme="1"/>
      <name val="Times New Roman"/>
      <family val="1"/>
    </font>
    <font>
      <i/>
      <sz val="10"/>
      <color theme="1"/>
      <name val="Times New Roman"/>
      <family val="1"/>
    </font>
    <font>
      <sz val="10"/>
      <name val="Arial"/>
      <family val="2"/>
    </font>
    <font>
      <b/>
      <i/>
      <sz val="10"/>
      <color theme="1"/>
      <name val="Times New Roman"/>
      <family val="1"/>
    </font>
    <font>
      <b/>
      <sz val="10"/>
      <color rgb="FFFF0000"/>
      <name val="Times New Roman"/>
      <family val="1"/>
    </font>
    <font>
      <sz val="9"/>
      <name val="Geneva"/>
    </font>
    <font>
      <sz val="10"/>
      <color rgb="FF00B0F0"/>
      <name val="Times New Roman"/>
      <family val="1"/>
    </font>
    <font>
      <sz val="10"/>
      <color rgb="FF00B050"/>
      <name val="Times New Roman"/>
      <family val="1"/>
    </font>
    <font>
      <sz val="10"/>
      <color indexed="8"/>
      <name val="Times New Roman"/>
      <family val="1"/>
    </font>
    <font>
      <sz val="10"/>
      <color rgb="FF7030A0"/>
      <name val="Times New Roman"/>
      <family val="1"/>
    </font>
    <font>
      <sz val="10"/>
      <color rgb="FFFFC000"/>
      <name val="Times New Roman"/>
      <family val="1"/>
    </font>
    <font>
      <sz val="9"/>
      <color theme="1"/>
      <name val="Times New Roman"/>
      <family val="1"/>
    </font>
    <font>
      <sz val="9"/>
      <name val="Times New Roman"/>
      <family val="1"/>
    </font>
    <font>
      <b/>
      <sz val="9"/>
      <name val="Times New Roman"/>
      <family val="1"/>
    </font>
    <font>
      <b/>
      <sz val="8"/>
      <color rgb="FF00B050"/>
      <name val="Times New Roman"/>
      <family val="1"/>
    </font>
    <font>
      <b/>
      <sz val="8"/>
      <color theme="1"/>
      <name val="Times New Roman"/>
      <family val="1"/>
    </font>
    <font>
      <b/>
      <sz val="9"/>
      <color theme="1"/>
      <name val="Times New Roman"/>
      <family val="1"/>
    </font>
    <font>
      <b/>
      <sz val="9"/>
      <color rgb="FFFF0000"/>
      <name val="Times New Roman"/>
      <family val="1"/>
    </font>
    <font>
      <sz val="9"/>
      <color rgb="FFFF0000"/>
      <name val="Times New Roman"/>
      <family val="1"/>
    </font>
    <font>
      <sz val="8.1"/>
      <color rgb="FFFF0000"/>
      <name val="Times New Roman"/>
      <family val="1"/>
    </font>
    <font>
      <b/>
      <sz val="9"/>
      <color rgb="FF00B050"/>
      <name val="Times New Roman"/>
      <family val="1"/>
    </font>
    <font>
      <b/>
      <sz val="9"/>
      <color rgb="FF00B0F0"/>
      <name val="Times New Roman"/>
      <family val="1"/>
    </font>
    <font>
      <vertAlign val="superscript"/>
      <sz val="9"/>
      <name val="Times New Roman"/>
      <family val="1"/>
    </font>
    <font>
      <sz val="8"/>
      <color indexed="81"/>
      <name val="Tahoma"/>
      <family val="2"/>
    </font>
    <font>
      <b/>
      <sz val="10"/>
      <name val="Cambria"/>
      <family val="1"/>
    </font>
    <font>
      <b/>
      <sz val="8"/>
      <color indexed="81"/>
      <name val="Tahoma"/>
      <family val="2"/>
    </font>
    <font>
      <sz val="12"/>
      <color theme="1"/>
      <name val="Univers 45 Light"/>
      <family val="2"/>
    </font>
    <font>
      <sz val="12"/>
      <color theme="1"/>
      <name val="Times New Roman"/>
      <family val="1"/>
    </font>
    <font>
      <b/>
      <sz val="12"/>
      <color theme="1"/>
      <name val="Univers 45 Light"/>
      <family val="2"/>
    </font>
    <font>
      <sz val="10"/>
      <color theme="1"/>
      <name val="Arial"/>
      <family val="2"/>
    </font>
    <font>
      <sz val="10"/>
      <color theme="1"/>
      <name val="Calibri"/>
      <family val="2"/>
    </font>
    <font>
      <vertAlign val="superscript"/>
      <sz val="11"/>
      <color theme="1"/>
      <name val="Times New Roman"/>
      <family val="1"/>
    </font>
    <font>
      <sz val="9"/>
      <color theme="1"/>
      <name val="Calibri"/>
      <family val="2"/>
      <scheme val="minor"/>
    </font>
    <font>
      <sz val="12"/>
      <name val="Times New Roman"/>
      <family val="1"/>
    </font>
    <font>
      <sz val="12"/>
      <color indexed="8"/>
      <name val="Times New Roman"/>
      <family val="1"/>
    </font>
    <font>
      <sz val="12"/>
      <color indexed="8"/>
      <name val="Calibri"/>
      <family val="2"/>
    </font>
    <font>
      <b/>
      <sz val="12"/>
      <color indexed="8"/>
      <name val="Times New Roman"/>
      <family val="1"/>
    </font>
    <font>
      <sz val="10"/>
      <color indexed="8"/>
      <name val="Calibri"/>
      <family val="2"/>
    </font>
    <font>
      <b/>
      <sz val="10"/>
      <color indexed="8"/>
      <name val="Calibri"/>
      <family val="2"/>
    </font>
    <font>
      <b/>
      <sz val="10"/>
      <color indexed="8"/>
      <name val="Times New Roman"/>
      <family val="1"/>
    </font>
    <font>
      <sz val="10"/>
      <color indexed="36"/>
      <name val="Times New Roman"/>
      <family val="1"/>
    </font>
    <font>
      <vertAlign val="superscript"/>
      <sz val="10"/>
      <name val="Times New Roman"/>
      <family val="1"/>
    </font>
    <font>
      <vertAlign val="superscript"/>
      <sz val="10"/>
      <color indexed="8"/>
      <name val="Times New Roman"/>
      <family val="1"/>
    </font>
    <font>
      <sz val="11"/>
      <name val="Times New Roman"/>
      <family val="1"/>
    </font>
    <font>
      <b/>
      <sz val="10"/>
      <color rgb="FFFF0000"/>
      <name val="Arial"/>
      <family val="2"/>
    </font>
    <font>
      <sz val="8"/>
      <name val="Times New Roman"/>
      <family val="1"/>
    </font>
    <font>
      <b/>
      <sz val="12"/>
      <color rgb="FFFF0000"/>
      <name val="Times New Roman"/>
      <family val="1"/>
    </font>
    <font>
      <sz val="10"/>
      <color indexed="8"/>
      <name val="Arial"/>
      <family val="2"/>
    </font>
    <font>
      <sz val="11"/>
      <color indexed="8"/>
      <name val="Calibri"/>
      <family val="2"/>
    </font>
    <font>
      <vertAlign val="subscript"/>
      <sz val="11"/>
      <color theme="1"/>
      <name val="Times New Roman"/>
      <family val="1"/>
    </font>
    <font>
      <b/>
      <sz val="11"/>
      <name val="Times New Roman"/>
      <family val="1"/>
    </font>
    <font>
      <b/>
      <vertAlign val="subscript"/>
      <sz val="11"/>
      <name val="Times New Roman"/>
      <family val="1"/>
    </font>
    <font>
      <b/>
      <vertAlign val="superscript"/>
      <sz val="11"/>
      <name val="Times New Roman"/>
      <family val="1"/>
    </font>
    <font>
      <vertAlign val="subscript"/>
      <sz val="9"/>
      <color theme="1"/>
      <name val="Times New Roman"/>
      <family val="1"/>
    </font>
    <font>
      <sz val="10"/>
      <color rgb="FF0070C0"/>
      <name val="Times New Roman"/>
      <family val="1"/>
    </font>
    <font>
      <sz val="10"/>
      <name val="Arial"/>
    </font>
    <font>
      <sz val="10"/>
      <color indexed="8"/>
      <name val="MS Sans Serif"/>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CC"/>
      </patternFill>
    </fill>
    <fill>
      <patternFill patternType="solid">
        <fgColor theme="0" tint="-0.14996795556505021"/>
        <bgColor indexed="64"/>
      </patternFill>
    </fill>
  </fills>
  <borders count="12">
    <border>
      <left/>
      <right/>
      <top/>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medium">
        <color auto="1"/>
      </bottom>
      <diagonal/>
    </border>
    <border>
      <left style="thin">
        <color indexed="22"/>
      </left>
      <right/>
      <top/>
      <bottom style="medium">
        <color auto="1"/>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s>
  <cellStyleXfs count="753">
    <xf numFmtId="0" fontId="0" fillId="0" borderId="0"/>
    <xf numFmtId="0" fontId="10" fillId="0" borderId="0"/>
    <xf numFmtId="0" fontId="10" fillId="0" borderId="0"/>
    <xf numFmtId="0" fontId="10" fillId="0" borderId="0"/>
    <xf numFmtId="0" fontId="1" fillId="0" borderId="0"/>
    <xf numFmtId="0" fontId="23" fillId="0" borderId="0"/>
    <xf numFmtId="0" fontId="23" fillId="0" borderId="0"/>
    <xf numFmtId="0" fontId="23"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68" fillId="0" borderId="0"/>
    <xf numFmtId="0" fontId="68" fillId="0" borderId="0"/>
    <xf numFmtId="0" fontId="68" fillId="0" borderId="0"/>
    <xf numFmtId="0" fontId="68" fillId="0" borderId="0"/>
    <xf numFmtId="0" fontId="68" fillId="0" borderId="0"/>
    <xf numFmtId="0" fontId="68" fillId="0" borderId="0"/>
    <xf numFmtId="0" fontId="23" fillId="0" borderId="0"/>
    <xf numFmtId="0" fontId="23" fillId="0" borderId="0"/>
    <xf numFmtId="0" fontId="23" fillId="0" borderId="0"/>
    <xf numFmtId="0" fontId="23" fillId="0" borderId="0"/>
    <xf numFmtId="0" fontId="68" fillId="0" borderId="0"/>
    <xf numFmtId="0" fontId="68" fillId="0" borderId="0"/>
    <xf numFmtId="0" fontId="68"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23" fillId="0" borderId="0"/>
    <xf numFmtId="0" fontId="68" fillId="0" borderId="0"/>
    <xf numFmtId="0" fontId="68" fillId="0" borderId="0"/>
    <xf numFmtId="0" fontId="68"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8" fillId="0" borderId="0"/>
    <xf numFmtId="0" fontId="10" fillId="0" borderId="0"/>
    <xf numFmtId="0" fontId="10" fillId="0" borderId="0"/>
    <xf numFmtId="0" fontId="10"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23"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6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68"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8" fillId="0" borderId="0"/>
    <xf numFmtId="0" fontId="68" fillId="0" borderId="0"/>
    <xf numFmtId="0" fontId="68"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8"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68" fillId="0" borderId="0"/>
    <xf numFmtId="0" fontId="23" fillId="0" borderId="0"/>
    <xf numFmtId="0" fontId="23" fillId="0" borderId="0"/>
    <xf numFmtId="0" fontId="68" fillId="0" borderId="0"/>
    <xf numFmtId="0" fontId="6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23" fillId="0" borderId="0"/>
    <xf numFmtId="0" fontId="68" fillId="0" borderId="0"/>
    <xf numFmtId="0" fontId="68" fillId="0" borderId="0"/>
    <xf numFmtId="0" fontId="6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8" fillId="0" borderId="0"/>
    <xf numFmtId="0" fontId="6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69" fillId="8" borderId="10" applyNumberFormat="0" applyFont="0" applyAlignment="0" applyProtection="0"/>
    <xf numFmtId="0" fontId="76" fillId="0" borderId="0"/>
    <xf numFmtId="0" fontId="77" fillId="0" borderId="0"/>
  </cellStyleXfs>
  <cellXfs count="1092">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vertical="top"/>
    </xf>
    <xf numFmtId="0" fontId="3" fillId="0" borderId="0" xfId="0" applyFont="1" applyAlignment="1">
      <alignment wrapText="1"/>
    </xf>
    <xf numFmtId="0" fontId="2" fillId="0" borderId="0" xfId="0" applyFont="1" applyAlignment="1">
      <alignment wrapText="1"/>
    </xf>
    <xf numFmtId="0" fontId="2" fillId="0" borderId="0" xfId="0" applyFont="1" applyAlignment="1">
      <alignment horizontal="left"/>
    </xf>
    <xf numFmtId="0" fontId="3" fillId="0" borderId="2" xfId="0" applyFont="1" applyBorder="1" applyAlignment="1">
      <alignment horizontal="left" wrapText="1"/>
    </xf>
    <xf numFmtId="0" fontId="2" fillId="0" borderId="1" xfId="0" applyFont="1" applyBorder="1" applyAlignment="1"/>
    <xf numFmtId="0" fontId="2" fillId="0" borderId="1" xfId="0" applyFont="1" applyBorder="1" applyAlignment="1">
      <alignment horizontal="left"/>
    </xf>
    <xf numFmtId="0" fontId="2" fillId="0" borderId="0" xfId="0" applyFont="1" applyAlignment="1">
      <alignment horizontal="left" wrapText="1"/>
    </xf>
    <xf numFmtId="0" fontId="3" fillId="0" borderId="0" xfId="0" applyFont="1" applyBorder="1" applyAlignment="1">
      <alignment horizontal="center"/>
    </xf>
    <xf numFmtId="0" fontId="3" fillId="0" borderId="1" xfId="0" applyFont="1" applyBorder="1" applyAlignment="1">
      <alignment horizontal="left" wrapText="1"/>
    </xf>
    <xf numFmtId="0" fontId="5" fillId="0" borderId="1" xfId="0" applyFont="1" applyBorder="1" applyAlignment="1">
      <alignment horizontal="center" wrapText="1"/>
    </xf>
    <xf numFmtId="0" fontId="3" fillId="0" borderId="1" xfId="0" applyFont="1" applyBorder="1" applyAlignment="1">
      <alignment horizontal="center" wrapText="1"/>
    </xf>
    <xf numFmtId="0" fontId="5" fillId="0" borderId="1" xfId="0" applyFont="1" applyBorder="1" applyAlignment="1">
      <alignment horizontal="left" wrapText="1"/>
    </xf>
    <xf numFmtId="0" fontId="8" fillId="0" borderId="0" xfId="0" applyFont="1" applyBorder="1" applyAlignment="1">
      <alignment horizontal="left" wrapText="1"/>
    </xf>
    <xf numFmtId="0" fontId="2" fillId="0" borderId="0" xfId="0" applyFont="1" applyAlignment="1">
      <alignment horizontal="center" wrapText="1"/>
    </xf>
    <xf numFmtId="0" fontId="2" fillId="0" borderId="3" xfId="0" applyFont="1" applyBorder="1" applyAlignment="1">
      <alignment horizontal="left" wrapText="1"/>
    </xf>
    <xf numFmtId="164" fontId="3" fillId="0" borderId="3" xfId="0" applyNumberFormat="1" applyFont="1" applyBorder="1" applyAlignment="1">
      <alignment horizontal="center" wrapText="1"/>
    </xf>
    <xf numFmtId="0" fontId="3" fillId="0" borderId="3" xfId="0" applyFont="1" applyBorder="1" applyAlignment="1">
      <alignment horizontal="center" wrapText="1"/>
    </xf>
    <xf numFmtId="0" fontId="3" fillId="0" borderId="3" xfId="0" applyFont="1" applyBorder="1" applyAlignment="1">
      <alignment horizontal="left" wrapText="1"/>
    </xf>
    <xf numFmtId="0" fontId="2" fillId="0" borderId="3" xfId="0" applyFont="1" applyBorder="1" applyAlignment="1">
      <alignment horizontal="center" wrapText="1"/>
    </xf>
    <xf numFmtId="0" fontId="2" fillId="0" borderId="0" xfId="0" applyFont="1" applyAlignment="1">
      <alignment vertical="top" wrapText="1"/>
    </xf>
    <xf numFmtId="0" fontId="2" fillId="0" borderId="0" xfId="0" applyFont="1" applyAlignment="1">
      <alignment horizontal="center" vertical="center"/>
    </xf>
    <xf numFmtId="0" fontId="11" fillId="0" borderId="0" xfId="1" applyFont="1" applyFill="1" applyBorder="1" applyAlignment="1">
      <alignment horizontal="center" vertical="top"/>
    </xf>
    <xf numFmtId="0" fontId="2" fillId="0" borderId="0" xfId="0" applyFont="1" applyAlignment="1">
      <alignment horizontal="center" vertical="top"/>
    </xf>
    <xf numFmtId="164" fontId="2" fillId="0" borderId="0" xfId="0" applyNumberFormat="1" applyFont="1" applyAlignment="1">
      <alignment horizontal="center" vertical="top"/>
    </xf>
    <xf numFmtId="2" fontId="2" fillId="0" borderId="0" xfId="0" applyNumberFormat="1" applyFont="1" applyAlignment="1">
      <alignment horizontal="center" vertical="top"/>
    </xf>
    <xf numFmtId="0" fontId="2" fillId="0" borderId="0" xfId="0" quotePrefix="1" applyFont="1" applyAlignment="1">
      <alignment horizontal="center" vertical="top" wrapText="1"/>
    </xf>
    <xf numFmtId="0" fontId="2" fillId="0" borderId="0" xfId="0" quotePrefix="1" applyFont="1" applyAlignment="1">
      <alignment horizontal="center" vertical="top"/>
    </xf>
    <xf numFmtId="0" fontId="2" fillId="0" borderId="0" xfId="0" applyFont="1" applyAlignment="1">
      <alignment horizontal="center" vertical="top" wrapText="1"/>
    </xf>
    <xf numFmtId="0" fontId="2" fillId="0" borderId="0" xfId="0" applyFont="1" applyBorder="1" applyAlignment="1">
      <alignment horizontal="center" vertical="top"/>
    </xf>
    <xf numFmtId="49" fontId="2" fillId="0" borderId="0" xfId="0" applyNumberFormat="1" applyFont="1" applyAlignment="1">
      <alignment horizontal="center"/>
    </xf>
    <xf numFmtId="49" fontId="2" fillId="0" borderId="0" xfId="0" applyNumberFormat="1" applyFont="1" applyAlignment="1">
      <alignment horizontal="center" vertical="top"/>
    </xf>
    <xf numFmtId="0" fontId="2" fillId="0" borderId="0" xfId="0" applyFont="1" applyFill="1" applyBorder="1" applyAlignment="1">
      <alignment horizontal="center" vertical="top"/>
    </xf>
    <xf numFmtId="0" fontId="11" fillId="0" borderId="0" xfId="0" applyFont="1" applyAlignment="1">
      <alignment horizontal="left" vertical="top"/>
    </xf>
    <xf numFmtId="164" fontId="11" fillId="0" borderId="0" xfId="0" applyNumberFormat="1" applyFont="1" applyAlignment="1">
      <alignment horizontal="center" vertical="top"/>
    </xf>
    <xf numFmtId="1" fontId="2" fillId="0" borderId="0" xfId="0" applyNumberFormat="1" applyFont="1" applyAlignment="1">
      <alignment horizontal="center" vertical="top"/>
    </xf>
    <xf numFmtId="0" fontId="3" fillId="0" borderId="0" xfId="0" applyFont="1" applyAlignment="1">
      <alignment horizontal="left" vertical="center"/>
    </xf>
    <xf numFmtId="0" fontId="2" fillId="0" borderId="0" xfId="0" applyFont="1" applyAlignment="1">
      <alignment vertical="center" wrapText="1"/>
    </xf>
    <xf numFmtId="0" fontId="11" fillId="0" borderId="0" xfId="2" applyFont="1" applyFill="1" applyBorder="1" applyAlignment="1">
      <alignment horizontal="center" vertical="top"/>
    </xf>
    <xf numFmtId="0" fontId="13" fillId="0" borderId="0" xfId="0" applyFont="1" applyAlignment="1">
      <alignment horizontal="center" vertical="center"/>
    </xf>
    <xf numFmtId="0" fontId="11" fillId="0" borderId="0" xfId="0" applyFont="1" applyFill="1" applyAlignment="1">
      <alignment horizontal="left" vertical="top"/>
    </xf>
    <xf numFmtId="0" fontId="2" fillId="0" borderId="0" xfId="0" applyFont="1" applyBorder="1" applyAlignment="1">
      <alignment horizontal="left" vertical="top"/>
    </xf>
    <xf numFmtId="164" fontId="2" fillId="0" borderId="0" xfId="0" applyNumberFormat="1" applyFont="1" applyBorder="1" applyAlignment="1">
      <alignment horizontal="center" vertical="top"/>
    </xf>
    <xf numFmtId="2" fontId="2" fillId="0" borderId="0" xfId="0" applyNumberFormat="1" applyFont="1" applyBorder="1" applyAlignment="1">
      <alignment horizontal="center" vertical="top"/>
    </xf>
    <xf numFmtId="1" fontId="3" fillId="0" borderId="0" xfId="0" applyNumberFormat="1" applyFont="1" applyBorder="1" applyAlignment="1">
      <alignment vertical="top" wrapText="1"/>
    </xf>
    <xf numFmtId="49" fontId="2" fillId="0" borderId="0" xfId="0" applyNumberFormat="1" applyFont="1" applyAlignment="1">
      <alignment vertical="top" wrapText="1"/>
    </xf>
    <xf numFmtId="0" fontId="11" fillId="0" borderId="0" xfId="2" quotePrefix="1" applyFont="1" applyFill="1" applyBorder="1" applyAlignment="1">
      <alignment horizontal="center" vertical="top"/>
    </xf>
    <xf numFmtId="49" fontId="2" fillId="0" borderId="3" xfId="0" applyNumberFormat="1" applyFont="1" applyBorder="1" applyAlignment="1">
      <alignment vertical="top" wrapText="1"/>
    </xf>
    <xf numFmtId="0" fontId="11" fillId="0" borderId="3" xfId="2" quotePrefix="1" applyFont="1" applyFill="1" applyBorder="1" applyAlignment="1">
      <alignment horizontal="center" vertical="top"/>
    </xf>
    <xf numFmtId="164" fontId="2" fillId="0" borderId="3" xfId="0" applyNumberFormat="1" applyFont="1" applyBorder="1" applyAlignment="1">
      <alignment horizontal="center" vertical="top"/>
    </xf>
    <xf numFmtId="0" fontId="2" fillId="0" borderId="3" xfId="0" applyFont="1" applyBorder="1" applyAlignment="1">
      <alignment horizontal="center" vertical="top"/>
    </xf>
    <xf numFmtId="0" fontId="2" fillId="0" borderId="3" xfId="0" quotePrefix="1" applyFont="1" applyBorder="1" applyAlignment="1">
      <alignment horizontal="center" vertical="top" wrapText="1"/>
    </xf>
    <xf numFmtId="0" fontId="2" fillId="0" borderId="3" xfId="0" quotePrefix="1" applyFont="1" applyBorder="1" applyAlignment="1">
      <alignment horizontal="center" vertical="top"/>
    </xf>
    <xf numFmtId="0" fontId="3" fillId="0" borderId="2" xfId="0" applyFont="1" applyBorder="1" applyAlignment="1">
      <alignment wrapText="1"/>
    </xf>
    <xf numFmtId="0" fontId="14" fillId="0" borderId="0" xfId="0" applyFont="1"/>
    <xf numFmtId="14" fontId="14" fillId="0" borderId="0" xfId="0" applyNumberFormat="1" applyFont="1" applyAlignment="1">
      <alignment horizontal="right" vertical="top"/>
    </xf>
    <xf numFmtId="14" fontId="2" fillId="0" borderId="0" xfId="0" applyNumberFormat="1" applyFont="1" applyAlignment="1">
      <alignment horizontal="right" vertical="top"/>
    </xf>
    <xf numFmtId="0" fontId="2" fillId="0" borderId="0" xfId="0" applyFont="1" applyAlignment="1"/>
    <xf numFmtId="0" fontId="2" fillId="0" borderId="0" xfId="0" applyFont="1" applyAlignment="1">
      <alignment horizontal="right" vertical="top"/>
    </xf>
    <xf numFmtId="0" fontId="14" fillId="0" borderId="0" xfId="0" applyFont="1" applyAlignment="1">
      <alignment horizontal="left" vertical="center"/>
    </xf>
    <xf numFmtId="0" fontId="14" fillId="0" borderId="0" xfId="0" applyFont="1" applyAlignment="1">
      <alignment horizontal="left" wrapText="1"/>
    </xf>
    <xf numFmtId="0" fontId="14" fillId="0" borderId="0" xfId="0" applyFont="1" applyAlignment="1">
      <alignment horizontal="center" vertical="center" wrapText="1"/>
    </xf>
    <xf numFmtId="0" fontId="3" fillId="0" borderId="3" xfId="0" applyFont="1" applyBorder="1" applyAlignment="1">
      <alignment wrapText="1"/>
    </xf>
    <xf numFmtId="0" fontId="3" fillId="0" borderId="3" xfId="0" applyFont="1" applyBorder="1" applyAlignment="1">
      <alignment horizontal="center" vertical="top" wrapText="1"/>
    </xf>
    <xf numFmtId="0" fontId="14" fillId="0" borderId="0" xfId="0" applyFont="1" applyAlignment="1">
      <alignment horizontal="center" vertical="center"/>
    </xf>
    <xf numFmtId="1" fontId="3" fillId="0" borderId="0" xfId="0" applyNumberFormat="1" applyFont="1" applyFill="1" applyBorder="1" applyAlignment="1">
      <alignment horizontal="left" vertical="center"/>
    </xf>
    <xf numFmtId="0" fontId="11" fillId="0" borderId="0" xfId="1" applyFont="1" applyFill="1" applyBorder="1" applyAlignment="1">
      <alignment horizontal="center" vertical="center"/>
    </xf>
    <xf numFmtId="0" fontId="2" fillId="0" borderId="0" xfId="0" applyFont="1" applyAlignment="1">
      <alignment horizontal="center"/>
    </xf>
    <xf numFmtId="14" fontId="2" fillId="0" borderId="0" xfId="0" applyNumberFormat="1" applyFont="1" applyAlignment="1">
      <alignment horizontal="center" vertical="top"/>
    </xf>
    <xf numFmtId="20" fontId="2" fillId="0" borderId="0" xfId="0" applyNumberFormat="1" applyFont="1" applyAlignment="1">
      <alignment horizontal="center" vertical="top"/>
    </xf>
    <xf numFmtId="0" fontId="11" fillId="0" borderId="0" xfId="0" applyFont="1" applyAlignment="1">
      <alignment horizontal="center" vertical="top"/>
    </xf>
    <xf numFmtId="0" fontId="11" fillId="0" borderId="0" xfId="0" applyFont="1" applyFill="1" applyAlignment="1">
      <alignment horizontal="center" vertical="top"/>
    </xf>
    <xf numFmtId="0" fontId="11" fillId="0" borderId="0" xfId="0" applyFont="1" applyFill="1" applyBorder="1" applyAlignment="1">
      <alignment horizontal="center" vertical="top"/>
    </xf>
    <xf numFmtId="0" fontId="3" fillId="0" borderId="0" xfId="0" applyFont="1" applyBorder="1" applyAlignment="1">
      <alignment horizontal="left"/>
    </xf>
    <xf numFmtId="0" fontId="17" fillId="0" borderId="0" xfId="0" applyFont="1" applyBorder="1" applyAlignment="1">
      <alignment wrapText="1"/>
    </xf>
    <xf numFmtId="0" fontId="11" fillId="0" borderId="0" xfId="2" quotePrefix="1" applyFont="1" applyFill="1" applyBorder="1" applyAlignment="1">
      <alignment horizontal="center" vertical="center"/>
    </xf>
    <xf numFmtId="0" fontId="11" fillId="0" borderId="0" xfId="2" applyFont="1" applyFill="1" applyBorder="1" applyAlignment="1">
      <alignment horizontal="center" vertical="center"/>
    </xf>
    <xf numFmtId="0" fontId="2" fillId="0" borderId="0" xfId="0" quotePrefix="1" applyFont="1" applyAlignment="1">
      <alignment horizontal="center" vertical="center"/>
    </xf>
    <xf numFmtId="0" fontId="11" fillId="0" borderId="0" xfId="0" applyFont="1" applyFill="1" applyAlignment="1">
      <alignment horizontal="center" vertical="center"/>
    </xf>
    <xf numFmtId="0" fontId="2" fillId="0" borderId="0" xfId="0" quotePrefix="1" applyFont="1" applyFill="1" applyAlignment="1">
      <alignment horizontal="center" vertical="center"/>
    </xf>
    <xf numFmtId="0" fontId="2" fillId="0" borderId="0" xfId="0" applyFont="1" applyFill="1" applyAlignment="1">
      <alignment horizontal="center" vertical="center"/>
    </xf>
    <xf numFmtId="1" fontId="5" fillId="0" borderId="0" xfId="2" applyNumberFormat="1" applyFont="1" applyFill="1" applyBorder="1" applyAlignment="1">
      <alignment horizontal="left" vertical="top"/>
    </xf>
    <xf numFmtId="0" fontId="11" fillId="0" borderId="0" xfId="2" applyFont="1" applyFill="1" applyBorder="1" applyAlignment="1">
      <alignment horizontal="center"/>
    </xf>
    <xf numFmtId="0" fontId="2" fillId="0" borderId="3" xfId="0" applyFont="1" applyBorder="1" applyAlignment="1">
      <alignment horizontal="center" vertical="center"/>
    </xf>
    <xf numFmtId="0" fontId="11" fillId="0" borderId="3" xfId="2" applyFont="1" applyFill="1" applyBorder="1" applyAlignment="1">
      <alignment horizontal="center" vertical="center"/>
    </xf>
    <xf numFmtId="0" fontId="2" fillId="0" borderId="3" xfId="0" quotePrefix="1" applyFont="1" applyBorder="1" applyAlignment="1">
      <alignment horizontal="center" vertical="center"/>
    </xf>
    <xf numFmtId="0" fontId="19" fillId="0" borderId="0" xfId="0" applyFont="1"/>
    <xf numFmtId="0" fontId="19" fillId="0" borderId="0" xfId="0" applyFont="1" applyFill="1"/>
    <xf numFmtId="0" fontId="19" fillId="0" borderId="0" xfId="0" applyFont="1" applyAlignment="1">
      <alignmen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5" fillId="0" borderId="0" xfId="0" applyFont="1" applyAlignment="1">
      <alignment horizontal="left" vertical="center"/>
    </xf>
    <xf numFmtId="0" fontId="19" fillId="0" borderId="0" xfId="0" applyFont="1" applyAlignment="1">
      <alignment horizontal="left" vertical="center"/>
    </xf>
    <xf numFmtId="0" fontId="3" fillId="0" borderId="0" xfId="0" applyFont="1"/>
    <xf numFmtId="0" fontId="3" fillId="0" borderId="1" xfId="0" applyFont="1" applyBorder="1" applyAlignment="1">
      <alignment vertical="top"/>
    </xf>
    <xf numFmtId="0" fontId="3" fillId="0" borderId="1" xfId="0" applyFont="1" applyBorder="1" applyAlignment="1">
      <alignment vertical="top" wrapText="1"/>
    </xf>
    <xf numFmtId="0" fontId="3" fillId="0" borderId="1" xfId="0" applyFont="1" applyFill="1" applyBorder="1" applyAlignment="1">
      <alignment vertical="top" wrapText="1"/>
    </xf>
    <xf numFmtId="0" fontId="3" fillId="0" borderId="2" xfId="0" applyFont="1" applyBorder="1" applyAlignment="1">
      <alignment vertical="top" wrapText="1"/>
    </xf>
    <xf numFmtId="0" fontId="19" fillId="0" borderId="1" xfId="0" applyFont="1" applyBorder="1" applyAlignment="1">
      <alignment vertical="top" wrapText="1"/>
    </xf>
    <xf numFmtId="0" fontId="19" fillId="0" borderId="1" xfId="0" applyFont="1" applyBorder="1" applyAlignment="1">
      <alignment wrapText="1"/>
    </xf>
    <xf numFmtId="0" fontId="3" fillId="0" borderId="1" xfId="0" applyFont="1" applyBorder="1" applyAlignment="1">
      <alignment wrapText="1"/>
    </xf>
    <xf numFmtId="0" fontId="3" fillId="0" borderId="0" xfId="0" applyFont="1" applyBorder="1" applyAlignment="1">
      <alignment horizontal="left" vertical="center" wrapText="1"/>
    </xf>
    <xf numFmtId="49" fontId="3" fillId="0" borderId="0" xfId="0" applyNumberFormat="1" applyFont="1" applyAlignment="1">
      <alignment wrapText="1"/>
    </xf>
    <xf numFmtId="0" fontId="5" fillId="0" borderId="0" xfId="7" applyFont="1" applyAlignment="1">
      <alignment horizontal="left" wrapText="1"/>
    </xf>
    <xf numFmtId="0" fontId="3" fillId="0" borderId="0" xfId="0" applyFont="1" applyAlignment="1">
      <alignment horizontal="center" vertical="center"/>
    </xf>
    <xf numFmtId="49" fontId="3" fillId="0" borderId="0" xfId="0" applyNumberFormat="1" applyFont="1" applyAlignment="1">
      <alignment horizontal="center" vertical="center"/>
    </xf>
    <xf numFmtId="49" fontId="3" fillId="0" borderId="0" xfId="0" quotePrefix="1" applyNumberFormat="1" applyFont="1" applyAlignment="1">
      <alignment horizontal="center" vertical="center"/>
    </xf>
    <xf numFmtId="49" fontId="3" fillId="0" borderId="0" xfId="0" applyNumberFormat="1" applyFont="1" applyAlignment="1">
      <alignment horizontal="center" vertical="center" wrapText="1"/>
    </xf>
    <xf numFmtId="49" fontId="4" fillId="0" borderId="0" xfId="0" quotePrefix="1" applyNumberFormat="1" applyFont="1" applyAlignment="1">
      <alignment horizontal="center" vertical="center"/>
    </xf>
    <xf numFmtId="0" fontId="17" fillId="0" borderId="0" xfId="0" applyFont="1" applyAlignment="1">
      <alignment horizontal="center" vertical="center"/>
    </xf>
    <xf numFmtId="49" fontId="2" fillId="0" borderId="0" xfId="0" applyNumberFormat="1" applyFont="1" applyAlignment="1">
      <alignment horizontal="center" vertical="center"/>
    </xf>
    <xf numFmtId="49" fontId="3" fillId="0" borderId="3" xfId="0" applyNumberFormat="1" applyFont="1" applyBorder="1" applyAlignment="1">
      <alignment horizontal="center" vertical="center"/>
    </xf>
    <xf numFmtId="49" fontId="3" fillId="0" borderId="3" xfId="0" applyNumberFormat="1" applyFont="1" applyBorder="1" applyAlignment="1">
      <alignment horizontal="center" vertical="center" wrapText="1"/>
    </xf>
    <xf numFmtId="49" fontId="3" fillId="0" borderId="3" xfId="0" quotePrefix="1" applyNumberFormat="1" applyFont="1" applyBorder="1" applyAlignment="1">
      <alignment horizontal="center" vertical="center"/>
    </xf>
    <xf numFmtId="0" fontId="3" fillId="0" borderId="3" xfId="0" applyFont="1" applyBorder="1" applyAlignment="1">
      <alignment horizontal="center" vertical="center"/>
    </xf>
    <xf numFmtId="49" fontId="2" fillId="0" borderId="0" xfId="0" applyNumberFormat="1" applyFont="1" applyAlignment="1">
      <alignment horizontal="left" vertical="top"/>
    </xf>
    <xf numFmtId="49" fontId="2" fillId="0" borderId="0" xfId="0" applyNumberFormat="1" applyFont="1" applyFill="1" applyAlignment="1">
      <alignment horizontal="left" vertical="top"/>
    </xf>
    <xf numFmtId="49" fontId="27" fillId="0" borderId="0" xfId="0" applyNumberFormat="1" applyFont="1" applyAlignment="1">
      <alignment horizontal="left" vertical="top"/>
    </xf>
    <xf numFmtId="0" fontId="2" fillId="0" borderId="0" xfId="0" applyFont="1" applyFill="1" applyAlignment="1">
      <alignment horizontal="left" vertical="top"/>
    </xf>
    <xf numFmtId="0" fontId="11" fillId="0" borderId="0" xfId="1" applyFont="1" applyFill="1" applyAlignment="1">
      <alignment horizontal="left" vertical="top"/>
    </xf>
    <xf numFmtId="49" fontId="28" fillId="0" borderId="0" xfId="0" applyNumberFormat="1" applyFont="1" applyAlignment="1">
      <alignment horizontal="left" vertical="top"/>
    </xf>
    <xf numFmtId="0" fontId="27" fillId="0" borderId="0" xfId="0" applyFont="1" applyFill="1" applyAlignment="1">
      <alignment horizontal="left" vertical="top"/>
    </xf>
    <xf numFmtId="2" fontId="11" fillId="0" borderId="0" xfId="0" applyNumberFormat="1" applyFont="1" applyAlignment="1">
      <alignment horizontal="left" vertical="top"/>
    </xf>
    <xf numFmtId="49" fontId="11" fillId="0" borderId="0" xfId="0" applyNumberFormat="1" applyFont="1" applyAlignment="1">
      <alignment horizontal="left" vertical="top"/>
    </xf>
    <xf numFmtId="0" fontId="25" fillId="0" borderId="0" xfId="0" applyFont="1" applyAlignment="1">
      <alignment horizontal="left" vertical="top"/>
    </xf>
    <xf numFmtId="49" fontId="18" fillId="0" borderId="0" xfId="0" applyNumberFormat="1" applyFont="1" applyAlignment="1">
      <alignment horizontal="left" vertical="top"/>
    </xf>
    <xf numFmtId="0" fontId="25" fillId="0" borderId="0" xfId="0" applyFont="1" applyFill="1" applyAlignment="1">
      <alignment horizontal="left" vertical="top"/>
    </xf>
    <xf numFmtId="49" fontId="28" fillId="3" borderId="0" xfId="0" applyNumberFormat="1" applyFont="1" applyFill="1" applyAlignment="1">
      <alignment horizontal="left" vertical="top"/>
    </xf>
    <xf numFmtId="49" fontId="11" fillId="0" borderId="0" xfId="0" applyNumberFormat="1" applyFont="1" applyFill="1" applyAlignment="1">
      <alignment horizontal="left" vertical="top"/>
    </xf>
    <xf numFmtId="2" fontId="11" fillId="0" borderId="0" xfId="9" applyNumberFormat="1" applyFont="1" applyFill="1" applyAlignment="1">
      <alignment horizontal="left" vertical="top"/>
    </xf>
    <xf numFmtId="0" fontId="29" fillId="0" borderId="0" xfId="0" applyFont="1" applyAlignment="1">
      <alignment horizontal="left" vertical="top"/>
    </xf>
    <xf numFmtId="49" fontId="3" fillId="0" borderId="0" xfId="0" applyNumberFormat="1" applyFont="1" applyAlignment="1">
      <alignment horizontal="left" vertical="top"/>
    </xf>
    <xf numFmtId="49" fontId="2" fillId="3" borderId="0" xfId="0" applyNumberFormat="1" applyFont="1" applyFill="1" applyAlignment="1">
      <alignment horizontal="left" vertical="top"/>
    </xf>
    <xf numFmtId="165" fontId="29" fillId="0" borderId="0" xfId="0" applyNumberFormat="1" applyFont="1" applyAlignment="1">
      <alignment horizontal="left" vertical="top"/>
    </xf>
    <xf numFmtId="2" fontId="2" fillId="0" borderId="0" xfId="0" applyNumberFormat="1" applyFont="1" applyAlignment="1">
      <alignment horizontal="left" vertical="top"/>
    </xf>
    <xf numFmtId="165" fontId="11" fillId="3" borderId="0" xfId="0" applyNumberFormat="1" applyFont="1" applyFill="1" applyAlignment="1">
      <alignment horizontal="left" vertical="top"/>
    </xf>
    <xf numFmtId="49" fontId="27" fillId="3" borderId="0" xfId="0" applyNumberFormat="1" applyFont="1" applyFill="1" applyAlignment="1">
      <alignment horizontal="left" vertical="top"/>
    </xf>
    <xf numFmtId="165" fontId="2" fillId="0" borderId="0" xfId="0" applyNumberFormat="1" applyFont="1" applyAlignment="1">
      <alignment horizontal="left" vertical="top"/>
    </xf>
    <xf numFmtId="0" fontId="2" fillId="0" borderId="0" xfId="0" applyFont="1" applyFill="1" applyAlignment="1">
      <alignment horizontal="left" vertical="top" wrapText="1"/>
    </xf>
    <xf numFmtId="165" fontId="11" fillId="0" borderId="0" xfId="1" applyNumberFormat="1" applyFont="1" applyFill="1" applyAlignment="1">
      <alignment horizontal="left" vertical="top"/>
    </xf>
    <xf numFmtId="49" fontId="28" fillId="0" borderId="0" xfId="0" applyNumberFormat="1" applyFont="1" applyFill="1" applyAlignment="1">
      <alignment horizontal="left" vertical="top"/>
    </xf>
    <xf numFmtId="1" fontId="27" fillId="0" borderId="0" xfId="0" applyNumberFormat="1" applyFont="1" applyFill="1" applyAlignment="1">
      <alignment horizontal="left" vertical="top"/>
    </xf>
    <xf numFmtId="49" fontId="27" fillId="2" borderId="0" xfId="0" applyNumberFormat="1" applyFont="1" applyFill="1" applyAlignment="1">
      <alignment horizontal="left" vertical="top"/>
    </xf>
    <xf numFmtId="0" fontId="25" fillId="3" borderId="0" xfId="0" applyFont="1" applyFill="1" applyAlignment="1">
      <alignment horizontal="left" vertical="top"/>
    </xf>
    <xf numFmtId="49" fontId="27" fillId="0" borderId="0" xfId="0" applyNumberFormat="1" applyFont="1" applyFill="1" applyAlignment="1">
      <alignment horizontal="left" vertical="top"/>
    </xf>
    <xf numFmtId="49" fontId="2" fillId="4" borderId="0" xfId="0" applyNumberFormat="1" applyFont="1" applyFill="1" applyAlignment="1">
      <alignment horizontal="left" vertical="top"/>
    </xf>
    <xf numFmtId="49" fontId="27" fillId="4" borderId="0" xfId="0" applyNumberFormat="1" applyFont="1" applyFill="1" applyAlignment="1">
      <alignment horizontal="left" vertical="top"/>
    </xf>
    <xf numFmtId="0" fontId="2" fillId="4" borderId="0" xfId="0" applyFont="1" applyFill="1" applyAlignment="1">
      <alignment horizontal="left" vertical="top"/>
    </xf>
    <xf numFmtId="0" fontId="11" fillId="4" borderId="0" xfId="1" applyFont="1" applyFill="1" applyAlignment="1">
      <alignment horizontal="left" vertical="top"/>
    </xf>
    <xf numFmtId="49" fontId="28" fillId="4" borderId="0" xfId="0" applyNumberFormat="1" applyFont="1" applyFill="1" applyAlignment="1">
      <alignment horizontal="left" vertical="top"/>
    </xf>
    <xf numFmtId="2" fontId="11" fillId="4" borderId="0" xfId="0" applyNumberFormat="1" applyFont="1" applyFill="1" applyAlignment="1">
      <alignment horizontal="left" vertical="top"/>
    </xf>
    <xf numFmtId="49" fontId="11" fillId="4" borderId="0" xfId="0" applyNumberFormat="1" applyFont="1" applyFill="1" applyAlignment="1">
      <alignment horizontal="left" vertical="top"/>
    </xf>
    <xf numFmtId="0" fontId="25" fillId="4" borderId="0" xfId="0" applyFont="1" applyFill="1" applyAlignment="1">
      <alignment horizontal="left" vertical="top"/>
    </xf>
    <xf numFmtId="2" fontId="2" fillId="4" borderId="0" xfId="0" applyNumberFormat="1" applyFont="1" applyFill="1" applyAlignment="1">
      <alignment horizontal="left" vertical="top"/>
    </xf>
    <xf numFmtId="49" fontId="30" fillId="0" borderId="0" xfId="0" applyNumberFormat="1" applyFont="1" applyAlignment="1">
      <alignment horizontal="left" vertical="top"/>
    </xf>
    <xf numFmtId="49" fontId="11" fillId="3" borderId="0" xfId="0" applyNumberFormat="1" applyFont="1" applyFill="1" applyAlignment="1">
      <alignment horizontal="left" vertical="top"/>
    </xf>
    <xf numFmtId="2" fontId="29" fillId="0" borderId="0" xfId="0" applyNumberFormat="1" applyFont="1" applyAlignment="1">
      <alignment horizontal="left" vertical="top"/>
    </xf>
    <xf numFmtId="165" fontId="25" fillId="0" borderId="0" xfId="0" applyNumberFormat="1" applyFont="1" applyAlignment="1">
      <alignment horizontal="left" vertical="top"/>
    </xf>
    <xf numFmtId="49" fontId="25" fillId="3" borderId="0" xfId="0" applyNumberFormat="1" applyFont="1" applyFill="1" applyAlignment="1">
      <alignment horizontal="left" vertical="top"/>
    </xf>
    <xf numFmtId="166" fontId="29" fillId="0" borderId="0" xfId="0" applyNumberFormat="1" applyFont="1" applyAlignment="1">
      <alignment horizontal="left" vertical="top"/>
    </xf>
    <xf numFmtId="49" fontId="31" fillId="0" borderId="0" xfId="0" applyNumberFormat="1" applyFont="1" applyAlignment="1">
      <alignment horizontal="left" vertical="top"/>
    </xf>
    <xf numFmtId="0" fontId="3" fillId="0" borderId="0" xfId="0" applyNumberFormat="1" applyFont="1" applyAlignment="1">
      <alignment horizontal="left" vertical="top"/>
    </xf>
    <xf numFmtId="0" fontId="29" fillId="3" borderId="0" xfId="0" applyFont="1" applyFill="1" applyAlignment="1">
      <alignment horizontal="left" vertical="top"/>
    </xf>
    <xf numFmtId="49" fontId="2" fillId="0" borderId="3" xfId="0" applyNumberFormat="1" applyFont="1" applyBorder="1" applyAlignment="1">
      <alignment horizontal="left" vertical="top"/>
    </xf>
    <xf numFmtId="49" fontId="2" fillId="3" borderId="3" xfId="0" applyNumberFormat="1" applyFont="1" applyFill="1" applyBorder="1" applyAlignment="1">
      <alignment horizontal="left" vertical="top"/>
    </xf>
    <xf numFmtId="49" fontId="27" fillId="0" borderId="3" xfId="0" applyNumberFormat="1" applyFont="1" applyBorder="1" applyAlignment="1">
      <alignment horizontal="left" vertical="top"/>
    </xf>
    <xf numFmtId="0" fontId="2" fillId="0" borderId="3" xfId="0" applyFont="1" applyFill="1" applyBorder="1" applyAlignment="1">
      <alignment horizontal="left" vertical="top" wrapText="1"/>
    </xf>
    <xf numFmtId="0" fontId="11" fillId="0" borderId="3" xfId="1" applyFont="1" applyFill="1" applyBorder="1" applyAlignment="1">
      <alignment horizontal="left" vertical="top"/>
    </xf>
    <xf numFmtId="2" fontId="11" fillId="0" borderId="3" xfId="9" applyNumberFormat="1" applyFont="1" applyFill="1" applyBorder="1" applyAlignment="1">
      <alignment horizontal="left" vertical="top"/>
    </xf>
    <xf numFmtId="49" fontId="11" fillId="0" borderId="3" xfId="0" applyNumberFormat="1" applyFont="1" applyBorder="1" applyAlignment="1">
      <alignment horizontal="left" vertical="top"/>
    </xf>
    <xf numFmtId="2" fontId="29" fillId="0" borderId="3" xfId="0" applyNumberFormat="1" applyFont="1" applyBorder="1" applyAlignment="1">
      <alignment horizontal="left" vertical="top"/>
    </xf>
    <xf numFmtId="49" fontId="3" fillId="0" borderId="3" xfId="0" applyNumberFormat="1" applyFont="1" applyBorder="1" applyAlignment="1">
      <alignment horizontal="left" vertical="top"/>
    </xf>
    <xf numFmtId="0" fontId="2" fillId="0" borderId="3" xfId="0" applyFont="1" applyBorder="1" applyAlignment="1">
      <alignment horizontal="left" vertical="top"/>
    </xf>
    <xf numFmtId="49" fontId="2" fillId="0" borderId="0" xfId="0" applyNumberFormat="1" applyFont="1" applyAlignment="1">
      <alignment horizontal="right" vertical="top"/>
    </xf>
    <xf numFmtId="0" fontId="32" fillId="0" borderId="0" xfId="0" applyFont="1"/>
    <xf numFmtId="0" fontId="34" fillId="0" borderId="0" xfId="4" quotePrefix="1" applyFont="1" applyAlignment="1">
      <alignment horizontal="center" vertical="center"/>
    </xf>
    <xf numFmtId="2" fontId="34" fillId="0" borderId="0" xfId="0" quotePrefix="1" applyNumberFormat="1" applyFont="1" applyAlignment="1">
      <alignment horizontal="center" vertical="center"/>
    </xf>
    <xf numFmtId="0" fontId="34" fillId="0" borderId="0" xfId="0" quotePrefix="1" applyFont="1" applyAlignment="1">
      <alignment horizontal="center" vertical="center"/>
    </xf>
    <xf numFmtId="0" fontId="37" fillId="0" borderId="0" xfId="0" applyFont="1" applyAlignment="1">
      <alignment wrapText="1"/>
    </xf>
    <xf numFmtId="0" fontId="38" fillId="0" borderId="0" xfId="0" quotePrefix="1" applyFont="1" applyAlignment="1">
      <alignment horizontal="center" vertical="center"/>
    </xf>
    <xf numFmtId="2" fontId="38" fillId="0" borderId="0" xfId="0" quotePrefix="1" applyNumberFormat="1" applyFont="1" applyAlignment="1">
      <alignment horizontal="center" vertical="center"/>
    </xf>
    <xf numFmtId="165" fontId="38" fillId="0" borderId="0" xfId="0" applyNumberFormat="1" applyFont="1" applyFill="1" applyBorder="1" applyAlignment="1">
      <alignment horizontal="center" vertical="center" wrapText="1"/>
    </xf>
    <xf numFmtId="2" fontId="34" fillId="0" borderId="0" xfId="0" quotePrefix="1" applyNumberFormat="1" applyFont="1" applyFill="1" applyAlignment="1">
      <alignment horizontal="center" vertical="center"/>
    </xf>
    <xf numFmtId="3" fontId="38" fillId="0" borderId="0" xfId="0" applyNumberFormat="1" applyFont="1" applyAlignment="1">
      <alignment horizontal="center" vertical="center"/>
    </xf>
    <xf numFmtId="3" fontId="38" fillId="0" borderId="0" xfId="0" applyNumberFormat="1" applyFont="1" applyAlignment="1">
      <alignment horizontal="center" vertical="center" wrapText="1"/>
    </xf>
    <xf numFmtId="0" fontId="38" fillId="0" borderId="0" xfId="0" applyFont="1" applyFill="1" applyAlignment="1">
      <alignment horizontal="center" vertical="center" wrapText="1"/>
    </xf>
    <xf numFmtId="0" fontId="38" fillId="0" borderId="0" xfId="4" quotePrefix="1" applyFont="1" applyAlignment="1">
      <alignment horizontal="center" vertical="center"/>
    </xf>
    <xf numFmtId="0" fontId="38" fillId="0" borderId="0" xfId="4" applyFont="1" applyAlignment="1">
      <alignment horizontal="center" vertical="center" wrapText="1"/>
    </xf>
    <xf numFmtId="1" fontId="38" fillId="0" borderId="0" xfId="0" applyNumberFormat="1" applyFont="1" applyAlignment="1">
      <alignment horizontal="center" vertical="center" wrapText="1"/>
    </xf>
    <xf numFmtId="1" fontId="38" fillId="0" borderId="0" xfId="0" applyNumberFormat="1" applyFont="1" applyAlignment="1">
      <alignment horizontal="center" vertical="center"/>
    </xf>
    <xf numFmtId="0" fontId="38" fillId="0" borderId="0" xfId="0" applyFont="1" applyAlignment="1">
      <alignment horizontal="center" vertical="center" wrapText="1"/>
    </xf>
    <xf numFmtId="0" fontId="39" fillId="0" borderId="0" xfId="4" quotePrefix="1" applyFont="1" applyAlignment="1">
      <alignment horizontal="center" vertical="center"/>
    </xf>
    <xf numFmtId="0" fontId="33" fillId="0" borderId="0" xfId="4" quotePrefix="1" applyFont="1" applyAlignment="1">
      <alignment horizontal="center" vertical="center"/>
    </xf>
    <xf numFmtId="0" fontId="39" fillId="0" borderId="0" xfId="4" applyFont="1" applyAlignment="1">
      <alignment horizontal="center" vertical="center" wrapText="1"/>
    </xf>
    <xf numFmtId="0" fontId="33" fillId="0" borderId="0" xfId="4" applyFont="1" applyAlignment="1">
      <alignment horizontal="center" vertical="center"/>
    </xf>
    <xf numFmtId="0" fontId="33" fillId="0" borderId="0" xfId="0" applyFont="1" applyFill="1" applyAlignment="1">
      <alignment horizontal="center" vertical="center"/>
    </xf>
    <xf numFmtId="0" fontId="41" fillId="0" borderId="0" xfId="0" applyFont="1" applyAlignment="1">
      <alignment horizontal="center" vertical="center"/>
    </xf>
    <xf numFmtId="1" fontId="41" fillId="0" borderId="0" xfId="0" quotePrefix="1" applyNumberFormat="1" applyFont="1" applyAlignment="1">
      <alignment horizontal="center" vertical="center"/>
    </xf>
    <xf numFmtId="165" fontId="41" fillId="0" borderId="0" xfId="0" applyNumberFormat="1" applyFont="1" applyFill="1" applyBorder="1" applyAlignment="1">
      <alignment horizontal="center" vertical="center" wrapText="1"/>
    </xf>
    <xf numFmtId="3" fontId="41" fillId="0" borderId="0" xfId="0" applyNumberFormat="1" applyFont="1" applyBorder="1" applyAlignment="1">
      <alignment horizontal="center" vertical="center" wrapText="1"/>
    </xf>
    <xf numFmtId="0" fontId="41" fillId="0" borderId="0" xfId="0" applyFont="1" applyAlignment="1">
      <alignment horizontal="center" vertical="center" wrapText="1"/>
    </xf>
    <xf numFmtId="0" fontId="34" fillId="0" borderId="0" xfId="0" quotePrefix="1" applyFont="1" applyFill="1" applyAlignment="1">
      <alignment horizontal="center" vertical="center"/>
    </xf>
    <xf numFmtId="3" fontId="41" fillId="0" borderId="0" xfId="0" applyNumberFormat="1" applyFont="1" applyAlignment="1">
      <alignment horizontal="center" vertical="center" wrapText="1"/>
    </xf>
    <xf numFmtId="0" fontId="33" fillId="0" borderId="0" xfId="4" applyFont="1" applyAlignment="1">
      <alignment horizontal="center" vertical="center" wrapText="1"/>
    </xf>
    <xf numFmtId="0" fontId="32" fillId="0" borderId="3" xfId="0" applyFont="1" applyBorder="1"/>
    <xf numFmtId="0" fontId="34" fillId="0" borderId="3" xfId="4" quotePrefix="1" applyFont="1" applyBorder="1" applyAlignment="1">
      <alignment horizontal="center" vertical="center"/>
    </xf>
    <xf numFmtId="0" fontId="42" fillId="0" borderId="3" xfId="0" applyFont="1" applyBorder="1" applyAlignment="1">
      <alignment horizontal="center" vertical="center" wrapText="1"/>
    </xf>
    <xf numFmtId="0" fontId="37" fillId="0" borderId="3" xfId="0" applyFont="1" applyBorder="1" applyAlignment="1">
      <alignment wrapText="1"/>
    </xf>
    <xf numFmtId="1" fontId="42" fillId="0" borderId="3" xfId="0" applyNumberFormat="1" applyFont="1" applyBorder="1" applyAlignment="1">
      <alignment horizontal="center" vertical="center" wrapText="1"/>
    </xf>
    <xf numFmtId="0" fontId="42" fillId="0" borderId="3" xfId="0" applyFont="1" applyFill="1" applyBorder="1" applyAlignment="1">
      <alignment horizontal="center" vertical="center" wrapText="1"/>
    </xf>
    <xf numFmtId="1" fontId="42" fillId="0" borderId="3" xfId="0" quotePrefix="1" applyNumberFormat="1" applyFont="1" applyBorder="1" applyAlignment="1">
      <alignment horizontal="center" vertical="center"/>
    </xf>
    <xf numFmtId="165" fontId="42" fillId="0" borderId="3" xfId="0" applyNumberFormat="1" applyFont="1" applyFill="1" applyBorder="1" applyAlignment="1">
      <alignment horizontal="center" vertical="center" wrapText="1"/>
    </xf>
    <xf numFmtId="0" fontId="34" fillId="0" borderId="3" xfId="0" applyFont="1" applyBorder="1" applyAlignment="1">
      <alignment horizontal="center" vertical="center" wrapText="1"/>
    </xf>
    <xf numFmtId="3" fontId="42" fillId="0" borderId="3" xfId="0" applyNumberFormat="1" applyFont="1" applyBorder="1" applyAlignment="1">
      <alignment horizontal="center" vertical="center"/>
    </xf>
    <xf numFmtId="0" fontId="34" fillId="0" borderId="3" xfId="0" quotePrefix="1" applyFont="1" applyBorder="1" applyAlignment="1">
      <alignment horizontal="center" vertical="center"/>
    </xf>
    <xf numFmtId="0" fontId="34" fillId="0" borderId="3" xfId="4" quotePrefix="1" applyFont="1" applyFill="1" applyBorder="1" applyAlignment="1">
      <alignment horizontal="center" vertical="center"/>
    </xf>
    <xf numFmtId="3" fontId="42" fillId="0" borderId="3" xfId="4" quotePrefix="1" applyNumberFormat="1" applyFont="1" applyBorder="1" applyAlignment="1">
      <alignment horizontal="center" vertical="center"/>
    </xf>
    <xf numFmtId="0" fontId="42" fillId="0" borderId="3" xfId="4" applyFont="1" applyBorder="1" applyAlignment="1">
      <alignment horizontal="center" vertical="center" wrapText="1"/>
    </xf>
    <xf numFmtId="0" fontId="33" fillId="0" borderId="3" xfId="4" quotePrefix="1" applyFont="1" applyBorder="1" applyAlignment="1">
      <alignment horizontal="center" vertical="center"/>
    </xf>
    <xf numFmtId="0" fontId="33" fillId="0" borderId="3" xfId="0" applyFont="1" applyFill="1" applyBorder="1" applyAlignment="1">
      <alignment horizontal="center" vertical="center"/>
    </xf>
    <xf numFmtId="2" fontId="33" fillId="0" borderId="1" xfId="0" applyNumberFormat="1" applyFont="1" applyBorder="1" applyAlignment="1">
      <alignment vertical="top"/>
    </xf>
    <xf numFmtId="0" fontId="19" fillId="0" borderId="1" xfId="0" applyFont="1" applyBorder="1" applyAlignment="1">
      <alignment vertical="top"/>
    </xf>
    <xf numFmtId="0" fontId="32" fillId="0" borderId="0" xfId="0" applyFont="1" applyBorder="1"/>
    <xf numFmtId="0" fontId="34" fillId="0" borderId="0" xfId="4" quotePrefix="1" applyFont="1" applyBorder="1" applyAlignment="1">
      <alignment horizontal="center" vertical="center"/>
    </xf>
    <xf numFmtId="0" fontId="42" fillId="0" borderId="0" xfId="0" applyFont="1" applyBorder="1" applyAlignment="1">
      <alignment horizontal="center" vertical="center" wrapText="1"/>
    </xf>
    <xf numFmtId="0" fontId="37" fillId="0" borderId="0" xfId="0" applyFont="1" applyBorder="1"/>
    <xf numFmtId="0" fontId="36" fillId="0" borderId="0" xfId="0" applyFont="1" applyBorder="1" applyAlignment="1">
      <alignment wrapText="1"/>
    </xf>
    <xf numFmtId="0" fontId="37" fillId="0" borderId="0" xfId="0" applyFont="1" applyBorder="1" applyAlignment="1">
      <alignment wrapText="1"/>
    </xf>
    <xf numFmtId="1" fontId="42" fillId="0" borderId="0" xfId="0" applyNumberFormat="1" applyFont="1" applyBorder="1" applyAlignment="1">
      <alignment horizontal="center" vertical="center" wrapText="1"/>
    </xf>
    <xf numFmtId="0" fontId="42" fillId="0" borderId="0" xfId="0" applyFont="1" applyFill="1" applyBorder="1" applyAlignment="1">
      <alignment horizontal="center" vertical="center" wrapText="1"/>
    </xf>
    <xf numFmtId="1" fontId="42" fillId="0" borderId="0" xfId="0" quotePrefix="1" applyNumberFormat="1" applyFont="1" applyBorder="1" applyAlignment="1">
      <alignment horizontal="center" vertical="center"/>
    </xf>
    <xf numFmtId="165" fontId="42" fillId="0" borderId="0" xfId="0" applyNumberFormat="1" applyFont="1" applyFill="1" applyBorder="1" applyAlignment="1">
      <alignment horizontal="center" vertical="center" wrapText="1"/>
    </xf>
    <xf numFmtId="0" fontId="34" fillId="0" borderId="0" xfId="0" applyFont="1" applyBorder="1" applyAlignment="1">
      <alignment horizontal="center" vertical="center" wrapText="1"/>
    </xf>
    <xf numFmtId="3" fontId="42" fillId="0" borderId="0" xfId="0" applyNumberFormat="1" applyFont="1" applyBorder="1" applyAlignment="1">
      <alignment horizontal="center" vertical="center"/>
    </xf>
    <xf numFmtId="0" fontId="34" fillId="0" borderId="0" xfId="0" quotePrefix="1" applyFont="1" applyBorder="1" applyAlignment="1">
      <alignment horizontal="center" vertical="center"/>
    </xf>
    <xf numFmtId="0" fontId="34" fillId="0" borderId="0" xfId="4" quotePrefix="1" applyFont="1" applyFill="1" applyBorder="1" applyAlignment="1">
      <alignment horizontal="center" vertical="center"/>
    </xf>
    <xf numFmtId="3" fontId="42" fillId="0" borderId="0" xfId="4" quotePrefix="1" applyNumberFormat="1" applyFont="1" applyBorder="1" applyAlignment="1">
      <alignment horizontal="center" vertical="center"/>
    </xf>
    <xf numFmtId="0" fontId="42" fillId="0" borderId="0" xfId="4" applyFont="1" applyBorder="1" applyAlignment="1">
      <alignment horizontal="center" vertical="center" wrapText="1"/>
    </xf>
    <xf numFmtId="0" fontId="33" fillId="0" borderId="0" xfId="4" quotePrefix="1" applyFont="1" applyBorder="1" applyAlignment="1">
      <alignment horizontal="center" vertical="center"/>
    </xf>
    <xf numFmtId="0" fontId="33" fillId="0" borderId="0" xfId="4" applyFont="1" applyBorder="1" applyAlignment="1">
      <alignment horizontal="center" vertical="center"/>
    </xf>
    <xf numFmtId="0" fontId="33" fillId="0" borderId="0" xfId="0" applyFont="1" applyFill="1" applyBorder="1" applyAlignment="1">
      <alignment horizontal="center" vertical="center"/>
    </xf>
    <xf numFmtId="2" fontId="33" fillId="0" borderId="0" xfId="0" applyNumberFormat="1" applyFont="1" applyBorder="1" applyAlignment="1">
      <alignment vertical="top"/>
    </xf>
    <xf numFmtId="0" fontId="19" fillId="0" borderId="0" xfId="0" applyFont="1" applyAlignment="1">
      <alignment vertical="top" wrapText="1"/>
    </xf>
    <xf numFmtId="0" fontId="0" fillId="0" borderId="0" xfId="0" applyFill="1"/>
    <xf numFmtId="0" fontId="0" fillId="0" borderId="0" xfId="0" applyAlignment="1">
      <alignment horizontal="right"/>
    </xf>
    <xf numFmtId="0" fontId="0" fillId="0" borderId="0" xfId="0" applyAlignment="1">
      <alignment horizontal="right" vertical="center" wrapText="1"/>
    </xf>
    <xf numFmtId="0" fontId="45" fillId="0" borderId="0" xfId="0" applyFont="1" applyAlignment="1">
      <alignment horizontal="right" vertical="center" wrapText="1"/>
    </xf>
    <xf numFmtId="0" fontId="45" fillId="0" borderId="0" xfId="0" applyFont="1" applyAlignment="1">
      <alignment horizontal="right" vertical="center"/>
    </xf>
    <xf numFmtId="0" fontId="0" fillId="0" borderId="0" xfId="0" applyAlignment="1">
      <alignment horizontal="right" vertical="center"/>
    </xf>
    <xf numFmtId="0" fontId="45" fillId="0" borderId="0" xfId="0" applyFont="1" applyAlignment="1">
      <alignment horizontal="left" vertical="center" wrapText="1"/>
    </xf>
    <xf numFmtId="0" fontId="0" fillId="0" borderId="0" xfId="0" applyAlignment="1">
      <alignment horizontal="left" vertical="center" wrapText="1"/>
    </xf>
    <xf numFmtId="0" fontId="3" fillId="0" borderId="1" xfId="0" applyFont="1" applyBorder="1"/>
    <xf numFmtId="0" fontId="3" fillId="0" borderId="1" xfId="0" applyFont="1" applyFill="1" applyBorder="1" applyAlignment="1">
      <alignment horizontal="right" wrapText="1"/>
    </xf>
    <xf numFmtId="0" fontId="3" fillId="0" borderId="1" xfId="0" applyFont="1" applyBorder="1" applyAlignment="1">
      <alignment horizontal="right" wrapText="1"/>
    </xf>
    <xf numFmtId="0" fontId="3" fillId="0" borderId="1" xfId="0" applyFont="1" applyBorder="1" applyAlignment="1">
      <alignment horizontal="right"/>
    </xf>
    <xf numFmtId="0" fontId="3" fillId="0" borderId="0" xfId="0" applyFont="1" applyAlignment="1">
      <alignment horizontal="left" wrapText="1"/>
    </xf>
    <xf numFmtId="49" fontId="3" fillId="0" borderId="0" xfId="0" applyNumberFormat="1" applyFont="1" applyBorder="1" applyAlignment="1">
      <alignment horizontal="left" wrapText="1"/>
    </xf>
    <xf numFmtId="49" fontId="3" fillId="0" borderId="0" xfId="0" applyNumberFormat="1" applyFont="1" applyAlignment="1">
      <alignment horizontal="left" wrapText="1"/>
    </xf>
    <xf numFmtId="49" fontId="3" fillId="5" borderId="0" xfId="0" applyNumberFormat="1" applyFont="1" applyFill="1" applyAlignment="1">
      <alignment horizontal="left" wrapText="1"/>
    </xf>
    <xf numFmtId="0" fontId="3" fillId="0" borderId="0" xfId="0" applyFont="1" applyAlignment="1">
      <alignment horizontal="center" vertical="top"/>
    </xf>
    <xf numFmtId="49" fontId="3" fillId="0" borderId="3" xfId="0" applyNumberFormat="1" applyFont="1" applyBorder="1" applyAlignment="1">
      <alignment horizontal="center" vertical="top"/>
    </xf>
    <xf numFmtId="49" fontId="3" fillId="0" borderId="3" xfId="0" applyNumberFormat="1" applyFont="1" applyBorder="1" applyAlignment="1">
      <alignment horizontal="center" vertical="top" wrapText="1"/>
    </xf>
    <xf numFmtId="49" fontId="3" fillId="5" borderId="3" xfId="0" applyNumberFormat="1" applyFont="1" applyFill="1" applyBorder="1" applyAlignment="1">
      <alignment horizontal="center" vertical="top"/>
    </xf>
    <xf numFmtId="49" fontId="2" fillId="0" borderId="0" xfId="0" applyNumberFormat="1" applyFont="1" applyAlignment="1">
      <alignment horizontal="right"/>
    </xf>
    <xf numFmtId="49" fontId="2" fillId="5" borderId="0" xfId="0" applyNumberFormat="1" applyFont="1" applyFill="1" applyAlignment="1">
      <alignment horizontal="right"/>
    </xf>
    <xf numFmtId="0" fontId="2" fillId="0" borderId="0" xfId="0" applyFont="1" applyAlignment="1">
      <alignment horizontal="right"/>
    </xf>
    <xf numFmtId="0" fontId="2" fillId="5" borderId="0" xfId="0" applyFont="1" applyFill="1" applyAlignment="1">
      <alignment horizontal="right"/>
    </xf>
    <xf numFmtId="49" fontId="2" fillId="0" borderId="0" xfId="0" applyNumberFormat="1" applyFont="1" applyFill="1" applyAlignment="1">
      <alignment horizontal="right"/>
    </xf>
    <xf numFmtId="49" fontId="2" fillId="0" borderId="0" xfId="0" quotePrefix="1" applyNumberFormat="1" applyFont="1" applyAlignment="1">
      <alignment horizontal="right"/>
    </xf>
    <xf numFmtId="49" fontId="2" fillId="0" borderId="0" xfId="0" applyNumberFormat="1" applyFont="1"/>
    <xf numFmtId="2" fontId="11" fillId="0" borderId="0" xfId="0" applyNumberFormat="1" applyFont="1" applyAlignment="1">
      <alignment horizontal="right" vertical="center"/>
    </xf>
    <xf numFmtId="2" fontId="11" fillId="0" borderId="0" xfId="0" applyNumberFormat="1" applyFont="1" applyFill="1" applyBorder="1" applyAlignment="1">
      <alignment horizontal="right" vertical="center"/>
    </xf>
    <xf numFmtId="49" fontId="2" fillId="0" borderId="0" xfId="0" applyNumberFormat="1" applyFont="1" applyBorder="1" applyAlignment="1">
      <alignment horizontal="right"/>
    </xf>
    <xf numFmtId="0" fontId="2" fillId="0" borderId="0" xfId="0" applyFont="1" applyBorder="1" applyAlignment="1">
      <alignment horizontal="right"/>
    </xf>
    <xf numFmtId="49" fontId="2" fillId="0" borderId="0" xfId="0" applyNumberFormat="1" applyFont="1" applyFill="1"/>
    <xf numFmtId="49" fontId="3" fillId="0" borderId="0" xfId="0" applyNumberFormat="1" applyFont="1" applyAlignment="1">
      <alignment horizontal="center" vertical="top"/>
    </xf>
    <xf numFmtId="49" fontId="3" fillId="0" borderId="0" xfId="0" applyNumberFormat="1" applyFont="1" applyAlignment="1">
      <alignment horizontal="center" vertical="top" wrapText="1"/>
    </xf>
    <xf numFmtId="49" fontId="0" fillId="0" borderId="0" xfId="0" applyNumberFormat="1"/>
    <xf numFmtId="0" fontId="2" fillId="0" borderId="0" xfId="0" applyNumberFormat="1" applyFont="1" applyBorder="1" applyAlignment="1">
      <alignment horizontal="right"/>
    </xf>
    <xf numFmtId="165" fontId="11" fillId="0" borderId="0" xfId="10" applyNumberFormat="1" applyFont="1" applyFill="1" applyBorder="1" applyAlignment="1">
      <alignment horizontal="right" vertical="center"/>
    </xf>
    <xf numFmtId="165" fontId="11" fillId="0" borderId="0" xfId="11" applyNumberFormat="1" applyFont="1" applyBorder="1" applyAlignment="1">
      <alignment vertical="center"/>
    </xf>
    <xf numFmtId="165" fontId="11" fillId="0" borderId="0" xfId="12" applyNumberFormat="1" applyFont="1" applyBorder="1" applyAlignment="1">
      <alignment horizontal="right" vertical="center"/>
    </xf>
    <xf numFmtId="1" fontId="11" fillId="0" borderId="0" xfId="13" applyNumberFormat="1" applyFont="1" applyBorder="1" applyAlignment="1">
      <alignment horizontal="right" vertical="center"/>
    </xf>
    <xf numFmtId="165" fontId="11" fillId="0" borderId="0" xfId="14" applyNumberFormat="1" applyFont="1" applyBorder="1" applyAlignment="1">
      <alignment vertical="center"/>
    </xf>
    <xf numFmtId="165" fontId="11" fillId="0" borderId="0" xfId="15" applyNumberFormat="1" applyFont="1" applyBorder="1" applyAlignment="1">
      <alignment vertical="center"/>
    </xf>
    <xf numFmtId="165" fontId="11" fillId="0" borderId="0" xfId="16" applyNumberFormat="1" applyFont="1" applyBorder="1" applyAlignment="1">
      <alignment vertical="center"/>
    </xf>
    <xf numFmtId="165" fontId="11" fillId="0" borderId="0" xfId="17" applyNumberFormat="1" applyFont="1" applyBorder="1" applyAlignment="1">
      <alignment horizontal="right" vertical="center"/>
    </xf>
    <xf numFmtId="165" fontId="11" fillId="0" borderId="0" xfId="18" applyNumberFormat="1" applyFont="1" applyBorder="1" applyAlignment="1">
      <alignment horizontal="right" vertical="center"/>
    </xf>
    <xf numFmtId="165" fontId="11" fillId="0" borderId="0" xfId="19" applyNumberFormat="1" applyFont="1" applyBorder="1" applyAlignment="1">
      <alignment horizontal="right" vertical="center"/>
    </xf>
    <xf numFmtId="165" fontId="11" fillId="6" borderId="0" xfId="20" applyNumberFormat="1" applyFont="1" applyFill="1" applyBorder="1" applyAlignment="1">
      <alignment horizontal="right" vertical="center"/>
    </xf>
    <xf numFmtId="1" fontId="11" fillId="0" borderId="0" xfId="21" applyNumberFormat="1" applyFont="1" applyBorder="1" applyAlignment="1">
      <alignment horizontal="right" vertical="center"/>
    </xf>
    <xf numFmtId="165" fontId="11" fillId="0" borderId="0" xfId="22" applyNumberFormat="1" applyFont="1" applyBorder="1" applyAlignment="1">
      <alignment horizontal="right" vertical="center"/>
    </xf>
    <xf numFmtId="165" fontId="11" fillId="0" borderId="0" xfId="23" applyNumberFormat="1" applyFont="1" applyBorder="1" applyAlignment="1">
      <alignment horizontal="right" vertical="center"/>
    </xf>
    <xf numFmtId="1" fontId="11" fillId="0" borderId="0" xfId="23" applyNumberFormat="1" applyFont="1" applyBorder="1" applyAlignment="1">
      <alignment horizontal="right" vertical="center"/>
    </xf>
    <xf numFmtId="1" fontId="11" fillId="0" borderId="0" xfId="24" applyNumberFormat="1" applyFont="1" applyBorder="1" applyAlignment="1">
      <alignment horizontal="right" vertical="center"/>
    </xf>
    <xf numFmtId="1" fontId="11" fillId="0" borderId="0" xfId="25" applyNumberFormat="1" applyFont="1" applyBorder="1" applyAlignment="1">
      <alignment horizontal="right" vertical="center"/>
    </xf>
    <xf numFmtId="1" fontId="11" fillId="0" borderId="0" xfId="26" applyNumberFormat="1" applyFont="1" applyBorder="1" applyAlignment="1">
      <alignment horizontal="right" vertical="center"/>
    </xf>
    <xf numFmtId="165" fontId="11" fillId="0" borderId="0" xfId="27" applyNumberFormat="1" applyFont="1" applyBorder="1" applyAlignment="1">
      <alignment horizontal="right" vertical="center"/>
    </xf>
    <xf numFmtId="1" fontId="11" fillId="0" borderId="0" xfId="28" applyNumberFormat="1" applyFont="1" applyBorder="1" applyAlignment="1">
      <alignment horizontal="right" vertical="center"/>
    </xf>
    <xf numFmtId="165" fontId="11" fillId="0" borderId="0" xfId="29" applyNumberFormat="1" applyFont="1" applyBorder="1" applyAlignment="1">
      <alignment horizontal="right" vertical="center"/>
    </xf>
    <xf numFmtId="165" fontId="11" fillId="0" borderId="0" xfId="30" applyNumberFormat="1" applyFont="1" applyBorder="1" applyAlignment="1">
      <alignment horizontal="right" vertical="center"/>
    </xf>
    <xf numFmtId="1" fontId="11" fillId="0" borderId="0" xfId="30" applyNumberFormat="1" applyFont="1" applyBorder="1" applyAlignment="1">
      <alignment vertical="center"/>
    </xf>
    <xf numFmtId="165" fontId="11" fillId="0" borderId="0" xfId="31" applyNumberFormat="1" applyFont="1" applyBorder="1" applyAlignment="1">
      <alignment horizontal="right" vertical="center"/>
    </xf>
    <xf numFmtId="165" fontId="11" fillId="6" borderId="0" xfId="32" applyNumberFormat="1" applyFont="1" applyFill="1" applyBorder="1" applyAlignment="1">
      <alignment horizontal="right" vertical="center"/>
    </xf>
    <xf numFmtId="1" fontId="11" fillId="6" borderId="0" xfId="32" applyNumberFormat="1" applyFont="1" applyFill="1" applyBorder="1" applyAlignment="1">
      <alignment vertical="center"/>
    </xf>
    <xf numFmtId="165" fontId="11" fillId="0" borderId="0" xfId="33" applyNumberFormat="1" applyFont="1" applyBorder="1" applyAlignment="1">
      <alignment vertical="center"/>
    </xf>
    <xf numFmtId="165" fontId="11" fillId="0" borderId="0" xfId="34" applyNumberFormat="1" applyFont="1" applyBorder="1" applyAlignment="1">
      <alignment horizontal="right" vertical="center"/>
    </xf>
    <xf numFmtId="165" fontId="11" fillId="0" borderId="0" xfId="35" applyNumberFormat="1" applyFont="1" applyBorder="1" applyAlignment="1">
      <alignment horizontal="right" vertical="center"/>
    </xf>
    <xf numFmtId="1" fontId="11" fillId="6" borderId="0" xfId="36" applyNumberFormat="1" applyFont="1" applyFill="1" applyBorder="1" applyAlignment="1">
      <alignment vertical="center"/>
    </xf>
    <xf numFmtId="165" fontId="11" fillId="0" borderId="0" xfId="37" applyNumberFormat="1" applyFont="1" applyBorder="1" applyAlignment="1">
      <alignment horizontal="right" vertical="center"/>
    </xf>
    <xf numFmtId="1" fontId="11" fillId="0" borderId="0" xfId="38" applyNumberFormat="1" applyFont="1" applyBorder="1" applyAlignment="1">
      <alignment vertical="center"/>
    </xf>
    <xf numFmtId="165" fontId="11" fillId="0" borderId="0" xfId="39" applyNumberFormat="1" applyFont="1" applyBorder="1" applyAlignment="1">
      <alignment vertical="center"/>
    </xf>
    <xf numFmtId="165" fontId="11" fillId="0" borderId="0" xfId="39" applyNumberFormat="1" applyFont="1" applyBorder="1" applyAlignment="1">
      <alignment horizontal="right" vertical="center"/>
    </xf>
    <xf numFmtId="165" fontId="11" fillId="0" borderId="0" xfId="40" applyNumberFormat="1" applyFont="1" applyBorder="1" applyAlignment="1">
      <alignment vertical="center"/>
    </xf>
    <xf numFmtId="165" fontId="11" fillId="0" borderId="0" xfId="41" applyNumberFormat="1" applyFont="1" applyBorder="1" applyAlignment="1">
      <alignment horizontal="right" vertical="center"/>
    </xf>
    <xf numFmtId="49" fontId="2" fillId="0" borderId="0" xfId="0" quotePrefix="1" applyNumberFormat="1" applyFont="1" applyBorder="1" applyAlignment="1">
      <alignment horizontal="center"/>
    </xf>
    <xf numFmtId="165" fontId="11" fillId="0" borderId="0" xfId="42" applyNumberFormat="1" applyFont="1" applyBorder="1" applyAlignment="1">
      <alignment vertical="center"/>
    </xf>
    <xf numFmtId="165" fontId="11" fillId="0" borderId="0" xfId="43" applyNumberFormat="1" applyFont="1" applyBorder="1" applyAlignment="1">
      <alignment vertical="center"/>
    </xf>
    <xf numFmtId="165" fontId="11" fillId="0" borderId="0" xfId="44" applyNumberFormat="1" applyFont="1" applyBorder="1" applyAlignment="1">
      <alignment horizontal="right" vertical="center"/>
    </xf>
    <xf numFmtId="165" fontId="11" fillId="0" borderId="0" xfId="45" applyNumberFormat="1" applyFont="1" applyBorder="1" applyAlignment="1">
      <alignment horizontal="right" vertical="center"/>
    </xf>
    <xf numFmtId="165" fontId="11" fillId="6" borderId="0" xfId="46" applyNumberFormat="1" applyFont="1" applyFill="1" applyBorder="1" applyAlignment="1">
      <alignment horizontal="right" vertical="center"/>
    </xf>
    <xf numFmtId="1" fontId="11" fillId="0" borderId="0" xfId="47" applyNumberFormat="1" applyFont="1" applyBorder="1" applyAlignment="1">
      <alignment vertical="center"/>
    </xf>
    <xf numFmtId="165" fontId="11" fillId="0" borderId="0" xfId="48" applyNumberFormat="1" applyFont="1" applyBorder="1" applyAlignment="1">
      <alignment horizontal="right" vertical="center"/>
    </xf>
    <xf numFmtId="165" fontId="11" fillId="0" borderId="0" xfId="49" applyNumberFormat="1" applyFont="1" applyBorder="1" applyAlignment="1">
      <alignment vertical="center"/>
    </xf>
    <xf numFmtId="1" fontId="11" fillId="0" borderId="0" xfId="50" applyNumberFormat="1" applyFont="1" applyBorder="1" applyAlignment="1">
      <alignment vertical="center"/>
    </xf>
    <xf numFmtId="1" fontId="11" fillId="0" borderId="0" xfId="51" applyNumberFormat="1" applyFont="1" applyBorder="1" applyAlignment="1">
      <alignment vertical="center"/>
    </xf>
    <xf numFmtId="1" fontId="11" fillId="0" borderId="0" xfId="52" applyNumberFormat="1" applyFont="1" applyBorder="1" applyAlignment="1">
      <alignment vertical="center"/>
    </xf>
    <xf numFmtId="1" fontId="11" fillId="6" borderId="0" xfId="53" applyNumberFormat="1" applyFont="1" applyFill="1" applyBorder="1" applyAlignment="1">
      <alignment vertical="center"/>
    </xf>
    <xf numFmtId="165" fontId="11" fillId="0" borderId="0" xfId="54" applyNumberFormat="1" applyFont="1" applyBorder="1" applyAlignment="1">
      <alignment horizontal="right" vertical="center"/>
    </xf>
    <xf numFmtId="1" fontId="11" fillId="0" borderId="0" xfId="54" applyNumberFormat="1" applyFont="1" applyBorder="1" applyAlignment="1">
      <alignment vertical="center"/>
    </xf>
    <xf numFmtId="1" fontId="11" fillId="0" borderId="0" xfId="55" applyNumberFormat="1" applyFont="1" applyBorder="1" applyAlignment="1">
      <alignment vertical="center"/>
    </xf>
    <xf numFmtId="0" fontId="2" fillId="0" borderId="0" xfId="0" applyFont="1" applyFill="1" applyAlignment="1">
      <alignment horizontal="right"/>
    </xf>
    <xf numFmtId="2" fontId="2" fillId="0" borderId="0" xfId="0" applyNumberFormat="1" applyFont="1" applyAlignment="1">
      <alignment horizontal="right" vertical="top"/>
    </xf>
    <xf numFmtId="165" fontId="2" fillId="0" borderId="0" xfId="0" applyNumberFormat="1" applyFont="1" applyAlignment="1">
      <alignment horizontal="right" vertical="top"/>
    </xf>
    <xf numFmtId="49" fontId="2" fillId="0" borderId="3" xfId="0" applyNumberFormat="1" applyFont="1" applyBorder="1"/>
    <xf numFmtId="49" fontId="2" fillId="0" borderId="3" xfId="0" applyNumberFormat="1" applyFont="1" applyFill="1" applyBorder="1"/>
    <xf numFmtId="0" fontId="0" fillId="0" borderId="3" xfId="0" applyBorder="1"/>
    <xf numFmtId="49" fontId="2" fillId="0" borderId="3" xfId="0" applyNumberFormat="1" applyFont="1" applyBorder="1" applyAlignment="1">
      <alignment horizontal="right"/>
    </xf>
    <xf numFmtId="0" fontId="0" fillId="0" borderId="3" xfId="0" applyBorder="1" applyAlignment="1">
      <alignment horizontal="right"/>
    </xf>
    <xf numFmtId="0" fontId="2" fillId="0" borderId="3" xfId="0" applyFont="1" applyBorder="1" applyAlignment="1">
      <alignment horizontal="right"/>
    </xf>
    <xf numFmtId="165" fontId="2" fillId="0" borderId="3" xfId="0" applyNumberFormat="1" applyFont="1" applyBorder="1" applyAlignment="1">
      <alignment horizontal="right" vertical="top"/>
    </xf>
    <xf numFmtId="2" fontId="2" fillId="0" borderId="3" xfId="0" applyNumberFormat="1" applyFont="1" applyBorder="1" applyAlignment="1">
      <alignment horizontal="right" vertical="top"/>
    </xf>
    <xf numFmtId="0" fontId="47" fillId="0" borderId="0" xfId="0" applyFont="1" applyAlignment="1">
      <alignment wrapText="1"/>
    </xf>
    <xf numFmtId="0" fontId="47" fillId="0" borderId="0" xfId="0" applyFont="1" applyAlignment="1">
      <alignment horizontal="right" wrapText="1"/>
    </xf>
    <xf numFmtId="0" fontId="47" fillId="0" borderId="0" xfId="0" applyFont="1" applyAlignment="1">
      <alignment horizontal="left" vertical="top" wrapText="1"/>
    </xf>
    <xf numFmtId="0" fontId="48" fillId="0" borderId="0" xfId="0" applyFont="1" applyAlignment="1">
      <alignment wrapText="1"/>
    </xf>
    <xf numFmtId="0" fontId="48" fillId="0" borderId="0" xfId="0" applyFont="1" applyAlignment="1">
      <alignment horizontal="right" wrapText="1"/>
    </xf>
    <xf numFmtId="0" fontId="48" fillId="0" borderId="0" xfId="0" applyFont="1" applyAlignment="1">
      <alignment horizontal="left" vertical="top" wrapText="1"/>
    </xf>
    <xf numFmtId="0" fontId="16" fillId="0" borderId="0" xfId="0" applyFont="1" applyAlignment="1">
      <alignment wrapText="1"/>
    </xf>
    <xf numFmtId="0" fontId="0" fillId="0" borderId="0" xfId="0" applyAlignment="1">
      <alignment wrapText="1"/>
    </xf>
    <xf numFmtId="0" fontId="0" fillId="0" borderId="0" xfId="0" applyAlignment="1">
      <alignment vertical="top" wrapText="1"/>
    </xf>
    <xf numFmtId="0" fontId="49" fillId="0" borderId="0" xfId="0" applyFont="1" applyAlignment="1">
      <alignment wrapText="1"/>
    </xf>
    <xf numFmtId="0" fontId="49" fillId="0" borderId="0" xfId="0" applyFont="1" applyFill="1" applyAlignment="1">
      <alignment wrapText="1"/>
    </xf>
    <xf numFmtId="0" fontId="3" fillId="3" borderId="0" xfId="0" applyFont="1" applyFill="1" applyBorder="1" applyAlignment="1">
      <alignment wrapText="1"/>
    </xf>
    <xf numFmtId="0" fontId="3" fillId="3" borderId="0" xfId="0" applyFont="1" applyFill="1" applyBorder="1" applyAlignment="1">
      <alignment horizontal="right" wrapText="1"/>
    </xf>
    <xf numFmtId="0" fontId="3" fillId="3" borderId="0"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quotePrefix="1" applyFont="1" applyBorder="1" applyAlignment="1">
      <alignment horizontal="left" vertical="top" wrapText="1"/>
    </xf>
    <xf numFmtId="0" fontId="2" fillId="0" borderId="0" xfId="0" applyFont="1" applyFill="1" applyBorder="1" applyAlignment="1">
      <alignment horizontal="left" vertical="top" wrapText="1"/>
    </xf>
    <xf numFmtId="165" fontId="2" fillId="0" borderId="0" xfId="0" applyNumberFormat="1" applyFont="1" applyBorder="1" applyAlignment="1">
      <alignment horizontal="left" vertical="top" wrapText="1"/>
    </xf>
    <xf numFmtId="2" fontId="50" fillId="0" borderId="0" xfId="0" applyNumberFormat="1" applyFont="1" applyAlignment="1">
      <alignment horizontal="left" vertical="top" wrapText="1"/>
    </xf>
    <xf numFmtId="0" fontId="11" fillId="0" borderId="0" xfId="0" applyFont="1" applyBorder="1" applyAlignment="1">
      <alignment horizontal="left" vertical="top" wrapText="1"/>
    </xf>
    <xf numFmtId="0" fontId="50" fillId="0" borderId="0" xfId="0" applyFont="1" applyAlignment="1">
      <alignment horizontal="left" vertical="top"/>
    </xf>
    <xf numFmtId="0" fontId="3" fillId="0" borderId="0" xfId="0" applyFont="1" applyFill="1" applyBorder="1" applyAlignment="1">
      <alignment horizontal="left" vertical="top" wrapText="1"/>
    </xf>
    <xf numFmtId="0" fontId="3" fillId="0" borderId="0" xfId="0" quotePrefix="1" applyFont="1" applyFill="1" applyBorder="1" applyAlignment="1">
      <alignment horizontal="left" vertical="top" wrapText="1"/>
    </xf>
    <xf numFmtId="0" fontId="50" fillId="0" borderId="0" xfId="0" applyFont="1" applyAlignment="1">
      <alignment horizontal="left" vertical="top" wrapText="1"/>
    </xf>
    <xf numFmtId="0" fontId="50" fillId="0" borderId="0" xfId="0" applyFont="1" applyFill="1" applyAlignment="1">
      <alignment horizontal="left" vertical="top" wrapText="1"/>
    </xf>
    <xf numFmtId="0" fontId="2" fillId="0" borderId="0" xfId="0" quotePrefix="1" applyFont="1" applyFill="1" applyBorder="1" applyAlignment="1">
      <alignment horizontal="left" vertical="top" wrapText="1"/>
    </xf>
    <xf numFmtId="0" fontId="49" fillId="0" borderId="0" xfId="0" applyFont="1" applyAlignment="1">
      <alignment horizontal="left" vertical="center" wrapText="1"/>
    </xf>
    <xf numFmtId="0" fontId="2" fillId="0" borderId="0" xfId="0" applyFont="1" applyAlignment="1">
      <alignment horizontal="left" vertical="top" wrapText="1"/>
    </xf>
    <xf numFmtId="0" fontId="2" fillId="0" borderId="0" xfId="0" quotePrefix="1" applyFont="1" applyAlignment="1">
      <alignment horizontal="left" vertical="top" wrapText="1"/>
    </xf>
    <xf numFmtId="0" fontId="2" fillId="0" borderId="0" xfId="0" quotePrefix="1" applyFont="1" applyFill="1" applyAlignment="1">
      <alignment horizontal="left" vertical="top" wrapText="1"/>
    </xf>
    <xf numFmtId="49" fontId="2" fillId="0" borderId="0" xfId="0" quotePrefix="1" applyNumberFormat="1" applyFont="1" applyAlignment="1">
      <alignment horizontal="left" vertical="top" wrapText="1"/>
    </xf>
    <xf numFmtId="49" fontId="2" fillId="0" borderId="0" xfId="0" applyNumberFormat="1" applyFont="1" applyAlignment="1">
      <alignment horizontal="left" vertical="top" wrapText="1"/>
    </xf>
    <xf numFmtId="0" fontId="2" fillId="0" borderId="0" xfId="0" applyNumberFormat="1" applyFont="1" applyAlignment="1">
      <alignment horizontal="left" vertical="top" wrapText="1"/>
    </xf>
    <xf numFmtId="0" fontId="0" fillId="0" borderId="0" xfId="0" applyFill="1" applyAlignment="1">
      <alignment horizontal="left" vertical="top" wrapText="1" indent="1"/>
    </xf>
    <xf numFmtId="0" fontId="11" fillId="0" borderId="0" xfId="56" applyFont="1" applyAlignment="1">
      <alignment horizontal="left" vertical="top"/>
    </xf>
    <xf numFmtId="0" fontId="11" fillId="0" borderId="0" xfId="8" applyFont="1" applyAlignment="1">
      <alignment horizontal="left" vertical="top"/>
    </xf>
    <xf numFmtId="167" fontId="11" fillId="0" borderId="0" xfId="56" applyNumberFormat="1" applyFont="1" applyAlignment="1">
      <alignment horizontal="left" vertical="top"/>
    </xf>
    <xf numFmtId="0" fontId="11" fillId="0" borderId="0" xfId="8" quotePrefix="1" applyFont="1" applyAlignment="1">
      <alignment horizontal="left" vertical="top"/>
    </xf>
    <xf numFmtId="0" fontId="11" fillId="0" borderId="0" xfId="57" applyFont="1" applyAlignment="1">
      <alignment horizontal="left" vertical="top" wrapText="1"/>
    </xf>
    <xf numFmtId="0" fontId="11" fillId="0" borderId="0" xfId="57" quotePrefix="1" applyFont="1" applyAlignment="1">
      <alignment horizontal="left" vertical="top"/>
    </xf>
    <xf numFmtId="0" fontId="11" fillId="0" borderId="0" xfId="56" applyFont="1" applyAlignment="1">
      <alignment horizontal="left" vertical="top" wrapText="1"/>
    </xf>
    <xf numFmtId="0" fontId="11" fillId="0" borderId="0" xfId="58" applyFont="1" applyAlignment="1">
      <alignment horizontal="left" vertical="top"/>
    </xf>
    <xf numFmtId="0" fontId="11" fillId="0" borderId="0" xfId="59" applyFont="1" applyFill="1" applyAlignment="1">
      <alignment horizontal="left" vertical="top"/>
    </xf>
    <xf numFmtId="167" fontId="11" fillId="0" borderId="0" xfId="58" applyNumberFormat="1" applyFont="1" applyAlignment="1">
      <alignment horizontal="left" vertical="top"/>
    </xf>
    <xf numFmtId="0" fontId="11" fillId="0" borderId="0" xfId="60" applyFont="1" applyAlignment="1">
      <alignment horizontal="left" vertical="top" wrapText="1"/>
    </xf>
    <xf numFmtId="0" fontId="11" fillId="0" borderId="0" xfId="58" applyFont="1" applyAlignment="1">
      <alignment horizontal="left" vertical="top" wrapText="1"/>
    </xf>
    <xf numFmtId="0" fontId="47" fillId="0" borderId="0" xfId="0" applyFont="1" applyBorder="1" applyAlignment="1">
      <alignment wrapText="1"/>
    </xf>
    <xf numFmtId="0" fontId="11" fillId="0" borderId="3" xfId="58" applyFont="1" applyBorder="1" applyAlignment="1">
      <alignment horizontal="left" vertical="top"/>
    </xf>
    <xf numFmtId="0" fontId="11" fillId="0" borderId="3" xfId="59" applyFont="1" applyFill="1" applyBorder="1" applyAlignment="1">
      <alignment horizontal="left" vertical="top"/>
    </xf>
    <xf numFmtId="167" fontId="11" fillId="0" borderId="3" xfId="58" applyNumberFormat="1" applyFont="1" applyBorder="1" applyAlignment="1">
      <alignment horizontal="left" vertical="top"/>
    </xf>
    <xf numFmtId="0" fontId="11" fillId="0" borderId="3" xfId="8" quotePrefix="1" applyFont="1" applyBorder="1" applyAlignment="1">
      <alignment horizontal="left" vertical="top"/>
    </xf>
    <xf numFmtId="0" fontId="2" fillId="0" borderId="3" xfId="0" applyFont="1" applyBorder="1" applyAlignment="1">
      <alignment horizontal="left" vertical="top" wrapText="1"/>
    </xf>
    <xf numFmtId="0" fontId="11" fillId="0" borderId="3" xfId="60" applyFont="1" applyBorder="1" applyAlignment="1">
      <alignment horizontal="left" vertical="top" wrapText="1"/>
    </xf>
    <xf numFmtId="0" fontId="19" fillId="0" borderId="0" xfId="0" applyFont="1" applyAlignment="1">
      <alignment horizontal="left" vertical="top" wrapText="1"/>
    </xf>
    <xf numFmtId="49" fontId="0" fillId="7" borderId="0" xfId="0" applyNumberFormat="1" applyFill="1" applyBorder="1"/>
    <xf numFmtId="49" fontId="11" fillId="7" borderId="0" xfId="0" applyNumberFormat="1" applyFont="1" applyFill="1" applyBorder="1"/>
    <xf numFmtId="0" fontId="5" fillId="0" borderId="0" xfId="0" applyFont="1" applyBorder="1" applyAlignment="1">
      <alignment horizontal="left" wrapText="1"/>
    </xf>
    <xf numFmtId="2" fontId="5" fillId="0" borderId="0" xfId="0" applyNumberFormat="1" applyFont="1" applyBorder="1" applyAlignment="1">
      <alignment horizontal="center" wrapText="1"/>
    </xf>
    <xf numFmtId="0" fontId="5" fillId="0" borderId="2" xfId="0" applyFont="1" applyBorder="1" applyAlignment="1">
      <alignment horizontal="center" vertical="center" wrapText="1"/>
    </xf>
    <xf numFmtId="2" fontId="5" fillId="0" borderId="2" xfId="0" applyNumberFormat="1" applyFont="1" applyBorder="1" applyAlignment="1">
      <alignment horizontal="center" vertical="center" wrapText="1"/>
    </xf>
    <xf numFmtId="49" fontId="11" fillId="0" borderId="0" xfId="0" applyNumberFormat="1" applyFont="1" applyFill="1"/>
    <xf numFmtId="0" fontId="5" fillId="0" borderId="0" xfId="0" applyFont="1" applyFill="1" applyBorder="1" applyAlignment="1">
      <alignmen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2" fontId="11" fillId="0" borderId="0" xfId="0" applyNumberFormat="1" applyFont="1" applyFill="1" applyBorder="1" applyAlignment="1">
      <alignment horizontal="center" vertical="center"/>
    </xf>
    <xf numFmtId="165"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165"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0" fontId="11" fillId="0" borderId="0" xfId="0" applyFont="1" applyBorder="1" applyAlignment="1">
      <alignment vertical="center"/>
    </xf>
    <xf numFmtId="165" fontId="11" fillId="0" borderId="0" xfId="0" applyNumberFormat="1" applyFont="1" applyBorder="1" applyAlignment="1">
      <alignment horizontal="right" vertical="center"/>
    </xf>
    <xf numFmtId="2" fontId="11" fillId="0" borderId="0" xfId="0" applyNumberFormat="1" applyFont="1" applyBorder="1" applyAlignment="1">
      <alignment horizontal="right" vertical="center"/>
    </xf>
    <xf numFmtId="166" fontId="11" fillId="0" borderId="0" xfId="0" quotePrefix="1" applyNumberFormat="1" applyFont="1" applyBorder="1" applyAlignment="1">
      <alignment horizontal="center" vertical="center"/>
    </xf>
    <xf numFmtId="166" fontId="11" fillId="0" borderId="0" xfId="0" applyNumberFormat="1" applyFont="1" applyBorder="1" applyAlignment="1">
      <alignment horizontal="right" vertical="center"/>
    </xf>
    <xf numFmtId="0" fontId="11" fillId="0" borderId="0" xfId="0" applyFont="1" applyBorder="1" applyAlignment="1">
      <alignment horizontal="right" vertical="center"/>
    </xf>
    <xf numFmtId="0" fontId="11" fillId="0" borderId="0" xfId="0" applyNumberFormat="1" applyFont="1" applyBorder="1" applyAlignment="1">
      <alignment horizontal="right" vertical="center"/>
    </xf>
    <xf numFmtId="2" fontId="11" fillId="0" borderId="0" xfId="0" quotePrefix="1" applyNumberFormat="1" applyFont="1" applyBorder="1" applyAlignment="1">
      <alignment horizontal="center" vertical="center"/>
    </xf>
    <xf numFmtId="166" fontId="11" fillId="0" borderId="0" xfId="0" applyNumberFormat="1" applyFont="1" applyFill="1" applyBorder="1" applyAlignment="1">
      <alignment horizontal="right" vertical="center"/>
    </xf>
    <xf numFmtId="0" fontId="11" fillId="0" borderId="0" xfId="0" applyFont="1" applyBorder="1" applyAlignment="1">
      <alignment vertical="center" wrapText="1"/>
    </xf>
    <xf numFmtId="2" fontId="18" fillId="0" borderId="0" xfId="0" applyNumberFormat="1" applyFont="1" applyFill="1" applyBorder="1" applyAlignment="1">
      <alignment horizontal="right" vertical="center"/>
    </xf>
    <xf numFmtId="0" fontId="11" fillId="3" borderId="0" xfId="0" applyFont="1" applyFill="1" applyBorder="1" applyAlignment="1">
      <alignment vertical="center"/>
    </xf>
    <xf numFmtId="165" fontId="11" fillId="3" borderId="0" xfId="0" applyNumberFormat="1" applyFont="1" applyFill="1" applyBorder="1" applyAlignment="1">
      <alignment horizontal="right" vertical="center"/>
    </xf>
    <xf numFmtId="166" fontId="11" fillId="3" borderId="0" xfId="0" quotePrefix="1" applyNumberFormat="1" applyFont="1" applyFill="1" applyBorder="1" applyAlignment="1">
      <alignment horizontal="center" vertical="center"/>
    </xf>
    <xf numFmtId="2" fontId="11" fillId="3" borderId="0" xfId="0" applyNumberFormat="1" applyFont="1" applyFill="1" applyBorder="1" applyAlignment="1">
      <alignment horizontal="right" vertical="center"/>
    </xf>
    <xf numFmtId="0" fontId="11" fillId="3" borderId="0" xfId="0" applyFont="1" applyFill="1" applyBorder="1" applyAlignment="1">
      <alignment horizontal="right" vertical="center"/>
    </xf>
    <xf numFmtId="166" fontId="11" fillId="3" borderId="0" xfId="0" applyNumberFormat="1" applyFont="1" applyFill="1" applyBorder="1" applyAlignment="1">
      <alignment horizontal="right" vertical="center"/>
    </xf>
    <xf numFmtId="1" fontId="11" fillId="3" borderId="0" xfId="0" applyNumberFormat="1" applyFont="1" applyFill="1" applyBorder="1" applyAlignment="1">
      <alignment horizontal="right" vertical="center"/>
    </xf>
    <xf numFmtId="0" fontId="11" fillId="3" borderId="0" xfId="0" applyNumberFormat="1" applyFont="1" applyFill="1" applyBorder="1" applyAlignment="1">
      <alignment horizontal="right" vertical="center"/>
    </xf>
    <xf numFmtId="0" fontId="11" fillId="3" borderId="0" xfId="0" applyNumberFormat="1" applyFont="1" applyFill="1" applyBorder="1" applyAlignment="1">
      <alignment horizontal="center" vertical="center"/>
    </xf>
    <xf numFmtId="0" fontId="11" fillId="3" borderId="0" xfId="0" applyFont="1" applyFill="1" applyBorder="1" applyAlignment="1">
      <alignment vertical="center" wrapText="1"/>
    </xf>
    <xf numFmtId="2" fontId="11" fillId="3" borderId="0" xfId="0" applyNumberFormat="1" applyFont="1" applyFill="1" applyBorder="1" applyAlignment="1">
      <alignment horizontal="center" vertical="center"/>
    </xf>
    <xf numFmtId="166" fontId="11" fillId="3" borderId="0" xfId="0" applyNumberFormat="1" applyFont="1" applyFill="1" applyBorder="1" applyAlignment="1">
      <alignment horizontal="center" vertical="center"/>
    </xf>
    <xf numFmtId="0" fontId="11" fillId="3" borderId="3" xfId="0" applyFont="1" applyFill="1" applyBorder="1" applyAlignment="1">
      <alignment vertical="center"/>
    </xf>
    <xf numFmtId="2" fontId="11" fillId="3" borderId="3" xfId="0" applyNumberFormat="1" applyFont="1" applyFill="1" applyBorder="1" applyAlignment="1">
      <alignment horizontal="right" vertical="center"/>
    </xf>
    <xf numFmtId="166" fontId="11" fillId="3" borderId="3" xfId="0" quotePrefix="1" applyNumberFormat="1" applyFont="1" applyFill="1" applyBorder="1" applyAlignment="1">
      <alignment horizontal="center" vertical="center"/>
    </xf>
    <xf numFmtId="166" fontId="11" fillId="3" borderId="3" xfId="0" applyNumberFormat="1" applyFont="1" applyFill="1" applyBorder="1" applyAlignment="1">
      <alignment horizontal="right" vertical="center"/>
    </xf>
    <xf numFmtId="165" fontId="11" fillId="3" borderId="3" xfId="0" applyNumberFormat="1" applyFont="1" applyFill="1" applyBorder="1" applyAlignment="1">
      <alignment horizontal="right" vertical="center"/>
    </xf>
    <xf numFmtId="166" fontId="18" fillId="3" borderId="3" xfId="0" applyNumberFormat="1" applyFont="1" applyFill="1" applyBorder="1" applyAlignment="1">
      <alignment horizontal="right" vertical="center"/>
    </xf>
    <xf numFmtId="166" fontId="11" fillId="3" borderId="3" xfId="0" applyNumberFormat="1" applyFont="1" applyFill="1" applyBorder="1" applyAlignment="1">
      <alignment horizontal="center" vertical="center"/>
    </xf>
    <xf numFmtId="2" fontId="18" fillId="3" borderId="3" xfId="0" applyNumberFormat="1" applyFont="1" applyFill="1" applyBorder="1" applyAlignment="1">
      <alignment horizontal="right" vertical="center"/>
    </xf>
    <xf numFmtId="0" fontId="17" fillId="0" borderId="0" xfId="0" applyFont="1"/>
    <xf numFmtId="168" fontId="3" fillId="0" borderId="2" xfId="0" applyNumberFormat="1" applyFont="1" applyBorder="1"/>
    <xf numFmtId="0" fontId="3" fillId="0" borderId="2" xfId="0" applyFont="1" applyBorder="1"/>
    <xf numFmtId="168" fontId="3" fillId="0" borderId="0" xfId="0" applyNumberFormat="1" applyFont="1" applyBorder="1" applyAlignment="1">
      <alignment wrapText="1"/>
    </xf>
    <xf numFmtId="49" fontId="3" fillId="0" borderId="0" xfId="0" applyNumberFormat="1" applyFont="1" applyBorder="1" applyAlignment="1">
      <alignment wrapText="1"/>
    </xf>
    <xf numFmtId="0" fontId="3" fillId="0" borderId="0" xfId="0" applyFont="1" applyBorder="1"/>
    <xf numFmtId="0" fontId="3" fillId="0" borderId="3" xfId="0" applyFont="1" applyBorder="1"/>
    <xf numFmtId="168" fontId="3" fillId="0" borderId="3" xfId="0" applyNumberFormat="1" applyFont="1" applyBorder="1"/>
    <xf numFmtId="168" fontId="2" fillId="0" borderId="0" xfId="0" applyNumberFormat="1" applyFont="1"/>
    <xf numFmtId="49" fontId="2" fillId="0" borderId="0" xfId="0" applyNumberFormat="1" applyFont="1" applyFill="1" applyAlignment="1">
      <alignment vertical="top" wrapText="1"/>
    </xf>
    <xf numFmtId="49" fontId="2" fillId="0" borderId="3" xfId="0" applyNumberFormat="1" applyFont="1" applyFill="1" applyBorder="1" applyAlignment="1">
      <alignment vertical="top" wrapText="1"/>
    </xf>
    <xf numFmtId="168" fontId="2" fillId="0" borderId="3" xfId="0" applyNumberFormat="1" applyFont="1" applyBorder="1"/>
    <xf numFmtId="0" fontId="2" fillId="0" borderId="3" xfId="0" applyFont="1" applyBorder="1"/>
    <xf numFmtId="0" fontId="2" fillId="0" borderId="0" xfId="0" applyFont="1" applyAlignment="1">
      <alignment horizontal="center" vertical="center" wrapText="1"/>
    </xf>
    <xf numFmtId="0" fontId="37" fillId="0" borderId="0" xfId="0" applyFont="1" applyBorder="1" applyAlignment="1"/>
    <xf numFmtId="0" fontId="37" fillId="0" borderId="2" xfId="0" applyFont="1" applyBorder="1" applyAlignment="1">
      <alignment horizontal="center"/>
    </xf>
    <xf numFmtId="0" fontId="53" fillId="0" borderId="0" xfId="0" applyFont="1"/>
    <xf numFmtId="0" fontId="37" fillId="0" borderId="0" xfId="0" applyFont="1" applyBorder="1" applyAlignment="1">
      <alignment horizontal="center" wrapText="1"/>
    </xf>
    <xf numFmtId="0" fontId="53" fillId="0" borderId="0" xfId="0" applyFont="1" applyBorder="1" applyAlignment="1">
      <alignment horizontal="center" vertical="center" wrapText="1"/>
    </xf>
    <xf numFmtId="49" fontId="37" fillId="0" borderId="0" xfId="0" applyNumberFormat="1" applyFont="1" applyAlignment="1">
      <alignment horizontal="center" wrapText="1"/>
    </xf>
    <xf numFmtId="49" fontId="37" fillId="0" borderId="0" xfId="0" applyNumberFormat="1" applyFont="1" applyFill="1" applyAlignment="1">
      <alignment horizontal="center" wrapText="1"/>
    </xf>
    <xf numFmtId="49" fontId="37" fillId="0" borderId="3" xfId="0" applyNumberFormat="1" applyFont="1" applyBorder="1" applyAlignment="1">
      <alignment horizontal="center" vertical="center"/>
    </xf>
    <xf numFmtId="0" fontId="37" fillId="0" borderId="0" xfId="0" applyFont="1" applyAlignment="1">
      <alignment vertical="top"/>
    </xf>
    <xf numFmtId="49" fontId="37" fillId="0" borderId="0" xfId="0" applyNumberFormat="1" applyFont="1" applyAlignment="1">
      <alignment horizontal="center" vertical="top"/>
    </xf>
    <xf numFmtId="49" fontId="32" fillId="0" borderId="0" xfId="0" applyNumberFormat="1" applyFont="1" applyFill="1" applyAlignment="1">
      <alignment vertical="top"/>
    </xf>
    <xf numFmtId="49" fontId="32" fillId="0" borderId="0" xfId="0" applyNumberFormat="1" applyFont="1" applyAlignment="1">
      <alignment horizontal="right" vertical="top"/>
    </xf>
    <xf numFmtId="49" fontId="37" fillId="0" borderId="0" xfId="0" applyNumberFormat="1" applyFont="1" applyAlignment="1">
      <alignment horizontal="right" vertical="top"/>
    </xf>
    <xf numFmtId="49" fontId="37" fillId="0" borderId="0" xfId="0" applyNumberFormat="1" applyFont="1" applyAlignment="1">
      <alignment vertical="top"/>
    </xf>
    <xf numFmtId="49" fontId="32" fillId="0" borderId="0" xfId="0" applyNumberFormat="1" applyFont="1" applyFill="1" applyAlignment="1">
      <alignment vertical="top" wrapText="1"/>
    </xf>
    <xf numFmtId="49" fontId="32" fillId="0" borderId="3" xfId="0" applyNumberFormat="1" applyFont="1" applyFill="1" applyBorder="1" applyAlignment="1">
      <alignment vertical="top" wrapText="1"/>
    </xf>
    <xf numFmtId="49" fontId="32" fillId="0" borderId="3" xfId="0" applyNumberFormat="1" applyFont="1" applyBorder="1" applyAlignment="1">
      <alignment horizontal="right" vertical="top"/>
    </xf>
    <xf numFmtId="49" fontId="37" fillId="0" borderId="3" xfId="0" applyNumberFormat="1" applyFont="1" applyBorder="1" applyAlignment="1">
      <alignment horizontal="right" vertical="top"/>
    </xf>
    <xf numFmtId="0" fontId="11" fillId="0" borderId="0" xfId="0" applyFont="1"/>
    <xf numFmtId="0" fontId="11" fillId="0" borderId="0" xfId="0" applyFont="1" applyAlignment="1">
      <alignment horizontal="left"/>
    </xf>
    <xf numFmtId="14" fontId="11" fillId="0" borderId="0" xfId="0" applyNumberFormat="1" applyFont="1" applyAlignment="1">
      <alignment horizontal="center"/>
    </xf>
    <xf numFmtId="0" fontId="11" fillId="0" borderId="0" xfId="0" applyFont="1" applyAlignment="1">
      <alignment horizontal="center"/>
    </xf>
    <xf numFmtId="0" fontId="11" fillId="0" borderId="0" xfId="0" applyFont="1" applyAlignment="1">
      <alignment horizontal="left" vertical="top" wrapText="1"/>
    </xf>
    <xf numFmtId="0" fontId="5" fillId="0" borderId="3" xfId="0" applyFont="1" applyBorder="1" applyAlignment="1">
      <alignment horizontal="left" wrapText="1"/>
    </xf>
    <xf numFmtId="0" fontId="5" fillId="0" borderId="3" xfId="0" applyFont="1" applyBorder="1" applyAlignment="1">
      <alignment horizontal="center" wrapText="1"/>
    </xf>
    <xf numFmtId="0" fontId="11" fillId="0" borderId="0" xfId="0" applyFont="1" applyBorder="1" applyAlignment="1">
      <alignment horizontal="center" wrapText="1"/>
    </xf>
    <xf numFmtId="2" fontId="11" fillId="0" borderId="0" xfId="0" applyNumberFormat="1" applyFont="1" applyAlignment="1">
      <alignment horizontal="center"/>
    </xf>
    <xf numFmtId="0" fontId="11" fillId="0" borderId="0" xfId="0" applyFont="1" applyFill="1" applyAlignment="1">
      <alignment horizontal="center"/>
    </xf>
    <xf numFmtId="0" fontId="11" fillId="0" borderId="0" xfId="0" quotePrefix="1" applyFont="1" applyAlignment="1">
      <alignment horizontal="center"/>
    </xf>
    <xf numFmtId="1" fontId="11" fillId="0" borderId="0" xfId="0" applyNumberFormat="1" applyFont="1" applyFill="1" applyAlignment="1">
      <alignment horizontal="center"/>
    </xf>
    <xf numFmtId="0" fontId="11" fillId="0" borderId="0" xfId="0" applyFont="1" applyFill="1"/>
    <xf numFmtId="0" fontId="11" fillId="0" borderId="0" xfId="0" applyFont="1" applyFill="1" applyAlignment="1">
      <alignment horizontal="left"/>
    </xf>
    <xf numFmtId="2" fontId="11" fillId="0" borderId="0" xfId="0" applyNumberFormat="1" applyFont="1" applyFill="1" applyAlignment="1">
      <alignment horizontal="center"/>
    </xf>
    <xf numFmtId="0" fontId="11" fillId="0" borderId="0" xfId="0" quotePrefix="1" applyFont="1" applyFill="1" applyAlignment="1">
      <alignment horizontal="center"/>
    </xf>
    <xf numFmtId="0" fontId="11" fillId="0" borderId="0" xfId="0" applyFont="1" applyFill="1" applyBorder="1" applyAlignment="1">
      <alignment horizontal="left"/>
    </xf>
    <xf numFmtId="0" fontId="11" fillId="0" borderId="0" xfId="0" applyFont="1" applyBorder="1" applyAlignment="1">
      <alignment horizontal="center"/>
    </xf>
    <xf numFmtId="2" fontId="11" fillId="0" borderId="0" xfId="0" applyNumberFormat="1" applyFont="1" applyBorder="1" applyAlignment="1">
      <alignment horizontal="center"/>
    </xf>
    <xf numFmtId="0" fontId="0" fillId="0" borderId="0" xfId="0" applyBorder="1"/>
    <xf numFmtId="1" fontId="55" fillId="0" borderId="0" xfId="0" applyNumberFormat="1" applyFont="1" applyAlignment="1">
      <alignment horizontal="left"/>
    </xf>
    <xf numFmtId="0" fontId="55" fillId="0" borderId="0" xfId="0" applyFont="1" applyAlignment="1">
      <alignment horizontal="left"/>
    </xf>
    <xf numFmtId="0" fontId="55" fillId="0" borderId="0" xfId="0" applyFont="1" applyAlignment="1">
      <alignment horizontal="center"/>
    </xf>
    <xf numFmtId="0" fontId="29" fillId="0" borderId="0" xfId="0" applyFont="1" applyFill="1" applyAlignment="1">
      <alignment horizontal="center"/>
    </xf>
    <xf numFmtId="0" fontId="56" fillId="0" borderId="0" xfId="0" applyFont="1" applyBorder="1"/>
    <xf numFmtId="0" fontId="57" fillId="0" borderId="0" xfId="0" applyFont="1" applyAlignment="1">
      <alignment horizontal="center" vertical="top" wrapText="1"/>
    </xf>
    <xf numFmtId="0" fontId="29" fillId="0" borderId="0" xfId="0" applyFont="1" applyFill="1" applyAlignment="1">
      <alignment horizontal="center" wrapText="1"/>
    </xf>
    <xf numFmtId="0" fontId="58" fillId="0" borderId="0" xfId="0" applyFont="1" applyBorder="1"/>
    <xf numFmtId="1" fontId="29" fillId="0" borderId="0" xfId="0" applyNumberFormat="1" applyFont="1" applyAlignment="1">
      <alignment horizontal="left" wrapText="1"/>
    </xf>
    <xf numFmtId="0" fontId="29" fillId="0" borderId="0" xfId="0" applyFont="1" applyAlignment="1">
      <alignment wrapText="1"/>
    </xf>
    <xf numFmtId="0" fontId="29" fillId="0" borderId="0" xfId="0" applyFont="1" applyAlignment="1">
      <alignment horizontal="left" wrapText="1"/>
    </xf>
    <xf numFmtId="0" fontId="29" fillId="0" borderId="0" xfId="0" applyFont="1" applyAlignment="1">
      <alignment horizontal="center"/>
    </xf>
    <xf numFmtId="0" fontId="29" fillId="0" borderId="0" xfId="0" applyFont="1" applyAlignment="1">
      <alignment horizontal="center" vertical="top" wrapText="1"/>
    </xf>
    <xf numFmtId="1" fontId="29" fillId="0" borderId="0" xfId="0" applyNumberFormat="1" applyFont="1" applyAlignment="1">
      <alignment horizontal="left"/>
    </xf>
    <xf numFmtId="0" fontId="29" fillId="0" borderId="0" xfId="0" applyFont="1" applyAlignment="1">
      <alignment horizontal="left"/>
    </xf>
    <xf numFmtId="0" fontId="29" fillId="0" borderId="0" xfId="0" applyFont="1" applyFill="1" applyBorder="1" applyAlignment="1">
      <alignment horizontal="center"/>
    </xf>
    <xf numFmtId="0" fontId="59" fillId="0" borderId="0" xfId="0" applyFont="1" applyBorder="1"/>
    <xf numFmtId="0" fontId="59" fillId="0" borderId="0" xfId="0" applyFont="1" applyBorder="1" applyAlignment="1">
      <alignment horizontal="center" vertical="center"/>
    </xf>
    <xf numFmtId="1" fontId="60" fillId="0" borderId="3" xfId="0" applyNumberFormat="1" applyFont="1" applyBorder="1" applyAlignment="1">
      <alignment horizontal="left" vertical="center"/>
    </xf>
    <xf numFmtId="0" fontId="60" fillId="0" borderId="3" xfId="0" applyFont="1" applyBorder="1" applyAlignment="1">
      <alignment horizontal="center" vertical="center"/>
    </xf>
    <xf numFmtId="0" fontId="60" fillId="0" borderId="3" xfId="0" applyFont="1" applyBorder="1" applyAlignment="1">
      <alignment horizontal="left" vertical="center"/>
    </xf>
    <xf numFmtId="0" fontId="60" fillId="0" borderId="3" xfId="0" applyFont="1" applyFill="1" applyBorder="1" applyAlignment="1">
      <alignment horizontal="center" vertical="center"/>
    </xf>
    <xf numFmtId="0" fontId="58" fillId="0" borderId="0" xfId="0" applyFont="1" applyBorder="1" applyAlignment="1">
      <alignment horizontal="center" vertical="center"/>
    </xf>
    <xf numFmtId="0" fontId="29" fillId="0" borderId="0" xfId="0" applyFont="1" applyFill="1" applyBorder="1" applyAlignment="1">
      <alignment horizontal="center" vertical="center"/>
    </xf>
    <xf numFmtId="1" fontId="60" fillId="0" borderId="0" xfId="0" applyNumberFormat="1" applyFont="1" applyFill="1" applyBorder="1" applyAlignment="1">
      <alignment horizontal="left"/>
    </xf>
    <xf numFmtId="0" fontId="29" fillId="0" borderId="0" xfId="0" applyFont="1" applyBorder="1" applyAlignment="1">
      <alignment horizontal="left"/>
    </xf>
    <xf numFmtId="0" fontId="29" fillId="0" borderId="0" xfId="0" applyFont="1" applyBorder="1" applyAlignment="1">
      <alignment horizontal="center"/>
    </xf>
    <xf numFmtId="1" fontId="29" fillId="0" borderId="0" xfId="0" applyNumberFormat="1" applyFont="1" applyBorder="1" applyAlignment="1">
      <alignment horizontal="left"/>
    </xf>
    <xf numFmtId="0" fontId="11" fillId="0" borderId="0" xfId="0" applyFont="1" applyBorder="1" applyAlignment="1">
      <alignment horizontal="left"/>
    </xf>
    <xf numFmtId="14" fontId="29" fillId="0" borderId="0" xfId="0" applyNumberFormat="1" applyFont="1" applyBorder="1" applyAlignment="1">
      <alignment horizontal="center" vertical="center"/>
    </xf>
    <xf numFmtId="0" fontId="29" fillId="0" borderId="0" xfId="0" applyFont="1" applyBorder="1" applyAlignment="1">
      <alignment horizontal="center" vertical="center"/>
    </xf>
    <xf numFmtId="1" fontId="29" fillId="0" borderId="0" xfId="0" applyNumberFormat="1" applyFont="1" applyFill="1" applyBorder="1" applyAlignment="1">
      <alignment horizontal="left" vertical="center"/>
    </xf>
    <xf numFmtId="0" fontId="29" fillId="0" borderId="0" xfId="0" quotePrefix="1" applyFont="1" applyBorder="1" applyAlignment="1">
      <alignment horizontal="center" vertical="center"/>
    </xf>
    <xf numFmtId="0" fontId="11" fillId="0" borderId="0" xfId="0" applyFont="1" applyFill="1" applyBorder="1" applyAlignment="1">
      <alignment horizontal="center"/>
    </xf>
    <xf numFmtId="1" fontId="29" fillId="0" borderId="0" xfId="0" applyNumberFormat="1" applyFont="1" applyBorder="1" applyAlignment="1">
      <alignment horizontal="left" vertical="center"/>
    </xf>
    <xf numFmtId="0" fontId="11" fillId="0" borderId="0" xfId="0" applyFont="1" applyBorder="1" applyAlignment="1">
      <alignment horizontal="left" vertical="center"/>
    </xf>
    <xf numFmtId="165" fontId="29" fillId="0" borderId="0" xfId="0" applyNumberFormat="1" applyFont="1" applyFill="1" applyBorder="1" applyAlignment="1">
      <alignment horizontal="center"/>
    </xf>
    <xf numFmtId="0" fontId="29" fillId="0" borderId="0" xfId="0" applyFont="1" applyFill="1" applyBorder="1" applyAlignment="1">
      <alignment horizontal="left" vertical="center"/>
    </xf>
    <xf numFmtId="2" fontId="29" fillId="0" borderId="0" xfId="0" applyNumberFormat="1" applyFont="1" applyFill="1" applyBorder="1" applyAlignment="1">
      <alignment horizontal="center"/>
    </xf>
    <xf numFmtId="166" fontId="11" fillId="0" borderId="0" xfId="0" applyNumberFormat="1" applyFont="1" applyBorder="1" applyAlignment="1">
      <alignment horizontal="center"/>
    </xf>
    <xf numFmtId="166" fontId="11" fillId="0" borderId="0" xfId="0" applyNumberFormat="1" applyFont="1" applyFill="1" applyBorder="1" applyAlignment="1">
      <alignment horizontal="center"/>
    </xf>
    <xf numFmtId="49" fontId="29" fillId="0" borderId="0" xfId="0" applyNumberFormat="1" applyFont="1" applyBorder="1"/>
    <xf numFmtId="166" fontId="29" fillId="0" borderId="0" xfId="0" applyNumberFormat="1" applyFont="1" applyFill="1" applyBorder="1" applyAlignment="1">
      <alignment horizontal="center"/>
    </xf>
    <xf numFmtId="0" fontId="29" fillId="0" borderId="0" xfId="0" applyFont="1" applyFill="1" applyBorder="1" applyAlignment="1">
      <alignment horizontal="left"/>
    </xf>
    <xf numFmtId="1" fontId="29" fillId="0" borderId="0" xfId="0" applyNumberFormat="1" applyFont="1" applyFill="1" applyBorder="1" applyAlignment="1">
      <alignment horizontal="left"/>
    </xf>
    <xf numFmtId="0" fontId="61" fillId="0" borderId="0" xfId="1" quotePrefix="1" applyFont="1" applyFill="1" applyBorder="1" applyAlignment="1">
      <alignment horizontal="center" vertical="center"/>
    </xf>
    <xf numFmtId="14" fontId="29" fillId="0" borderId="0" xfId="0" applyNumberFormat="1" applyFont="1" applyFill="1" applyBorder="1" applyAlignment="1">
      <alignment horizontal="center" vertical="center"/>
    </xf>
    <xf numFmtId="0" fontId="29" fillId="0" borderId="0" xfId="0" quotePrefix="1" applyFont="1" applyFill="1" applyBorder="1" applyAlignment="1">
      <alignment horizontal="center" vertical="center"/>
    </xf>
    <xf numFmtId="0" fontId="11" fillId="0" borderId="0" xfId="1" quotePrefix="1" applyFont="1" applyFill="1" applyBorder="1" applyAlignment="1">
      <alignment horizontal="left" vertical="center"/>
    </xf>
    <xf numFmtId="1" fontId="60" fillId="0" borderId="0" xfId="0" applyNumberFormat="1" applyFont="1" applyBorder="1" applyAlignment="1">
      <alignment horizontal="left"/>
    </xf>
    <xf numFmtId="49" fontId="29" fillId="0" borderId="0" xfId="0" applyNumberFormat="1" applyFont="1" applyBorder="1" applyAlignment="1">
      <alignment horizontal="left"/>
    </xf>
    <xf numFmtId="0" fontId="14" fillId="0" borderId="0" xfId="0" applyFont="1" applyFill="1" applyBorder="1" applyAlignment="1">
      <alignment horizontal="center" vertical="center" wrapText="1"/>
    </xf>
    <xf numFmtId="0" fontId="14" fillId="0" borderId="0" xfId="0" applyFont="1" applyBorder="1" applyAlignment="1">
      <alignment horizontal="center" vertical="center" wrapText="1"/>
    </xf>
    <xf numFmtId="0" fontId="58" fillId="0" borderId="0" xfId="0" applyFont="1" applyFill="1" applyBorder="1"/>
    <xf numFmtId="0" fontId="14" fillId="0" borderId="0" xfId="0" applyFont="1" applyFill="1" applyBorder="1" applyAlignment="1">
      <alignment horizontal="center" wrapText="1"/>
    </xf>
    <xf numFmtId="0" fontId="14" fillId="0" borderId="0" xfId="0" applyFont="1" applyBorder="1"/>
    <xf numFmtId="0" fontId="11" fillId="0" borderId="0" xfId="1" quotePrefix="1" applyFont="1" applyFill="1" applyBorder="1" applyAlignment="1">
      <alignment horizontal="center" vertical="center"/>
    </xf>
    <xf numFmtId="14" fontId="29" fillId="0" borderId="0" xfId="0" applyNumberFormat="1" applyFont="1" applyFill="1" applyBorder="1" applyAlignment="1">
      <alignment horizontal="left" vertical="center"/>
    </xf>
    <xf numFmtId="1" fontId="11" fillId="0" borderId="0" xfId="0" applyNumberFormat="1" applyFont="1" applyFill="1" applyBorder="1" applyAlignment="1">
      <alignment horizontal="left" vertical="center"/>
    </xf>
    <xf numFmtId="1" fontId="29" fillId="0" borderId="0" xfId="0" applyNumberFormat="1" applyFont="1" applyFill="1" applyBorder="1" applyAlignment="1">
      <alignment horizontal="left" vertical="top"/>
    </xf>
    <xf numFmtId="166" fontId="29" fillId="0" borderId="0" xfId="0" quotePrefix="1" applyNumberFormat="1" applyFont="1" applyFill="1" applyBorder="1" applyAlignment="1">
      <alignment horizontal="center" vertical="center"/>
    </xf>
    <xf numFmtId="2" fontId="11" fillId="0" borderId="0" xfId="0" applyNumberFormat="1" applyFont="1" applyFill="1" applyBorder="1" applyAlignment="1">
      <alignment horizontal="center"/>
    </xf>
    <xf numFmtId="0" fontId="14" fillId="0" borderId="0" xfId="0" applyFont="1" applyBorder="1" applyAlignment="1">
      <alignment vertical="top"/>
    </xf>
    <xf numFmtId="0" fontId="29" fillId="0" borderId="0" xfId="0" applyFont="1" applyFill="1" applyBorder="1" applyAlignment="1">
      <alignment horizontal="center" vertical="top"/>
    </xf>
    <xf numFmtId="0" fontId="29" fillId="0" borderId="4" xfId="0" applyFont="1" applyFill="1" applyBorder="1" applyAlignment="1">
      <alignment horizontal="center"/>
    </xf>
    <xf numFmtId="1" fontId="54" fillId="0" borderId="0" xfId="0" applyNumberFormat="1" applyFont="1" applyBorder="1" applyAlignment="1">
      <alignment horizontal="left"/>
    </xf>
    <xf numFmtId="0" fontId="55" fillId="0" borderId="0" xfId="0" applyFont="1" applyBorder="1" applyAlignment="1">
      <alignment horizontal="center"/>
    </xf>
    <xf numFmtId="0" fontId="55" fillId="0" borderId="0" xfId="0" applyFont="1" applyBorder="1" applyAlignment="1">
      <alignment horizontal="left"/>
    </xf>
    <xf numFmtId="0" fontId="55" fillId="0" borderId="0" xfId="0" applyFont="1" applyBorder="1"/>
    <xf numFmtId="1" fontId="54" fillId="0" borderId="0" xfId="0" applyNumberFormat="1" applyFont="1" applyBorder="1" applyAlignment="1">
      <alignment horizontal="left" wrapText="1"/>
    </xf>
    <xf numFmtId="0" fontId="55" fillId="0" borderId="0" xfId="0" applyFont="1" applyBorder="1" applyAlignment="1">
      <alignment horizontal="center" wrapText="1"/>
    </xf>
    <xf numFmtId="0" fontId="55" fillId="0" borderId="0" xfId="0" applyFont="1" applyBorder="1" applyAlignment="1">
      <alignment wrapText="1"/>
    </xf>
    <xf numFmtId="0" fontId="60" fillId="0" borderId="1" xfId="0" applyFont="1" applyBorder="1" applyAlignment="1">
      <alignment horizontal="center" wrapText="1"/>
    </xf>
    <xf numFmtId="0" fontId="60" fillId="0" borderId="1" xfId="0" applyFont="1" applyBorder="1" applyAlignment="1">
      <alignment horizontal="left" wrapText="1"/>
    </xf>
    <xf numFmtId="1" fontId="5" fillId="0" borderId="3" xfId="0" applyNumberFormat="1" applyFont="1" applyBorder="1" applyAlignment="1">
      <alignment horizontal="left" vertical="center"/>
    </xf>
    <xf numFmtId="1" fontId="5" fillId="0" borderId="0" xfId="0" applyNumberFormat="1" applyFont="1" applyFill="1" applyBorder="1" applyAlignment="1">
      <alignment horizontal="left"/>
    </xf>
    <xf numFmtId="0" fontId="29" fillId="0" borderId="0" xfId="0" applyFont="1" applyBorder="1"/>
    <xf numFmtId="1" fontId="11" fillId="0" borderId="0" xfId="0" applyNumberFormat="1" applyFont="1" applyBorder="1" applyAlignment="1">
      <alignment horizontal="left"/>
    </xf>
    <xf numFmtId="1" fontId="29" fillId="0" borderId="0" xfId="0" applyNumberFormat="1" applyFont="1" applyFill="1" applyBorder="1" applyAlignment="1">
      <alignment horizontal="center" vertical="center"/>
    </xf>
    <xf numFmtId="0" fontId="11" fillId="0" borderId="0" xfId="0" quotePrefix="1" applyFont="1" applyBorder="1" applyAlignment="1">
      <alignment horizontal="center" vertical="center"/>
    </xf>
    <xf numFmtId="1" fontId="29" fillId="0" borderId="0" xfId="0" applyNumberFormat="1" applyFont="1" applyBorder="1" applyAlignment="1">
      <alignment horizontal="center" vertical="center"/>
    </xf>
    <xf numFmtId="0" fontId="11" fillId="0" borderId="0" xfId="0" applyFont="1" applyBorder="1" applyAlignment="1">
      <alignment horizontal="center" vertical="center"/>
    </xf>
    <xf numFmtId="1" fontId="29" fillId="0" borderId="0" xfId="0" applyNumberFormat="1" applyFont="1" applyBorder="1" applyAlignment="1">
      <alignment horizontal="center"/>
    </xf>
    <xf numFmtId="0" fontId="11" fillId="0" borderId="0" xfId="0" applyFont="1" applyBorder="1"/>
    <xf numFmtId="1" fontId="5" fillId="0" borderId="0" xfId="0" applyNumberFormat="1" applyFont="1" applyBorder="1" applyAlignment="1">
      <alignment horizontal="left"/>
    </xf>
    <xf numFmtId="0" fontId="11" fillId="0" borderId="0" xfId="0" quotePrefix="1" applyFont="1" applyFill="1" applyBorder="1" applyAlignment="1">
      <alignment horizontal="center" vertical="center"/>
    </xf>
    <xf numFmtId="9" fontId="11" fillId="0" borderId="0" xfId="0" applyNumberFormat="1" applyFont="1" applyBorder="1" applyAlignment="1">
      <alignment horizontal="center"/>
    </xf>
    <xf numFmtId="0" fontId="19" fillId="0" borderId="0" xfId="0" applyFont="1" applyFill="1" applyAlignment="1">
      <alignment horizontal="left" wrapText="1"/>
    </xf>
    <xf numFmtId="0" fontId="19" fillId="0" borderId="0" xfId="0" applyFont="1" applyFill="1" applyAlignment="1">
      <alignment horizontal="right"/>
    </xf>
    <xf numFmtId="0" fontId="19" fillId="0" borderId="0" xfId="0" applyFont="1" applyFill="1" applyAlignment="1">
      <alignment horizontal="right" vertical="center"/>
    </xf>
    <xf numFmtId="0" fontId="19" fillId="0" borderId="0" xfId="0" applyFont="1" applyFill="1" applyBorder="1" applyAlignment="1">
      <alignment horizontal="right"/>
    </xf>
    <xf numFmtId="0" fontId="19" fillId="0" borderId="0" xfId="0" applyFont="1" applyFill="1" applyAlignment="1">
      <alignment horizontal="left" vertical="top" wrapText="1"/>
    </xf>
    <xf numFmtId="0" fontId="19" fillId="0" borderId="0" xfId="0" applyFont="1" applyAlignment="1">
      <alignment horizontal="center" vertical="top"/>
    </xf>
    <xf numFmtId="0" fontId="19" fillId="0" borderId="0" xfId="0" applyFont="1" applyFill="1" applyAlignment="1">
      <alignment horizontal="center" vertical="top"/>
    </xf>
    <xf numFmtId="0" fontId="19" fillId="0" borderId="0" xfId="0" quotePrefix="1" applyFont="1" applyFill="1" applyAlignment="1">
      <alignment horizontal="center" vertical="top"/>
    </xf>
    <xf numFmtId="49" fontId="19" fillId="0" borderId="0" xfId="0" applyNumberFormat="1" applyFont="1" applyAlignment="1">
      <alignment horizontal="center"/>
    </xf>
    <xf numFmtId="0" fontId="19" fillId="0" borderId="0" xfId="0" applyFont="1" applyFill="1" applyBorder="1" applyAlignment="1">
      <alignment horizontal="center"/>
    </xf>
    <xf numFmtId="4" fontId="19" fillId="0" borderId="0" xfId="0" applyNumberFormat="1" applyFont="1" applyFill="1" applyAlignment="1">
      <alignment horizontal="center" vertical="top"/>
    </xf>
    <xf numFmtId="3" fontId="19" fillId="0" borderId="0" xfId="0" applyNumberFormat="1" applyFont="1" applyAlignment="1">
      <alignment horizontal="center"/>
    </xf>
    <xf numFmtId="0" fontId="19" fillId="0" borderId="0" xfId="0" applyNumberFormat="1" applyFont="1" applyAlignment="1">
      <alignment horizontal="center"/>
    </xf>
    <xf numFmtId="0" fontId="19" fillId="0" borderId="0" xfId="0" applyFont="1" applyAlignment="1">
      <alignment horizontal="center"/>
    </xf>
    <xf numFmtId="0" fontId="19" fillId="0" borderId="0" xfId="0" applyFont="1" applyFill="1" applyAlignment="1">
      <alignment horizontal="center"/>
    </xf>
    <xf numFmtId="4" fontId="19" fillId="0" borderId="0" xfId="0" applyNumberFormat="1" applyFont="1" applyFill="1" applyAlignment="1">
      <alignment horizontal="center"/>
    </xf>
    <xf numFmtId="0" fontId="19" fillId="0" borderId="0" xfId="0" quotePrefix="1" applyFont="1" applyFill="1" applyAlignment="1">
      <alignment horizontal="center" vertical="center"/>
    </xf>
    <xf numFmtId="0" fontId="19" fillId="0" borderId="0" xfId="0" quotePrefix="1" applyFont="1" applyFill="1" applyAlignment="1">
      <alignment horizontal="center"/>
    </xf>
    <xf numFmtId="0" fontId="19" fillId="0" borderId="0" xfId="0" applyFont="1" applyFill="1" applyAlignment="1">
      <alignment horizontal="center" vertical="center"/>
    </xf>
    <xf numFmtId="0" fontId="19" fillId="0" borderId="0" xfId="0" quotePrefix="1" applyFont="1" applyFill="1" applyBorder="1" applyAlignment="1">
      <alignment horizontal="center"/>
    </xf>
    <xf numFmtId="0" fontId="19" fillId="3" borderId="0" xfId="0" applyFont="1" applyFill="1" applyAlignment="1">
      <alignment horizontal="center"/>
    </xf>
    <xf numFmtId="0" fontId="19" fillId="3" borderId="0" xfId="0" applyFont="1" applyFill="1" applyAlignment="1">
      <alignment horizontal="center" vertical="center"/>
    </xf>
    <xf numFmtId="0" fontId="19" fillId="3" borderId="0" xfId="0" quotePrefix="1" applyFont="1" applyFill="1" applyAlignment="1">
      <alignment horizontal="center" vertical="center"/>
    </xf>
    <xf numFmtId="0" fontId="19" fillId="3" borderId="0" xfId="0" applyFont="1" applyFill="1" applyBorder="1" applyAlignment="1">
      <alignment horizontal="center"/>
    </xf>
    <xf numFmtId="4" fontId="19" fillId="3" borderId="0" xfId="0" applyNumberFormat="1" applyFont="1" applyFill="1" applyAlignment="1">
      <alignment horizontal="center"/>
    </xf>
    <xf numFmtId="0" fontId="19" fillId="3" borderId="0" xfId="0" quotePrefix="1" applyFont="1" applyFill="1" applyAlignment="1">
      <alignment horizontal="center"/>
    </xf>
    <xf numFmtId="0" fontId="19" fillId="3" borderId="0" xfId="0" quotePrefix="1" applyFont="1" applyFill="1" applyBorder="1" applyAlignment="1">
      <alignment horizontal="center"/>
    </xf>
    <xf numFmtId="49" fontId="19" fillId="3" borderId="0" xfId="0" applyNumberFormat="1" applyFont="1" applyFill="1" applyAlignment="1">
      <alignment horizontal="center"/>
    </xf>
    <xf numFmtId="1" fontId="29" fillId="0" borderId="0" xfId="0" applyNumberFormat="1" applyFont="1" applyBorder="1" applyAlignment="1">
      <alignment horizontal="left" vertical="center" wrapText="1"/>
    </xf>
    <xf numFmtId="1" fontId="29" fillId="0" borderId="0" xfId="0" applyNumberFormat="1" applyFont="1" applyBorder="1" applyAlignment="1">
      <alignment horizontal="left" wrapText="1"/>
    </xf>
    <xf numFmtId="1" fontId="29" fillId="0" borderId="0" xfId="0" applyNumberFormat="1" applyFont="1" applyFill="1" applyBorder="1" applyAlignment="1">
      <alignment horizontal="left" vertical="center" wrapText="1"/>
    </xf>
    <xf numFmtId="1" fontId="11" fillId="0" borderId="0" xfId="0" applyNumberFormat="1" applyFont="1" applyBorder="1" applyAlignment="1">
      <alignment horizontal="left" vertical="center" wrapText="1"/>
    </xf>
    <xf numFmtId="1" fontId="11" fillId="0" borderId="0" xfId="0" applyNumberFormat="1" applyFont="1" applyBorder="1" applyAlignment="1">
      <alignment horizontal="left" wrapText="1"/>
    </xf>
    <xf numFmtId="1" fontId="11" fillId="0" borderId="0" xfId="0" applyNumberFormat="1" applyFont="1" applyFill="1" applyBorder="1" applyAlignment="1">
      <alignment horizontal="left" wrapText="1"/>
    </xf>
    <xf numFmtId="1" fontId="11" fillId="0" borderId="0" xfId="0" applyNumberFormat="1" applyFont="1" applyFill="1" applyBorder="1" applyAlignment="1">
      <alignment horizontal="left" vertical="center" wrapText="1"/>
    </xf>
    <xf numFmtId="0" fontId="2" fillId="0" borderId="0" xfId="0" applyFont="1" applyBorder="1" applyAlignment="1">
      <alignment wrapText="1"/>
    </xf>
    <xf numFmtId="0" fontId="2" fillId="0" borderId="0" xfId="0" applyFont="1" applyAlignment="1">
      <alignment horizontal="left" vertical="top"/>
    </xf>
    <xf numFmtId="0" fontId="3" fillId="0" borderId="0" xfId="0" applyFont="1" applyAlignment="1">
      <alignment horizontal="left" vertical="top" wrapText="1"/>
    </xf>
    <xf numFmtId="0" fontId="5" fillId="0" borderId="2" xfId="0" applyFont="1" applyBorder="1" applyAlignment="1">
      <alignment horizontal="left" vertical="center" wrapText="1"/>
    </xf>
    <xf numFmtId="0" fontId="5" fillId="0" borderId="0" xfId="0" applyFont="1" applyBorder="1" applyAlignment="1">
      <alignment horizontal="center" wrapText="1"/>
    </xf>
    <xf numFmtId="0" fontId="19" fillId="0" borderId="0" xfId="0" applyFont="1" applyAlignment="1">
      <alignment horizontal="left" vertical="top"/>
    </xf>
    <xf numFmtId="0" fontId="3" fillId="0" borderId="0" xfId="0" applyFont="1" applyAlignment="1">
      <alignment horizontal="center"/>
    </xf>
    <xf numFmtId="49" fontId="3" fillId="0" borderId="0" xfId="0" applyNumberFormat="1" applyFont="1" applyAlignment="1">
      <alignment vertical="top"/>
    </xf>
    <xf numFmtId="49" fontId="2" fillId="0" borderId="0" xfId="0" quotePrefix="1" applyNumberFormat="1" applyFont="1" applyAlignment="1">
      <alignment horizontal="center" vertical="top"/>
    </xf>
    <xf numFmtId="49" fontId="18" fillId="0" borderId="0" xfId="0" applyNumberFormat="1" applyFont="1" applyAlignment="1">
      <alignment horizontal="center" vertical="top"/>
    </xf>
    <xf numFmtId="49" fontId="18" fillId="0" borderId="0" xfId="0" applyNumberFormat="1" applyFont="1" applyFill="1" applyBorder="1" applyAlignment="1">
      <alignment horizontal="center" vertical="top"/>
    </xf>
    <xf numFmtId="49" fontId="3" fillId="0" borderId="0" xfId="0" applyNumberFormat="1" applyFont="1" applyFill="1" applyAlignment="1">
      <alignment vertical="top"/>
    </xf>
    <xf numFmtId="49" fontId="3" fillId="0" borderId="0" xfId="0" applyNumberFormat="1" applyFont="1" applyAlignment="1">
      <alignment horizontal="left" vertical="top" wrapText="1"/>
    </xf>
    <xf numFmtId="49" fontId="2" fillId="0" borderId="0" xfId="0" applyNumberFormat="1" applyFont="1" applyAlignment="1">
      <alignment vertical="top"/>
    </xf>
    <xf numFmtId="49" fontId="2" fillId="0" borderId="0" xfId="0" applyNumberFormat="1" applyFont="1" applyFill="1" applyAlignment="1">
      <alignment horizontal="center" vertical="top"/>
    </xf>
    <xf numFmtId="49" fontId="2" fillId="0" borderId="0" xfId="0" applyNumberFormat="1" applyFont="1" applyFill="1" applyAlignment="1">
      <alignment horizontal="left" vertical="top" wrapText="1"/>
    </xf>
    <xf numFmtId="49" fontId="18" fillId="0" borderId="0" xfId="0" applyNumberFormat="1" applyFont="1" applyFill="1" applyAlignment="1">
      <alignment horizontal="center" vertical="top"/>
    </xf>
    <xf numFmtId="49" fontId="11" fillId="0" borderId="0" xfId="0" applyNumberFormat="1" applyFont="1" applyFill="1" applyAlignment="1">
      <alignment horizontal="center" vertical="top"/>
    </xf>
    <xf numFmtId="49" fontId="2" fillId="0" borderId="3" xfId="0" applyNumberFormat="1" applyFont="1" applyBorder="1" applyAlignment="1">
      <alignment horizontal="center" vertical="top"/>
    </xf>
    <xf numFmtId="49" fontId="18" fillId="0" borderId="3" xfId="0" applyNumberFormat="1" applyFont="1" applyBorder="1" applyAlignment="1">
      <alignment horizontal="center" vertical="top"/>
    </xf>
    <xf numFmtId="49" fontId="2" fillId="0" borderId="3" xfId="0" applyNumberFormat="1" applyFont="1" applyBorder="1" applyAlignment="1">
      <alignment horizontal="left" vertical="top" wrapText="1"/>
    </xf>
    <xf numFmtId="0" fontId="17" fillId="0" borderId="0" xfId="0" applyFont="1" applyAlignment="1"/>
    <xf numFmtId="0" fontId="65" fillId="0" borderId="0" xfId="0" applyFont="1" applyAlignment="1">
      <alignment wrapText="1"/>
    </xf>
    <xf numFmtId="0" fontId="0" fillId="0" borderId="0" xfId="0" applyAlignment="1">
      <alignment horizontal="center"/>
    </xf>
    <xf numFmtId="0" fontId="54" fillId="0" borderId="0" xfId="0" applyFont="1"/>
    <xf numFmtId="0" fontId="54" fillId="0" borderId="0" xfId="0" applyFont="1" applyAlignment="1">
      <alignment horizontal="left" vertical="center"/>
    </xf>
    <xf numFmtId="0" fontId="54" fillId="0" borderId="0" xfId="0" applyFont="1" applyAlignment="1">
      <alignment horizontal="center"/>
    </xf>
    <xf numFmtId="0" fontId="66" fillId="0" borderId="0" xfId="0" applyFont="1" applyAlignment="1">
      <alignment horizontal="center" vertical="top" wrapText="1"/>
    </xf>
    <xf numFmtId="0" fontId="67" fillId="0" borderId="0" xfId="0" applyFont="1" applyAlignment="1">
      <alignment wrapText="1"/>
    </xf>
    <xf numFmtId="0" fontId="11" fillId="0" borderId="0" xfId="0" applyFont="1" applyAlignment="1">
      <alignment wrapText="1"/>
    </xf>
    <xf numFmtId="0" fontId="5" fillId="0" borderId="0" xfId="0" applyFont="1"/>
    <xf numFmtId="0" fontId="11" fillId="0" borderId="0" xfId="0" applyFont="1" applyAlignment="1">
      <alignmen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11" fillId="0" borderId="2" xfId="0" applyFont="1" applyBorder="1" applyAlignment="1">
      <alignment vertical="center"/>
    </xf>
    <xf numFmtId="0" fontId="11" fillId="0" borderId="0" xfId="0" applyFont="1" applyAlignment="1">
      <alignment horizontal="center" wrapText="1"/>
    </xf>
    <xf numFmtId="0" fontId="5" fillId="0" borderId="0" xfId="0" applyFont="1" applyAlignment="1">
      <alignment horizontal="center" wrapText="1"/>
    </xf>
    <xf numFmtId="0" fontId="5" fillId="6" borderId="0" xfId="0" applyFont="1" applyFill="1" applyAlignment="1">
      <alignment horizontal="center" wrapText="1"/>
    </xf>
    <xf numFmtId="0" fontId="5" fillId="0" borderId="0" xfId="0" applyFont="1" applyFill="1" applyAlignment="1">
      <alignment horizontal="center" wrapText="1"/>
    </xf>
    <xf numFmtId="49" fontId="11" fillId="0" borderId="0" xfId="0" applyNumberFormat="1" applyFont="1" applyAlignment="1">
      <alignment horizontal="center" vertical="center"/>
    </xf>
    <xf numFmtId="49" fontId="11" fillId="6" borderId="0" xfId="0" applyNumberFormat="1" applyFont="1" applyFill="1" applyAlignment="1">
      <alignment horizontal="center" vertical="center"/>
    </xf>
    <xf numFmtId="49" fontId="14" fillId="6" borderId="0" xfId="61" applyNumberFormat="1" applyFont="1" applyFill="1" applyAlignment="1">
      <alignment horizontal="center" vertical="center"/>
    </xf>
    <xf numFmtId="0" fontId="11" fillId="0" borderId="0" xfId="0" applyFont="1" applyFill="1" applyAlignment="1">
      <alignment horizontal="center" vertical="center" wrapText="1"/>
    </xf>
    <xf numFmtId="49" fontId="14" fillId="0" borderId="0" xfId="62" applyNumberFormat="1" applyFont="1"/>
    <xf numFmtId="0" fontId="11" fillId="0" borderId="0" xfId="0" applyFont="1" applyFill="1" applyAlignment="1">
      <alignment horizontal="left" wrapText="1"/>
    </xf>
    <xf numFmtId="0" fontId="11" fillId="6" borderId="0" xfId="0" applyFont="1" applyFill="1" applyAlignment="1">
      <alignment horizontal="left" wrapText="1"/>
    </xf>
    <xf numFmtId="0" fontId="11" fillId="0" borderId="0" xfId="0" applyFont="1" applyAlignment="1">
      <alignment horizontal="right"/>
    </xf>
    <xf numFmtId="49" fontId="11" fillId="0" borderId="0" xfId="0" applyNumberFormat="1" applyFont="1" applyAlignment="1">
      <alignment horizontal="center"/>
    </xf>
    <xf numFmtId="49" fontId="11" fillId="0" borderId="0" xfId="0" applyNumberFormat="1" applyFont="1" applyAlignment="1">
      <alignment horizontal="right"/>
    </xf>
    <xf numFmtId="49" fontId="11" fillId="6" borderId="0" xfId="0" applyNumberFormat="1" applyFont="1" applyFill="1" applyAlignment="1">
      <alignment horizontal="right"/>
    </xf>
    <xf numFmtId="1" fontId="11" fillId="6" borderId="0" xfId="0" quotePrefix="1" applyNumberFormat="1" applyFont="1" applyFill="1" applyBorder="1" applyAlignment="1">
      <alignment horizontal="right"/>
    </xf>
    <xf numFmtId="0" fontId="11" fillId="0" borderId="0" xfId="0" applyNumberFormat="1" applyFont="1" applyAlignment="1">
      <alignment horizontal="right"/>
    </xf>
    <xf numFmtId="165" fontId="11" fillId="0" borderId="0" xfId="0" applyNumberFormat="1" applyFont="1" applyAlignment="1">
      <alignment horizontal="right"/>
    </xf>
    <xf numFmtId="1" fontId="29" fillId="0" borderId="0" xfId="0" applyNumberFormat="1" applyFont="1" applyFill="1" applyBorder="1" applyAlignment="1">
      <alignment horizontal="right" wrapText="1"/>
    </xf>
    <xf numFmtId="165" fontId="29" fillId="0" borderId="0" xfId="0" applyNumberFormat="1" applyFont="1" applyFill="1" applyBorder="1" applyAlignment="1">
      <alignment horizontal="right" wrapText="1"/>
    </xf>
    <xf numFmtId="0" fontId="14" fillId="0" borderId="0" xfId="63" applyNumberFormat="1" applyFont="1"/>
    <xf numFmtId="1" fontId="11" fillId="0" borderId="0" xfId="0" applyNumberFormat="1" applyFont="1" applyAlignment="1">
      <alignment horizontal="right"/>
    </xf>
    <xf numFmtId="169" fontId="11" fillId="0" borderId="0" xfId="0" applyNumberFormat="1" applyFont="1" applyAlignment="1">
      <alignment horizontal="right"/>
    </xf>
    <xf numFmtId="0" fontId="11" fillId="6" borderId="0" xfId="0" applyNumberFormat="1" applyFont="1" applyFill="1" applyAlignment="1">
      <alignment horizontal="right"/>
    </xf>
    <xf numFmtId="165" fontId="11" fillId="6" borderId="0" xfId="0" applyNumberFormat="1" applyFont="1" applyFill="1" applyAlignment="1">
      <alignment horizontal="right"/>
    </xf>
    <xf numFmtId="165" fontId="29" fillId="6" borderId="0" xfId="64" applyNumberFormat="1" applyFont="1" applyFill="1" applyBorder="1" applyAlignment="1">
      <alignment horizontal="right" wrapText="1"/>
    </xf>
    <xf numFmtId="1" fontId="11" fillId="0" borderId="7" xfId="0" applyNumberFormat="1" applyFont="1" applyFill="1" applyBorder="1" applyAlignment="1">
      <alignment horizontal="right"/>
    </xf>
    <xf numFmtId="165" fontId="11" fillId="0" borderId="7" xfId="0" applyNumberFormat="1" applyFont="1" applyFill="1" applyBorder="1" applyAlignment="1">
      <alignment horizontal="right"/>
    </xf>
    <xf numFmtId="0" fontId="11" fillId="0" borderId="0" xfId="0" applyFont="1" applyBorder="1" applyAlignment="1">
      <alignment horizontal="right"/>
    </xf>
    <xf numFmtId="1" fontId="29" fillId="6" borderId="0" xfId="65" applyNumberFormat="1" applyFont="1" applyFill="1" applyBorder="1" applyAlignment="1">
      <alignment horizontal="right" wrapText="1"/>
    </xf>
    <xf numFmtId="1" fontId="29" fillId="0" borderId="7" xfId="0" applyNumberFormat="1" applyFont="1" applyFill="1" applyBorder="1" applyAlignment="1">
      <alignment horizontal="right" wrapText="1"/>
    </xf>
    <xf numFmtId="165" fontId="29" fillId="0" borderId="7" xfId="0" applyNumberFormat="1" applyFont="1" applyFill="1" applyBorder="1" applyAlignment="1">
      <alignment horizontal="right" wrapText="1"/>
    </xf>
    <xf numFmtId="3" fontId="11" fillId="0" borderId="0" xfId="0" applyNumberFormat="1" applyFont="1" applyAlignment="1">
      <alignment horizontal="right"/>
    </xf>
    <xf numFmtId="1" fontId="29" fillId="6" borderId="0" xfId="66" applyNumberFormat="1" applyFont="1" applyFill="1" applyBorder="1" applyAlignment="1">
      <alignment horizontal="right" wrapText="1"/>
    </xf>
    <xf numFmtId="165" fontId="29" fillId="6" borderId="0" xfId="67" applyNumberFormat="1" applyFont="1" applyFill="1" applyBorder="1" applyAlignment="1">
      <alignment horizontal="right" wrapText="1"/>
    </xf>
    <xf numFmtId="49" fontId="11" fillId="0" borderId="3" xfId="0" applyNumberFormat="1" applyFont="1" applyBorder="1" applyAlignment="1">
      <alignment horizontal="center"/>
    </xf>
    <xf numFmtId="0" fontId="11" fillId="0" borderId="3" xfId="0" applyNumberFormat="1" applyFont="1" applyBorder="1" applyAlignment="1">
      <alignment horizontal="right"/>
    </xf>
    <xf numFmtId="0" fontId="11" fillId="6" borderId="3" xfId="0" applyNumberFormat="1" applyFont="1" applyFill="1" applyBorder="1" applyAlignment="1">
      <alignment horizontal="right"/>
    </xf>
    <xf numFmtId="165" fontId="11" fillId="6" borderId="3" xfId="0" applyNumberFormat="1" applyFont="1" applyFill="1" applyBorder="1" applyAlignment="1">
      <alignment horizontal="right"/>
    </xf>
    <xf numFmtId="1" fontId="29" fillId="6" borderId="3" xfId="69" applyNumberFormat="1" applyFont="1" applyFill="1" applyBorder="1" applyAlignment="1">
      <alignment horizontal="right" wrapText="1"/>
    </xf>
    <xf numFmtId="165" fontId="11" fillId="0" borderId="3" xfId="0" applyNumberFormat="1" applyFont="1" applyBorder="1" applyAlignment="1">
      <alignment horizontal="right"/>
    </xf>
    <xf numFmtId="49" fontId="11" fillId="0" borderId="3" xfId="0" applyNumberFormat="1" applyFont="1" applyBorder="1" applyAlignment="1">
      <alignment horizontal="right"/>
    </xf>
    <xf numFmtId="165" fontId="29" fillId="0" borderId="8" xfId="0" applyNumberFormat="1" applyFont="1" applyFill="1" applyBorder="1" applyAlignment="1">
      <alignment horizontal="right" wrapText="1"/>
    </xf>
    <xf numFmtId="0" fontId="14" fillId="0" borderId="9" xfId="63" applyNumberFormat="1" applyFont="1" applyBorder="1"/>
    <xf numFmtId="0" fontId="29" fillId="0" borderId="0" xfId="68" applyFont="1" applyFill="1" applyBorder="1" applyAlignment="1">
      <alignment horizontal="right" wrapText="1"/>
    </xf>
    <xf numFmtId="1" fontId="29" fillId="6" borderId="0" xfId="69" applyNumberFormat="1" applyFont="1" applyFill="1" applyBorder="1" applyAlignment="1">
      <alignment horizontal="right" wrapText="1"/>
    </xf>
    <xf numFmtId="0" fontId="11" fillId="0" borderId="3" xfId="0" applyFont="1" applyBorder="1"/>
    <xf numFmtId="0" fontId="11" fillId="0" borderId="3" xfId="0" applyFont="1" applyBorder="1" applyAlignment="1">
      <alignment horizontal="center"/>
    </xf>
    <xf numFmtId="1" fontId="11" fillId="0" borderId="3" xfId="0" applyNumberFormat="1" applyFont="1" applyBorder="1" applyAlignment="1">
      <alignment horizontal="right"/>
    </xf>
    <xf numFmtId="49" fontId="11" fillId="0" borderId="0" xfId="0" applyNumberFormat="1" applyFont="1"/>
    <xf numFmtId="0" fontId="0" fillId="0" borderId="0" xfId="0" applyBorder="1" applyAlignment="1">
      <alignment horizontal="left" vertical="top" wrapText="1"/>
    </xf>
    <xf numFmtId="0" fontId="0" fillId="0" borderId="0" xfId="0" applyBorder="1" applyAlignment="1">
      <alignment horizontal="center"/>
    </xf>
    <xf numFmtId="1" fontId="0" fillId="0" borderId="0" xfId="0" applyNumberFormat="1" applyBorder="1" applyAlignment="1">
      <alignment horizontal="center"/>
    </xf>
    <xf numFmtId="0" fontId="19" fillId="0" borderId="0" xfId="0" applyFont="1" applyBorder="1"/>
    <xf numFmtId="0" fontId="19" fillId="0" borderId="0" xfId="0" applyFont="1" applyBorder="1" applyAlignment="1">
      <alignment horizontal="left" vertical="top" wrapText="1"/>
    </xf>
    <xf numFmtId="0" fontId="19" fillId="0" borderId="0" xfId="0" applyFont="1" applyBorder="1" applyAlignment="1">
      <alignment horizontal="center"/>
    </xf>
    <xf numFmtId="1" fontId="19" fillId="0" borderId="0" xfId="0" applyNumberFormat="1" applyFont="1" applyBorder="1" applyAlignment="1">
      <alignment horizontal="center"/>
    </xf>
    <xf numFmtId="0" fontId="0" fillId="0" borderId="0" xfId="0" applyFill="1" applyBorder="1"/>
    <xf numFmtId="0" fontId="2" fillId="0" borderId="2" xfId="0" applyFont="1" applyBorder="1" applyAlignment="1">
      <alignment horizontal="center" wrapText="1"/>
    </xf>
    <xf numFmtId="1" fontId="2" fillId="0" borderId="2" xfId="0" applyNumberFormat="1" applyFont="1" applyBorder="1" applyAlignment="1">
      <alignment horizontal="center" wrapText="1"/>
    </xf>
    <xf numFmtId="0" fontId="2" fillId="0" borderId="0" xfId="0" applyFont="1" applyBorder="1"/>
    <xf numFmtId="166" fontId="11" fillId="0" borderId="0" xfId="61" applyNumberFormat="1" applyFont="1" applyBorder="1" applyAlignment="1">
      <alignment horizontal="left" vertical="top" wrapText="1"/>
    </xf>
    <xf numFmtId="166" fontId="2" fillId="0" borderId="0" xfId="0" applyNumberFormat="1" applyFont="1" applyBorder="1" applyAlignment="1">
      <alignment horizontal="center"/>
    </xf>
    <xf numFmtId="1" fontId="2" fillId="0" borderId="0" xfId="0" applyNumberFormat="1" applyFont="1" applyFill="1" applyBorder="1" applyAlignment="1">
      <alignment horizontal="center"/>
    </xf>
    <xf numFmtId="166" fontId="2" fillId="0" borderId="0" xfId="0" applyNumberFormat="1" applyFont="1" applyBorder="1" applyAlignment="1">
      <alignment horizontal="left" vertical="top" wrapText="1"/>
    </xf>
    <xf numFmtId="1" fontId="2" fillId="0" borderId="0" xfId="0" applyNumberFormat="1" applyFont="1" applyBorder="1" applyAlignment="1">
      <alignment horizontal="center"/>
    </xf>
    <xf numFmtId="165" fontId="2" fillId="0" borderId="0" xfId="0" applyNumberFormat="1" applyFont="1" applyBorder="1" applyAlignment="1">
      <alignment horizontal="center"/>
    </xf>
    <xf numFmtId="166" fontId="11" fillId="0" borderId="0" xfId="70" applyNumberFormat="1" applyFont="1" applyBorder="1" applyAlignment="1">
      <alignment horizontal="left" vertical="top" wrapText="1"/>
    </xf>
    <xf numFmtId="166" fontId="11" fillId="0" borderId="0" xfId="71" applyNumberFormat="1" applyFont="1" applyBorder="1" applyAlignment="1">
      <alignment horizontal="left" vertical="top" wrapText="1"/>
    </xf>
    <xf numFmtId="49" fontId="2" fillId="0" borderId="0" xfId="0" applyNumberFormat="1" applyFont="1" applyBorder="1" applyAlignment="1">
      <alignment horizontal="left" wrapText="1"/>
    </xf>
    <xf numFmtId="2" fontId="2" fillId="0" borderId="0" xfId="0" applyNumberFormat="1" applyFont="1" applyBorder="1" applyAlignment="1">
      <alignment horizontal="center"/>
    </xf>
    <xf numFmtId="0" fontId="2" fillId="0" borderId="0" xfId="0" applyNumberFormat="1" applyFont="1" applyBorder="1" applyAlignment="1">
      <alignment horizontal="center"/>
    </xf>
    <xf numFmtId="49" fontId="2" fillId="5" borderId="0" xfId="0" applyNumberFormat="1" applyFont="1" applyFill="1" applyBorder="1" applyAlignment="1">
      <alignment horizontal="left" wrapText="1"/>
    </xf>
    <xf numFmtId="1" fontId="2" fillId="0" borderId="0" xfId="0" applyNumberFormat="1" applyFont="1" applyFill="1" applyBorder="1" applyAlignment="1">
      <alignment horizontal="center" wrapText="1"/>
    </xf>
    <xf numFmtId="165" fontId="2" fillId="0" borderId="0" xfId="0" applyNumberFormat="1" applyFont="1" applyFill="1" applyBorder="1" applyAlignment="1">
      <alignment horizontal="center"/>
    </xf>
    <xf numFmtId="1" fontId="2" fillId="0" borderId="0" xfId="0" quotePrefix="1" applyNumberFormat="1" applyFont="1" applyFill="1" applyBorder="1" applyAlignment="1">
      <alignment horizontal="center"/>
    </xf>
    <xf numFmtId="2" fontId="2" fillId="0" borderId="0" xfId="0" quotePrefix="1" applyNumberFormat="1" applyFont="1" applyFill="1" applyBorder="1" applyAlignment="1">
      <alignment horizontal="center"/>
    </xf>
    <xf numFmtId="2" fontId="2" fillId="0" borderId="0" xfId="0" applyNumberFormat="1" applyFont="1" applyFill="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wrapText="1"/>
    </xf>
    <xf numFmtId="49" fontId="2" fillId="0" borderId="0" xfId="0" applyNumberFormat="1" applyFont="1" applyFill="1" applyBorder="1" applyAlignment="1">
      <alignment horizontal="left" wrapText="1"/>
    </xf>
    <xf numFmtId="49" fontId="2" fillId="0" borderId="3" xfId="0" applyNumberFormat="1" applyFont="1" applyBorder="1" applyAlignment="1">
      <alignment horizontal="left" wrapText="1"/>
    </xf>
    <xf numFmtId="1" fontId="2" fillId="0" borderId="3" xfId="0" applyNumberFormat="1" applyFont="1" applyBorder="1" applyAlignment="1">
      <alignment horizontal="center"/>
    </xf>
    <xf numFmtId="2" fontId="2" fillId="0" borderId="0" xfId="0" applyNumberFormat="1" applyFont="1" applyAlignment="1">
      <alignment horizontal="right"/>
    </xf>
    <xf numFmtId="2" fontId="2" fillId="0" borderId="0" xfId="0" applyNumberFormat="1" applyFont="1"/>
    <xf numFmtId="2" fontId="0" fillId="0" borderId="0" xfId="0" applyNumberFormat="1" applyFill="1" applyAlignment="1">
      <alignment horizontal="right"/>
    </xf>
    <xf numFmtId="0" fontId="2" fillId="0" borderId="0" xfId="0" applyFont="1" applyAlignment="1">
      <alignment horizontal="left" vertical="top" wrapText="1"/>
    </xf>
    <xf numFmtId="0" fontId="0" fillId="0" borderId="0" xfId="0" applyAlignment="1">
      <alignment wrapText="1"/>
    </xf>
    <xf numFmtId="0" fontId="3" fillId="0" borderId="1" xfId="0" applyFont="1" applyBorder="1" applyAlignment="1">
      <alignment wrapText="1"/>
    </xf>
    <xf numFmtId="0" fontId="14" fillId="0" borderId="0" xfId="0" applyFont="1" applyAlignment="1">
      <alignment wrapText="1"/>
    </xf>
    <xf numFmtId="0" fontId="48" fillId="0" borderId="0" xfId="0" applyFont="1" applyAlignment="1"/>
    <xf numFmtId="0" fontId="19" fillId="0" borderId="0" xfId="0" applyFont="1" applyBorder="1" applyAlignment="1">
      <alignment horizontal="center" vertical="center"/>
    </xf>
    <xf numFmtId="166" fontId="11" fillId="0" borderId="0" xfId="72" applyNumberFormat="1" applyFont="1" applyAlignment="1">
      <alignment horizontal="center"/>
    </xf>
    <xf numFmtId="166" fontId="2" fillId="0" borderId="0" xfId="0" applyNumberFormat="1" applyFont="1" applyAlignment="1">
      <alignment horizontal="center"/>
    </xf>
    <xf numFmtId="49" fontId="2" fillId="0" borderId="0" xfId="0" applyNumberFormat="1" applyFont="1" applyFill="1" applyAlignment="1">
      <alignment horizontal="center"/>
    </xf>
    <xf numFmtId="2" fontId="2" fillId="0" borderId="0" xfId="0" applyNumberFormat="1" applyFont="1" applyFill="1" applyAlignment="1">
      <alignment horizontal="center"/>
    </xf>
    <xf numFmtId="165" fontId="2" fillId="0" borderId="0" xfId="0" applyNumberFormat="1" applyFont="1" applyFill="1" applyAlignment="1">
      <alignment horizontal="center"/>
    </xf>
    <xf numFmtId="2" fontId="2" fillId="0" borderId="0" xfId="0" applyNumberFormat="1" applyFont="1" applyAlignment="1">
      <alignment horizontal="center"/>
    </xf>
    <xf numFmtId="166" fontId="11" fillId="0" borderId="0" xfId="70" applyNumberFormat="1" applyFont="1" applyAlignment="1">
      <alignment horizontal="center"/>
    </xf>
    <xf numFmtId="166" fontId="11" fillId="0" borderId="0" xfId="71" applyNumberFormat="1" applyFont="1" applyAlignment="1">
      <alignment horizontal="center"/>
    </xf>
    <xf numFmtId="0" fontId="2" fillId="0" borderId="0" xfId="0" applyNumberFormat="1" applyFont="1" applyAlignment="1">
      <alignment horizontal="center"/>
    </xf>
    <xf numFmtId="2" fontId="11" fillId="0" borderId="0" xfId="71" applyNumberFormat="1" applyFont="1" applyAlignment="1">
      <alignment horizontal="center"/>
    </xf>
    <xf numFmtId="165" fontId="2" fillId="0" borderId="0" xfId="0" applyNumberFormat="1" applyFont="1" applyAlignment="1">
      <alignment horizontal="center"/>
    </xf>
    <xf numFmtId="2" fontId="11" fillId="0" borderId="0" xfId="72" applyNumberFormat="1" applyFont="1" applyAlignment="1">
      <alignment horizontal="center"/>
    </xf>
    <xf numFmtId="0" fontId="2" fillId="0" borderId="0" xfId="0" applyNumberFormat="1" applyFont="1" applyFill="1" applyAlignment="1">
      <alignment horizontal="center"/>
    </xf>
    <xf numFmtId="1" fontId="2" fillId="0" borderId="0" xfId="0" applyNumberFormat="1" applyFont="1" applyAlignment="1">
      <alignment horizontal="center"/>
    </xf>
    <xf numFmtId="2" fontId="2" fillId="0" borderId="0" xfId="0" quotePrefix="1" applyNumberFormat="1" applyFont="1" applyFill="1" applyAlignment="1">
      <alignment horizontal="center"/>
    </xf>
    <xf numFmtId="0" fontId="2" fillId="0" borderId="3" xfId="0" applyNumberFormat="1" applyFont="1" applyBorder="1" applyAlignment="1">
      <alignment horizontal="center"/>
    </xf>
    <xf numFmtId="2" fontId="2" fillId="0" borderId="3" xfId="0" applyNumberFormat="1" applyFont="1" applyFill="1" applyBorder="1" applyAlignment="1">
      <alignment horizontal="center"/>
    </xf>
    <xf numFmtId="0" fontId="2" fillId="0" borderId="3" xfId="0" applyNumberFormat="1" applyFont="1" applyFill="1" applyBorder="1" applyAlignment="1">
      <alignment horizontal="center"/>
    </xf>
    <xf numFmtId="49" fontId="2" fillId="0" borderId="3" xfId="0" applyNumberFormat="1" applyFont="1" applyBorder="1" applyAlignment="1">
      <alignment horizontal="center"/>
    </xf>
    <xf numFmtId="0" fontId="2" fillId="0" borderId="0" xfId="0" quotePrefix="1" applyNumberFormat="1" applyFont="1" applyFill="1" applyAlignment="1">
      <alignment horizontal="center"/>
    </xf>
    <xf numFmtId="49" fontId="2" fillId="0" borderId="0" xfId="0" quotePrefix="1" applyNumberFormat="1" applyFont="1" applyAlignment="1">
      <alignment horizontal="center"/>
    </xf>
    <xf numFmtId="0" fontId="2" fillId="0" borderId="3" xfId="0" applyFont="1" applyBorder="1" applyAlignment="1">
      <alignment horizontal="center"/>
    </xf>
    <xf numFmtId="0" fontId="11" fillId="0" borderId="0" xfId="0" applyNumberFormat="1" applyFont="1" applyFill="1" applyBorder="1" applyAlignment="1">
      <alignment horizontal="left" vertical="top" wrapText="1"/>
    </xf>
    <xf numFmtId="0" fontId="3" fillId="0" borderId="2" xfId="0" applyFont="1" applyBorder="1" applyAlignment="1">
      <alignment horizontal="center" wrapText="1"/>
    </xf>
    <xf numFmtId="0" fontId="3" fillId="0" borderId="1" xfId="0" applyFont="1" applyBorder="1" applyAlignment="1">
      <alignment horizontal="left" wrapText="1"/>
    </xf>
    <xf numFmtId="0" fontId="19" fillId="0" borderId="1" xfId="0" applyFont="1" applyBorder="1" applyAlignment="1">
      <alignment horizontal="left" vertical="top" wrapText="1"/>
    </xf>
    <xf numFmtId="0" fontId="2" fillId="0" borderId="0" xfId="0" applyFont="1" applyBorder="1" applyAlignment="1">
      <alignment horizontal="left" vertical="top" wrapText="1"/>
    </xf>
    <xf numFmtId="0" fontId="64" fillId="0" borderId="1" xfId="0" applyFont="1" applyFill="1" applyBorder="1" applyAlignment="1">
      <alignment horizontal="left" vertical="top" wrapText="1"/>
    </xf>
    <xf numFmtId="0" fontId="3" fillId="0" borderId="3" xfId="0" applyFont="1" applyFill="1" applyBorder="1" applyAlignment="1">
      <alignment horizontal="center" wrapText="1"/>
    </xf>
    <xf numFmtId="164" fontId="2" fillId="0" borderId="0" xfId="0" applyNumberFormat="1" applyFont="1" applyAlignment="1">
      <alignment horizontal="center" vertical="center" wrapText="1"/>
    </xf>
    <xf numFmtId="164" fontId="2" fillId="0" borderId="0" xfId="0" applyNumberFormat="1" applyFont="1" applyAlignment="1">
      <alignment horizontal="center" vertical="top" wrapText="1"/>
    </xf>
    <xf numFmtId="0" fontId="2" fillId="0" borderId="0" xfId="0" applyFont="1" applyFill="1" applyAlignment="1">
      <alignment vertical="center" wrapText="1"/>
    </xf>
    <xf numFmtId="0" fontId="2" fillId="0" borderId="0" xfId="0" applyFont="1" applyFill="1" applyAlignment="1">
      <alignment vertical="top" wrapText="1"/>
    </xf>
    <xf numFmtId="164" fontId="14" fillId="0" borderId="0" xfId="0" applyNumberFormat="1" applyFont="1" applyAlignment="1">
      <alignment horizontal="right" vertical="top"/>
    </xf>
    <xf numFmtId="164" fontId="2" fillId="0" borderId="0" xfId="0" applyNumberFormat="1" applyFont="1" applyAlignment="1">
      <alignment horizontal="right" vertical="top"/>
    </xf>
    <xf numFmtId="164" fontId="3" fillId="0" borderId="3" xfId="0" applyNumberFormat="1" applyFont="1" applyBorder="1" applyAlignment="1">
      <alignment horizontal="center" vertical="top" wrapText="1"/>
    </xf>
    <xf numFmtId="164" fontId="17" fillId="0" borderId="0" xfId="0" applyNumberFormat="1" applyFont="1" applyBorder="1" applyAlignment="1">
      <alignment horizontal="center" wrapText="1"/>
    </xf>
    <xf numFmtId="164" fontId="11" fillId="0" borderId="0" xfId="0" applyNumberFormat="1" applyFont="1" applyFill="1" applyAlignment="1">
      <alignment horizontal="center" vertical="top"/>
    </xf>
    <xf numFmtId="164" fontId="2" fillId="0" borderId="0" xfId="0" applyNumberFormat="1" applyFont="1" applyFill="1" applyAlignment="1">
      <alignment horizontal="center" vertical="top"/>
    </xf>
    <xf numFmtId="164" fontId="0" fillId="0" borderId="0" xfId="0" applyNumberFormat="1"/>
    <xf numFmtId="1" fontId="5" fillId="0" borderId="0" xfId="2" applyNumberFormat="1" applyFont="1" applyFill="1" applyBorder="1" applyAlignment="1">
      <alignment horizontal="left" vertical="center"/>
    </xf>
    <xf numFmtId="0" fontId="0" fillId="0" borderId="0" xfId="0" applyAlignment="1">
      <alignment horizontal="center" vertical="center" wrapText="1"/>
    </xf>
    <xf numFmtId="49" fontId="3" fillId="0" borderId="0" xfId="0" applyNumberFormat="1" applyFont="1" applyBorder="1" applyAlignment="1">
      <alignment horizontal="center" wrapText="1"/>
    </xf>
    <xf numFmtId="49" fontId="2" fillId="0" borderId="0" xfId="0" applyNumberFormat="1" applyFont="1" applyBorder="1" applyAlignment="1">
      <alignment horizontal="center"/>
    </xf>
    <xf numFmtId="49" fontId="0" fillId="0" borderId="0" xfId="0" applyNumberFormat="1" applyAlignment="1">
      <alignment horizontal="center"/>
    </xf>
    <xf numFmtId="49" fontId="2" fillId="5" borderId="0" xfId="0" applyNumberFormat="1" applyFont="1" applyFill="1" applyAlignment="1">
      <alignment horizontal="center"/>
    </xf>
    <xf numFmtId="49" fontId="5" fillId="0" borderId="0" xfId="0" applyNumberFormat="1" applyFont="1" applyBorder="1" applyAlignment="1">
      <alignment horizontal="left" wrapText="1"/>
    </xf>
    <xf numFmtId="164" fontId="19" fillId="0" borderId="0" xfId="0" applyNumberFormat="1" applyFont="1" applyFill="1"/>
    <xf numFmtId="164" fontId="19" fillId="0" borderId="0" xfId="0" applyNumberFormat="1" applyFont="1" applyFill="1" applyAlignment="1">
      <alignment horizontal="center" vertical="top"/>
    </xf>
    <xf numFmtId="164" fontId="19" fillId="0" borderId="0" xfId="0" applyNumberFormat="1" applyFont="1" applyFill="1" applyAlignment="1">
      <alignment horizontal="center"/>
    </xf>
    <xf numFmtId="0" fontId="19" fillId="0" borderId="3" xfId="0" applyFont="1" applyFill="1" applyBorder="1" applyAlignment="1">
      <alignment horizontal="left" wrapText="1"/>
    </xf>
    <xf numFmtId="164" fontId="19" fillId="0" borderId="3" xfId="0" applyNumberFormat="1" applyFont="1" applyFill="1" applyBorder="1" applyAlignment="1">
      <alignment horizontal="center"/>
    </xf>
    <xf numFmtId="0" fontId="19" fillId="0" borderId="3" xfId="0" applyFont="1" applyBorder="1" applyAlignment="1">
      <alignment horizontal="center"/>
    </xf>
    <xf numFmtId="0" fontId="19" fillId="0" borderId="3" xfId="0" quotePrefix="1" applyFont="1" applyFill="1" applyBorder="1" applyAlignment="1">
      <alignment horizontal="center"/>
    </xf>
    <xf numFmtId="0" fontId="19" fillId="0" borderId="3" xfId="0" quotePrefix="1" applyFont="1" applyFill="1" applyBorder="1" applyAlignment="1">
      <alignment horizontal="center" vertical="center"/>
    </xf>
    <xf numFmtId="49" fontId="19" fillId="0" borderId="3" xfId="0" applyNumberFormat="1" applyFont="1" applyBorder="1" applyAlignment="1">
      <alignment horizontal="center"/>
    </xf>
    <xf numFmtId="0" fontId="19" fillId="3" borderId="3" xfId="0" quotePrefix="1" applyFont="1" applyFill="1" applyBorder="1" applyAlignment="1">
      <alignment horizontal="center"/>
    </xf>
    <xf numFmtId="0" fontId="19" fillId="3" borderId="3" xfId="0" quotePrefix="1" applyFont="1" applyFill="1" applyBorder="1" applyAlignment="1">
      <alignment horizontal="center" vertical="center"/>
    </xf>
    <xf numFmtId="49" fontId="19" fillId="3" borderId="3" xfId="0" applyNumberFormat="1" applyFont="1" applyFill="1" applyBorder="1" applyAlignment="1">
      <alignment horizontal="center"/>
    </xf>
    <xf numFmtId="0" fontId="71" fillId="0" borderId="1" xfId="4" applyFont="1" applyFill="1" applyBorder="1" applyAlignment="1">
      <alignment horizontal="center" wrapText="1"/>
    </xf>
    <xf numFmtId="0" fontId="17" fillId="0" borderId="1" xfId="0" applyFont="1" applyFill="1" applyBorder="1" applyAlignment="1">
      <alignment horizontal="center" wrapText="1"/>
    </xf>
    <xf numFmtId="0" fontId="17" fillId="0" borderId="3" xfId="0" applyFont="1" applyBorder="1" applyAlignment="1">
      <alignment horizontal="left" wrapText="1"/>
    </xf>
    <xf numFmtId="164" fontId="17" fillId="0" borderId="3" xfId="0" applyNumberFormat="1" applyFont="1" applyBorder="1" applyAlignment="1">
      <alignment horizontal="center" wrapText="1"/>
    </xf>
    <xf numFmtId="0" fontId="11" fillId="0" borderId="0" xfId="0" applyFont="1" applyFill="1" applyBorder="1"/>
    <xf numFmtId="0" fontId="5" fillId="0" borderId="1" xfId="0" applyFont="1" applyBorder="1" applyAlignment="1">
      <alignment horizontal="center" wrapText="1"/>
    </xf>
    <xf numFmtId="0" fontId="5" fillId="0" borderId="0" xfId="0" applyFont="1" applyBorder="1" applyAlignment="1">
      <alignment horizontal="center"/>
    </xf>
    <xf numFmtId="0" fontId="5" fillId="0" borderId="0" xfId="0" applyFont="1" applyBorder="1" applyAlignment="1">
      <alignment horizontal="center" wrapText="1"/>
    </xf>
    <xf numFmtId="0" fontId="3" fillId="0" borderId="2" xfId="0" applyFont="1" applyBorder="1" applyAlignment="1">
      <alignment horizontal="left" wrapText="1"/>
    </xf>
    <xf numFmtId="0" fontId="20" fillId="0" borderId="0" xfId="0" applyNumberFormat="1" applyFont="1" applyFill="1" applyBorder="1" applyAlignment="1">
      <alignment horizontal="left" vertical="top" wrapText="1"/>
    </xf>
    <xf numFmtId="0" fontId="11" fillId="0" borderId="0" xfId="0" applyFont="1" applyFill="1" applyBorder="1"/>
    <xf numFmtId="0" fontId="37" fillId="0" borderId="0" xfId="0" applyFont="1" applyBorder="1" applyAlignment="1">
      <alignment horizontal="center" wrapText="1"/>
    </xf>
    <xf numFmtId="0" fontId="5" fillId="0" borderId="0" xfId="0" applyFont="1" applyBorder="1" applyAlignment="1">
      <alignment horizontal="center" wrapText="1"/>
    </xf>
    <xf numFmtId="0" fontId="71" fillId="0" borderId="1" xfId="0" applyFont="1" applyFill="1" applyBorder="1" applyAlignment="1">
      <alignment horizontal="left" wrapText="1"/>
    </xf>
    <xf numFmtId="164" fontId="71" fillId="0" borderId="1" xfId="0" applyNumberFormat="1" applyFont="1" applyFill="1" applyBorder="1" applyAlignment="1">
      <alignment horizontal="center" wrapText="1"/>
    </xf>
    <xf numFmtId="0" fontId="71" fillId="0" borderId="1" xfId="0" applyFont="1" applyFill="1" applyBorder="1" applyAlignment="1">
      <alignment horizontal="center" wrapText="1"/>
    </xf>
    <xf numFmtId="0" fontId="71" fillId="0" borderId="3" xfId="0" applyFont="1" applyBorder="1" applyAlignment="1">
      <alignment horizontal="center" wrapText="1"/>
    </xf>
    <xf numFmtId="0" fontId="71" fillId="0" borderId="3" xfId="4" applyFont="1" applyFill="1" applyBorder="1" applyAlignment="1">
      <alignment horizontal="center" wrapText="1"/>
    </xf>
    <xf numFmtId="164" fontId="55" fillId="0" borderId="0" xfId="0" applyNumberFormat="1" applyFont="1" applyBorder="1" applyAlignment="1">
      <alignment horizontal="left"/>
    </xf>
    <xf numFmtId="164" fontId="55" fillId="0" borderId="0" xfId="0" applyNumberFormat="1" applyFont="1" applyBorder="1" applyAlignment="1">
      <alignment wrapText="1"/>
    </xf>
    <xf numFmtId="164" fontId="60" fillId="0" borderId="3" xfId="0" applyNumberFormat="1" applyFont="1" applyBorder="1" applyAlignment="1">
      <alignment horizontal="center" vertical="center"/>
    </xf>
    <xf numFmtId="164" fontId="29" fillId="0" borderId="0" xfId="0" applyNumberFormat="1" applyFont="1" applyBorder="1" applyAlignment="1">
      <alignment horizontal="left"/>
    </xf>
    <xf numFmtId="164" fontId="29" fillId="0" borderId="0" xfId="0" applyNumberFormat="1" applyFont="1" applyBorder="1" applyAlignment="1">
      <alignment horizontal="center" vertical="center"/>
    </xf>
    <xf numFmtId="164" fontId="61" fillId="0" borderId="0" xfId="1" quotePrefix="1" applyNumberFormat="1" applyFont="1" applyFill="1" applyBorder="1" applyAlignment="1">
      <alignment horizontal="center" vertical="center"/>
    </xf>
    <xf numFmtId="164" fontId="29" fillId="0" borderId="0" xfId="0" applyNumberFormat="1" applyFont="1" applyFill="1" applyBorder="1" applyAlignment="1">
      <alignment horizontal="center" vertical="center"/>
    </xf>
    <xf numFmtId="1" fontId="5" fillId="0" borderId="1" xfId="0" applyNumberFormat="1" applyFont="1" applyBorder="1" applyAlignment="1">
      <alignment horizontal="left" wrapText="1"/>
    </xf>
    <xf numFmtId="164" fontId="5" fillId="0" borderId="1" xfId="0" applyNumberFormat="1" applyFont="1" applyBorder="1" applyAlignment="1">
      <alignment horizontal="center" wrapText="1"/>
    </xf>
    <xf numFmtId="0" fontId="5" fillId="0" borderId="3" xfId="0" applyFont="1" applyBorder="1" applyAlignment="1">
      <alignment horizontal="center" vertical="center"/>
    </xf>
    <xf numFmtId="164" fontId="55" fillId="0" borderId="0" xfId="0" applyNumberFormat="1" applyFont="1" applyBorder="1" applyAlignment="1">
      <alignment horizontal="center"/>
    </xf>
    <xf numFmtId="164" fontId="60" fillId="0" borderId="1" xfId="0" applyNumberFormat="1" applyFont="1" applyBorder="1" applyAlignment="1">
      <alignment horizontal="center" wrapText="1"/>
    </xf>
    <xf numFmtId="164" fontId="29" fillId="0" borderId="0" xfId="0" applyNumberFormat="1" applyFont="1" applyBorder="1" applyAlignment="1">
      <alignment horizontal="center"/>
    </xf>
    <xf numFmtId="164" fontId="11" fillId="0" borderId="0" xfId="0" applyNumberFormat="1" applyFont="1" applyBorder="1" applyAlignment="1">
      <alignment horizontal="center"/>
    </xf>
    <xf numFmtId="164" fontId="11" fillId="0" borderId="0" xfId="0" applyNumberFormat="1" applyFont="1" applyFill="1" applyBorder="1" applyAlignment="1">
      <alignment horizontal="center"/>
    </xf>
    <xf numFmtId="164" fontId="0" fillId="0" borderId="0" xfId="0" applyNumberFormat="1" applyAlignment="1">
      <alignment horizontal="center"/>
    </xf>
    <xf numFmtId="1" fontId="11" fillId="0" borderId="0" xfId="0" applyNumberFormat="1" applyFont="1" applyFill="1" applyBorder="1" applyAlignment="1">
      <alignment horizontal="left"/>
    </xf>
    <xf numFmtId="9" fontId="11" fillId="0" borderId="0" xfId="0" quotePrefix="1" applyNumberFormat="1" applyFont="1" applyFill="1" applyBorder="1" applyAlignment="1">
      <alignment horizontal="center" vertical="center"/>
    </xf>
    <xf numFmtId="164" fontId="29" fillId="0" borderId="0" xfId="0" applyNumberFormat="1" applyFont="1" applyFill="1" applyBorder="1" applyAlignment="1">
      <alignment horizontal="left"/>
    </xf>
    <xf numFmtId="1" fontId="11" fillId="0" borderId="0" xfId="0" applyNumberFormat="1" applyFont="1" applyFill="1" applyBorder="1" applyAlignment="1">
      <alignment horizontal="left" vertical="top" wrapText="1"/>
    </xf>
    <xf numFmtId="164" fontId="29" fillId="0" borderId="0" xfId="0" applyNumberFormat="1" applyFont="1" applyFill="1" applyBorder="1" applyAlignment="1">
      <alignment horizontal="center" vertical="top"/>
    </xf>
    <xf numFmtId="1" fontId="29" fillId="0" borderId="0" xfId="0" applyNumberFormat="1" applyFont="1" applyFill="1" applyBorder="1" applyAlignment="1">
      <alignment horizontal="center" vertical="top"/>
    </xf>
    <xf numFmtId="164" fontId="11" fillId="0" borderId="0" xfId="0" applyNumberFormat="1" applyFont="1" applyFill="1" applyBorder="1" applyAlignment="1">
      <alignment horizontal="center" vertical="top"/>
    </xf>
    <xf numFmtId="1" fontId="11" fillId="0" borderId="3" xfId="0" applyNumberFormat="1" applyFont="1" applyFill="1" applyBorder="1" applyAlignment="1">
      <alignment horizontal="left" vertical="top" wrapText="1"/>
    </xf>
    <xf numFmtId="0" fontId="29" fillId="0" borderId="3" xfId="0" applyFont="1" applyFill="1" applyBorder="1" applyAlignment="1">
      <alignment horizontal="center" vertical="top"/>
    </xf>
    <xf numFmtId="164" fontId="29" fillId="0" borderId="3" xfId="0" applyNumberFormat="1" applyFont="1" applyFill="1" applyBorder="1" applyAlignment="1">
      <alignment horizontal="center" vertical="top"/>
    </xf>
    <xf numFmtId="1" fontId="29" fillId="0" borderId="3" xfId="0" applyNumberFormat="1" applyFont="1" applyFill="1" applyBorder="1" applyAlignment="1">
      <alignment horizontal="center" vertical="top"/>
    </xf>
    <xf numFmtId="164" fontId="11" fillId="0" borderId="3" xfId="0" applyNumberFormat="1" applyFont="1" applyFill="1" applyBorder="1" applyAlignment="1">
      <alignment horizontal="center" vertical="top"/>
    </xf>
    <xf numFmtId="0" fontId="11" fillId="0" borderId="3" xfId="0" applyFont="1" applyFill="1" applyBorder="1" applyAlignment="1">
      <alignment horizontal="center" vertical="top"/>
    </xf>
    <xf numFmtId="0" fontId="2" fillId="0" borderId="3" xfId="0" applyFont="1" applyFill="1" applyBorder="1" applyAlignment="1">
      <alignment horizontal="center" vertical="top"/>
    </xf>
    <xf numFmtId="1" fontId="5" fillId="0" borderId="1" xfId="0" applyNumberFormat="1" applyFont="1" applyBorder="1" applyAlignment="1">
      <alignment wrapText="1"/>
    </xf>
    <xf numFmtId="0" fontId="60" fillId="0" borderId="1" xfId="0" applyFont="1" applyBorder="1" applyAlignment="1">
      <alignment wrapText="1"/>
    </xf>
    <xf numFmtId="0" fontId="60" fillId="0" borderId="1" xfId="0" applyFont="1" applyFill="1" applyBorder="1" applyAlignment="1">
      <alignment horizontal="center" wrapText="1"/>
    </xf>
    <xf numFmtId="164" fontId="55" fillId="0" borderId="0" xfId="0" applyNumberFormat="1" applyFont="1" applyAlignment="1">
      <alignment horizontal="center"/>
    </xf>
    <xf numFmtId="164" fontId="29" fillId="0" borderId="0" xfId="0" applyNumberFormat="1" applyFont="1" applyAlignment="1">
      <alignment horizontal="center"/>
    </xf>
    <xf numFmtId="164" fontId="29" fillId="0" borderId="0" xfId="0" applyNumberFormat="1" applyFont="1" applyFill="1" applyBorder="1" applyAlignment="1">
      <alignment horizontal="center"/>
    </xf>
    <xf numFmtId="164" fontId="14" fillId="0" borderId="0" xfId="0" applyNumberFormat="1" applyFont="1" applyBorder="1" applyAlignment="1">
      <alignment horizontal="center" vertical="center" wrapText="1"/>
    </xf>
    <xf numFmtId="164" fontId="11" fillId="0" borderId="0" xfId="0" applyNumberFormat="1" applyFont="1" applyAlignment="1">
      <alignment horizontal="center"/>
    </xf>
    <xf numFmtId="164" fontId="11" fillId="0" borderId="0" xfId="0" applyNumberFormat="1" applyFont="1" applyAlignment="1">
      <alignment horizontal="left" vertical="top" wrapText="1"/>
    </xf>
    <xf numFmtId="164" fontId="5" fillId="0" borderId="3" xfId="0" applyNumberFormat="1" applyFont="1" applyBorder="1" applyAlignment="1">
      <alignment horizontal="center" wrapText="1"/>
    </xf>
    <xf numFmtId="164" fontId="11" fillId="0" borderId="0" xfId="0" applyNumberFormat="1" applyFont="1" applyBorder="1" applyAlignment="1">
      <alignment horizontal="center" wrapText="1"/>
    </xf>
    <xf numFmtId="164" fontId="11" fillId="0" borderId="0" xfId="0" applyNumberFormat="1" applyFont="1" applyFill="1" applyAlignment="1">
      <alignment horizontal="center"/>
    </xf>
    <xf numFmtId="164" fontId="3" fillId="0" borderId="3" xfId="0" applyNumberFormat="1" applyFont="1" applyBorder="1" applyAlignment="1">
      <alignment horizontal="center"/>
    </xf>
    <xf numFmtId="164" fontId="65" fillId="0" borderId="0" xfId="0" applyNumberFormat="1" applyFont="1" applyAlignment="1">
      <alignment wrapText="1"/>
    </xf>
    <xf numFmtId="164" fontId="67" fillId="0" borderId="0" xfId="0" applyNumberFormat="1" applyFont="1" applyAlignment="1">
      <alignment wrapText="1"/>
    </xf>
    <xf numFmtId="164" fontId="11" fillId="0" borderId="0" xfId="0" applyNumberFormat="1" applyFont="1"/>
    <xf numFmtId="164" fontId="5" fillId="0" borderId="0" xfId="0" applyNumberFormat="1" applyFont="1" applyAlignment="1">
      <alignment horizontal="center" wrapText="1"/>
    </xf>
    <xf numFmtId="164" fontId="11" fillId="0" borderId="0" xfId="0" applyNumberFormat="1" applyFont="1" applyFill="1" applyAlignment="1">
      <alignment horizontal="center" vertical="center"/>
    </xf>
    <xf numFmtId="164" fontId="11" fillId="0" borderId="3" xfId="0" applyNumberFormat="1" applyFont="1" applyBorder="1" applyAlignment="1">
      <alignment horizontal="center"/>
    </xf>
    <xf numFmtId="164" fontId="5" fillId="0" borderId="0" xfId="0" applyNumberFormat="1" applyFont="1"/>
    <xf numFmtId="164" fontId="11" fillId="0" borderId="3" xfId="0" applyNumberFormat="1" applyFont="1" applyBorder="1"/>
    <xf numFmtId="164" fontId="54" fillId="0" borderId="0" xfId="0" applyNumberFormat="1" applyFont="1"/>
    <xf numFmtId="49" fontId="5" fillId="0" borderId="0" xfId="0" applyNumberFormat="1" applyFont="1" applyFill="1" applyAlignment="1">
      <alignment wrapText="1"/>
    </xf>
    <xf numFmtId="0" fontId="2" fillId="0" borderId="2" xfId="0" applyFont="1" applyBorder="1" applyAlignment="1">
      <alignment horizontal="left" wrapText="1"/>
    </xf>
    <xf numFmtId="49" fontId="0" fillId="0" borderId="0" xfId="0" applyNumberFormat="1" applyFill="1" applyBorder="1"/>
    <xf numFmtId="49" fontId="11" fillId="0" borderId="0" xfId="0" applyNumberFormat="1" applyFont="1" applyFill="1" applyBorder="1"/>
    <xf numFmtId="49" fontId="11" fillId="0" borderId="0" xfId="0" quotePrefix="1" applyNumberFormat="1" applyFont="1" applyFill="1" applyBorder="1"/>
    <xf numFmtId="49" fontId="23" fillId="0" borderId="0" xfId="0" applyNumberFormat="1" applyFont="1" applyFill="1"/>
    <xf numFmtId="49" fontId="0" fillId="0" borderId="0" xfId="0" applyNumberFormat="1" applyFill="1"/>
    <xf numFmtId="49" fontId="34" fillId="0" borderId="0" xfId="0" applyNumberFormat="1" applyFont="1" applyAlignment="1">
      <alignment horizontal="center" wrapText="1"/>
    </xf>
    <xf numFmtId="164" fontId="0" fillId="0" borderId="0" xfId="0" applyNumberFormat="1" applyAlignment="1">
      <alignment horizontal="left" vertical="center" wrapText="1"/>
    </xf>
    <xf numFmtId="164" fontId="37" fillId="0" borderId="2" xfId="0" applyNumberFormat="1" applyFont="1" applyBorder="1" applyAlignment="1">
      <alignment horizontal="center"/>
    </xf>
    <xf numFmtId="164" fontId="37" fillId="0" borderId="0" xfId="0" applyNumberFormat="1" applyFont="1" applyBorder="1" applyAlignment="1">
      <alignment horizontal="center" wrapText="1"/>
    </xf>
    <xf numFmtId="164" fontId="37" fillId="0" borderId="3" xfId="0" applyNumberFormat="1" applyFont="1" applyBorder="1" applyAlignment="1">
      <alignment horizontal="center" vertical="center"/>
    </xf>
    <xf numFmtId="164" fontId="37" fillId="0" borderId="0" xfId="0" applyNumberFormat="1" applyFont="1" applyAlignment="1">
      <alignment horizontal="center" vertical="top"/>
    </xf>
    <xf numFmtId="164" fontId="32" fillId="0" borderId="0" xfId="0" applyNumberFormat="1" applyFont="1" applyAlignment="1">
      <alignment vertical="top"/>
    </xf>
    <xf numFmtId="164" fontId="32" fillId="0" borderId="3" xfId="0" applyNumberFormat="1" applyFont="1" applyBorder="1" applyAlignment="1">
      <alignment vertical="top"/>
    </xf>
    <xf numFmtId="164" fontId="34" fillId="0" borderId="0" xfId="0" applyNumberFormat="1" applyFont="1" applyAlignment="1">
      <alignment horizontal="center" wrapText="1"/>
    </xf>
    <xf numFmtId="49" fontId="32" fillId="0" borderId="0" xfId="0" applyNumberFormat="1" applyFont="1" applyAlignment="1">
      <alignment horizontal="center" vertical="top"/>
    </xf>
    <xf numFmtId="49" fontId="32" fillId="0" borderId="3" xfId="0" applyNumberFormat="1" applyFont="1" applyBorder="1" applyAlignment="1">
      <alignment horizontal="center" vertical="top"/>
    </xf>
    <xf numFmtId="0" fontId="37" fillId="0" borderId="2" xfId="0" applyFont="1" applyBorder="1" applyAlignment="1">
      <alignment horizontal="center" wrapText="1"/>
    </xf>
    <xf numFmtId="49" fontId="2" fillId="0" borderId="3" xfId="0" applyNumberFormat="1" applyFont="1" applyFill="1" applyBorder="1" applyAlignment="1">
      <alignment horizontal="left" vertical="top" wrapText="1"/>
    </xf>
    <xf numFmtId="0" fontId="2" fillId="0" borderId="0" xfId="0" applyFont="1" applyAlignment="1">
      <alignment horizontal="left" vertical="top" wrapText="1"/>
    </xf>
    <xf numFmtId="49" fontId="3" fillId="0" borderId="0" xfId="0" quotePrefix="1" applyNumberFormat="1" applyFont="1" applyAlignment="1">
      <alignment horizontal="center" vertical="center" wrapText="1"/>
    </xf>
    <xf numFmtId="2" fontId="33" fillId="0" borderId="3" xfId="0" applyNumberFormat="1" applyFont="1" applyBorder="1" applyAlignment="1">
      <alignment horizontal="center" vertical="center" wrapText="1"/>
    </xf>
    <xf numFmtId="0" fontId="41" fillId="0" borderId="0" xfId="4" applyFont="1" applyAlignment="1">
      <alignment horizontal="center" vertical="center" wrapText="1"/>
    </xf>
    <xf numFmtId="0" fontId="32" fillId="0" borderId="0" xfId="4" quotePrefix="1" applyFont="1" applyAlignment="1">
      <alignment horizontal="center" vertical="center"/>
    </xf>
    <xf numFmtId="0" fontId="41" fillId="0" borderId="0" xfId="4" applyFont="1" applyFill="1" applyAlignment="1">
      <alignment horizontal="center" vertical="center" wrapText="1"/>
    </xf>
    <xf numFmtId="0" fontId="2" fillId="0" borderId="0" xfId="1"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1" quotePrefix="1" applyFont="1" applyFill="1" applyBorder="1" applyAlignment="1">
      <alignment horizontal="center" vertical="center"/>
    </xf>
    <xf numFmtId="1" fontId="29" fillId="0" borderId="0" xfId="0" applyNumberFormat="1" applyFont="1" applyFill="1" applyBorder="1" applyAlignment="1">
      <alignment horizontal="left" vertical="top" wrapText="1"/>
    </xf>
    <xf numFmtId="14" fontId="29" fillId="0" borderId="0" xfId="0" applyNumberFormat="1" applyFont="1" applyFill="1" applyBorder="1" applyAlignment="1">
      <alignment horizontal="center" vertical="top"/>
    </xf>
    <xf numFmtId="1" fontId="29" fillId="0" borderId="4" xfId="0" applyNumberFormat="1" applyFont="1" applyFill="1" applyBorder="1" applyAlignment="1">
      <alignment horizontal="left"/>
    </xf>
    <xf numFmtId="0" fontId="29" fillId="0" borderId="4" xfId="0" applyFont="1" applyFill="1" applyBorder="1" applyAlignment="1">
      <alignment horizontal="left"/>
    </xf>
    <xf numFmtId="164" fontId="29" fillId="0" borderId="4" xfId="0" applyNumberFormat="1" applyFont="1" applyFill="1" applyBorder="1" applyAlignment="1">
      <alignment horizontal="center"/>
    </xf>
    <xf numFmtId="49" fontId="2" fillId="0" borderId="0" xfId="0" applyNumberFormat="1" applyFont="1" applyAlignment="1">
      <alignment vertical="top" wrapText="1"/>
    </xf>
    <xf numFmtId="49" fontId="2" fillId="0" borderId="3" xfId="0" applyNumberFormat="1" applyFont="1" applyBorder="1" applyAlignment="1">
      <alignment vertical="top" wrapText="1"/>
    </xf>
    <xf numFmtId="0" fontId="37" fillId="0" borderId="2" xfId="0" applyFont="1" applyBorder="1" applyAlignment="1">
      <alignment horizontal="center"/>
    </xf>
    <xf numFmtId="49" fontId="2" fillId="0" borderId="0" xfId="0" applyNumberFormat="1" applyFont="1" applyFill="1" applyAlignment="1">
      <alignment horizontal="left"/>
    </xf>
    <xf numFmtId="49" fontId="2" fillId="0" borderId="0" xfId="0" applyNumberFormat="1" applyFont="1" applyFill="1" applyBorder="1" applyAlignment="1">
      <alignment horizontal="left"/>
    </xf>
    <xf numFmtId="0" fontId="11" fillId="0" borderId="6" xfId="0" applyFont="1" applyBorder="1" applyAlignment="1">
      <alignment horizontal="center"/>
    </xf>
    <xf numFmtId="0" fontId="29" fillId="0" borderId="6" xfId="1" applyFont="1" applyFill="1" applyBorder="1" applyAlignment="1">
      <alignment horizontal="center" wrapText="1"/>
    </xf>
    <xf numFmtId="0" fontId="29" fillId="0" borderId="3" xfId="68" applyFont="1" applyFill="1" applyBorder="1" applyAlignment="1">
      <alignment horizontal="center" wrapText="1"/>
    </xf>
    <xf numFmtId="0" fontId="29" fillId="0" borderId="0" xfId="0" applyFont="1" applyBorder="1" applyAlignment="1">
      <alignment horizontal="left" vertical="center"/>
    </xf>
    <xf numFmtId="1" fontId="29" fillId="0" borderId="0" xfId="0" applyNumberFormat="1" applyFont="1" applyFill="1" applyBorder="1" applyAlignment="1">
      <alignment horizontal="center"/>
    </xf>
    <xf numFmtId="0" fontId="29" fillId="0" borderId="0" xfId="0" applyFont="1" applyFill="1" applyBorder="1"/>
    <xf numFmtId="14" fontId="11" fillId="0" borderId="0" xfId="0" applyNumberFormat="1" applyFont="1" applyFill="1" applyBorder="1" applyAlignment="1">
      <alignment horizontal="center" vertical="center"/>
    </xf>
    <xf numFmtId="1" fontId="5" fillId="0" borderId="0" xfId="0" applyNumberFormat="1" applyFont="1" applyFill="1" applyBorder="1" applyAlignment="1">
      <alignment vertical="center"/>
    </xf>
    <xf numFmtId="0" fontId="29" fillId="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164" fontId="58" fillId="0" borderId="0" xfId="0" applyNumberFormat="1" applyFont="1" applyFill="1" applyBorder="1"/>
    <xf numFmtId="9" fontId="11" fillId="0" borderId="0" xfId="0" applyNumberFormat="1" applyFont="1" applyFill="1" applyBorder="1" applyAlignment="1">
      <alignment horizontal="center"/>
    </xf>
    <xf numFmtId="0" fontId="11" fillId="0" borderId="0" xfId="0" applyFont="1" applyFill="1" applyBorder="1" applyAlignment="1">
      <alignment horizontal="left" vertical="center"/>
    </xf>
    <xf numFmtId="49" fontId="2" fillId="0" borderId="0" xfId="0" applyNumberFormat="1" applyFont="1" applyFill="1" applyBorder="1" applyAlignment="1">
      <alignment horizontal="left" vertical="top" wrapText="1"/>
    </xf>
    <xf numFmtId="0" fontId="19" fillId="0" borderId="11" xfId="0" applyFont="1" applyBorder="1" applyAlignment="1">
      <alignment horizontal="center" wrapText="1"/>
    </xf>
    <xf numFmtId="0" fontId="19" fillId="0" borderId="11" xfId="0" applyFont="1" applyBorder="1" applyAlignment="1">
      <alignment horizontal="center"/>
    </xf>
    <xf numFmtId="3" fontId="19" fillId="0" borderId="0" xfId="0" applyNumberFormat="1" applyFont="1" applyFill="1" applyAlignment="1">
      <alignment horizontal="center" vertical="top"/>
    </xf>
    <xf numFmtId="0" fontId="64" fillId="0" borderId="0" xfId="4" applyFont="1" applyFill="1" applyBorder="1" applyAlignment="1">
      <alignment horizontal="center" vertical="center" wrapText="1"/>
    </xf>
    <xf numFmtId="0" fontId="64" fillId="3" borderId="0" xfId="4" applyFont="1" applyFill="1" applyBorder="1" applyAlignment="1">
      <alignment horizontal="center" vertical="center" wrapText="1"/>
    </xf>
    <xf numFmtId="3" fontId="19" fillId="3" borderId="0" xfId="0" applyNumberFormat="1" applyFont="1" applyFill="1" applyBorder="1" applyAlignment="1">
      <alignment horizontal="center"/>
    </xf>
    <xf numFmtId="3" fontId="19" fillId="0" borderId="0" xfId="0" applyNumberFormat="1" applyFont="1" applyFill="1" applyBorder="1" applyAlignment="1">
      <alignment horizontal="center"/>
    </xf>
    <xf numFmtId="164" fontId="11" fillId="0" borderId="0" xfId="0" applyNumberFormat="1" applyFont="1" applyFill="1" applyBorder="1" applyAlignment="1">
      <alignment horizontal="center" wrapText="1"/>
    </xf>
    <xf numFmtId="0" fontId="11" fillId="3" borderId="0" xfId="751" applyFont="1" applyFill="1" applyBorder="1"/>
    <xf numFmtId="0" fontId="11" fillId="0" borderId="0" xfId="0" applyFont="1" applyFill="1" applyBorder="1" applyAlignment="1">
      <alignment horizontal="center" wrapText="1"/>
    </xf>
    <xf numFmtId="0" fontId="11" fillId="0" borderId="0" xfId="751" applyFont="1" applyFill="1" applyBorder="1" applyAlignment="1">
      <alignment wrapText="1"/>
    </xf>
    <xf numFmtId="0" fontId="29" fillId="0" borderId="0" xfId="0" applyNumberFormat="1" applyFont="1" applyFill="1" applyBorder="1" applyAlignment="1" applyProtection="1">
      <alignment horizontal="left"/>
    </xf>
    <xf numFmtId="0" fontId="11" fillId="0" borderId="0" xfId="9" applyFont="1" applyFill="1" applyAlignment="1">
      <alignment horizontal="center"/>
    </xf>
    <xf numFmtId="2" fontId="11" fillId="0" borderId="0" xfId="9" applyNumberFormat="1" applyFont="1" applyFill="1" applyAlignment="1">
      <alignment horizontal="center"/>
    </xf>
    <xf numFmtId="2" fontId="11" fillId="0" borderId="0" xfId="0" applyNumberFormat="1" applyFont="1" applyFill="1" applyBorder="1" applyAlignment="1" applyProtection="1">
      <alignment horizontal="center"/>
    </xf>
    <xf numFmtId="165" fontId="29" fillId="0" borderId="0" xfId="0" applyNumberFormat="1" applyFont="1" applyFill="1" applyBorder="1" applyAlignment="1" applyProtection="1">
      <alignment horizontal="center"/>
    </xf>
    <xf numFmtId="0" fontId="29" fillId="0" borderId="0" xfId="0" applyNumberFormat="1" applyFont="1" applyFill="1" applyBorder="1" applyAlignment="1" applyProtection="1">
      <alignment horizontal="left" wrapText="1"/>
    </xf>
    <xf numFmtId="165" fontId="11" fillId="0" borderId="0" xfId="0" applyNumberFormat="1" applyFont="1" applyFill="1" applyBorder="1" applyAlignment="1" applyProtection="1">
      <alignment horizontal="center"/>
    </xf>
    <xf numFmtId="0" fontId="11" fillId="0" borderId="3" xfId="0" applyFont="1" applyFill="1" applyBorder="1" applyAlignment="1">
      <alignment horizontal="left"/>
    </xf>
    <xf numFmtId="0" fontId="11" fillId="0" borderId="3" xfId="0" applyFont="1" applyFill="1" applyBorder="1" applyAlignment="1">
      <alignment horizontal="center"/>
    </xf>
    <xf numFmtId="2" fontId="11" fillId="0" borderId="3" xfId="9" applyNumberFormat="1" applyFont="1" applyFill="1" applyBorder="1" applyAlignment="1">
      <alignment horizontal="center"/>
    </xf>
    <xf numFmtId="2" fontId="11" fillId="0" borderId="3" xfId="0" applyNumberFormat="1" applyFont="1" applyFill="1" applyBorder="1" applyAlignment="1" applyProtection="1">
      <alignment horizontal="center"/>
    </xf>
    <xf numFmtId="165" fontId="11" fillId="0" borderId="3" xfId="0" applyNumberFormat="1" applyFont="1" applyFill="1" applyBorder="1" applyAlignment="1" applyProtection="1">
      <alignment horizontal="center"/>
    </xf>
    <xf numFmtId="14" fontId="11" fillId="0" borderId="3" xfId="751" applyNumberFormat="1" applyFont="1" applyFill="1" applyBorder="1"/>
    <xf numFmtId="0" fontId="11" fillId="0" borderId="0" xfId="751" applyFont="1" applyFill="1" applyAlignment="1">
      <alignment horizontal="center"/>
    </xf>
    <xf numFmtId="0" fontId="11" fillId="0" borderId="0" xfId="751" applyFont="1" applyFill="1"/>
    <xf numFmtId="14" fontId="11" fillId="0" borderId="0" xfId="751" applyNumberFormat="1" applyFont="1" applyFill="1"/>
    <xf numFmtId="0" fontId="11" fillId="0" borderId="3" xfId="751" applyFont="1" applyFill="1" applyBorder="1" applyAlignment="1">
      <alignment horizontal="center"/>
    </xf>
    <xf numFmtId="20" fontId="11" fillId="0" borderId="0" xfId="0" quotePrefix="1" applyNumberFormat="1" applyFont="1" applyAlignment="1">
      <alignment horizontal="center"/>
    </xf>
    <xf numFmtId="0" fontId="4" fillId="0" borderId="0" xfId="0" applyFont="1" applyAlignment="1">
      <alignment horizontal="left" wrapText="1"/>
    </xf>
    <xf numFmtId="0" fontId="0" fillId="0" borderId="0" xfId="0" applyAlignment="1">
      <alignment wrapText="1"/>
    </xf>
    <xf numFmtId="0" fontId="2" fillId="0" borderId="0" xfId="0" applyFont="1" applyAlignment="1">
      <alignment horizontal="left" vertical="center"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left" wrapText="1"/>
    </xf>
    <xf numFmtId="0" fontId="2" fillId="0" borderId="0" xfId="0" applyFont="1" applyAlignment="1">
      <alignment wrapText="1"/>
    </xf>
    <xf numFmtId="0" fontId="3" fillId="0" borderId="1" xfId="0" applyFont="1" applyBorder="1" applyAlignment="1">
      <alignment horizontal="left" wrapText="1"/>
    </xf>
    <xf numFmtId="0" fontId="2" fillId="0" borderId="0" xfId="0" applyFont="1" applyBorder="1" applyAlignment="1">
      <alignment horizontal="left" wrapText="1"/>
    </xf>
    <xf numFmtId="164" fontId="3" fillId="0" borderId="1" xfId="0" applyNumberFormat="1" applyFont="1" applyBorder="1" applyAlignment="1">
      <alignment horizontal="center" wrapText="1"/>
    </xf>
    <xf numFmtId="164" fontId="2" fillId="0" borderId="0" xfId="0" applyNumberFormat="1" applyFont="1" applyBorder="1" applyAlignment="1">
      <alignment horizontal="center" wrapText="1"/>
    </xf>
    <xf numFmtId="14" fontId="3" fillId="0" borderId="1" xfId="0" applyNumberFormat="1"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xf numFmtId="0" fontId="2" fillId="0" borderId="1" xfId="0" applyFont="1" applyBorder="1" applyAlignment="1">
      <alignment wrapText="1"/>
    </xf>
    <xf numFmtId="0" fontId="0" fillId="0" borderId="1" xfId="0" applyBorder="1" applyAlignment="1">
      <alignment wrapText="1"/>
    </xf>
    <xf numFmtId="0" fontId="4" fillId="0" borderId="0" xfId="0" applyFont="1" applyAlignment="1">
      <alignment wrapText="1"/>
    </xf>
    <xf numFmtId="0" fontId="16" fillId="0" borderId="0" xfId="0" applyFont="1" applyAlignment="1">
      <alignment wrapText="1"/>
    </xf>
    <xf numFmtId="0" fontId="2" fillId="0" borderId="0" xfId="0" applyFont="1" applyAlignment="1">
      <alignment horizontal="left" vertical="top" wrapText="1"/>
    </xf>
    <xf numFmtId="0" fontId="2" fillId="0" borderId="0" xfId="0" applyFont="1" applyAlignment="1">
      <alignment horizontal="left" vertical="top"/>
    </xf>
    <xf numFmtId="0" fontId="17" fillId="0" borderId="0" xfId="0" applyFont="1" applyBorder="1" applyAlignment="1">
      <alignment horizontal="left" wrapText="1"/>
    </xf>
    <xf numFmtId="164" fontId="3" fillId="0" borderId="1" xfId="0" applyNumberFormat="1" applyFont="1" applyBorder="1" applyAlignment="1">
      <alignment horizontal="left" wrapText="1"/>
    </xf>
    <xf numFmtId="164" fontId="17" fillId="0" borderId="0" xfId="0" applyNumberFormat="1" applyFont="1" applyBorder="1" applyAlignment="1">
      <alignment horizontal="left" wrapText="1"/>
    </xf>
    <xf numFmtId="0" fontId="3" fillId="0" borderId="2"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vertical="center" wrapText="1"/>
    </xf>
    <xf numFmtId="0" fontId="35" fillId="0" borderId="0" xfId="4" applyFont="1" applyAlignment="1">
      <alignment horizontal="left" vertical="top" wrapText="1"/>
    </xf>
    <xf numFmtId="0" fontId="36" fillId="0" borderId="0" xfId="0" applyFont="1" applyAlignment="1">
      <alignment wrapText="1"/>
    </xf>
    <xf numFmtId="0" fontId="36" fillId="0" borderId="3" xfId="0" applyFont="1" applyBorder="1" applyAlignment="1">
      <alignment wrapText="1"/>
    </xf>
    <xf numFmtId="0" fontId="32" fillId="0" borderId="0" xfId="0" applyFont="1" applyAlignment="1">
      <alignment wrapText="1"/>
    </xf>
    <xf numFmtId="0" fontId="3" fillId="0" borderId="2" xfId="0" applyFont="1" applyBorder="1" applyAlignment="1">
      <alignment vertical="top" wrapText="1"/>
    </xf>
    <xf numFmtId="0" fontId="19" fillId="0" borderId="2" xfId="0" applyFont="1" applyBorder="1" applyAlignment="1">
      <alignment wrapText="1"/>
    </xf>
    <xf numFmtId="0" fontId="19" fillId="0" borderId="2" xfId="0" applyFont="1" applyBorder="1" applyAlignment="1">
      <alignment vertical="top" wrapText="1"/>
    </xf>
    <xf numFmtId="0" fontId="19" fillId="0" borderId="2" xfId="0" applyFont="1" applyBorder="1" applyAlignment="1">
      <alignment vertical="top"/>
    </xf>
    <xf numFmtId="0" fontId="3" fillId="0" borderId="2" xfId="0" applyFont="1" applyBorder="1" applyAlignment="1">
      <alignment horizontal="left" vertical="top" wrapText="1"/>
    </xf>
    <xf numFmtId="0" fontId="19" fillId="0" borderId="2" xfId="0" applyFont="1" applyBorder="1" applyAlignment="1">
      <alignment horizontal="left" vertical="top" wrapText="1"/>
    </xf>
    <xf numFmtId="0" fontId="20" fillId="0" borderId="0" xfId="0" applyFont="1" applyAlignment="1">
      <alignment horizontal="left" vertical="center" wrapText="1"/>
    </xf>
    <xf numFmtId="0" fontId="19" fillId="0" borderId="0" xfId="0" applyFont="1" applyAlignment="1">
      <alignment horizontal="left" vertical="center" wrapText="1"/>
    </xf>
    <xf numFmtId="0" fontId="3" fillId="0" borderId="2" xfId="0" applyFont="1" applyFill="1" applyBorder="1" applyAlignment="1">
      <alignment vertical="top" wrapText="1"/>
    </xf>
    <xf numFmtId="0" fontId="5" fillId="0" borderId="2" xfId="5" applyFont="1" applyFill="1" applyBorder="1" applyAlignment="1">
      <alignment horizontal="left" vertical="top" wrapText="1"/>
    </xf>
    <xf numFmtId="0" fontId="5" fillId="0" borderId="2" xfId="6" applyFont="1" applyBorder="1" applyAlignment="1">
      <alignment horizontal="left" vertical="top" wrapText="1"/>
    </xf>
    <xf numFmtId="49" fontId="2" fillId="0" borderId="0" xfId="0" applyNumberFormat="1" applyFont="1" applyAlignment="1">
      <alignment horizontal="right" wrapText="1"/>
    </xf>
    <xf numFmtId="49" fontId="2" fillId="0" borderId="0" xfId="0" applyNumberFormat="1" applyFont="1" applyAlignment="1">
      <alignment horizontal="left" wrapText="1"/>
    </xf>
    <xf numFmtId="0" fontId="0" fillId="0" borderId="0" xfId="0" applyAlignment="1">
      <alignment horizontal="left" wrapText="1"/>
    </xf>
    <xf numFmtId="49" fontId="2" fillId="0" borderId="0" xfId="0" applyNumberFormat="1" applyFont="1" applyAlignment="1">
      <alignment wrapText="1"/>
    </xf>
    <xf numFmtId="0" fontId="0" fillId="0" borderId="0" xfId="0" applyAlignment="1">
      <alignment horizontal="right" wrapText="1"/>
    </xf>
    <xf numFmtId="0" fontId="3" fillId="3" borderId="2" xfId="0" applyFont="1" applyFill="1" applyBorder="1" applyAlignment="1">
      <alignment horizontal="left" vertical="top" wrapText="1"/>
    </xf>
    <xf numFmtId="0" fontId="0" fillId="0" borderId="0" xfId="0" applyAlignment="1">
      <alignment vertical="center" wrapText="1"/>
    </xf>
    <xf numFmtId="0" fontId="0" fillId="0" borderId="0" xfId="0" applyAlignment="1">
      <alignment horizontal="right" vertical="center" wrapText="1"/>
    </xf>
    <xf numFmtId="0" fontId="3" fillId="0" borderId="1" xfId="0" applyFont="1" applyBorder="1" applyAlignment="1">
      <alignment wrapText="1"/>
    </xf>
    <xf numFmtId="0" fontId="5" fillId="0" borderId="2" xfId="5"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wrapText="1"/>
    </xf>
    <xf numFmtId="0" fontId="3" fillId="3" borderId="0" xfId="0" applyFont="1" applyFill="1" applyAlignment="1">
      <alignment horizontal="left" vertical="top" wrapText="1"/>
    </xf>
    <xf numFmtId="0" fontId="3" fillId="0" borderId="0" xfId="0" applyFont="1" applyAlignment="1">
      <alignment horizontal="left" vertical="top" wrapText="1"/>
    </xf>
    <xf numFmtId="0" fontId="19" fillId="0" borderId="1" xfId="0" applyFont="1" applyBorder="1" applyAlignment="1">
      <alignment horizontal="left" vertical="top" wrapText="1"/>
    </xf>
    <xf numFmtId="0" fontId="11" fillId="0" borderId="0" xfId="0" applyFont="1" applyAlignment="1">
      <alignment horizontal="left" vertical="top" wrapText="1"/>
    </xf>
    <xf numFmtId="49" fontId="3" fillId="0" borderId="1" xfId="0" applyNumberFormat="1" applyFont="1" applyBorder="1" applyAlignment="1">
      <alignment horizontal="left" wrapText="1"/>
    </xf>
    <xf numFmtId="0" fontId="2" fillId="0" borderId="0" xfId="0" applyFont="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wrapText="1"/>
    </xf>
    <xf numFmtId="0" fontId="17" fillId="0" borderId="1" xfId="0" applyFont="1" applyBorder="1" applyAlignment="1">
      <alignment wrapText="1"/>
    </xf>
    <xf numFmtId="0" fontId="2" fillId="0" borderId="3" xfId="0" applyFont="1" applyBorder="1" applyAlignment="1">
      <alignment horizontal="left" vertical="top" wrapText="1"/>
    </xf>
    <xf numFmtId="0" fontId="14" fillId="0" borderId="3" xfId="0" applyFont="1" applyBorder="1" applyAlignment="1">
      <alignment wrapText="1"/>
    </xf>
    <xf numFmtId="0" fontId="5" fillId="0" borderId="2" xfId="0" applyFont="1" applyBorder="1" applyAlignment="1">
      <alignment horizontal="left" vertical="center" wrapText="1"/>
    </xf>
    <xf numFmtId="0" fontId="5" fillId="0" borderId="2" xfId="0" applyFont="1" applyBorder="1" applyAlignment="1">
      <alignment vertical="center" wrapText="1"/>
    </xf>
    <xf numFmtId="0" fontId="11" fillId="0" borderId="0" xfId="0" applyFont="1" applyAlignment="1">
      <alignment horizontal="left" vertical="center" wrapText="1"/>
    </xf>
    <xf numFmtId="0" fontId="5" fillId="0" borderId="1" xfId="0" applyFont="1" applyBorder="1" applyAlignment="1">
      <alignment horizontal="left" vertical="center"/>
    </xf>
    <xf numFmtId="0" fontId="11" fillId="0" borderId="1" xfId="0" applyFont="1" applyBorder="1" applyAlignment="1">
      <alignment horizontal="left" vertical="center"/>
    </xf>
    <xf numFmtId="0" fontId="17" fillId="0" borderId="1" xfId="0" applyFont="1" applyBorder="1" applyAlignment="1">
      <alignment horizontal="left" wrapText="1"/>
    </xf>
    <xf numFmtId="0" fontId="0" fillId="0" borderId="1" xfId="0" applyBorder="1" applyAlignment="1">
      <alignment horizontal="left" wrapText="1"/>
    </xf>
    <xf numFmtId="0" fontId="2" fillId="0" borderId="0" xfId="0" applyFont="1" applyBorder="1" applyAlignment="1">
      <alignment horizontal="left" vertical="top" wrapText="1"/>
    </xf>
    <xf numFmtId="0" fontId="0" fillId="0" borderId="0" xfId="0" applyBorder="1" applyAlignment="1">
      <alignment wrapText="1"/>
    </xf>
    <xf numFmtId="0" fontId="11" fillId="0" borderId="2" xfId="0" applyFont="1" applyBorder="1" applyAlignment="1">
      <alignment wrapText="1"/>
    </xf>
    <xf numFmtId="0" fontId="20" fillId="0" borderId="0" xfId="0" applyNumberFormat="1" applyFont="1" applyFill="1" applyBorder="1" applyAlignment="1">
      <alignment horizontal="left" vertical="top" wrapText="1"/>
    </xf>
    <xf numFmtId="0" fontId="11" fillId="0" borderId="0" xfId="0" applyFont="1" applyFill="1" applyBorder="1" applyAlignment="1"/>
    <xf numFmtId="0" fontId="0" fillId="0" borderId="0" xfId="0" applyFill="1" applyAlignment="1"/>
    <xf numFmtId="0" fontId="11" fillId="0" borderId="0" xfId="0" applyNumberFormat="1" applyFont="1" applyFill="1" applyBorder="1" applyAlignment="1">
      <alignment horizontal="left" vertical="top" wrapText="1"/>
    </xf>
    <xf numFmtId="0" fontId="11"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3" fillId="0" borderId="2" xfId="0" applyFont="1" applyBorder="1" applyAlignment="1">
      <alignment wrapText="1"/>
    </xf>
    <xf numFmtId="0" fontId="2" fillId="0" borderId="2" xfId="0" applyFont="1" applyBorder="1" applyAlignment="1">
      <alignment wrapText="1"/>
    </xf>
    <xf numFmtId="0" fontId="48" fillId="0" borderId="0" xfId="0" applyFont="1" applyAlignment="1">
      <alignment horizontal="left" vertical="center" wrapText="1"/>
    </xf>
    <xf numFmtId="0" fontId="48" fillId="0" borderId="0" xfId="0" applyFont="1" applyAlignment="1">
      <alignment wrapText="1"/>
    </xf>
    <xf numFmtId="0" fontId="37"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11" fillId="0" borderId="0" xfId="0" applyFont="1" applyBorder="1" applyAlignment="1">
      <alignment horizontal="left" wrapText="1"/>
    </xf>
    <xf numFmtId="0" fontId="11" fillId="0" borderId="0" xfId="0" applyFont="1" applyFill="1" applyBorder="1" applyAlignment="1">
      <alignment horizontal="left" wrapText="1"/>
    </xf>
    <xf numFmtId="0" fontId="20" fillId="0" borderId="0" xfId="0" applyFont="1" applyAlignment="1">
      <alignment horizontal="left" vertical="top" wrapText="1"/>
    </xf>
    <xf numFmtId="0" fontId="54" fillId="0" borderId="0" xfId="0" applyFont="1" applyAlignment="1">
      <alignment horizontal="left" vertical="top" wrapText="1"/>
    </xf>
    <xf numFmtId="0" fontId="5" fillId="0" borderId="1" xfId="0" applyFont="1" applyBorder="1" applyAlignment="1">
      <alignment horizontal="left" wrapText="1"/>
    </xf>
    <xf numFmtId="0" fontId="5" fillId="0" borderId="0" xfId="0" applyFont="1" applyBorder="1" applyAlignment="1">
      <alignment horizontal="left"/>
    </xf>
    <xf numFmtId="0" fontId="5" fillId="0" borderId="1" xfId="0" applyFont="1" applyBorder="1" applyAlignment="1">
      <alignment horizontal="center" wrapText="1"/>
    </xf>
    <xf numFmtId="0" fontId="5" fillId="0" borderId="0" xfId="0" applyFont="1" applyBorder="1" applyAlignment="1">
      <alignment horizontal="center"/>
    </xf>
    <xf numFmtId="164" fontId="5" fillId="0" borderId="1" xfId="0" applyNumberFormat="1" applyFont="1" applyBorder="1" applyAlignment="1">
      <alignment horizontal="center" wrapText="1"/>
    </xf>
    <xf numFmtId="164" fontId="5" fillId="0" borderId="0" xfId="0" applyNumberFormat="1" applyFont="1" applyBorder="1" applyAlignment="1">
      <alignment horizontal="center"/>
    </xf>
    <xf numFmtId="0" fontId="5" fillId="0" borderId="2" xfId="0" applyFont="1" applyBorder="1" applyAlignment="1">
      <alignment horizontal="center" wrapText="1"/>
    </xf>
    <xf numFmtId="0" fontId="5" fillId="0" borderId="0" xfId="0" applyFont="1" applyBorder="1" applyAlignment="1">
      <alignment horizontal="center" wrapText="1"/>
    </xf>
    <xf numFmtId="0" fontId="5" fillId="0" borderId="1" xfId="0" applyFont="1" applyFill="1" applyBorder="1" applyAlignment="1">
      <alignment horizontal="center" wrapText="1"/>
    </xf>
    <xf numFmtId="0" fontId="5" fillId="0" borderId="1" xfId="0" applyFont="1" applyBorder="1" applyAlignment="1">
      <alignment horizontal="center"/>
    </xf>
    <xf numFmtId="0" fontId="11" fillId="9" borderId="0" xfId="0" applyFont="1" applyFill="1" applyBorder="1" applyAlignment="1">
      <alignment horizontal="center" wrapText="1"/>
    </xf>
    <xf numFmtId="0" fontId="0" fillId="9" borderId="0" xfId="0" applyFill="1" applyAlignment="1">
      <alignment horizontal="center" wrapText="1"/>
    </xf>
    <xf numFmtId="0" fontId="11" fillId="9" borderId="1" xfId="0" applyFont="1" applyFill="1" applyBorder="1" applyAlignment="1">
      <alignment horizontal="center" wrapText="1"/>
    </xf>
    <xf numFmtId="0" fontId="0" fillId="9" borderId="1" xfId="0" applyFill="1" applyBorder="1" applyAlignment="1">
      <alignment horizontal="center" wrapText="1"/>
    </xf>
    <xf numFmtId="1" fontId="29" fillId="0" borderId="5" xfId="0" applyNumberFormat="1" applyFont="1" applyBorder="1" applyAlignment="1">
      <alignment horizontal="left" vertical="top" wrapText="1"/>
    </xf>
    <xf numFmtId="1" fontId="29" fillId="0" borderId="0" xfId="0" applyNumberFormat="1" applyFont="1" applyAlignment="1">
      <alignment horizontal="left" vertical="top" wrapText="1"/>
    </xf>
    <xf numFmtId="1" fontId="57" fillId="0" borderId="0" xfId="0" applyNumberFormat="1" applyFont="1" applyAlignment="1">
      <alignment horizontal="left" vertical="top" wrapText="1"/>
    </xf>
    <xf numFmtId="1" fontId="60" fillId="0" borderId="1" xfId="0" applyNumberFormat="1" applyFont="1" applyBorder="1" applyAlignment="1">
      <alignment horizontal="center" vertical="center" wrapText="1"/>
    </xf>
    <xf numFmtId="0" fontId="60" fillId="0" borderId="1" xfId="0" applyFont="1" applyBorder="1" applyAlignment="1">
      <alignment horizontal="center" vertical="center" wrapText="1"/>
    </xf>
    <xf numFmtId="1" fontId="60" fillId="0" borderId="0" xfId="0" applyNumberFormat="1" applyFont="1" applyBorder="1" applyAlignment="1">
      <alignment horizontal="center" vertical="center" wrapText="1"/>
    </xf>
    <xf numFmtId="0" fontId="14" fillId="0" borderId="0" xfId="0" applyFont="1" applyBorder="1" applyAlignment="1">
      <alignment horizontal="center" vertical="center" wrapText="1"/>
    </xf>
    <xf numFmtId="1" fontId="60" fillId="0" borderId="0" xfId="0" applyNumberFormat="1" applyFont="1" applyBorder="1" applyAlignment="1">
      <alignment horizontal="left" wrapText="1"/>
    </xf>
    <xf numFmtId="0" fontId="14" fillId="0" borderId="0" xfId="0" applyFont="1" applyBorder="1" applyAlignment="1">
      <alignment wrapText="1"/>
    </xf>
    <xf numFmtId="1" fontId="57" fillId="0" borderId="0" xfId="0" applyNumberFormat="1" applyFont="1" applyBorder="1" applyAlignment="1">
      <alignment horizontal="left" vertical="top" wrapText="1"/>
    </xf>
    <xf numFmtId="0" fontId="57" fillId="0" borderId="0" xfId="0" applyFont="1" applyBorder="1" applyAlignment="1">
      <alignment horizontal="left" vertical="top" wrapText="1"/>
    </xf>
    <xf numFmtId="1" fontId="29" fillId="0" borderId="0" xfId="0" applyNumberFormat="1" applyFont="1" applyBorder="1" applyAlignment="1">
      <alignment horizontal="left" vertical="top" wrapText="1"/>
    </xf>
    <xf numFmtId="0" fontId="29" fillId="0" borderId="0" xfId="0" applyFont="1" applyBorder="1" applyAlignment="1">
      <alignment horizontal="left" vertical="top" wrapText="1"/>
    </xf>
    <xf numFmtId="0" fontId="19" fillId="0" borderId="1" xfId="0" applyFont="1" applyBorder="1" applyAlignment="1">
      <alignment horizontal="left"/>
    </xf>
    <xf numFmtId="0" fontId="4" fillId="0" borderId="0" xfId="0" applyFont="1" applyFill="1" applyBorder="1" applyAlignment="1">
      <alignment wrapText="1"/>
    </xf>
    <xf numFmtId="0" fontId="48" fillId="0" borderId="0" xfId="0" applyFont="1" applyBorder="1" applyAlignment="1">
      <alignment wrapText="1"/>
    </xf>
    <xf numFmtId="0" fontId="0" fillId="0" borderId="0" xfId="0" applyAlignment="1"/>
    <xf numFmtId="0" fontId="2" fillId="0" borderId="3" xfId="0" applyFont="1" applyFill="1" applyBorder="1" applyAlignment="1">
      <alignment horizontal="left" vertical="center" wrapText="1"/>
    </xf>
    <xf numFmtId="0" fontId="19" fillId="0" borderId="3" xfId="0" applyFont="1" applyBorder="1" applyAlignment="1">
      <alignment horizontal="left" vertical="center" wrapText="1"/>
    </xf>
    <xf numFmtId="0" fontId="0" fillId="0" borderId="3" xfId="0" applyBorder="1" applyAlignment="1">
      <alignment horizontal="left" vertical="center"/>
    </xf>
    <xf numFmtId="0" fontId="2" fillId="0" borderId="0" xfId="0" applyFont="1" applyFill="1" applyBorder="1" applyAlignment="1">
      <alignment wrapText="1"/>
    </xf>
    <xf numFmtId="0" fontId="19" fillId="0" borderId="0" xfId="0" applyFont="1" applyBorder="1" applyAlignment="1">
      <alignment wrapText="1"/>
    </xf>
    <xf numFmtId="1" fontId="19" fillId="9" borderId="0" xfId="0" applyNumberFormat="1" applyFont="1" applyFill="1" applyAlignment="1">
      <alignment horizontal="center" wrapText="1"/>
    </xf>
    <xf numFmtId="0" fontId="19" fillId="9" borderId="0" xfId="0" applyFont="1" applyFill="1" applyAlignment="1">
      <alignment horizontal="center" wrapText="1"/>
    </xf>
    <xf numFmtId="0" fontId="0" fillId="9" borderId="0" xfId="0" applyFont="1" applyFill="1" applyAlignment="1">
      <alignment horizontal="center"/>
    </xf>
    <xf numFmtId="1" fontId="19" fillId="9" borderId="0" xfId="0" applyNumberFormat="1" applyFont="1" applyFill="1" applyAlignment="1">
      <alignment horizontal="center" vertical="top" wrapText="1"/>
    </xf>
    <xf numFmtId="0" fontId="19" fillId="9" borderId="0" xfId="0" applyFont="1" applyFill="1" applyAlignment="1">
      <alignment horizontal="center" vertical="top" wrapText="1"/>
    </xf>
    <xf numFmtId="0" fontId="19" fillId="9" borderId="0" xfId="0" applyFont="1" applyFill="1" applyAlignment="1">
      <alignment horizontal="center" vertical="top"/>
    </xf>
    <xf numFmtId="0" fontId="0" fillId="9" borderId="0" xfId="0" applyFill="1" applyAlignment="1">
      <alignment horizontal="center"/>
    </xf>
  </cellXfs>
  <cellStyles count="753">
    <cellStyle name="Normal" xfId="0" builtinId="0"/>
    <cellStyle name="Normal 10" xfId="73"/>
    <cellStyle name="Normal 10 2" xfId="74"/>
    <cellStyle name="Normal 10 3" xfId="75"/>
    <cellStyle name="Normal 10 4" xfId="76"/>
    <cellStyle name="Normal 100" xfId="13"/>
    <cellStyle name="Normal 101" xfId="17"/>
    <cellStyle name="Normal 102" xfId="18"/>
    <cellStyle name="Normal 103" xfId="19"/>
    <cellStyle name="Normal 104" xfId="20"/>
    <cellStyle name="Normal 105" xfId="21"/>
    <cellStyle name="Normal 106" xfId="22"/>
    <cellStyle name="Normal 107" xfId="23"/>
    <cellStyle name="Normal 108" xfId="24"/>
    <cellStyle name="Normal 109" xfId="25"/>
    <cellStyle name="Normal 11" xfId="77"/>
    <cellStyle name="Normal 11 10" xfId="78"/>
    <cellStyle name="Normal 11 11" xfId="79"/>
    <cellStyle name="Normal 11 12" xfId="80"/>
    <cellStyle name="Normal 11 13" xfId="81"/>
    <cellStyle name="Normal 11 14" xfId="82"/>
    <cellStyle name="Normal 11 15" xfId="83"/>
    <cellStyle name="Normal 11 16" xfId="84"/>
    <cellStyle name="Normal 11 17" xfId="85"/>
    <cellStyle name="Normal 11 18" xfId="86"/>
    <cellStyle name="Normal 11 19" xfId="87"/>
    <cellStyle name="Normal 11 2" xfId="88"/>
    <cellStyle name="Normal 11 20" xfId="89"/>
    <cellStyle name="Normal 11 21" xfId="90"/>
    <cellStyle name="Normal 11 22" xfId="91"/>
    <cellStyle name="Normal 11 3" xfId="92"/>
    <cellStyle name="Normal 11 4" xfId="93"/>
    <cellStyle name="Normal 11 5" xfId="94"/>
    <cellStyle name="Normal 11 6" xfId="95"/>
    <cellStyle name="Normal 11 7" xfId="96"/>
    <cellStyle name="Normal 11 8" xfId="97"/>
    <cellStyle name="Normal 11 9" xfId="98"/>
    <cellStyle name="Normal 110" xfId="26"/>
    <cellStyle name="Normal 111" xfId="27"/>
    <cellStyle name="Normal 112" xfId="28"/>
    <cellStyle name="Normal 113" xfId="29"/>
    <cellStyle name="Normal 114" xfId="30"/>
    <cellStyle name="Normal 115" xfId="31"/>
    <cellStyle name="Normal 116" xfId="32"/>
    <cellStyle name="Normal 117" xfId="33"/>
    <cellStyle name="Normal 118" xfId="34"/>
    <cellStyle name="Normal 119" xfId="35"/>
    <cellStyle name="Normal 12" xfId="99"/>
    <cellStyle name="Normal 12 2" xfId="100"/>
    <cellStyle name="Normal 12 3" xfId="101"/>
    <cellStyle name="Normal 12 4" xfId="102"/>
    <cellStyle name="Normal 120" xfId="36"/>
    <cellStyle name="Normal 121" xfId="37"/>
    <cellStyle name="Normal 122" xfId="38"/>
    <cellStyle name="Normal 123" xfId="39"/>
    <cellStyle name="Normal 124" xfId="40"/>
    <cellStyle name="Normal 125" xfId="41"/>
    <cellStyle name="Normal 126" xfId="42"/>
    <cellStyle name="Normal 127" xfId="43"/>
    <cellStyle name="Normal 128" xfId="44"/>
    <cellStyle name="Normal 129" xfId="45"/>
    <cellStyle name="Normal 13" xfId="103"/>
    <cellStyle name="Normal 13 10" xfId="104"/>
    <cellStyle name="Normal 13 11" xfId="105"/>
    <cellStyle name="Normal 13 12" xfId="106"/>
    <cellStyle name="Normal 13 13" xfId="107"/>
    <cellStyle name="Normal 13 14" xfId="108"/>
    <cellStyle name="Normal 13 15" xfId="109"/>
    <cellStyle name="Normal 13 16" xfId="110"/>
    <cellStyle name="Normal 13 17" xfId="111"/>
    <cellStyle name="Normal 13 18" xfId="112"/>
    <cellStyle name="Normal 13 19" xfId="113"/>
    <cellStyle name="Normal 13 2" xfId="114"/>
    <cellStyle name="Normal 13 20" xfId="115"/>
    <cellStyle name="Normal 13 21" xfId="116"/>
    <cellStyle name="Normal 13 22" xfId="117"/>
    <cellStyle name="Normal 13 3" xfId="118"/>
    <cellStyle name="Normal 13 4" xfId="119"/>
    <cellStyle name="Normal 13 5" xfId="120"/>
    <cellStyle name="Normal 13 6" xfId="121"/>
    <cellStyle name="Normal 13 7" xfId="122"/>
    <cellStyle name="Normal 13 8" xfId="123"/>
    <cellStyle name="Normal 13 9" xfId="124"/>
    <cellStyle name="Normal 130" xfId="46"/>
    <cellStyle name="Normal 131" xfId="47"/>
    <cellStyle name="Normal 132" xfId="48"/>
    <cellStyle name="Normal 133" xfId="49"/>
    <cellStyle name="Normal 134" xfId="50"/>
    <cellStyle name="Normal 135" xfId="51"/>
    <cellStyle name="Normal 136" xfId="52"/>
    <cellStyle name="Normal 137" xfId="53"/>
    <cellStyle name="Normal 138" xfId="54"/>
    <cellStyle name="Normal 139" xfId="55"/>
    <cellStyle name="Normal 14" xfId="125"/>
    <cellStyle name="Normal 14 10" xfId="126"/>
    <cellStyle name="Normal 14 11" xfId="127"/>
    <cellStyle name="Normal 14 12" xfId="128"/>
    <cellStyle name="Normal 14 13" xfId="129"/>
    <cellStyle name="Normal 14 14" xfId="130"/>
    <cellStyle name="Normal 14 15" xfId="131"/>
    <cellStyle name="Normal 14 16" xfId="132"/>
    <cellStyle name="Normal 14 17" xfId="133"/>
    <cellStyle name="Normal 14 18" xfId="134"/>
    <cellStyle name="Normal 14 19" xfId="135"/>
    <cellStyle name="Normal 14 2" xfId="136"/>
    <cellStyle name="Normal 14 20" xfId="137"/>
    <cellStyle name="Normal 14 21" xfId="138"/>
    <cellStyle name="Normal 14 22" xfId="139"/>
    <cellStyle name="Normal 14 3" xfId="140"/>
    <cellStyle name="Normal 14 4" xfId="141"/>
    <cellStyle name="Normal 14 5" xfId="142"/>
    <cellStyle name="Normal 14 6" xfId="143"/>
    <cellStyle name="Normal 14 7" xfId="144"/>
    <cellStyle name="Normal 14 8" xfId="145"/>
    <cellStyle name="Normal 14 9" xfId="146"/>
    <cellStyle name="Normal 15" xfId="147"/>
    <cellStyle name="Normal 15 10" xfId="148"/>
    <cellStyle name="Normal 15 11" xfId="149"/>
    <cellStyle name="Normal 15 12" xfId="150"/>
    <cellStyle name="Normal 15 13" xfId="151"/>
    <cellStyle name="Normal 15 14" xfId="152"/>
    <cellStyle name="Normal 15 15" xfId="153"/>
    <cellStyle name="Normal 15 16" xfId="154"/>
    <cellStyle name="Normal 15 17" xfId="155"/>
    <cellStyle name="Normal 15 18" xfId="156"/>
    <cellStyle name="Normal 15 19" xfId="157"/>
    <cellStyle name="Normal 15 2" xfId="158"/>
    <cellStyle name="Normal 15 20" xfId="159"/>
    <cellStyle name="Normal 15 21" xfId="160"/>
    <cellStyle name="Normal 15 22" xfId="161"/>
    <cellStyle name="Normal 15 3" xfId="162"/>
    <cellStyle name="Normal 15 4" xfId="163"/>
    <cellStyle name="Normal 15 5" xfId="164"/>
    <cellStyle name="Normal 15 6" xfId="165"/>
    <cellStyle name="Normal 15 7" xfId="166"/>
    <cellStyle name="Normal 15 8" xfId="167"/>
    <cellStyle name="Normal 15 9" xfId="168"/>
    <cellStyle name="Normal 16" xfId="169"/>
    <cellStyle name="Normal 16 2" xfId="170"/>
    <cellStyle name="Normal 16 3" xfId="171"/>
    <cellStyle name="Normal 16 4" xfId="172"/>
    <cellStyle name="Normal 17" xfId="173"/>
    <cellStyle name="Normal 17 2" xfId="174"/>
    <cellStyle name="Normal 17 3" xfId="175"/>
    <cellStyle name="Normal 17 4" xfId="176"/>
    <cellStyle name="Normal 18" xfId="177"/>
    <cellStyle name="Normal 18 2" xfId="178"/>
    <cellStyle name="Normal 18 3" xfId="179"/>
    <cellStyle name="Normal 18 4" xfId="180"/>
    <cellStyle name="Normal 19" xfId="181"/>
    <cellStyle name="Normal 19 2" xfId="182"/>
    <cellStyle name="Normal 19 3" xfId="183"/>
    <cellStyle name="Normal 19 4" xfId="184"/>
    <cellStyle name="Normal 2" xfId="1"/>
    <cellStyle name="Normal 2 10" xfId="4"/>
    <cellStyle name="Normal 2 10 10" xfId="185"/>
    <cellStyle name="Normal 2 10 11" xfId="186"/>
    <cellStyle name="Normal 2 10 12" xfId="187"/>
    <cellStyle name="Normal 2 10 13" xfId="188"/>
    <cellStyle name="Normal 2 10 14" xfId="189"/>
    <cellStyle name="Normal 2 10 15" xfId="190"/>
    <cellStyle name="Normal 2 10 16" xfId="191"/>
    <cellStyle name="Normal 2 10 17" xfId="192"/>
    <cellStyle name="Normal 2 10 18" xfId="193"/>
    <cellStyle name="Normal 2 10 19" xfId="194"/>
    <cellStyle name="Normal 2 10 2" xfId="195"/>
    <cellStyle name="Normal 2 10 3" xfId="196"/>
    <cellStyle name="Normal 2 10 4" xfId="197"/>
    <cellStyle name="Normal 2 10 5" xfId="198"/>
    <cellStyle name="Normal 2 10 6" xfId="199"/>
    <cellStyle name="Normal 2 10 7" xfId="200"/>
    <cellStyle name="Normal 2 10 8" xfId="201"/>
    <cellStyle name="Normal 2 10 9" xfId="202"/>
    <cellStyle name="Normal 2 11" xfId="203"/>
    <cellStyle name="Normal 2 11 10" xfId="204"/>
    <cellStyle name="Normal 2 11 11" xfId="205"/>
    <cellStyle name="Normal 2 11 12" xfId="206"/>
    <cellStyle name="Normal 2 11 13" xfId="207"/>
    <cellStyle name="Normal 2 11 14" xfId="208"/>
    <cellStyle name="Normal 2 11 15" xfId="209"/>
    <cellStyle name="Normal 2 11 16" xfId="210"/>
    <cellStyle name="Normal 2 11 17" xfId="211"/>
    <cellStyle name="Normal 2 11 18" xfId="212"/>
    <cellStyle name="Normal 2 11 19" xfId="213"/>
    <cellStyle name="Normal 2 11 2" xfId="214"/>
    <cellStyle name="Normal 2 11 3" xfId="215"/>
    <cellStyle name="Normal 2 11 4" xfId="216"/>
    <cellStyle name="Normal 2 11 5" xfId="217"/>
    <cellStyle name="Normal 2 11 6" xfId="218"/>
    <cellStyle name="Normal 2 11 7" xfId="219"/>
    <cellStyle name="Normal 2 11 8" xfId="220"/>
    <cellStyle name="Normal 2 11 9" xfId="221"/>
    <cellStyle name="Normal 2 12" xfId="222"/>
    <cellStyle name="Normal 2 12 10" xfId="223"/>
    <cellStyle name="Normal 2 12 11" xfId="224"/>
    <cellStyle name="Normal 2 12 12" xfId="225"/>
    <cellStyle name="Normal 2 12 13" xfId="226"/>
    <cellStyle name="Normal 2 12 14" xfId="227"/>
    <cellStyle name="Normal 2 12 15" xfId="228"/>
    <cellStyle name="Normal 2 12 16" xfId="229"/>
    <cellStyle name="Normal 2 12 17" xfId="230"/>
    <cellStyle name="Normal 2 12 18" xfId="231"/>
    <cellStyle name="Normal 2 12 19" xfId="232"/>
    <cellStyle name="Normal 2 12 2" xfId="233"/>
    <cellStyle name="Normal 2 12 3" xfId="234"/>
    <cellStyle name="Normal 2 12 4" xfId="235"/>
    <cellStyle name="Normal 2 12 5" xfId="236"/>
    <cellStyle name="Normal 2 12 6" xfId="237"/>
    <cellStyle name="Normal 2 12 7" xfId="238"/>
    <cellStyle name="Normal 2 12 8" xfId="239"/>
    <cellStyle name="Normal 2 12 9" xfId="240"/>
    <cellStyle name="Normal 2 13" xfId="241"/>
    <cellStyle name="Normal 2 13 10" xfId="242"/>
    <cellStyle name="Normal 2 13 11" xfId="243"/>
    <cellStyle name="Normal 2 13 12" xfId="244"/>
    <cellStyle name="Normal 2 13 13" xfId="245"/>
    <cellStyle name="Normal 2 13 14" xfId="246"/>
    <cellStyle name="Normal 2 13 15" xfId="247"/>
    <cellStyle name="Normal 2 13 16" xfId="248"/>
    <cellStyle name="Normal 2 13 17" xfId="249"/>
    <cellStyle name="Normal 2 13 18" xfId="250"/>
    <cellStyle name="Normal 2 13 19" xfId="251"/>
    <cellStyle name="Normal 2 13 2" xfId="252"/>
    <cellStyle name="Normal 2 13 3" xfId="253"/>
    <cellStyle name="Normal 2 13 4" xfId="254"/>
    <cellStyle name="Normal 2 13 5" xfId="255"/>
    <cellStyle name="Normal 2 13 6" xfId="256"/>
    <cellStyle name="Normal 2 13 7" xfId="257"/>
    <cellStyle name="Normal 2 13 8" xfId="258"/>
    <cellStyle name="Normal 2 13 9" xfId="259"/>
    <cellStyle name="Normal 2 14" xfId="260"/>
    <cellStyle name="Normal 2 14 10" xfId="261"/>
    <cellStyle name="Normal 2 14 11" xfId="262"/>
    <cellStyle name="Normal 2 14 12" xfId="263"/>
    <cellStyle name="Normal 2 14 13" xfId="264"/>
    <cellStyle name="Normal 2 14 14" xfId="265"/>
    <cellStyle name="Normal 2 14 15" xfId="266"/>
    <cellStyle name="Normal 2 14 16" xfId="267"/>
    <cellStyle name="Normal 2 14 17" xfId="268"/>
    <cellStyle name="Normal 2 14 18" xfId="269"/>
    <cellStyle name="Normal 2 14 19" xfId="270"/>
    <cellStyle name="Normal 2 14 2" xfId="271"/>
    <cellStyle name="Normal 2 14 3" xfId="272"/>
    <cellStyle name="Normal 2 14 4" xfId="273"/>
    <cellStyle name="Normal 2 14 5" xfId="274"/>
    <cellStyle name="Normal 2 14 6" xfId="275"/>
    <cellStyle name="Normal 2 14 7" xfId="276"/>
    <cellStyle name="Normal 2 14 8" xfId="277"/>
    <cellStyle name="Normal 2 14 9" xfId="278"/>
    <cellStyle name="Normal 2 15" xfId="279"/>
    <cellStyle name="Normal 2 15 10" xfId="280"/>
    <cellStyle name="Normal 2 15 11" xfId="281"/>
    <cellStyle name="Normal 2 15 12" xfId="282"/>
    <cellStyle name="Normal 2 15 13" xfId="283"/>
    <cellStyle name="Normal 2 15 14" xfId="284"/>
    <cellStyle name="Normal 2 15 15" xfId="285"/>
    <cellStyle name="Normal 2 15 16" xfId="286"/>
    <cellStyle name="Normal 2 15 17" xfId="287"/>
    <cellStyle name="Normal 2 15 18" xfId="288"/>
    <cellStyle name="Normal 2 15 19" xfId="289"/>
    <cellStyle name="Normal 2 15 2" xfId="290"/>
    <cellStyle name="Normal 2 15 3" xfId="291"/>
    <cellStyle name="Normal 2 15 4" xfId="292"/>
    <cellStyle name="Normal 2 15 5" xfId="293"/>
    <cellStyle name="Normal 2 15 6" xfId="294"/>
    <cellStyle name="Normal 2 15 7" xfId="295"/>
    <cellStyle name="Normal 2 15 8" xfId="296"/>
    <cellStyle name="Normal 2 15 9" xfId="297"/>
    <cellStyle name="Normal 2 16" xfId="298"/>
    <cellStyle name="Normal 2 17" xfId="299"/>
    <cellStyle name="Normal 2 18" xfId="300"/>
    <cellStyle name="Normal 2 19" xfId="301"/>
    <cellStyle name="Normal 2 2" xfId="302"/>
    <cellStyle name="Normal 2 2 10" xfId="303"/>
    <cellStyle name="Normal 2 2 11" xfId="304"/>
    <cellStyle name="Normal 2 2 12" xfId="305"/>
    <cellStyle name="Normal 2 2 13" xfId="306"/>
    <cellStyle name="Normal 2 2 14" xfId="307"/>
    <cellStyle name="Normal 2 2 15" xfId="308"/>
    <cellStyle name="Normal 2 2 16" xfId="309"/>
    <cellStyle name="Normal 2 2 17" xfId="310"/>
    <cellStyle name="Normal 2 2 18" xfId="311"/>
    <cellStyle name="Normal 2 2 19" xfId="312"/>
    <cellStyle name="Normal 2 2 2" xfId="2"/>
    <cellStyle name="Normal 2 2 20" xfId="313"/>
    <cellStyle name="Normal 2 2 21" xfId="314"/>
    <cellStyle name="Normal 2 2 3" xfId="315"/>
    <cellStyle name="Normal 2 2 3 10" xfId="316"/>
    <cellStyle name="Normal 2 2 3 11" xfId="317"/>
    <cellStyle name="Normal 2 2 3 12" xfId="318"/>
    <cellStyle name="Normal 2 2 3 13" xfId="319"/>
    <cellStyle name="Normal 2 2 3 14" xfId="320"/>
    <cellStyle name="Normal 2 2 3 15" xfId="321"/>
    <cellStyle name="Normal 2 2 3 16" xfId="322"/>
    <cellStyle name="Normal 2 2 3 17" xfId="323"/>
    <cellStyle name="Normal 2 2 3 18" xfId="324"/>
    <cellStyle name="Normal 2 2 3 19" xfId="325"/>
    <cellStyle name="Normal 2 2 3 2" xfId="326"/>
    <cellStyle name="Normal 2 2 3 3" xfId="327"/>
    <cellStyle name="Normal 2 2 3 4" xfId="328"/>
    <cellStyle name="Normal 2 2 3 5" xfId="329"/>
    <cellStyle name="Normal 2 2 3 6" xfId="330"/>
    <cellStyle name="Normal 2 2 3 7" xfId="331"/>
    <cellStyle name="Normal 2 2 3 8" xfId="332"/>
    <cellStyle name="Normal 2 2 3 9" xfId="333"/>
    <cellStyle name="Normal 2 2 4" xfId="3"/>
    <cellStyle name="Normal 2 2 5" xfId="334"/>
    <cellStyle name="Normal 2 2 6" xfId="335"/>
    <cellStyle name="Normal 2 2 7" xfId="336"/>
    <cellStyle name="Normal 2 2 8" xfId="337"/>
    <cellStyle name="Normal 2 2 9" xfId="338"/>
    <cellStyle name="Normal 2 20" xfId="339"/>
    <cellStyle name="Normal 2 21" xfId="340"/>
    <cellStyle name="Normal 2 22" xfId="341"/>
    <cellStyle name="Normal 2 23" xfId="342"/>
    <cellStyle name="Normal 2 24" xfId="343"/>
    <cellStyle name="Normal 2 25" xfId="344"/>
    <cellStyle name="Normal 2 26" xfId="345"/>
    <cellStyle name="Normal 2 27" xfId="346"/>
    <cellStyle name="Normal 2 28" xfId="347"/>
    <cellStyle name="Normal 2 29" xfId="348"/>
    <cellStyle name="Normal 2 3" xfId="349"/>
    <cellStyle name="Normal 2 3 10" xfId="350"/>
    <cellStyle name="Normal 2 3 11" xfId="351"/>
    <cellStyle name="Normal 2 3 12" xfId="352"/>
    <cellStyle name="Normal 2 3 13" xfId="353"/>
    <cellStyle name="Normal 2 3 14" xfId="354"/>
    <cellStyle name="Normal 2 3 15" xfId="355"/>
    <cellStyle name="Normal 2 3 16" xfId="356"/>
    <cellStyle name="Normal 2 3 17" xfId="357"/>
    <cellStyle name="Normal 2 3 18" xfId="358"/>
    <cellStyle name="Normal 2 3 19" xfId="359"/>
    <cellStyle name="Normal 2 3 2" xfId="360"/>
    <cellStyle name="Normal 2 3 3" xfId="361"/>
    <cellStyle name="Normal 2 3 4" xfId="362"/>
    <cellStyle name="Normal 2 3 5" xfId="363"/>
    <cellStyle name="Normal 2 3 6" xfId="364"/>
    <cellStyle name="Normal 2 3 7" xfId="365"/>
    <cellStyle name="Normal 2 3 8" xfId="366"/>
    <cellStyle name="Normal 2 3 9" xfId="367"/>
    <cellStyle name="Normal 2 30" xfId="368"/>
    <cellStyle name="Normal 2 31" xfId="369"/>
    <cellStyle name="Normal 2 32" xfId="370"/>
    <cellStyle name="Normal 2 33" xfId="371"/>
    <cellStyle name="Normal 2 34" xfId="372"/>
    <cellStyle name="Normal 2 35" xfId="373"/>
    <cellStyle name="Normal 2 36" xfId="374"/>
    <cellStyle name="Normal 2 37" xfId="375"/>
    <cellStyle name="Normal 2 38" xfId="376"/>
    <cellStyle name="Normal 2 39" xfId="377"/>
    <cellStyle name="Normal 2 4" xfId="378"/>
    <cellStyle name="Normal 2 4 10" xfId="379"/>
    <cellStyle name="Normal 2 4 11" xfId="380"/>
    <cellStyle name="Normal 2 4 12" xfId="381"/>
    <cellStyle name="Normal 2 4 13" xfId="382"/>
    <cellStyle name="Normal 2 4 14" xfId="383"/>
    <cellStyle name="Normal 2 4 15" xfId="384"/>
    <cellStyle name="Normal 2 4 16" xfId="385"/>
    <cellStyle name="Normal 2 4 17" xfId="386"/>
    <cellStyle name="Normal 2 4 18" xfId="387"/>
    <cellStyle name="Normal 2 4 19" xfId="388"/>
    <cellStyle name="Normal 2 4 2" xfId="389"/>
    <cellStyle name="Normal 2 4 3" xfId="390"/>
    <cellStyle name="Normal 2 4 4" xfId="391"/>
    <cellStyle name="Normal 2 4 5" xfId="392"/>
    <cellStyle name="Normal 2 4 6" xfId="393"/>
    <cellStyle name="Normal 2 4 7" xfId="394"/>
    <cellStyle name="Normal 2 4 8" xfId="395"/>
    <cellStyle name="Normal 2 4 9" xfId="396"/>
    <cellStyle name="Normal 2 40" xfId="752"/>
    <cellStyle name="Normal 2 5" xfId="397"/>
    <cellStyle name="Normal 2 5 10" xfId="398"/>
    <cellStyle name="Normal 2 5 11" xfId="399"/>
    <cellStyle name="Normal 2 5 12" xfId="400"/>
    <cellStyle name="Normal 2 5 13" xfId="401"/>
    <cellStyle name="Normal 2 5 14" xfId="402"/>
    <cellStyle name="Normal 2 5 15" xfId="403"/>
    <cellStyle name="Normal 2 5 16" xfId="404"/>
    <cellStyle name="Normal 2 5 17" xfId="405"/>
    <cellStyle name="Normal 2 5 18" xfId="406"/>
    <cellStyle name="Normal 2 5 19" xfId="407"/>
    <cellStyle name="Normal 2 5 2" xfId="408"/>
    <cellStyle name="Normal 2 5 3" xfId="409"/>
    <cellStyle name="Normal 2 5 4" xfId="410"/>
    <cellStyle name="Normal 2 5 5" xfId="411"/>
    <cellStyle name="Normal 2 5 6" xfId="412"/>
    <cellStyle name="Normal 2 5 7" xfId="413"/>
    <cellStyle name="Normal 2 5 8" xfId="414"/>
    <cellStyle name="Normal 2 5 9" xfId="415"/>
    <cellStyle name="Normal 2 6" xfId="416"/>
    <cellStyle name="Normal 2 6 10" xfId="417"/>
    <cellStyle name="Normal 2 6 11" xfId="418"/>
    <cellStyle name="Normal 2 6 12" xfId="419"/>
    <cellStyle name="Normal 2 6 13" xfId="420"/>
    <cellStyle name="Normal 2 6 14" xfId="421"/>
    <cellStyle name="Normal 2 6 15" xfId="422"/>
    <cellStyle name="Normal 2 6 16" xfId="423"/>
    <cellStyle name="Normal 2 6 17" xfId="424"/>
    <cellStyle name="Normal 2 6 18" xfId="425"/>
    <cellStyle name="Normal 2 6 19" xfId="426"/>
    <cellStyle name="Normal 2 6 2" xfId="427"/>
    <cellStyle name="Normal 2 6 3" xfId="428"/>
    <cellStyle name="Normal 2 6 4" xfId="429"/>
    <cellStyle name="Normal 2 6 5" xfId="430"/>
    <cellStyle name="Normal 2 6 6" xfId="431"/>
    <cellStyle name="Normal 2 6 7" xfId="432"/>
    <cellStyle name="Normal 2 6 8" xfId="433"/>
    <cellStyle name="Normal 2 6 9" xfId="434"/>
    <cellStyle name="Normal 2 7" xfId="435"/>
    <cellStyle name="Normal 2 7 10" xfId="436"/>
    <cellStyle name="Normal 2 7 11" xfId="437"/>
    <cellStyle name="Normal 2 7 12" xfId="438"/>
    <cellStyle name="Normal 2 7 13" xfId="439"/>
    <cellStyle name="Normal 2 7 14" xfId="440"/>
    <cellStyle name="Normal 2 7 15" xfId="441"/>
    <cellStyle name="Normal 2 7 16" xfId="442"/>
    <cellStyle name="Normal 2 7 17" xfId="443"/>
    <cellStyle name="Normal 2 7 18" xfId="444"/>
    <cellStyle name="Normal 2 7 19" xfId="445"/>
    <cellStyle name="Normal 2 7 2" xfId="446"/>
    <cellStyle name="Normal 2 7 3" xfId="447"/>
    <cellStyle name="Normal 2 7 4" xfId="448"/>
    <cellStyle name="Normal 2 7 5" xfId="449"/>
    <cellStyle name="Normal 2 7 6" xfId="450"/>
    <cellStyle name="Normal 2 7 7" xfId="451"/>
    <cellStyle name="Normal 2 7 8" xfId="452"/>
    <cellStyle name="Normal 2 7 9" xfId="453"/>
    <cellStyle name="Normal 2 8" xfId="454"/>
    <cellStyle name="Normal 2 8 10" xfId="455"/>
    <cellStyle name="Normal 2 8 11" xfId="456"/>
    <cellStyle name="Normal 2 8 12" xfId="457"/>
    <cellStyle name="Normal 2 8 13" xfId="458"/>
    <cellStyle name="Normal 2 8 14" xfId="459"/>
    <cellStyle name="Normal 2 8 15" xfId="460"/>
    <cellStyle name="Normal 2 8 16" xfId="461"/>
    <cellStyle name="Normal 2 8 17" xfId="462"/>
    <cellStyle name="Normal 2 8 18" xfId="463"/>
    <cellStyle name="Normal 2 8 19" xfId="464"/>
    <cellStyle name="Normal 2 8 2" xfId="465"/>
    <cellStyle name="Normal 2 8 3" xfId="466"/>
    <cellStyle name="Normal 2 8 4" xfId="467"/>
    <cellStyle name="Normal 2 8 5" xfId="468"/>
    <cellStyle name="Normal 2 8 6" xfId="469"/>
    <cellStyle name="Normal 2 8 7" xfId="470"/>
    <cellStyle name="Normal 2 8 8" xfId="471"/>
    <cellStyle name="Normal 2 8 9" xfId="472"/>
    <cellStyle name="Normal 2 9" xfId="473"/>
    <cellStyle name="Normal 2 9 10" xfId="474"/>
    <cellStyle name="Normal 2 9 11" xfId="475"/>
    <cellStyle name="Normal 2 9 12" xfId="476"/>
    <cellStyle name="Normal 2 9 13" xfId="477"/>
    <cellStyle name="Normal 2 9 14" xfId="478"/>
    <cellStyle name="Normal 2 9 15" xfId="479"/>
    <cellStyle name="Normal 2 9 16" xfId="480"/>
    <cellStyle name="Normal 2 9 17" xfId="481"/>
    <cellStyle name="Normal 2 9 18" xfId="482"/>
    <cellStyle name="Normal 2 9 19" xfId="483"/>
    <cellStyle name="Normal 2 9 2" xfId="484"/>
    <cellStyle name="Normal 2 9 3" xfId="485"/>
    <cellStyle name="Normal 2 9 4" xfId="486"/>
    <cellStyle name="Normal 2 9 5" xfId="487"/>
    <cellStyle name="Normal 2 9 6" xfId="488"/>
    <cellStyle name="Normal 2 9 7" xfId="489"/>
    <cellStyle name="Normal 2 9 8" xfId="490"/>
    <cellStyle name="Normal 2 9 9" xfId="491"/>
    <cellStyle name="Normal 20" xfId="492"/>
    <cellStyle name="Normal 20 2" xfId="493"/>
    <cellStyle name="Normal 20 3" xfId="494"/>
    <cellStyle name="Normal 20 4" xfId="495"/>
    <cellStyle name="Normal 21" xfId="496"/>
    <cellStyle name="Normal 21 2" xfId="497"/>
    <cellStyle name="Normal 21 3" xfId="498"/>
    <cellStyle name="Normal 21 4" xfId="499"/>
    <cellStyle name="Normal 22" xfId="500"/>
    <cellStyle name="Normal 22 2" xfId="501"/>
    <cellStyle name="Normal 22 3" xfId="502"/>
    <cellStyle name="Normal 22 4" xfId="503"/>
    <cellStyle name="Normal 23" xfId="504"/>
    <cellStyle name="Normal 23 2" xfId="505"/>
    <cellStyle name="Normal 23 3" xfId="506"/>
    <cellStyle name="Normal 23 4" xfId="507"/>
    <cellStyle name="Normal 24" xfId="508"/>
    <cellStyle name="Normal 24 2" xfId="509"/>
    <cellStyle name="Normal 24 3" xfId="510"/>
    <cellStyle name="Normal 24 4" xfId="511"/>
    <cellStyle name="Normal 25" xfId="512"/>
    <cellStyle name="Normal 25 2" xfId="513"/>
    <cellStyle name="Normal 25 3" xfId="514"/>
    <cellStyle name="Normal 25 4" xfId="515"/>
    <cellStyle name="Normal 26" xfId="5"/>
    <cellStyle name="Normal 26 2" xfId="516"/>
    <cellStyle name="Normal 26 3" xfId="517"/>
    <cellStyle name="Normal 26 4" xfId="518"/>
    <cellStyle name="Normal 27" xfId="6"/>
    <cellStyle name="Normal 27 2" xfId="519"/>
    <cellStyle name="Normal 27 3" xfId="520"/>
    <cellStyle name="Normal 27 4" xfId="521"/>
    <cellStyle name="Normal 28" xfId="7"/>
    <cellStyle name="Normal 28 2" xfId="522"/>
    <cellStyle name="Normal 28 3" xfId="523"/>
    <cellStyle name="Normal 28 4" xfId="524"/>
    <cellStyle name="Normal 29" xfId="70"/>
    <cellStyle name="Normal 29 2" xfId="525"/>
    <cellStyle name="Normal 29 3" xfId="526"/>
    <cellStyle name="Normal 29 4" xfId="527"/>
    <cellStyle name="Normal 29 5" xfId="528"/>
    <cellStyle name="Normal 29 6" xfId="529"/>
    <cellStyle name="Normal 29 7" xfId="530"/>
    <cellStyle name="Normal 3" xfId="68"/>
    <cellStyle name="Normal 3 10" xfId="531"/>
    <cellStyle name="Normal 3 11" xfId="532"/>
    <cellStyle name="Normal 3 12" xfId="533"/>
    <cellStyle name="Normal 3 13" xfId="534"/>
    <cellStyle name="Normal 3 14" xfId="535"/>
    <cellStyle name="Normal 3 15" xfId="536"/>
    <cellStyle name="Normal 3 16" xfId="537"/>
    <cellStyle name="Normal 3 17" xfId="538"/>
    <cellStyle name="Normal 3 18" xfId="539"/>
    <cellStyle name="Normal 3 19" xfId="540"/>
    <cellStyle name="Normal 3 2" xfId="541"/>
    <cellStyle name="Normal 3 2 10" xfId="542"/>
    <cellStyle name="Normal 3 2 11" xfId="543"/>
    <cellStyle name="Normal 3 2 12" xfId="544"/>
    <cellStyle name="Normal 3 2 13" xfId="545"/>
    <cellStyle name="Normal 3 2 14" xfId="546"/>
    <cellStyle name="Normal 3 2 15" xfId="547"/>
    <cellStyle name="Normal 3 2 16" xfId="548"/>
    <cellStyle name="Normal 3 2 17" xfId="549"/>
    <cellStyle name="Normal 3 2 18" xfId="550"/>
    <cellStyle name="Normal 3 2 19" xfId="551"/>
    <cellStyle name="Normal 3 2 2" xfId="552"/>
    <cellStyle name="Normal 3 2 3" xfId="553"/>
    <cellStyle name="Normal 3 2 4" xfId="554"/>
    <cellStyle name="Normal 3 2 5" xfId="555"/>
    <cellStyle name="Normal 3 2 6" xfId="556"/>
    <cellStyle name="Normal 3 2 7" xfId="557"/>
    <cellStyle name="Normal 3 2 8" xfId="558"/>
    <cellStyle name="Normal 3 2 9" xfId="559"/>
    <cellStyle name="Normal 3 20" xfId="560"/>
    <cellStyle name="Normal 3 21" xfId="561"/>
    <cellStyle name="Normal 3 3" xfId="562"/>
    <cellStyle name="Normal 3 3 10" xfId="563"/>
    <cellStyle name="Normal 3 3 11" xfId="564"/>
    <cellStyle name="Normal 3 3 12" xfId="565"/>
    <cellStyle name="Normal 3 3 13" xfId="566"/>
    <cellStyle name="Normal 3 3 14" xfId="567"/>
    <cellStyle name="Normal 3 3 15" xfId="568"/>
    <cellStyle name="Normal 3 3 16" xfId="569"/>
    <cellStyle name="Normal 3 3 17" xfId="570"/>
    <cellStyle name="Normal 3 3 18" xfId="571"/>
    <cellStyle name="Normal 3 3 19" xfId="572"/>
    <cellStyle name="Normal 3 3 2" xfId="573"/>
    <cellStyle name="Normal 3 3 3" xfId="574"/>
    <cellStyle name="Normal 3 3 4" xfId="575"/>
    <cellStyle name="Normal 3 3 5" xfId="576"/>
    <cellStyle name="Normal 3 3 6" xfId="577"/>
    <cellStyle name="Normal 3 3 7" xfId="578"/>
    <cellStyle name="Normal 3 3 8" xfId="579"/>
    <cellStyle name="Normal 3 3 9" xfId="580"/>
    <cellStyle name="Normal 3 4" xfId="581"/>
    <cellStyle name="Normal 3 4 10" xfId="582"/>
    <cellStyle name="Normal 3 4 11" xfId="583"/>
    <cellStyle name="Normal 3 4 12" xfId="584"/>
    <cellStyle name="Normal 3 4 13" xfId="585"/>
    <cellStyle name="Normal 3 4 14" xfId="586"/>
    <cellStyle name="Normal 3 4 15" xfId="587"/>
    <cellStyle name="Normal 3 4 16" xfId="588"/>
    <cellStyle name="Normal 3 4 17" xfId="589"/>
    <cellStyle name="Normal 3 4 18" xfId="590"/>
    <cellStyle name="Normal 3 4 19" xfId="591"/>
    <cellStyle name="Normal 3 4 2" xfId="592"/>
    <cellStyle name="Normal 3 4 3" xfId="593"/>
    <cellStyle name="Normal 3 4 4" xfId="594"/>
    <cellStyle name="Normal 3 4 5" xfId="595"/>
    <cellStyle name="Normal 3 4 6" xfId="596"/>
    <cellStyle name="Normal 3 4 7" xfId="597"/>
    <cellStyle name="Normal 3 4 8" xfId="598"/>
    <cellStyle name="Normal 3 4 9" xfId="599"/>
    <cellStyle name="Normal 3 5" xfId="600"/>
    <cellStyle name="Normal 3 6" xfId="601"/>
    <cellStyle name="Normal 3 7" xfId="602"/>
    <cellStyle name="Normal 3 8" xfId="603"/>
    <cellStyle name="Normal 3 9" xfId="604"/>
    <cellStyle name="Normal 30" xfId="605"/>
    <cellStyle name="Normal 31" xfId="606"/>
    <cellStyle name="Normal 32" xfId="607"/>
    <cellStyle name="Normal 33" xfId="608"/>
    <cellStyle name="Normal 34" xfId="609"/>
    <cellStyle name="Normal 35" xfId="610"/>
    <cellStyle name="Normal 36" xfId="611"/>
    <cellStyle name="Normal 37" xfId="612"/>
    <cellStyle name="Normal 38" xfId="613"/>
    <cellStyle name="Normal 39" xfId="614"/>
    <cellStyle name="Normal 4" xfId="56"/>
    <cellStyle name="Normal 4 10" xfId="615"/>
    <cellStyle name="Normal 4 11" xfId="616"/>
    <cellStyle name="Normal 4 12" xfId="617"/>
    <cellStyle name="Normal 4 2" xfId="618"/>
    <cellStyle name="Normal 4 2 2" xfId="619"/>
    <cellStyle name="Normal 4 2 3" xfId="620"/>
    <cellStyle name="Normal 4 2 4" xfId="621"/>
    <cellStyle name="Normal 4 3" xfId="622"/>
    <cellStyle name="Normal 4 4" xfId="623"/>
    <cellStyle name="Normal 4 5" xfId="624"/>
    <cellStyle name="Normal 4 6" xfId="625"/>
    <cellStyle name="Normal 4 7" xfId="626"/>
    <cellStyle name="Normal 4 8" xfId="627"/>
    <cellStyle name="Normal 4 9" xfId="628"/>
    <cellStyle name="Normal 40" xfId="629"/>
    <cellStyle name="Normal 41" xfId="630"/>
    <cellStyle name="Normal 42" xfId="631"/>
    <cellStyle name="Normal 43" xfId="632"/>
    <cellStyle name="Normal 44" xfId="633"/>
    <cellStyle name="Normal 45" xfId="634"/>
    <cellStyle name="Normal 46" xfId="64"/>
    <cellStyle name="Normal 47" xfId="65"/>
    <cellStyle name="Normal 48" xfId="66"/>
    <cellStyle name="Normal 49" xfId="69"/>
    <cellStyle name="Normal 5" xfId="58"/>
    <cellStyle name="Normal 5 10" xfId="635"/>
    <cellStyle name="Normal 5 11" xfId="636"/>
    <cellStyle name="Normal 5 12" xfId="637"/>
    <cellStyle name="Normal 5 2" xfId="638"/>
    <cellStyle name="Normal 5 2 2" xfId="639"/>
    <cellStyle name="Normal 5 2 3" xfId="640"/>
    <cellStyle name="Normal 5 2 4" xfId="641"/>
    <cellStyle name="Normal 5 3" xfId="642"/>
    <cellStyle name="Normal 5 4" xfId="643"/>
    <cellStyle name="Normal 5 5" xfId="644"/>
    <cellStyle name="Normal 5 6" xfId="645"/>
    <cellStyle name="Normal 5 7" xfId="646"/>
    <cellStyle name="Normal 5 8" xfId="647"/>
    <cellStyle name="Normal 5 9" xfId="648"/>
    <cellStyle name="Normal 50" xfId="67"/>
    <cellStyle name="Normal 51" xfId="649"/>
    <cellStyle name="Normal 52" xfId="650"/>
    <cellStyle name="Normal 53" xfId="651"/>
    <cellStyle name="Normal 54" xfId="652"/>
    <cellStyle name="Normal 55" xfId="653"/>
    <cellStyle name="Normal 56" xfId="654"/>
    <cellStyle name="Normal 57" xfId="655"/>
    <cellStyle name="Normal 58" xfId="656"/>
    <cellStyle name="Normal 59" xfId="657"/>
    <cellStyle name="Normal 6" xfId="658"/>
    <cellStyle name="Normal 6 10" xfId="659"/>
    <cellStyle name="Normal 6 11" xfId="660"/>
    <cellStyle name="Normal 6 12" xfId="661"/>
    <cellStyle name="Normal 6 2" xfId="8"/>
    <cellStyle name="Normal 6 2 2" xfId="662"/>
    <cellStyle name="Normal 6 2 3" xfId="663"/>
    <cellStyle name="Normal 6 2 4" xfId="664"/>
    <cellStyle name="Normal 6 3" xfId="665"/>
    <cellStyle name="Normal 6 4" xfId="666"/>
    <cellStyle name="Normal 6 5" xfId="667"/>
    <cellStyle name="Normal 6 6" xfId="668"/>
    <cellStyle name="Normal 6 7" xfId="669"/>
    <cellStyle name="Normal 6 8" xfId="670"/>
    <cellStyle name="Normal 6 9" xfId="671"/>
    <cellStyle name="Normal 60" xfId="672"/>
    <cellStyle name="Normal 61" xfId="673"/>
    <cellStyle name="Normal 62" xfId="674"/>
    <cellStyle name="Normal 63" xfId="675"/>
    <cellStyle name="Normal 64" xfId="676"/>
    <cellStyle name="Normal 65" xfId="677"/>
    <cellStyle name="Normal 66" xfId="678"/>
    <cellStyle name="Normal 67" xfId="679"/>
    <cellStyle name="Normal 68" xfId="680"/>
    <cellStyle name="Normal 69" xfId="681"/>
    <cellStyle name="Normal 7" xfId="59"/>
    <cellStyle name="Normal 7 10" xfId="682"/>
    <cellStyle name="Normal 7 11" xfId="683"/>
    <cellStyle name="Normal 7 12" xfId="684"/>
    <cellStyle name="Normal 7 2" xfId="685"/>
    <cellStyle name="Normal 7 2 2" xfId="686"/>
    <cellStyle name="Normal 7 2 3" xfId="687"/>
    <cellStyle name="Normal 7 2 4" xfId="688"/>
    <cellStyle name="Normal 7 3" xfId="689"/>
    <cellStyle name="Normal 7 4" xfId="690"/>
    <cellStyle name="Normal 7 5" xfId="691"/>
    <cellStyle name="Normal 7 6" xfId="692"/>
    <cellStyle name="Normal 7 7" xfId="693"/>
    <cellStyle name="Normal 7 8" xfId="694"/>
    <cellStyle name="Normal 7 9" xfId="695"/>
    <cellStyle name="Normal 70" xfId="696"/>
    <cellStyle name="Normal 71" xfId="697"/>
    <cellStyle name="Normal 72" xfId="698"/>
    <cellStyle name="Normal 73" xfId="699"/>
    <cellStyle name="Normal 74" xfId="700"/>
    <cellStyle name="Normal 75" xfId="701"/>
    <cellStyle name="Normal 76" xfId="702"/>
    <cellStyle name="Normal 77" xfId="703"/>
    <cellStyle name="Normal 78" xfId="704"/>
    <cellStyle name="Normal 79" xfId="705"/>
    <cellStyle name="Normal 8" xfId="57"/>
    <cellStyle name="Normal 8 10" xfId="706"/>
    <cellStyle name="Normal 8 11" xfId="707"/>
    <cellStyle name="Normal 8 12" xfId="708"/>
    <cellStyle name="Normal 8 2" xfId="709"/>
    <cellStyle name="Normal 8 2 2" xfId="710"/>
    <cellStyle name="Normal 8 2 3" xfId="711"/>
    <cellStyle name="Normal 8 2 4" xfId="712"/>
    <cellStyle name="Normal 8 3" xfId="713"/>
    <cellStyle name="Normal 8 4" xfId="714"/>
    <cellStyle name="Normal 8 5" xfId="715"/>
    <cellStyle name="Normal 8 6" xfId="716"/>
    <cellStyle name="Normal 8 7" xfId="717"/>
    <cellStyle name="Normal 8 8" xfId="718"/>
    <cellStyle name="Normal 8 9" xfId="719"/>
    <cellStyle name="Normal 80" xfId="720"/>
    <cellStyle name="Normal 81" xfId="721"/>
    <cellStyle name="Normal 82" xfId="722"/>
    <cellStyle name="Normal 83" xfId="723"/>
    <cellStyle name="Normal 84" xfId="724"/>
    <cellStyle name="Normal 85" xfId="725"/>
    <cellStyle name="Normal 86" xfId="726"/>
    <cellStyle name="Normal 87" xfId="727"/>
    <cellStyle name="Normal 88" xfId="61"/>
    <cellStyle name="Normal 88 2" xfId="72"/>
    <cellStyle name="Normal 88 3" xfId="728"/>
    <cellStyle name="Normal 88 4" xfId="729"/>
    <cellStyle name="Normal 89" xfId="62"/>
    <cellStyle name="Normal 9" xfId="60"/>
    <cellStyle name="Normal 90" xfId="63"/>
    <cellStyle name="Normal 91" xfId="71"/>
    <cellStyle name="Normal 91 2" xfId="730"/>
    <cellStyle name="Normal 91 3" xfId="731"/>
    <cellStyle name="Normal 91 4" xfId="732"/>
    <cellStyle name="Normal 92" xfId="10"/>
    <cellStyle name="Normal 93" xfId="11"/>
    <cellStyle name="Normal 94" xfId="12"/>
    <cellStyle name="Normal 95" xfId="751"/>
    <cellStyle name="Normal 97" xfId="14"/>
    <cellStyle name="Normal 98" xfId="15"/>
    <cellStyle name="Normal 99" xfId="16"/>
    <cellStyle name="Normal_Koterba CL 10050 NO3 + spks through 11 FEB 2011" xfId="9"/>
    <cellStyle name="Note 10" xfId="733"/>
    <cellStyle name="Note 11" xfId="734"/>
    <cellStyle name="Note 12" xfId="735"/>
    <cellStyle name="Note 13" xfId="736"/>
    <cellStyle name="Note 14" xfId="737"/>
    <cellStyle name="Note 15" xfId="738"/>
    <cellStyle name="Note 16" xfId="739"/>
    <cellStyle name="Note 17" xfId="740"/>
    <cellStyle name="Note 18" xfId="741"/>
    <cellStyle name="Note 19" xfId="742"/>
    <cellStyle name="Note 2" xfId="743"/>
    <cellStyle name="Note 3" xfId="744"/>
    <cellStyle name="Note 4" xfId="745"/>
    <cellStyle name="Note 5" xfId="746"/>
    <cellStyle name="Note 6" xfId="747"/>
    <cellStyle name="Note 7" xfId="748"/>
    <cellStyle name="Note 8" xfId="749"/>
    <cellStyle name="Note 9" xfId="7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8"/>
  <sheetViews>
    <sheetView tabSelected="1" zoomScaleNormal="100" workbookViewId="0">
      <selection activeCell="B2" sqref="B2:AB2"/>
    </sheetView>
  </sheetViews>
  <sheetFormatPr defaultRowHeight="15"/>
  <cols>
    <col min="1" max="1" width="3.140625" customWidth="1"/>
    <col min="2" max="2" width="14.7109375" customWidth="1"/>
    <col min="4" max="5" width="8.42578125" style="642" bestFit="1" customWidth="1"/>
    <col min="6" max="6" width="7.7109375" style="642" customWidth="1"/>
    <col min="7" max="7" width="12.28515625" customWidth="1"/>
    <col min="8" max="8" width="12" customWidth="1"/>
    <col min="9" max="9" width="9.42578125" customWidth="1"/>
    <col min="11" max="11" width="13" customWidth="1"/>
    <col min="12" max="12" width="10" customWidth="1"/>
    <col min="13" max="13" width="9.85546875" customWidth="1"/>
    <col min="14" max="14" width="14" customWidth="1"/>
    <col min="15" max="15" width="12.7109375" customWidth="1"/>
    <col min="16" max="16" width="6" customWidth="1"/>
    <col min="18" max="18" width="9.85546875" customWidth="1"/>
    <col min="21" max="21" width="10.7109375" customWidth="1"/>
    <col min="22" max="22" width="8.42578125" customWidth="1"/>
    <col min="24" max="24" width="5.42578125" customWidth="1"/>
    <col min="25" max="25" width="14.140625" customWidth="1"/>
    <col min="26" max="26" width="12.42578125" customWidth="1"/>
    <col min="27" max="27" width="10.140625" customWidth="1"/>
    <col min="28" max="28" width="11.5703125" customWidth="1"/>
  </cols>
  <sheetData>
    <row r="1" spans="1:28">
      <c r="A1" s="1"/>
      <c r="B1" s="2"/>
      <c r="C1" s="2"/>
      <c r="D1" s="27"/>
      <c r="E1" s="71"/>
      <c r="F1" s="26"/>
      <c r="G1" s="3"/>
      <c r="H1" s="3"/>
      <c r="I1" s="3"/>
      <c r="J1" s="3"/>
      <c r="K1" s="3"/>
      <c r="L1" s="3"/>
      <c r="M1" s="3"/>
      <c r="N1" s="3"/>
      <c r="O1" s="3"/>
      <c r="P1" s="3"/>
      <c r="Q1" s="3"/>
      <c r="R1" s="3"/>
      <c r="S1" s="3"/>
      <c r="T1" s="3"/>
      <c r="U1" s="3"/>
      <c r="V1" s="3"/>
      <c r="W1" s="3"/>
      <c r="X1" s="1"/>
      <c r="Y1" s="3"/>
      <c r="Z1" s="3"/>
      <c r="AA1" s="3"/>
      <c r="AB1" s="3"/>
    </row>
    <row r="2" spans="1:28">
      <c r="A2" s="1"/>
      <c r="B2" s="958" t="s">
        <v>3320</v>
      </c>
      <c r="C2" s="959"/>
      <c r="D2" s="959"/>
      <c r="E2" s="959"/>
      <c r="F2" s="959"/>
      <c r="G2" s="959"/>
      <c r="H2" s="959"/>
      <c r="I2" s="959"/>
      <c r="J2" s="959"/>
      <c r="K2" s="959"/>
      <c r="L2" s="959"/>
      <c r="M2" s="959"/>
      <c r="N2" s="959"/>
      <c r="O2" s="959"/>
      <c r="P2" s="959"/>
      <c r="Q2" s="959"/>
      <c r="R2" s="959"/>
      <c r="S2" s="959"/>
      <c r="T2" s="959"/>
      <c r="U2" s="959"/>
      <c r="V2" s="959"/>
      <c r="W2" s="959"/>
      <c r="X2" s="959"/>
      <c r="Y2" s="959"/>
      <c r="Z2" s="959"/>
      <c r="AA2" s="959"/>
      <c r="AB2" s="959"/>
    </row>
    <row r="3" spans="1:28">
      <c r="A3" s="1"/>
      <c r="B3" s="2"/>
      <c r="C3" s="2"/>
      <c r="D3" s="27"/>
      <c r="E3" s="71"/>
      <c r="F3" s="26"/>
      <c r="G3" s="3"/>
      <c r="H3" s="3"/>
      <c r="I3" s="3"/>
      <c r="J3" s="3"/>
      <c r="K3" s="3"/>
      <c r="L3" s="3"/>
      <c r="M3" s="3"/>
      <c r="N3" s="3"/>
      <c r="O3" s="3"/>
      <c r="P3" s="3"/>
      <c r="Q3" s="3"/>
      <c r="R3" s="3"/>
      <c r="S3" s="3"/>
      <c r="T3" s="3"/>
      <c r="U3" s="3"/>
      <c r="V3" s="3"/>
      <c r="W3" s="3"/>
      <c r="X3" s="1"/>
      <c r="Y3" s="3"/>
      <c r="Z3" s="3"/>
      <c r="AA3" s="3"/>
      <c r="AB3" s="3"/>
    </row>
    <row r="4" spans="1:28" ht="38.25" customHeight="1">
      <c r="A4" s="1"/>
      <c r="B4" s="960" t="s">
        <v>3687</v>
      </c>
      <c r="C4" s="959"/>
      <c r="D4" s="959"/>
      <c r="E4" s="959"/>
      <c r="F4" s="959"/>
      <c r="G4" s="959"/>
      <c r="H4" s="959"/>
      <c r="I4" s="959"/>
      <c r="J4" s="959"/>
      <c r="K4" s="959"/>
      <c r="L4" s="959"/>
      <c r="M4" s="959"/>
      <c r="N4" s="959"/>
      <c r="O4" s="959"/>
      <c r="P4" s="959"/>
      <c r="Q4" s="959"/>
      <c r="R4" s="959"/>
      <c r="S4" s="959"/>
      <c r="T4" s="959"/>
      <c r="U4" s="959"/>
      <c r="V4" s="959"/>
      <c r="W4" s="959"/>
      <c r="X4" s="959"/>
      <c r="Y4" s="959"/>
      <c r="Z4" s="959"/>
      <c r="AA4" s="959"/>
      <c r="AB4" s="959"/>
    </row>
    <row r="5" spans="1:28" ht="15.75" thickBot="1">
      <c r="A5" s="1"/>
      <c r="B5" s="2"/>
      <c r="C5" s="2"/>
      <c r="D5" s="27"/>
      <c r="E5" s="71"/>
      <c r="F5" s="26"/>
      <c r="G5" s="3"/>
      <c r="H5" s="3"/>
      <c r="I5" s="3"/>
      <c r="J5" s="3"/>
      <c r="K5" s="3"/>
      <c r="L5" s="3"/>
      <c r="M5" s="3"/>
      <c r="N5" s="3"/>
      <c r="O5" s="3"/>
      <c r="P5" s="3"/>
      <c r="Q5" s="3"/>
      <c r="R5" s="3"/>
      <c r="S5" s="3"/>
      <c r="T5" s="3"/>
      <c r="U5" s="3"/>
      <c r="V5" s="3"/>
      <c r="W5" s="3"/>
      <c r="X5" s="1"/>
      <c r="Y5" s="3"/>
      <c r="Z5" s="3"/>
      <c r="AA5" s="3"/>
      <c r="AB5" s="3"/>
    </row>
    <row r="6" spans="1:28" ht="63" customHeight="1" thickBot="1">
      <c r="A6" s="6"/>
      <c r="B6" s="965" t="s">
        <v>0</v>
      </c>
      <c r="C6" s="965" t="s">
        <v>1</v>
      </c>
      <c r="D6" s="967" t="s">
        <v>2</v>
      </c>
      <c r="E6" s="969" t="s">
        <v>3</v>
      </c>
      <c r="F6" s="769" t="s">
        <v>4</v>
      </c>
      <c r="G6" s="961" t="s">
        <v>5</v>
      </c>
      <c r="H6" s="971"/>
      <c r="I6" s="971"/>
      <c r="J6" s="971"/>
      <c r="K6" s="971"/>
      <c r="L6" s="971"/>
      <c r="M6" s="961" t="s">
        <v>6</v>
      </c>
      <c r="N6" s="961"/>
      <c r="O6" s="961"/>
      <c r="P6" s="8"/>
      <c r="Q6" s="961" t="s">
        <v>3376</v>
      </c>
      <c r="R6" s="961"/>
      <c r="S6" s="961"/>
      <c r="T6" s="961"/>
      <c r="U6" s="961"/>
      <c r="V6" s="961"/>
      <c r="W6" s="961"/>
      <c r="X6" s="9"/>
      <c r="Y6" s="961" t="s">
        <v>3379</v>
      </c>
      <c r="Z6" s="961"/>
      <c r="AA6" s="961"/>
      <c r="AB6" s="961"/>
    </row>
    <row r="7" spans="1:28" ht="54.75">
      <c r="A7" s="10"/>
      <c r="B7" s="966"/>
      <c r="C7" s="966"/>
      <c r="D7" s="968"/>
      <c r="E7" s="970"/>
      <c r="F7" s="11" t="s">
        <v>7</v>
      </c>
      <c r="G7" s="12" t="s">
        <v>8</v>
      </c>
      <c r="H7" s="12" t="s">
        <v>9</v>
      </c>
      <c r="I7" s="12" t="s">
        <v>10</v>
      </c>
      <c r="J7" s="13" t="s">
        <v>11</v>
      </c>
      <c r="K7" s="12" t="s">
        <v>12</v>
      </c>
      <c r="L7" s="14" t="s">
        <v>13</v>
      </c>
      <c r="M7" s="12" t="s">
        <v>14</v>
      </c>
      <c r="N7" s="770" t="s">
        <v>3324</v>
      </c>
      <c r="O7" s="15" t="s">
        <v>15</v>
      </c>
      <c r="P7" s="16"/>
      <c r="Q7" s="12" t="s">
        <v>16</v>
      </c>
      <c r="R7" s="12" t="s">
        <v>17</v>
      </c>
      <c r="S7" s="12" t="s">
        <v>18</v>
      </c>
      <c r="T7" s="12" t="s">
        <v>19</v>
      </c>
      <c r="U7" s="12" t="s">
        <v>20</v>
      </c>
      <c r="V7" s="962" t="s">
        <v>21</v>
      </c>
      <c r="W7" s="962"/>
      <c r="X7" s="10"/>
      <c r="Y7" s="258" t="s">
        <v>22</v>
      </c>
      <c r="Z7" s="258" t="s">
        <v>23</v>
      </c>
      <c r="AA7" s="258" t="s">
        <v>24</v>
      </c>
      <c r="AB7" s="258" t="s">
        <v>25</v>
      </c>
    </row>
    <row r="8" spans="1:28" ht="65.25" thickBot="1">
      <c r="A8" s="17"/>
      <c r="B8" s="18"/>
      <c r="C8" s="18"/>
      <c r="D8" s="19"/>
      <c r="E8" s="483" t="s">
        <v>3313</v>
      </c>
      <c r="F8" s="774" t="s">
        <v>26</v>
      </c>
      <c r="G8" s="20" t="s">
        <v>27</v>
      </c>
      <c r="H8" s="20" t="s">
        <v>3375</v>
      </c>
      <c r="I8" s="20" t="s">
        <v>29</v>
      </c>
      <c r="J8" s="20" t="s">
        <v>30</v>
      </c>
      <c r="K8" s="20" t="s">
        <v>31</v>
      </c>
      <c r="L8" s="20" t="s">
        <v>32</v>
      </c>
      <c r="M8" s="20" t="s">
        <v>33</v>
      </c>
      <c r="N8" s="20" t="s">
        <v>33</v>
      </c>
      <c r="O8" s="20" t="s">
        <v>3374</v>
      </c>
      <c r="P8" s="20"/>
      <c r="Q8" s="21" t="s">
        <v>34</v>
      </c>
      <c r="R8" s="21" t="s">
        <v>35</v>
      </c>
      <c r="S8" s="21" t="s">
        <v>36</v>
      </c>
      <c r="T8" s="21" t="s">
        <v>37</v>
      </c>
      <c r="U8" s="21" t="s">
        <v>38</v>
      </c>
      <c r="V8" s="21" t="s">
        <v>3377</v>
      </c>
      <c r="W8" s="21" t="s">
        <v>3378</v>
      </c>
      <c r="X8" s="22"/>
      <c r="Y8" s="21" t="s">
        <v>39</v>
      </c>
      <c r="Z8" s="21" t="s">
        <v>40</v>
      </c>
      <c r="AA8" s="21" t="s">
        <v>41</v>
      </c>
      <c r="AB8" s="21" t="s">
        <v>3323</v>
      </c>
    </row>
    <row r="9" spans="1:28">
      <c r="A9" s="5"/>
      <c r="B9" s="963" t="s">
        <v>42</v>
      </c>
      <c r="C9" s="964"/>
      <c r="D9" s="964"/>
      <c r="E9" s="964"/>
      <c r="F9" s="964"/>
      <c r="G9" s="964"/>
      <c r="H9" s="964"/>
      <c r="I9" s="964"/>
      <c r="J9" s="964"/>
      <c r="K9" s="964"/>
      <c r="L9" s="964"/>
      <c r="M9" s="964"/>
      <c r="N9" s="964"/>
      <c r="O9" s="964"/>
      <c r="P9" s="964"/>
      <c r="Q9" s="964"/>
      <c r="R9" s="964"/>
      <c r="S9" s="964"/>
      <c r="T9" s="964"/>
      <c r="U9" s="964"/>
      <c r="V9" s="964"/>
      <c r="W9" s="964"/>
      <c r="X9" s="5"/>
      <c r="Y9" s="23"/>
      <c r="Z9" s="23"/>
      <c r="AA9" s="23"/>
      <c r="AB9" s="23"/>
    </row>
    <row r="10" spans="1:28" ht="15.75">
      <c r="A10" s="24"/>
      <c r="B10" s="2" t="s">
        <v>43</v>
      </c>
      <c r="C10" s="25" t="s">
        <v>44</v>
      </c>
      <c r="D10" s="27">
        <v>40309</v>
      </c>
      <c r="E10" s="24">
        <v>1730</v>
      </c>
      <c r="F10" s="28" t="s">
        <v>45</v>
      </c>
      <c r="G10" s="26" t="s">
        <v>45</v>
      </c>
      <c r="H10" s="26" t="s">
        <v>45</v>
      </c>
      <c r="I10" s="26" t="s">
        <v>45</v>
      </c>
      <c r="J10" s="26" t="s">
        <v>45</v>
      </c>
      <c r="K10" s="26" t="s">
        <v>45</v>
      </c>
      <c r="L10" s="26" t="s">
        <v>45</v>
      </c>
      <c r="M10" s="29" t="s">
        <v>46</v>
      </c>
      <c r="N10" s="26" t="s">
        <v>47</v>
      </c>
      <c r="O10" s="26" t="s">
        <v>45</v>
      </c>
      <c r="P10" s="26"/>
      <c r="Q10" s="26" t="s">
        <v>45</v>
      </c>
      <c r="R10" s="26" t="s">
        <v>45</v>
      </c>
      <c r="S10" s="26" t="s">
        <v>45</v>
      </c>
      <c r="T10" s="26" t="s">
        <v>45</v>
      </c>
      <c r="U10" s="30" t="s">
        <v>46</v>
      </c>
      <c r="V10" s="30" t="s">
        <v>46</v>
      </c>
      <c r="W10" s="30" t="s">
        <v>46</v>
      </c>
      <c r="X10" s="24"/>
      <c r="Y10" s="26" t="s">
        <v>45</v>
      </c>
      <c r="Z10" s="26" t="s">
        <v>45</v>
      </c>
      <c r="AA10" s="26" t="s">
        <v>45</v>
      </c>
      <c r="AB10" s="26" t="s">
        <v>45</v>
      </c>
    </row>
    <row r="11" spans="1:28" ht="15.75">
      <c r="A11" s="24"/>
      <c r="B11" s="2" t="s">
        <v>48</v>
      </c>
      <c r="C11" s="25" t="s">
        <v>49</v>
      </c>
      <c r="D11" s="27">
        <v>40297</v>
      </c>
      <c r="E11" s="24">
        <v>1030</v>
      </c>
      <c r="F11" s="28" t="s">
        <v>45</v>
      </c>
      <c r="G11" s="26" t="s">
        <v>45</v>
      </c>
      <c r="H11" s="26" t="s">
        <v>45</v>
      </c>
      <c r="I11" s="26" t="s">
        <v>45</v>
      </c>
      <c r="J11" s="26" t="s">
        <v>45</v>
      </c>
      <c r="K11" s="26" t="s">
        <v>45</v>
      </c>
      <c r="L11" s="26" t="s">
        <v>45</v>
      </c>
      <c r="M11" s="31" t="s">
        <v>47</v>
      </c>
      <c r="N11" s="32" t="s">
        <v>50</v>
      </c>
      <c r="O11" s="26" t="s">
        <v>45</v>
      </c>
      <c r="P11" s="26"/>
      <c r="Q11" s="26" t="s">
        <v>45</v>
      </c>
      <c r="R11" s="26" t="s">
        <v>45</v>
      </c>
      <c r="S11" s="26" t="s">
        <v>45</v>
      </c>
      <c r="T11" s="26" t="s">
        <v>45</v>
      </c>
      <c r="U11" s="30" t="s">
        <v>46</v>
      </c>
      <c r="V11" s="30" t="s">
        <v>46</v>
      </c>
      <c r="W11" s="30" t="s">
        <v>46</v>
      </c>
      <c r="X11" s="24"/>
      <c r="Y11" s="26" t="s">
        <v>45</v>
      </c>
      <c r="Z11" s="26" t="s">
        <v>45</v>
      </c>
      <c r="AA11" s="26" t="s">
        <v>45</v>
      </c>
      <c r="AB11" s="26" t="s">
        <v>45</v>
      </c>
    </row>
    <row r="12" spans="1:28" ht="15.75">
      <c r="A12" s="24"/>
      <c r="B12" s="2" t="s">
        <v>51</v>
      </c>
      <c r="C12" s="33" t="s">
        <v>52</v>
      </c>
      <c r="D12" s="27">
        <v>40581</v>
      </c>
      <c r="E12" s="24">
        <v>1130</v>
      </c>
      <c r="F12" s="28" t="s">
        <v>45</v>
      </c>
      <c r="G12" s="28" t="s">
        <v>45</v>
      </c>
      <c r="H12" s="28" t="s">
        <v>45</v>
      </c>
      <c r="I12" s="28" t="s">
        <v>45</v>
      </c>
      <c r="J12" s="28" t="s">
        <v>45</v>
      </c>
      <c r="K12" s="28" t="s">
        <v>45</v>
      </c>
      <c r="L12" s="28" t="s">
        <v>45</v>
      </c>
      <c r="M12" s="29" t="s">
        <v>46</v>
      </c>
      <c r="N12" s="26" t="s">
        <v>47</v>
      </c>
      <c r="O12" s="26" t="s">
        <v>45</v>
      </c>
      <c r="P12" s="26"/>
      <c r="Q12" s="26" t="s">
        <v>45</v>
      </c>
      <c r="R12" s="26" t="s">
        <v>45</v>
      </c>
      <c r="S12" s="26" t="s">
        <v>45</v>
      </c>
      <c r="T12" s="26" t="s">
        <v>45</v>
      </c>
      <c r="U12" s="30" t="s">
        <v>46</v>
      </c>
      <c r="V12" s="26" t="s">
        <v>45</v>
      </c>
      <c r="W12" s="26" t="s">
        <v>45</v>
      </c>
      <c r="X12" s="24"/>
      <c r="Y12" s="30" t="s">
        <v>46</v>
      </c>
      <c r="Z12" s="26" t="s">
        <v>45</v>
      </c>
      <c r="AA12" s="26" t="s">
        <v>45</v>
      </c>
      <c r="AB12" s="26" t="s">
        <v>45</v>
      </c>
    </row>
    <row r="13" spans="1:28" ht="15.75">
      <c r="A13" s="24"/>
      <c r="B13" s="2" t="s">
        <v>53</v>
      </c>
      <c r="C13" s="33" t="s">
        <v>54</v>
      </c>
      <c r="D13" s="27">
        <v>40577</v>
      </c>
      <c r="E13" s="24">
        <v>1115</v>
      </c>
      <c r="F13" s="28" t="s">
        <v>45</v>
      </c>
      <c r="G13" s="28" t="s">
        <v>45</v>
      </c>
      <c r="H13" s="28" t="s">
        <v>45</v>
      </c>
      <c r="I13" s="28" t="s">
        <v>45</v>
      </c>
      <c r="J13" s="28" t="s">
        <v>45</v>
      </c>
      <c r="K13" s="28" t="s">
        <v>45</v>
      </c>
      <c r="L13" s="28" t="s">
        <v>45</v>
      </c>
      <c r="M13" s="29" t="s">
        <v>46</v>
      </c>
      <c r="N13" s="26" t="s">
        <v>47</v>
      </c>
      <c r="O13" s="26" t="s">
        <v>45</v>
      </c>
      <c r="P13" s="26"/>
      <c r="Q13" s="26" t="s">
        <v>45</v>
      </c>
      <c r="R13" s="26" t="s">
        <v>45</v>
      </c>
      <c r="S13" s="26" t="s">
        <v>45</v>
      </c>
      <c r="T13" s="26" t="s">
        <v>45</v>
      </c>
      <c r="U13" s="30" t="s">
        <v>46</v>
      </c>
      <c r="V13" s="26" t="s">
        <v>45</v>
      </c>
      <c r="W13" s="26" t="s">
        <v>45</v>
      </c>
      <c r="X13" s="24"/>
      <c r="Y13" s="30" t="s">
        <v>46</v>
      </c>
      <c r="Z13" s="26" t="s">
        <v>45</v>
      </c>
      <c r="AA13" s="26" t="s">
        <v>45</v>
      </c>
      <c r="AB13" s="26" t="s">
        <v>45</v>
      </c>
    </row>
    <row r="14" spans="1:28" ht="15.75">
      <c r="A14" s="24"/>
      <c r="B14" s="2" t="s">
        <v>55</v>
      </c>
      <c r="C14" s="35" t="s">
        <v>56</v>
      </c>
      <c r="D14" s="27">
        <v>40309</v>
      </c>
      <c r="E14" s="24">
        <v>1045</v>
      </c>
      <c r="F14" s="28" t="s">
        <v>45</v>
      </c>
      <c r="G14" s="26" t="s">
        <v>45</v>
      </c>
      <c r="H14" s="26" t="s">
        <v>45</v>
      </c>
      <c r="I14" s="26" t="s">
        <v>45</v>
      </c>
      <c r="J14" s="26" t="s">
        <v>45</v>
      </c>
      <c r="K14" s="26" t="s">
        <v>45</v>
      </c>
      <c r="L14" s="26" t="s">
        <v>45</v>
      </c>
      <c r="M14" s="31" t="s">
        <v>47</v>
      </c>
      <c r="N14" s="26" t="s">
        <v>47</v>
      </c>
      <c r="O14" s="26" t="s">
        <v>45</v>
      </c>
      <c r="P14" s="26"/>
      <c r="Q14" s="26" t="s">
        <v>45</v>
      </c>
      <c r="R14" s="26" t="s">
        <v>45</v>
      </c>
      <c r="S14" s="26" t="s">
        <v>45</v>
      </c>
      <c r="T14" s="26" t="s">
        <v>45</v>
      </c>
      <c r="U14" s="30" t="s">
        <v>46</v>
      </c>
      <c r="V14" s="30" t="s">
        <v>46</v>
      </c>
      <c r="W14" s="30" t="s">
        <v>46</v>
      </c>
      <c r="X14" s="24"/>
      <c r="Y14" s="26" t="s">
        <v>45</v>
      </c>
      <c r="Z14" s="26" t="s">
        <v>45</v>
      </c>
      <c r="AA14" s="26" t="s">
        <v>45</v>
      </c>
      <c r="AB14" s="26" t="s">
        <v>45</v>
      </c>
    </row>
    <row r="15" spans="1:28" ht="15.75">
      <c r="A15" s="24"/>
      <c r="B15" s="2" t="s">
        <v>57</v>
      </c>
      <c r="C15" s="25" t="s">
        <v>58</v>
      </c>
      <c r="D15" s="27">
        <v>40308</v>
      </c>
      <c r="E15" s="24">
        <v>1200</v>
      </c>
      <c r="F15" s="28" t="s">
        <v>45</v>
      </c>
      <c r="G15" s="26" t="s">
        <v>45</v>
      </c>
      <c r="H15" s="26" t="s">
        <v>45</v>
      </c>
      <c r="I15" s="26" t="s">
        <v>45</v>
      </c>
      <c r="J15" s="26" t="s">
        <v>45</v>
      </c>
      <c r="K15" s="26" t="s">
        <v>45</v>
      </c>
      <c r="L15" s="26" t="s">
        <v>45</v>
      </c>
      <c r="M15" s="29" t="s">
        <v>46</v>
      </c>
      <c r="N15" s="26" t="s">
        <v>47</v>
      </c>
      <c r="O15" s="26" t="s">
        <v>45</v>
      </c>
      <c r="P15" s="26"/>
      <c r="Q15" s="26" t="s">
        <v>45</v>
      </c>
      <c r="R15" s="26" t="s">
        <v>45</v>
      </c>
      <c r="S15" s="26" t="s">
        <v>45</v>
      </c>
      <c r="T15" s="26" t="s">
        <v>45</v>
      </c>
      <c r="U15" s="26" t="s">
        <v>45</v>
      </c>
      <c r="V15" s="26" t="s">
        <v>45</v>
      </c>
      <c r="W15" s="26" t="s">
        <v>45</v>
      </c>
      <c r="X15" s="24"/>
      <c r="Y15" s="26" t="s">
        <v>45</v>
      </c>
      <c r="Z15" s="26" t="s">
        <v>45</v>
      </c>
      <c r="AA15" s="26" t="s">
        <v>45</v>
      </c>
      <c r="AB15" s="26" t="s">
        <v>45</v>
      </c>
    </row>
    <row r="16" spans="1:28" ht="15.75">
      <c r="A16" s="24"/>
      <c r="B16" s="2" t="s">
        <v>59</v>
      </c>
      <c r="C16" s="25" t="s">
        <v>60</v>
      </c>
      <c r="D16" s="27">
        <v>40311</v>
      </c>
      <c r="E16" s="24">
        <v>1300</v>
      </c>
      <c r="F16" s="28" t="s">
        <v>45</v>
      </c>
      <c r="G16" s="26" t="s">
        <v>45</v>
      </c>
      <c r="H16" s="26" t="s">
        <v>45</v>
      </c>
      <c r="I16" s="26" t="s">
        <v>45</v>
      </c>
      <c r="J16" s="26" t="s">
        <v>45</v>
      </c>
      <c r="K16" s="26" t="s">
        <v>45</v>
      </c>
      <c r="L16" s="26" t="s">
        <v>45</v>
      </c>
      <c r="M16" s="29" t="s">
        <v>46</v>
      </c>
      <c r="N16" s="32" t="s">
        <v>50</v>
      </c>
      <c r="O16" s="26" t="s">
        <v>45</v>
      </c>
      <c r="P16" s="26"/>
      <c r="Q16" s="26" t="s">
        <v>45</v>
      </c>
      <c r="R16" s="26" t="s">
        <v>45</v>
      </c>
      <c r="S16" s="26" t="s">
        <v>45</v>
      </c>
      <c r="T16" s="26" t="s">
        <v>45</v>
      </c>
      <c r="U16" s="30" t="s">
        <v>46</v>
      </c>
      <c r="V16" s="30" t="s">
        <v>46</v>
      </c>
      <c r="W16" s="30" t="s">
        <v>46</v>
      </c>
      <c r="X16" s="24"/>
      <c r="Y16" s="26" t="s">
        <v>45</v>
      </c>
      <c r="Z16" s="26" t="s">
        <v>45</v>
      </c>
      <c r="AA16" s="26" t="s">
        <v>45</v>
      </c>
      <c r="AB16" s="26" t="s">
        <v>45</v>
      </c>
    </row>
    <row r="17" spans="1:28" ht="15.75">
      <c r="A17" s="24"/>
      <c r="B17" s="2" t="s">
        <v>61</v>
      </c>
      <c r="C17" s="25" t="s">
        <v>62</v>
      </c>
      <c r="D17" s="27">
        <v>40297</v>
      </c>
      <c r="E17" s="24">
        <v>1315</v>
      </c>
      <c r="F17" s="28" t="s">
        <v>45</v>
      </c>
      <c r="G17" s="26" t="s">
        <v>45</v>
      </c>
      <c r="H17" s="26" t="s">
        <v>45</v>
      </c>
      <c r="I17" s="26" t="s">
        <v>45</v>
      </c>
      <c r="J17" s="26" t="s">
        <v>45</v>
      </c>
      <c r="K17" s="26" t="s">
        <v>45</v>
      </c>
      <c r="L17" s="26" t="s">
        <v>45</v>
      </c>
      <c r="M17" s="29" t="s">
        <v>46</v>
      </c>
      <c r="N17" s="26" t="s">
        <v>47</v>
      </c>
      <c r="O17" s="26" t="s">
        <v>45</v>
      </c>
      <c r="P17" s="26"/>
      <c r="Q17" s="26" t="s">
        <v>45</v>
      </c>
      <c r="R17" s="26" t="s">
        <v>45</v>
      </c>
      <c r="S17" s="26" t="s">
        <v>45</v>
      </c>
      <c r="T17" s="26" t="s">
        <v>45</v>
      </c>
      <c r="U17" s="30" t="s">
        <v>46</v>
      </c>
      <c r="V17" s="30" t="s">
        <v>46</v>
      </c>
      <c r="W17" s="30" t="s">
        <v>46</v>
      </c>
      <c r="X17" s="24"/>
      <c r="Y17" s="26" t="s">
        <v>45</v>
      </c>
      <c r="Z17" s="26" t="s">
        <v>45</v>
      </c>
      <c r="AA17" s="26" t="s">
        <v>45</v>
      </c>
      <c r="AB17" s="26" t="s">
        <v>45</v>
      </c>
    </row>
    <row r="18" spans="1:28" ht="15.75">
      <c r="A18" s="24"/>
      <c r="B18" s="2" t="s">
        <v>63</v>
      </c>
      <c r="C18" s="25" t="s">
        <v>64</v>
      </c>
      <c r="D18" s="27">
        <v>40337</v>
      </c>
      <c r="E18" s="24">
        <v>1215</v>
      </c>
      <c r="F18" s="28" t="s">
        <v>45</v>
      </c>
      <c r="G18" s="26" t="s">
        <v>45</v>
      </c>
      <c r="H18" s="26" t="s">
        <v>45</v>
      </c>
      <c r="I18" s="26" t="s">
        <v>45</v>
      </c>
      <c r="J18" s="26" t="s">
        <v>45</v>
      </c>
      <c r="K18" s="26" t="s">
        <v>45</v>
      </c>
      <c r="L18" s="26" t="s">
        <v>45</v>
      </c>
      <c r="M18" s="31" t="s">
        <v>45</v>
      </c>
      <c r="N18" s="32" t="s">
        <v>50</v>
      </c>
      <c r="O18" s="26" t="s">
        <v>45</v>
      </c>
      <c r="P18" s="26"/>
      <c r="Q18" s="26" t="s">
        <v>45</v>
      </c>
      <c r="R18" s="26" t="s">
        <v>45</v>
      </c>
      <c r="S18" s="26" t="s">
        <v>45</v>
      </c>
      <c r="T18" s="26" t="s">
        <v>45</v>
      </c>
      <c r="U18" s="26" t="s">
        <v>45</v>
      </c>
      <c r="V18" s="26" t="s">
        <v>45</v>
      </c>
      <c r="W18" s="26" t="s">
        <v>45</v>
      </c>
      <c r="X18" s="24"/>
      <c r="Y18" s="26" t="s">
        <v>45</v>
      </c>
      <c r="Z18" s="26" t="s">
        <v>45</v>
      </c>
      <c r="AA18" s="26" t="s">
        <v>45</v>
      </c>
      <c r="AB18" s="26" t="s">
        <v>45</v>
      </c>
    </row>
    <row r="19" spans="1:28" ht="15.75">
      <c r="A19" s="24"/>
      <c r="B19" s="2" t="s">
        <v>65</v>
      </c>
      <c r="C19" s="25" t="s">
        <v>66</v>
      </c>
      <c r="D19" s="27">
        <v>40582</v>
      </c>
      <c r="E19" s="24">
        <v>1330</v>
      </c>
      <c r="F19" s="28" t="s">
        <v>45</v>
      </c>
      <c r="G19" s="26" t="s">
        <v>45</v>
      </c>
      <c r="H19" s="26" t="s">
        <v>45</v>
      </c>
      <c r="I19" s="26" t="s">
        <v>45</v>
      </c>
      <c r="J19" s="26" t="s">
        <v>45</v>
      </c>
      <c r="K19" s="26" t="s">
        <v>45</v>
      </c>
      <c r="L19" s="26" t="s">
        <v>45</v>
      </c>
      <c r="M19" s="31" t="s">
        <v>45</v>
      </c>
      <c r="N19" s="26" t="s">
        <v>47</v>
      </c>
      <c r="O19" s="26" t="s">
        <v>45</v>
      </c>
      <c r="P19" s="26"/>
      <c r="Q19" s="26" t="s">
        <v>45</v>
      </c>
      <c r="R19" s="26" t="s">
        <v>45</v>
      </c>
      <c r="S19" s="26" t="s">
        <v>45</v>
      </c>
      <c r="T19" s="26" t="s">
        <v>45</v>
      </c>
      <c r="U19" s="30" t="s">
        <v>46</v>
      </c>
      <c r="V19" s="26" t="s">
        <v>45</v>
      </c>
      <c r="W19" s="26" t="s">
        <v>45</v>
      </c>
      <c r="X19" s="24"/>
      <c r="Y19" s="30" t="s">
        <v>46</v>
      </c>
      <c r="Z19" s="26" t="s">
        <v>45</v>
      </c>
      <c r="AA19" s="26" t="s">
        <v>45</v>
      </c>
      <c r="AB19" s="26" t="s">
        <v>45</v>
      </c>
    </row>
    <row r="20" spans="1:28" ht="28.5">
      <c r="A20" s="24"/>
      <c r="B20" s="2" t="s">
        <v>67</v>
      </c>
      <c r="C20" s="25" t="s">
        <v>68</v>
      </c>
      <c r="D20" s="27">
        <v>40301</v>
      </c>
      <c r="E20" s="24">
        <v>1200</v>
      </c>
      <c r="F20" s="28" t="s">
        <v>45</v>
      </c>
      <c r="G20" s="26" t="s">
        <v>45</v>
      </c>
      <c r="H20" s="26" t="s">
        <v>45</v>
      </c>
      <c r="I20" s="26" t="s">
        <v>45</v>
      </c>
      <c r="J20" s="26" t="s">
        <v>45</v>
      </c>
      <c r="K20" s="26" t="s">
        <v>45</v>
      </c>
      <c r="L20" s="26" t="s">
        <v>45</v>
      </c>
      <c r="M20" s="31" t="s">
        <v>69</v>
      </c>
      <c r="N20" s="26" t="s">
        <v>47</v>
      </c>
      <c r="O20" s="26" t="s">
        <v>45</v>
      </c>
      <c r="P20" s="26"/>
      <c r="Q20" s="26" t="s">
        <v>45</v>
      </c>
      <c r="R20" s="26" t="s">
        <v>45</v>
      </c>
      <c r="S20" s="26" t="s">
        <v>45</v>
      </c>
      <c r="T20" s="26" t="s">
        <v>45</v>
      </c>
      <c r="U20" s="26" t="s">
        <v>45</v>
      </c>
      <c r="V20" s="26" t="s">
        <v>45</v>
      </c>
      <c r="W20" s="26" t="s">
        <v>45</v>
      </c>
      <c r="X20" s="24"/>
      <c r="Y20" s="26" t="s">
        <v>45</v>
      </c>
      <c r="Z20" s="26" t="s">
        <v>45</v>
      </c>
      <c r="AA20" s="26" t="s">
        <v>45</v>
      </c>
      <c r="AB20" s="26" t="s">
        <v>45</v>
      </c>
    </row>
    <row r="21" spans="1:28" ht="15.75">
      <c r="A21" s="24"/>
      <c r="B21" s="36" t="s">
        <v>70</v>
      </c>
      <c r="C21" s="25" t="s">
        <v>71</v>
      </c>
      <c r="D21" s="37">
        <v>40303</v>
      </c>
      <c r="E21" s="24">
        <v>1200</v>
      </c>
      <c r="F21" s="28" t="s">
        <v>45</v>
      </c>
      <c r="G21" s="26" t="s">
        <v>45</v>
      </c>
      <c r="H21" s="26" t="s">
        <v>45</v>
      </c>
      <c r="I21" s="26" t="s">
        <v>45</v>
      </c>
      <c r="J21" s="26" t="s">
        <v>45</v>
      </c>
      <c r="K21" s="26" t="s">
        <v>45</v>
      </c>
      <c r="L21" s="26" t="s">
        <v>45</v>
      </c>
      <c r="M21" s="31" t="s">
        <v>47</v>
      </c>
      <c r="N21" s="26" t="s">
        <v>47</v>
      </c>
      <c r="O21" s="26" t="s">
        <v>45</v>
      </c>
      <c r="P21" s="26"/>
      <c r="Q21" s="26" t="s">
        <v>45</v>
      </c>
      <c r="R21" s="26" t="s">
        <v>45</v>
      </c>
      <c r="S21" s="26" t="s">
        <v>45</v>
      </c>
      <c r="T21" s="26" t="s">
        <v>45</v>
      </c>
      <c r="U21" s="26" t="s">
        <v>45</v>
      </c>
      <c r="V21" s="26" t="s">
        <v>45</v>
      </c>
      <c r="W21" s="26" t="s">
        <v>45</v>
      </c>
      <c r="X21" s="24"/>
      <c r="Y21" s="26" t="s">
        <v>45</v>
      </c>
      <c r="Z21" s="26" t="s">
        <v>45</v>
      </c>
      <c r="AA21" s="26" t="s">
        <v>45</v>
      </c>
      <c r="AB21" s="26" t="s">
        <v>45</v>
      </c>
    </row>
    <row r="22" spans="1:28" ht="15.75">
      <c r="A22" s="24"/>
      <c r="B22" s="36" t="s">
        <v>72</v>
      </c>
      <c r="C22" s="25" t="s">
        <v>73</v>
      </c>
      <c r="D22" s="37">
        <v>40304</v>
      </c>
      <c r="E22" s="24">
        <v>1130</v>
      </c>
      <c r="F22" s="28" t="s">
        <v>45</v>
      </c>
      <c r="G22" s="26" t="s">
        <v>45</v>
      </c>
      <c r="H22" s="26" t="s">
        <v>45</v>
      </c>
      <c r="I22" s="26" t="s">
        <v>45</v>
      </c>
      <c r="J22" s="26" t="s">
        <v>45</v>
      </c>
      <c r="K22" s="26" t="s">
        <v>45</v>
      </c>
      <c r="L22" s="26" t="s">
        <v>45</v>
      </c>
      <c r="M22" s="31" t="s">
        <v>74</v>
      </c>
      <c r="N22" s="26" t="s">
        <v>47</v>
      </c>
      <c r="O22" s="26" t="s">
        <v>45</v>
      </c>
      <c r="P22" s="26"/>
      <c r="Q22" s="26" t="s">
        <v>45</v>
      </c>
      <c r="R22" s="26" t="s">
        <v>45</v>
      </c>
      <c r="S22" s="26" t="s">
        <v>45</v>
      </c>
      <c r="T22" s="26" t="s">
        <v>45</v>
      </c>
      <c r="U22" s="30" t="s">
        <v>46</v>
      </c>
      <c r="V22" s="30" t="s">
        <v>46</v>
      </c>
      <c r="W22" s="30" t="s">
        <v>46</v>
      </c>
      <c r="X22" s="24"/>
      <c r="Y22" s="26" t="s">
        <v>45</v>
      </c>
      <c r="Z22" s="26" t="s">
        <v>45</v>
      </c>
      <c r="AA22" s="26" t="s">
        <v>45</v>
      </c>
      <c r="AB22" s="26" t="s">
        <v>45</v>
      </c>
    </row>
    <row r="23" spans="1:28" ht="28.5">
      <c r="A23" s="24"/>
      <c r="B23" s="36" t="s">
        <v>75</v>
      </c>
      <c r="C23" s="25" t="s">
        <v>76</v>
      </c>
      <c r="D23" s="37">
        <v>40297</v>
      </c>
      <c r="E23" s="24">
        <v>1000</v>
      </c>
      <c r="F23" s="28" t="s">
        <v>45</v>
      </c>
      <c r="G23" s="26" t="s">
        <v>45</v>
      </c>
      <c r="H23" s="26" t="s">
        <v>45</v>
      </c>
      <c r="I23" s="26" t="s">
        <v>45</v>
      </c>
      <c r="J23" s="26" t="s">
        <v>45</v>
      </c>
      <c r="K23" s="26" t="s">
        <v>45</v>
      </c>
      <c r="L23" s="26" t="s">
        <v>45</v>
      </c>
      <c r="M23" s="31" t="s">
        <v>77</v>
      </c>
      <c r="N23" s="26" t="s">
        <v>47</v>
      </c>
      <c r="O23" s="26" t="s">
        <v>45</v>
      </c>
      <c r="P23" s="26"/>
      <c r="Q23" s="26" t="s">
        <v>45</v>
      </c>
      <c r="R23" s="26" t="s">
        <v>45</v>
      </c>
      <c r="S23" s="26" t="s">
        <v>45</v>
      </c>
      <c r="T23" s="26" t="s">
        <v>45</v>
      </c>
      <c r="U23" s="26" t="s">
        <v>45</v>
      </c>
      <c r="V23" s="26" t="s">
        <v>45</v>
      </c>
      <c r="W23" s="26" t="s">
        <v>45</v>
      </c>
      <c r="X23" s="24"/>
      <c r="Y23" s="26" t="s">
        <v>45</v>
      </c>
      <c r="Z23" s="26" t="s">
        <v>45</v>
      </c>
      <c r="AA23" s="26" t="s">
        <v>45</v>
      </c>
      <c r="AB23" s="26" t="s">
        <v>45</v>
      </c>
    </row>
    <row r="24" spans="1:28" ht="15.75">
      <c r="A24" s="24"/>
      <c r="B24" s="36" t="s">
        <v>78</v>
      </c>
      <c r="C24" s="25" t="s">
        <v>79</v>
      </c>
      <c r="D24" s="37">
        <v>40304</v>
      </c>
      <c r="E24" s="24">
        <v>1330</v>
      </c>
      <c r="F24" s="28" t="s">
        <v>45</v>
      </c>
      <c r="G24" s="26" t="s">
        <v>45</v>
      </c>
      <c r="H24" s="26" t="s">
        <v>45</v>
      </c>
      <c r="I24" s="26" t="s">
        <v>45</v>
      </c>
      <c r="J24" s="26" t="s">
        <v>45</v>
      </c>
      <c r="K24" s="26" t="s">
        <v>45</v>
      </c>
      <c r="L24" s="26" t="s">
        <v>45</v>
      </c>
      <c r="M24" s="31" t="s">
        <v>47</v>
      </c>
      <c r="N24" s="26" t="s">
        <v>47</v>
      </c>
      <c r="O24" s="26" t="s">
        <v>45</v>
      </c>
      <c r="P24" s="26"/>
      <c r="Q24" s="26" t="s">
        <v>45</v>
      </c>
      <c r="R24" s="26" t="s">
        <v>45</v>
      </c>
      <c r="S24" s="26" t="s">
        <v>45</v>
      </c>
      <c r="T24" s="26" t="s">
        <v>45</v>
      </c>
      <c r="U24" s="26" t="s">
        <v>45</v>
      </c>
      <c r="V24" s="26" t="s">
        <v>45</v>
      </c>
      <c r="W24" s="26" t="s">
        <v>45</v>
      </c>
      <c r="X24" s="24"/>
      <c r="Y24" s="26" t="s">
        <v>45</v>
      </c>
      <c r="Z24" s="26" t="s">
        <v>45</v>
      </c>
      <c r="AA24" s="26" t="s">
        <v>45</v>
      </c>
      <c r="AB24" s="26" t="s">
        <v>45</v>
      </c>
    </row>
    <row r="25" spans="1:28" ht="15.75">
      <c r="A25" s="24"/>
      <c r="B25" s="36" t="s">
        <v>80</v>
      </c>
      <c r="C25" s="25" t="s">
        <v>81</v>
      </c>
      <c r="D25" s="37">
        <v>40317</v>
      </c>
      <c r="E25" s="24">
        <v>1400</v>
      </c>
      <c r="F25" s="28" t="s">
        <v>45</v>
      </c>
      <c r="G25" s="26" t="s">
        <v>45</v>
      </c>
      <c r="H25" s="26" t="s">
        <v>45</v>
      </c>
      <c r="I25" s="26" t="s">
        <v>45</v>
      </c>
      <c r="J25" s="26" t="s">
        <v>45</v>
      </c>
      <c r="K25" s="26" t="s">
        <v>45</v>
      </c>
      <c r="L25" s="26" t="s">
        <v>45</v>
      </c>
      <c r="M25" s="29" t="s">
        <v>46</v>
      </c>
      <c r="N25" s="26" t="s">
        <v>47</v>
      </c>
      <c r="O25" s="26" t="s">
        <v>45</v>
      </c>
      <c r="P25" s="26"/>
      <c r="Q25" s="26" t="s">
        <v>45</v>
      </c>
      <c r="R25" s="26" t="s">
        <v>45</v>
      </c>
      <c r="S25" s="26" t="s">
        <v>45</v>
      </c>
      <c r="T25" s="26" t="s">
        <v>45</v>
      </c>
      <c r="U25" s="30" t="s">
        <v>46</v>
      </c>
      <c r="V25" s="30" t="s">
        <v>46</v>
      </c>
      <c r="W25" s="30" t="s">
        <v>46</v>
      </c>
      <c r="X25" s="24"/>
      <c r="Y25" s="26"/>
      <c r="Z25" s="26" t="s">
        <v>45</v>
      </c>
      <c r="AA25" s="26" t="s">
        <v>45</v>
      </c>
      <c r="AB25" s="26" t="s">
        <v>45</v>
      </c>
    </row>
    <row r="26" spans="1:28" ht="15.75">
      <c r="A26" s="24"/>
      <c r="B26" s="36" t="s">
        <v>82</v>
      </c>
      <c r="C26" s="25" t="s">
        <v>83</v>
      </c>
      <c r="D26" s="37">
        <v>40301</v>
      </c>
      <c r="E26" s="24">
        <v>1215</v>
      </c>
      <c r="F26" s="28" t="s">
        <v>45</v>
      </c>
      <c r="G26" s="26" t="s">
        <v>45</v>
      </c>
      <c r="H26" s="26" t="s">
        <v>45</v>
      </c>
      <c r="I26" s="26" t="s">
        <v>45</v>
      </c>
      <c r="J26" s="26" t="s">
        <v>45</v>
      </c>
      <c r="K26" s="26" t="s">
        <v>45</v>
      </c>
      <c r="L26" s="26" t="s">
        <v>45</v>
      </c>
      <c r="M26" s="29" t="s">
        <v>46</v>
      </c>
      <c r="N26" s="26" t="s">
        <v>47</v>
      </c>
      <c r="O26" s="26" t="s">
        <v>45</v>
      </c>
      <c r="P26" s="26"/>
      <c r="Q26" s="26" t="s">
        <v>45</v>
      </c>
      <c r="R26" s="26" t="s">
        <v>45</v>
      </c>
      <c r="S26" s="26" t="s">
        <v>45</v>
      </c>
      <c r="T26" s="26" t="s">
        <v>45</v>
      </c>
      <c r="U26" s="30" t="s">
        <v>46</v>
      </c>
      <c r="V26" s="30" t="s">
        <v>46</v>
      </c>
      <c r="W26" s="30" t="s">
        <v>46</v>
      </c>
      <c r="X26" s="24"/>
      <c r="Y26" s="26" t="s">
        <v>45</v>
      </c>
      <c r="Z26" s="26" t="s">
        <v>45</v>
      </c>
      <c r="AA26" s="26" t="s">
        <v>45</v>
      </c>
      <c r="AB26" s="26" t="s">
        <v>45</v>
      </c>
    </row>
    <row r="27" spans="1:28" ht="15.75">
      <c r="A27" s="24"/>
      <c r="B27" s="36" t="s">
        <v>84</v>
      </c>
      <c r="C27" s="25" t="s">
        <v>85</v>
      </c>
      <c r="D27" s="37">
        <v>40302</v>
      </c>
      <c r="E27" s="24">
        <v>1000</v>
      </c>
      <c r="F27" s="28" t="s">
        <v>45</v>
      </c>
      <c r="G27" s="26" t="s">
        <v>45</v>
      </c>
      <c r="H27" s="26" t="s">
        <v>45</v>
      </c>
      <c r="I27" s="73" t="s">
        <v>3322</v>
      </c>
      <c r="J27" s="26" t="s">
        <v>45</v>
      </c>
      <c r="K27" s="26" t="s">
        <v>45</v>
      </c>
      <c r="L27" s="26" t="s">
        <v>45</v>
      </c>
      <c r="M27" s="29" t="s">
        <v>46</v>
      </c>
      <c r="N27" s="26" t="s">
        <v>47</v>
      </c>
      <c r="O27" s="26" t="s">
        <v>45</v>
      </c>
      <c r="P27" s="26"/>
      <c r="Q27" s="26" t="s">
        <v>45</v>
      </c>
      <c r="R27" s="26" t="s">
        <v>45</v>
      </c>
      <c r="S27" s="26" t="s">
        <v>45</v>
      </c>
      <c r="T27" s="26" t="s">
        <v>45</v>
      </c>
      <c r="U27" s="26" t="s">
        <v>45</v>
      </c>
      <c r="V27" s="26" t="s">
        <v>45</v>
      </c>
      <c r="W27" s="26" t="s">
        <v>45</v>
      </c>
      <c r="X27" s="24"/>
      <c r="Y27" s="26" t="s">
        <v>45</v>
      </c>
      <c r="Z27" s="26" t="s">
        <v>45</v>
      </c>
      <c r="AA27" s="26" t="s">
        <v>45</v>
      </c>
      <c r="AB27" s="26" t="s">
        <v>45</v>
      </c>
    </row>
    <row r="28" spans="1:28" ht="15.75">
      <c r="A28" s="24"/>
      <c r="B28" s="2" t="s">
        <v>86</v>
      </c>
      <c r="C28" s="25" t="s">
        <v>87</v>
      </c>
      <c r="D28" s="27">
        <v>40296</v>
      </c>
      <c r="E28" s="24">
        <v>1300</v>
      </c>
      <c r="F28" s="28" t="s">
        <v>45</v>
      </c>
      <c r="G28" s="26" t="s">
        <v>45</v>
      </c>
      <c r="H28" s="26" t="s">
        <v>45</v>
      </c>
      <c r="I28" s="26" t="s">
        <v>45</v>
      </c>
      <c r="J28" s="26" t="s">
        <v>45</v>
      </c>
      <c r="K28" s="26" t="s">
        <v>45</v>
      </c>
      <c r="L28" s="26" t="s">
        <v>45</v>
      </c>
      <c r="M28" s="31" t="s">
        <v>47</v>
      </c>
      <c r="N28" s="26" t="s">
        <v>47</v>
      </c>
      <c r="O28" s="26" t="s">
        <v>45</v>
      </c>
      <c r="P28" s="26"/>
      <c r="Q28" s="26" t="s">
        <v>45</v>
      </c>
      <c r="R28" s="26" t="s">
        <v>45</v>
      </c>
      <c r="S28" s="26" t="s">
        <v>45</v>
      </c>
      <c r="T28" s="26" t="s">
        <v>45</v>
      </c>
      <c r="U28" s="26" t="s">
        <v>88</v>
      </c>
      <c r="V28" s="26" t="s">
        <v>45</v>
      </c>
      <c r="W28" s="26" t="s">
        <v>45</v>
      </c>
      <c r="X28" s="24"/>
      <c r="Y28" s="26" t="s">
        <v>45</v>
      </c>
      <c r="Z28" s="26" t="s">
        <v>45</v>
      </c>
      <c r="AA28" s="26" t="s">
        <v>45</v>
      </c>
      <c r="AB28" s="26" t="s">
        <v>45</v>
      </c>
    </row>
    <row r="29" spans="1:28" ht="28.5">
      <c r="A29" s="24"/>
      <c r="B29" s="2" t="s">
        <v>89</v>
      </c>
      <c r="C29" s="25" t="s">
        <v>90</v>
      </c>
      <c r="D29" s="27">
        <v>40302</v>
      </c>
      <c r="E29" s="24">
        <v>1100</v>
      </c>
      <c r="F29" s="28" t="s">
        <v>45</v>
      </c>
      <c r="G29" s="26" t="s">
        <v>45</v>
      </c>
      <c r="H29" s="26" t="s">
        <v>45</v>
      </c>
      <c r="I29" s="26" t="s">
        <v>45</v>
      </c>
      <c r="J29" s="26" t="s">
        <v>45</v>
      </c>
      <c r="K29" s="26" t="s">
        <v>45</v>
      </c>
      <c r="L29" s="26" t="s">
        <v>45</v>
      </c>
      <c r="M29" s="31" t="s">
        <v>77</v>
      </c>
      <c r="N29" s="26" t="s">
        <v>47</v>
      </c>
      <c r="O29" s="26" t="s">
        <v>45</v>
      </c>
      <c r="P29" s="26"/>
      <c r="Q29" s="26" t="s">
        <v>45</v>
      </c>
      <c r="R29" s="26" t="s">
        <v>45</v>
      </c>
      <c r="S29" s="26" t="s">
        <v>45</v>
      </c>
      <c r="T29" s="26" t="s">
        <v>45</v>
      </c>
      <c r="U29" s="26" t="s">
        <v>45</v>
      </c>
      <c r="V29" s="26" t="s">
        <v>45</v>
      </c>
      <c r="W29" s="26" t="s">
        <v>45</v>
      </c>
      <c r="X29" s="24"/>
      <c r="Y29" s="26" t="s">
        <v>45</v>
      </c>
      <c r="Z29" s="26" t="s">
        <v>45</v>
      </c>
      <c r="AA29" s="26" t="s">
        <v>45</v>
      </c>
      <c r="AB29" s="26" t="s">
        <v>45</v>
      </c>
    </row>
    <row r="30" spans="1:28" ht="38.25">
      <c r="A30" s="24"/>
      <c r="B30" s="2" t="s">
        <v>91</v>
      </c>
      <c r="C30" s="25" t="s">
        <v>92</v>
      </c>
      <c r="D30" s="27">
        <v>40324</v>
      </c>
      <c r="E30" s="24">
        <v>1145</v>
      </c>
      <c r="F30" s="28" t="s">
        <v>45</v>
      </c>
      <c r="G30" s="26" t="s">
        <v>45</v>
      </c>
      <c r="H30" s="26" t="s">
        <v>45</v>
      </c>
      <c r="I30" s="26" t="s">
        <v>45</v>
      </c>
      <c r="J30" s="26" t="s">
        <v>45</v>
      </c>
      <c r="K30" s="26" t="s">
        <v>45</v>
      </c>
      <c r="L30" s="26" t="s">
        <v>45</v>
      </c>
      <c r="M30" s="31" t="s">
        <v>93</v>
      </c>
      <c r="N30" s="26" t="s">
        <v>47</v>
      </c>
      <c r="O30" s="26" t="s">
        <v>45</v>
      </c>
      <c r="P30" s="26"/>
      <c r="Q30" s="26" t="s">
        <v>45</v>
      </c>
      <c r="R30" s="26" t="s">
        <v>45</v>
      </c>
      <c r="S30" s="26" t="s">
        <v>45</v>
      </c>
      <c r="T30" s="26" t="s">
        <v>45</v>
      </c>
      <c r="U30" s="30" t="s">
        <v>46</v>
      </c>
      <c r="V30" s="30" t="s">
        <v>46</v>
      </c>
      <c r="W30" s="30" t="s">
        <v>46</v>
      </c>
      <c r="X30" s="24"/>
      <c r="Y30" s="30" t="s">
        <v>46</v>
      </c>
      <c r="Z30" s="26" t="s">
        <v>45</v>
      </c>
      <c r="AA30" s="26" t="s">
        <v>45</v>
      </c>
      <c r="AB30" s="26" t="s">
        <v>45</v>
      </c>
    </row>
    <row r="31" spans="1:28" ht="15.75">
      <c r="A31" s="24"/>
      <c r="B31" s="2" t="s">
        <v>94</v>
      </c>
      <c r="C31" s="25" t="s">
        <v>95</v>
      </c>
      <c r="D31" s="27">
        <v>40310</v>
      </c>
      <c r="E31" s="24">
        <v>1615</v>
      </c>
      <c r="F31" s="28" t="s">
        <v>45</v>
      </c>
      <c r="G31" s="26" t="s">
        <v>45</v>
      </c>
      <c r="H31" s="26" t="s">
        <v>45</v>
      </c>
      <c r="I31" s="26" t="s">
        <v>45</v>
      </c>
      <c r="J31" s="26" t="s">
        <v>45</v>
      </c>
      <c r="K31" s="26" t="s">
        <v>45</v>
      </c>
      <c r="L31" s="26" t="s">
        <v>45</v>
      </c>
      <c r="M31" s="31" t="s">
        <v>96</v>
      </c>
      <c r="N31" s="26" t="s">
        <v>47</v>
      </c>
      <c r="O31" s="26" t="s">
        <v>45</v>
      </c>
      <c r="P31" s="26"/>
      <c r="Q31" s="26" t="s">
        <v>45</v>
      </c>
      <c r="R31" s="26" t="s">
        <v>45</v>
      </c>
      <c r="S31" s="26" t="s">
        <v>45</v>
      </c>
      <c r="T31" s="26" t="s">
        <v>45</v>
      </c>
      <c r="U31" s="30" t="s">
        <v>46</v>
      </c>
      <c r="V31" s="30" t="s">
        <v>46</v>
      </c>
      <c r="W31" s="30" t="s">
        <v>46</v>
      </c>
      <c r="X31" s="24"/>
      <c r="Y31" s="30" t="s">
        <v>46</v>
      </c>
      <c r="Z31" s="26" t="s">
        <v>45</v>
      </c>
      <c r="AA31" s="26" t="s">
        <v>45</v>
      </c>
      <c r="AB31" s="26" t="s">
        <v>45</v>
      </c>
    </row>
    <row r="32" spans="1:28" ht="15.75">
      <c r="A32" s="24"/>
      <c r="B32" s="2" t="s">
        <v>97</v>
      </c>
      <c r="C32" s="25" t="s">
        <v>98</v>
      </c>
      <c r="D32" s="27">
        <v>43989</v>
      </c>
      <c r="E32" s="24">
        <v>1230</v>
      </c>
      <c r="F32" s="28" t="s">
        <v>45</v>
      </c>
      <c r="G32" s="26" t="s">
        <v>45</v>
      </c>
      <c r="H32" s="26" t="s">
        <v>45</v>
      </c>
      <c r="I32" s="26" t="s">
        <v>45</v>
      </c>
      <c r="J32" s="26" t="s">
        <v>45</v>
      </c>
      <c r="K32" s="26" t="s">
        <v>45</v>
      </c>
      <c r="L32" s="26" t="s">
        <v>45</v>
      </c>
      <c r="M32" s="31" t="s">
        <v>99</v>
      </c>
      <c r="N32" s="26" t="s">
        <v>47</v>
      </c>
      <c r="O32" s="26" t="s">
        <v>45</v>
      </c>
      <c r="P32" s="26"/>
      <c r="Q32" s="26" t="s">
        <v>45</v>
      </c>
      <c r="R32" s="26" t="s">
        <v>45</v>
      </c>
      <c r="S32" s="26" t="s">
        <v>45</v>
      </c>
      <c r="T32" s="26" t="s">
        <v>45</v>
      </c>
      <c r="U32" s="30" t="s">
        <v>46</v>
      </c>
      <c r="V32" s="30" t="s">
        <v>46</v>
      </c>
      <c r="W32" s="30" t="s">
        <v>46</v>
      </c>
      <c r="X32" s="24"/>
      <c r="Y32" s="26" t="s">
        <v>45</v>
      </c>
      <c r="Z32" s="26" t="s">
        <v>45</v>
      </c>
      <c r="AA32" s="26" t="s">
        <v>45</v>
      </c>
      <c r="AB32" s="26" t="s">
        <v>45</v>
      </c>
    </row>
    <row r="33" spans="1:28" ht="15.75">
      <c r="A33" s="24"/>
      <c r="B33" s="2" t="s">
        <v>100</v>
      </c>
      <c r="C33" s="25" t="s">
        <v>101</v>
      </c>
      <c r="D33" s="27">
        <v>40339</v>
      </c>
      <c r="E33" s="24">
        <v>1400</v>
      </c>
      <c r="F33" s="28" t="s">
        <v>45</v>
      </c>
      <c r="G33" s="26" t="s">
        <v>45</v>
      </c>
      <c r="H33" s="26" t="s">
        <v>45</v>
      </c>
      <c r="I33" s="26" t="s">
        <v>45</v>
      </c>
      <c r="J33" s="26" t="s">
        <v>45</v>
      </c>
      <c r="K33" s="26" t="s">
        <v>45</v>
      </c>
      <c r="L33" s="26" t="s">
        <v>45</v>
      </c>
      <c r="M33" s="29" t="s">
        <v>46</v>
      </c>
      <c r="N33" s="26" t="s">
        <v>47</v>
      </c>
      <c r="O33" s="26" t="s">
        <v>45</v>
      </c>
      <c r="P33" s="26"/>
      <c r="Q33" s="26" t="s">
        <v>45</v>
      </c>
      <c r="R33" s="26" t="s">
        <v>45</v>
      </c>
      <c r="S33" s="26" t="s">
        <v>45</v>
      </c>
      <c r="T33" s="26" t="s">
        <v>45</v>
      </c>
      <c r="U33" s="30" t="s">
        <v>46</v>
      </c>
      <c r="V33" s="30" t="s">
        <v>46</v>
      </c>
      <c r="W33" s="30" t="s">
        <v>46</v>
      </c>
      <c r="X33" s="24"/>
      <c r="Y33" s="30" t="s">
        <v>46</v>
      </c>
      <c r="Z33" s="26" t="s">
        <v>45</v>
      </c>
      <c r="AA33" s="26" t="s">
        <v>45</v>
      </c>
      <c r="AB33" s="26" t="s">
        <v>45</v>
      </c>
    </row>
    <row r="34" spans="1:28" ht="15.75">
      <c r="A34" s="24"/>
      <c r="B34" s="2" t="s">
        <v>102</v>
      </c>
      <c r="C34" s="25" t="s">
        <v>103</v>
      </c>
      <c r="D34" s="27">
        <v>40303</v>
      </c>
      <c r="E34" s="24">
        <v>1130</v>
      </c>
      <c r="F34" s="28" t="s">
        <v>45</v>
      </c>
      <c r="G34" s="26" t="s">
        <v>45</v>
      </c>
      <c r="H34" s="26" t="s">
        <v>45</v>
      </c>
      <c r="I34" s="26" t="s">
        <v>45</v>
      </c>
      <c r="J34" s="26" t="s">
        <v>45</v>
      </c>
      <c r="K34" s="26" t="s">
        <v>45</v>
      </c>
      <c r="L34" s="26" t="s">
        <v>45</v>
      </c>
      <c r="M34" s="29" t="s">
        <v>46</v>
      </c>
      <c r="N34" s="26" t="s">
        <v>47</v>
      </c>
      <c r="O34" s="26" t="s">
        <v>45</v>
      </c>
      <c r="P34" s="26"/>
      <c r="Q34" s="26" t="s">
        <v>45</v>
      </c>
      <c r="R34" s="26" t="s">
        <v>45</v>
      </c>
      <c r="S34" s="26" t="s">
        <v>45</v>
      </c>
      <c r="T34" s="26" t="s">
        <v>45</v>
      </c>
      <c r="U34" s="26" t="s">
        <v>45</v>
      </c>
      <c r="V34" s="26" t="s">
        <v>45</v>
      </c>
      <c r="W34" s="26" t="s">
        <v>45</v>
      </c>
      <c r="X34" s="24"/>
      <c r="Y34" s="26" t="s">
        <v>45</v>
      </c>
      <c r="Z34" s="26" t="s">
        <v>45</v>
      </c>
      <c r="AA34" s="26" t="s">
        <v>45</v>
      </c>
      <c r="AB34" s="26" t="s">
        <v>45</v>
      </c>
    </row>
    <row r="35" spans="1:28" ht="15.75">
      <c r="A35" s="24"/>
      <c r="B35" s="2" t="s">
        <v>104</v>
      </c>
      <c r="C35" s="25" t="s">
        <v>105</v>
      </c>
      <c r="D35" s="27">
        <v>40316</v>
      </c>
      <c r="E35" s="24">
        <v>1400</v>
      </c>
      <c r="F35" s="28" t="s">
        <v>45</v>
      </c>
      <c r="G35" s="26" t="s">
        <v>45</v>
      </c>
      <c r="H35" s="26" t="s">
        <v>45</v>
      </c>
      <c r="I35" s="26" t="s">
        <v>45</v>
      </c>
      <c r="J35" s="26" t="s">
        <v>45</v>
      </c>
      <c r="K35" s="26" t="s">
        <v>45</v>
      </c>
      <c r="L35" s="26" t="s">
        <v>45</v>
      </c>
      <c r="M35" s="29" t="s">
        <v>46</v>
      </c>
      <c r="N35" s="26" t="s">
        <v>47</v>
      </c>
      <c r="O35" s="26" t="s">
        <v>45</v>
      </c>
      <c r="P35" s="26"/>
      <c r="Q35" s="26" t="s">
        <v>45</v>
      </c>
      <c r="R35" s="26" t="s">
        <v>45</v>
      </c>
      <c r="S35" s="26" t="s">
        <v>45</v>
      </c>
      <c r="T35" s="26" t="s">
        <v>45</v>
      </c>
      <c r="U35" s="30" t="s">
        <v>46</v>
      </c>
      <c r="V35" s="30" t="s">
        <v>46</v>
      </c>
      <c r="W35" s="30" t="s">
        <v>46</v>
      </c>
      <c r="X35" s="24"/>
      <c r="Y35" s="26" t="s">
        <v>45</v>
      </c>
      <c r="Z35" s="26" t="s">
        <v>45</v>
      </c>
      <c r="AA35" s="26" t="s">
        <v>45</v>
      </c>
      <c r="AB35" s="26" t="s">
        <v>45</v>
      </c>
    </row>
    <row r="36" spans="1:28" ht="25.5">
      <c r="A36" s="24"/>
      <c r="B36" s="2" t="s">
        <v>106</v>
      </c>
      <c r="C36" s="25" t="s">
        <v>107</v>
      </c>
      <c r="D36" s="27">
        <v>40318</v>
      </c>
      <c r="E36" s="24">
        <v>1230</v>
      </c>
      <c r="F36" s="28" t="s">
        <v>45</v>
      </c>
      <c r="G36" s="26" t="s">
        <v>45</v>
      </c>
      <c r="H36" s="26" t="s">
        <v>45</v>
      </c>
      <c r="I36" s="26" t="s">
        <v>45</v>
      </c>
      <c r="J36" s="26" t="s">
        <v>45</v>
      </c>
      <c r="K36" s="26" t="s">
        <v>45</v>
      </c>
      <c r="L36" s="26" t="s">
        <v>45</v>
      </c>
      <c r="M36" s="31" t="s">
        <v>108</v>
      </c>
      <c r="N36" s="26" t="s">
        <v>47</v>
      </c>
      <c r="O36" s="26" t="s">
        <v>45</v>
      </c>
      <c r="P36" s="26"/>
      <c r="Q36" s="26" t="s">
        <v>45</v>
      </c>
      <c r="R36" s="26" t="s">
        <v>45</v>
      </c>
      <c r="S36" s="26" t="s">
        <v>45</v>
      </c>
      <c r="T36" s="26" t="s">
        <v>45</v>
      </c>
      <c r="U36" s="26" t="s">
        <v>45</v>
      </c>
      <c r="V36" s="26" t="s">
        <v>45</v>
      </c>
      <c r="W36" s="26" t="s">
        <v>45</v>
      </c>
      <c r="X36" s="24"/>
      <c r="Y36" s="26" t="s">
        <v>45</v>
      </c>
      <c r="Z36" s="26" t="s">
        <v>45</v>
      </c>
      <c r="AA36" s="26" t="s">
        <v>45</v>
      </c>
      <c r="AB36" s="26" t="s">
        <v>45</v>
      </c>
    </row>
    <row r="37" spans="1:28" ht="15.75">
      <c r="A37" s="24"/>
      <c r="B37" s="2" t="s">
        <v>109</v>
      </c>
      <c r="C37" s="25" t="s">
        <v>110</v>
      </c>
      <c r="D37" s="27">
        <v>40325</v>
      </c>
      <c r="E37" s="24">
        <v>1100</v>
      </c>
      <c r="F37" s="28" t="s">
        <v>111</v>
      </c>
      <c r="G37" s="26" t="s">
        <v>45</v>
      </c>
      <c r="H37" s="26" t="s">
        <v>45</v>
      </c>
      <c r="I37" s="26" t="s">
        <v>45</v>
      </c>
      <c r="J37" s="26" t="s">
        <v>45</v>
      </c>
      <c r="K37" s="26" t="s">
        <v>45</v>
      </c>
      <c r="L37" s="26" t="s">
        <v>45</v>
      </c>
      <c r="M37" s="29" t="s">
        <v>46</v>
      </c>
      <c r="N37" s="26" t="s">
        <v>47</v>
      </c>
      <c r="O37" s="26" t="s">
        <v>45</v>
      </c>
      <c r="P37" s="26"/>
      <c r="Q37" s="26" t="s">
        <v>45</v>
      </c>
      <c r="R37" s="26" t="s">
        <v>45</v>
      </c>
      <c r="S37" s="26" t="s">
        <v>45</v>
      </c>
      <c r="T37" s="26" t="s">
        <v>45</v>
      </c>
      <c r="U37" s="26" t="s">
        <v>45</v>
      </c>
      <c r="V37" s="26" t="s">
        <v>45</v>
      </c>
      <c r="W37" s="26" t="s">
        <v>45</v>
      </c>
      <c r="X37" s="24"/>
      <c r="Y37" s="26" t="s">
        <v>45</v>
      </c>
      <c r="Z37" s="26" t="s">
        <v>45</v>
      </c>
      <c r="AA37" s="26" t="s">
        <v>45</v>
      </c>
      <c r="AB37" s="26" t="s">
        <v>45</v>
      </c>
    </row>
    <row r="38" spans="1:28" ht="15.75">
      <c r="A38" s="24"/>
      <c r="B38" s="2" t="s">
        <v>112</v>
      </c>
      <c r="C38" s="25" t="s">
        <v>113</v>
      </c>
      <c r="D38" s="27">
        <v>40315</v>
      </c>
      <c r="E38" s="24">
        <v>1500</v>
      </c>
      <c r="F38" s="28" t="s">
        <v>45</v>
      </c>
      <c r="G38" s="26" t="s">
        <v>45</v>
      </c>
      <c r="H38" s="26" t="s">
        <v>45</v>
      </c>
      <c r="I38" s="26" t="s">
        <v>45</v>
      </c>
      <c r="J38" s="26" t="s">
        <v>45</v>
      </c>
      <c r="K38" s="26" t="s">
        <v>45</v>
      </c>
      <c r="L38" s="26" t="s">
        <v>45</v>
      </c>
      <c r="M38" s="29" t="s">
        <v>46</v>
      </c>
      <c r="N38" s="26" t="s">
        <v>47</v>
      </c>
      <c r="O38" s="26" t="s">
        <v>45</v>
      </c>
      <c r="P38" s="26"/>
      <c r="Q38" s="26" t="s">
        <v>45</v>
      </c>
      <c r="R38" s="26" t="s">
        <v>45</v>
      </c>
      <c r="S38" s="26" t="s">
        <v>45</v>
      </c>
      <c r="T38" s="26" t="s">
        <v>45</v>
      </c>
      <c r="U38" s="30" t="s">
        <v>46</v>
      </c>
      <c r="V38" s="30" t="s">
        <v>46</v>
      </c>
      <c r="W38" s="30" t="s">
        <v>46</v>
      </c>
      <c r="X38" s="24"/>
      <c r="Y38" s="26"/>
      <c r="Z38" s="26" t="s">
        <v>45</v>
      </c>
      <c r="AA38" s="26" t="s">
        <v>45</v>
      </c>
      <c r="AB38" s="26" t="s">
        <v>45</v>
      </c>
    </row>
    <row r="39" spans="1:28" ht="15.75">
      <c r="A39" s="24"/>
      <c r="B39" s="2" t="s">
        <v>114</v>
      </c>
      <c r="C39" s="25" t="s">
        <v>115</v>
      </c>
      <c r="D39" s="27">
        <v>40308</v>
      </c>
      <c r="E39" s="24">
        <v>1245</v>
      </c>
      <c r="F39" s="28" t="s">
        <v>45</v>
      </c>
      <c r="G39" s="26" t="s">
        <v>45</v>
      </c>
      <c r="H39" s="26" t="s">
        <v>45</v>
      </c>
      <c r="I39" s="26" t="s">
        <v>45</v>
      </c>
      <c r="J39" s="26" t="s">
        <v>45</v>
      </c>
      <c r="K39" s="26" t="s">
        <v>45</v>
      </c>
      <c r="L39" s="26" t="s">
        <v>45</v>
      </c>
      <c r="M39" s="31" t="s">
        <v>74</v>
      </c>
      <c r="N39" s="26" t="s">
        <v>47</v>
      </c>
      <c r="O39" s="26" t="s">
        <v>45</v>
      </c>
      <c r="P39" s="26"/>
      <c r="Q39" s="26" t="s">
        <v>45</v>
      </c>
      <c r="R39" s="26" t="s">
        <v>45</v>
      </c>
      <c r="S39" s="26" t="s">
        <v>45</v>
      </c>
      <c r="T39" s="26" t="s">
        <v>45</v>
      </c>
      <c r="U39" s="30" t="s">
        <v>46</v>
      </c>
      <c r="V39" s="30" t="s">
        <v>46</v>
      </c>
      <c r="W39" s="30" t="s">
        <v>46</v>
      </c>
      <c r="X39" s="24"/>
      <c r="Y39" s="26" t="s">
        <v>45</v>
      </c>
      <c r="Z39" s="26" t="s">
        <v>45</v>
      </c>
      <c r="AA39" s="26" t="s">
        <v>45</v>
      </c>
      <c r="AB39" s="26" t="s">
        <v>45</v>
      </c>
    </row>
    <row r="40" spans="1:28" ht="15.75">
      <c r="A40" s="24"/>
      <c r="B40" s="2" t="s">
        <v>116</v>
      </c>
      <c r="C40" s="25" t="s">
        <v>117</v>
      </c>
      <c r="D40" s="27">
        <v>40317</v>
      </c>
      <c r="E40" s="24">
        <v>1115</v>
      </c>
      <c r="F40" s="28" t="s">
        <v>45</v>
      </c>
      <c r="G40" s="26" t="s">
        <v>45</v>
      </c>
      <c r="H40" s="26" t="s">
        <v>45</v>
      </c>
      <c r="I40" s="26" t="s">
        <v>45</v>
      </c>
      <c r="J40" s="26" t="s">
        <v>45</v>
      </c>
      <c r="K40" s="26" t="s">
        <v>45</v>
      </c>
      <c r="L40" s="26" t="s">
        <v>45</v>
      </c>
      <c r="M40" s="31" t="s">
        <v>74</v>
      </c>
      <c r="N40" s="26" t="s">
        <v>47</v>
      </c>
      <c r="O40" s="26" t="s">
        <v>45</v>
      </c>
      <c r="P40" s="26"/>
      <c r="Q40" s="26" t="s">
        <v>45</v>
      </c>
      <c r="R40" s="26" t="s">
        <v>45</v>
      </c>
      <c r="S40" s="26" t="s">
        <v>45</v>
      </c>
      <c r="T40" s="26" t="s">
        <v>45</v>
      </c>
      <c r="U40" s="26" t="s">
        <v>45</v>
      </c>
      <c r="V40" s="26" t="s">
        <v>45</v>
      </c>
      <c r="W40" s="26" t="s">
        <v>45</v>
      </c>
      <c r="X40" s="24"/>
      <c r="Y40" s="26" t="s">
        <v>45</v>
      </c>
      <c r="Z40" s="26" t="s">
        <v>45</v>
      </c>
      <c r="AA40" s="26" t="s">
        <v>45</v>
      </c>
      <c r="AB40" s="26" t="s">
        <v>45</v>
      </c>
    </row>
    <row r="41" spans="1:28" ht="15.75">
      <c r="A41" s="24"/>
      <c r="B41" s="2" t="s">
        <v>118</v>
      </c>
      <c r="C41" s="25" t="s">
        <v>119</v>
      </c>
      <c r="D41" s="27">
        <v>40323</v>
      </c>
      <c r="E41" s="24">
        <v>1015</v>
      </c>
      <c r="F41" s="28" t="s">
        <v>45</v>
      </c>
      <c r="G41" s="26" t="s">
        <v>45</v>
      </c>
      <c r="H41" s="26" t="s">
        <v>45</v>
      </c>
      <c r="I41" s="26" t="s">
        <v>45</v>
      </c>
      <c r="J41" s="26" t="s">
        <v>45</v>
      </c>
      <c r="K41" s="26" t="s">
        <v>45</v>
      </c>
      <c r="L41" s="26" t="s">
        <v>45</v>
      </c>
      <c r="M41" s="29" t="s">
        <v>46</v>
      </c>
      <c r="N41" s="26" t="s">
        <v>47</v>
      </c>
      <c r="O41" s="26" t="s">
        <v>45</v>
      </c>
      <c r="P41" s="26"/>
      <c r="Q41" s="26" t="s">
        <v>45</v>
      </c>
      <c r="R41" s="26" t="s">
        <v>45</v>
      </c>
      <c r="S41" s="26" t="s">
        <v>45</v>
      </c>
      <c r="T41" s="26" t="s">
        <v>45</v>
      </c>
      <c r="U41" s="30" t="s">
        <v>46</v>
      </c>
      <c r="V41" s="30" t="s">
        <v>46</v>
      </c>
      <c r="W41" s="30" t="s">
        <v>46</v>
      </c>
      <c r="X41" s="24"/>
      <c r="Y41" s="26" t="s">
        <v>45</v>
      </c>
      <c r="Z41" s="26" t="s">
        <v>45</v>
      </c>
      <c r="AA41" s="26" t="s">
        <v>45</v>
      </c>
      <c r="AB41" s="26" t="s">
        <v>45</v>
      </c>
    </row>
    <row r="42" spans="1:28" ht="15.75">
      <c r="A42" s="24"/>
      <c r="B42" s="2" t="s">
        <v>120</v>
      </c>
      <c r="C42" s="25" t="s">
        <v>121</v>
      </c>
      <c r="D42" s="27">
        <v>40318</v>
      </c>
      <c r="E42" s="24">
        <v>1145</v>
      </c>
      <c r="F42" s="28" t="s">
        <v>45</v>
      </c>
      <c r="G42" s="26" t="s">
        <v>45</v>
      </c>
      <c r="H42" s="26" t="s">
        <v>45</v>
      </c>
      <c r="I42" s="26" t="s">
        <v>45</v>
      </c>
      <c r="J42" s="26" t="s">
        <v>45</v>
      </c>
      <c r="K42" s="26" t="s">
        <v>45</v>
      </c>
      <c r="L42" s="26" t="s">
        <v>45</v>
      </c>
      <c r="M42" s="31" t="s">
        <v>74</v>
      </c>
      <c r="N42" s="26" t="s">
        <v>47</v>
      </c>
      <c r="O42" s="26" t="s">
        <v>45</v>
      </c>
      <c r="P42" s="26"/>
      <c r="Q42" s="26" t="s">
        <v>45</v>
      </c>
      <c r="R42" s="26" t="s">
        <v>45</v>
      </c>
      <c r="S42" s="26" t="s">
        <v>45</v>
      </c>
      <c r="T42" s="26" t="s">
        <v>45</v>
      </c>
      <c r="U42" s="26" t="s">
        <v>45</v>
      </c>
      <c r="V42" s="26" t="s">
        <v>45</v>
      </c>
      <c r="W42" s="26" t="s">
        <v>45</v>
      </c>
      <c r="X42" s="24"/>
      <c r="Y42" s="26" t="s">
        <v>45</v>
      </c>
      <c r="Z42" s="26" t="s">
        <v>45</v>
      </c>
      <c r="AA42" s="26" t="s">
        <v>45</v>
      </c>
      <c r="AB42" s="26" t="s">
        <v>45</v>
      </c>
    </row>
    <row r="43" spans="1:28" ht="15.75">
      <c r="A43" s="24"/>
      <c r="B43" s="2" t="s">
        <v>122</v>
      </c>
      <c r="C43" s="26" t="s">
        <v>123</v>
      </c>
      <c r="D43" s="27">
        <v>40569</v>
      </c>
      <c r="E43" s="24">
        <v>1500</v>
      </c>
      <c r="F43" s="28" t="s">
        <v>45</v>
      </c>
      <c r="G43" s="26" t="s">
        <v>45</v>
      </c>
      <c r="H43" s="26" t="s">
        <v>45</v>
      </c>
      <c r="I43" s="26" t="s">
        <v>45</v>
      </c>
      <c r="J43" s="26" t="s">
        <v>45</v>
      </c>
      <c r="K43" s="26" t="s">
        <v>45</v>
      </c>
      <c r="L43" s="26" t="s">
        <v>45</v>
      </c>
      <c r="M43" s="29" t="s">
        <v>46</v>
      </c>
      <c r="N43" s="26" t="s">
        <v>47</v>
      </c>
      <c r="O43" s="26" t="s">
        <v>45</v>
      </c>
      <c r="P43" s="26"/>
      <c r="Q43" s="26" t="s">
        <v>45</v>
      </c>
      <c r="R43" s="26" t="s">
        <v>45</v>
      </c>
      <c r="S43" s="26" t="s">
        <v>45</v>
      </c>
      <c r="T43" s="26" t="s">
        <v>45</v>
      </c>
      <c r="U43" s="30" t="s">
        <v>46</v>
      </c>
      <c r="V43" s="26" t="s">
        <v>45</v>
      </c>
      <c r="W43" s="26" t="s">
        <v>45</v>
      </c>
      <c r="X43" s="24"/>
      <c r="Y43" s="30" t="s">
        <v>46</v>
      </c>
      <c r="Z43" s="26" t="s">
        <v>45</v>
      </c>
      <c r="AA43" s="26" t="s">
        <v>45</v>
      </c>
      <c r="AB43" s="26" t="s">
        <v>45</v>
      </c>
    </row>
    <row r="44" spans="1:28" ht="15.75">
      <c r="A44" s="24"/>
      <c r="B44" s="2" t="s">
        <v>124</v>
      </c>
      <c r="C44" s="26" t="s">
        <v>125</v>
      </c>
      <c r="D44" s="27">
        <v>40576</v>
      </c>
      <c r="E44" s="24">
        <v>1255</v>
      </c>
      <c r="F44" s="28" t="s">
        <v>45</v>
      </c>
      <c r="G44" s="26" t="s">
        <v>45</v>
      </c>
      <c r="H44" s="26" t="s">
        <v>45</v>
      </c>
      <c r="I44" s="26" t="s">
        <v>45</v>
      </c>
      <c r="J44" s="26" t="s">
        <v>45</v>
      </c>
      <c r="K44" s="26" t="s">
        <v>45</v>
      </c>
      <c r="L44" s="26" t="s">
        <v>45</v>
      </c>
      <c r="M44" s="29" t="s">
        <v>46</v>
      </c>
      <c r="N44" s="32" t="s">
        <v>50</v>
      </c>
      <c r="O44" s="26" t="s">
        <v>45</v>
      </c>
      <c r="P44" s="26"/>
      <c r="Q44" s="26" t="s">
        <v>45</v>
      </c>
      <c r="R44" s="26" t="s">
        <v>45</v>
      </c>
      <c r="S44" s="26" t="s">
        <v>45</v>
      </c>
      <c r="T44" s="26" t="s">
        <v>45</v>
      </c>
      <c r="U44" s="30" t="s">
        <v>46</v>
      </c>
      <c r="V44" s="26" t="s">
        <v>45</v>
      </c>
      <c r="W44" s="26" t="s">
        <v>45</v>
      </c>
      <c r="X44" s="24"/>
      <c r="Y44" s="30" t="s">
        <v>46</v>
      </c>
      <c r="Z44" s="26" t="s">
        <v>45</v>
      </c>
      <c r="AA44" s="26" t="s">
        <v>45</v>
      </c>
      <c r="AB44" s="26" t="s">
        <v>45</v>
      </c>
    </row>
    <row r="45" spans="1:28" ht="15.75">
      <c r="A45" s="24"/>
      <c r="B45" s="2" t="s">
        <v>126</v>
      </c>
      <c r="C45" s="38">
        <v>22</v>
      </c>
      <c r="D45" s="27">
        <v>40574</v>
      </c>
      <c r="E45" s="24">
        <v>1445</v>
      </c>
      <c r="F45" s="28" t="s">
        <v>45</v>
      </c>
      <c r="G45" s="26" t="s">
        <v>45</v>
      </c>
      <c r="H45" s="26" t="s">
        <v>45</v>
      </c>
      <c r="I45" s="26" t="s">
        <v>45</v>
      </c>
      <c r="J45" s="26" t="s">
        <v>45</v>
      </c>
      <c r="K45" s="26" t="s">
        <v>45</v>
      </c>
      <c r="L45" s="26" t="s">
        <v>45</v>
      </c>
      <c r="M45" s="29" t="s">
        <v>46</v>
      </c>
      <c r="N45" s="26" t="s">
        <v>47</v>
      </c>
      <c r="O45" s="26" t="s">
        <v>45</v>
      </c>
      <c r="P45" s="26"/>
      <c r="Q45" s="26" t="s">
        <v>45</v>
      </c>
      <c r="R45" s="26" t="s">
        <v>45</v>
      </c>
      <c r="S45" s="26" t="s">
        <v>45</v>
      </c>
      <c r="T45" s="26" t="s">
        <v>45</v>
      </c>
      <c r="U45" s="30" t="s">
        <v>46</v>
      </c>
      <c r="V45" s="26" t="s">
        <v>45</v>
      </c>
      <c r="W45" s="26" t="s">
        <v>45</v>
      </c>
      <c r="X45" s="24"/>
      <c r="Y45" s="30" t="s">
        <v>46</v>
      </c>
      <c r="Z45" s="26" t="s">
        <v>45</v>
      </c>
      <c r="AA45" s="26" t="s">
        <v>45</v>
      </c>
      <c r="AB45" s="26" t="s">
        <v>45</v>
      </c>
    </row>
    <row r="46" spans="1:28">
      <c r="A46" s="1"/>
      <c r="B46" s="39" t="s">
        <v>3321</v>
      </c>
      <c r="C46" s="777"/>
      <c r="D46" s="775"/>
      <c r="E46" s="458"/>
      <c r="F46" s="458"/>
      <c r="G46" s="40"/>
      <c r="H46" s="40"/>
      <c r="I46" s="40"/>
      <c r="J46" s="40"/>
      <c r="K46" s="40"/>
      <c r="L46" s="40"/>
      <c r="M46" s="40"/>
      <c r="N46" s="40"/>
      <c r="O46" s="40"/>
      <c r="P46" s="40"/>
      <c r="Q46" s="40"/>
      <c r="R46" s="40"/>
      <c r="S46" s="40"/>
      <c r="T46" s="40"/>
      <c r="U46" s="40"/>
      <c r="V46" s="40"/>
      <c r="W46" s="40"/>
      <c r="X46" s="1"/>
      <c r="Y46" s="26"/>
      <c r="Z46" s="26"/>
      <c r="AA46" s="26"/>
      <c r="AB46" s="26"/>
    </row>
    <row r="47" spans="1:28" ht="25.5">
      <c r="A47" s="24"/>
      <c r="B47" s="2" t="s">
        <v>128</v>
      </c>
      <c r="C47" s="41" t="s">
        <v>111</v>
      </c>
      <c r="D47" s="27">
        <v>40331</v>
      </c>
      <c r="E47" s="42">
        <v>1145</v>
      </c>
      <c r="F47" s="28" t="s">
        <v>45</v>
      </c>
      <c r="G47" s="26" t="s">
        <v>45</v>
      </c>
      <c r="H47" s="26" t="s">
        <v>45</v>
      </c>
      <c r="I47" s="26" t="s">
        <v>45</v>
      </c>
      <c r="J47" s="26" t="s">
        <v>45</v>
      </c>
      <c r="K47" s="26" t="s">
        <v>45</v>
      </c>
      <c r="L47" s="26" t="s">
        <v>45</v>
      </c>
      <c r="M47" s="31" t="s">
        <v>129</v>
      </c>
      <c r="N47" s="26" t="s">
        <v>47</v>
      </c>
      <c r="O47" s="26" t="s">
        <v>45</v>
      </c>
      <c r="P47" s="26"/>
      <c r="Q47" s="26" t="s">
        <v>45</v>
      </c>
      <c r="R47" s="26" t="s">
        <v>45</v>
      </c>
      <c r="S47" s="26" t="s">
        <v>45</v>
      </c>
      <c r="T47" s="26" t="s">
        <v>45</v>
      </c>
      <c r="U47" s="26" t="s">
        <v>45</v>
      </c>
      <c r="V47" s="26" t="s">
        <v>45</v>
      </c>
      <c r="W47" s="26" t="s">
        <v>45</v>
      </c>
      <c r="X47" s="24"/>
      <c r="Y47" s="26" t="s">
        <v>45</v>
      </c>
      <c r="Z47" s="26" t="s">
        <v>45</v>
      </c>
      <c r="AA47" s="26" t="s">
        <v>45</v>
      </c>
      <c r="AB47" s="26" t="s">
        <v>45</v>
      </c>
    </row>
    <row r="48" spans="1:28" ht="15.75">
      <c r="A48" s="24"/>
      <c r="B48" s="43" t="s">
        <v>130</v>
      </c>
      <c r="C48" s="75" t="s">
        <v>111</v>
      </c>
      <c r="D48" s="27">
        <v>40336</v>
      </c>
      <c r="E48" s="42">
        <v>1030</v>
      </c>
      <c r="F48" s="28" t="s">
        <v>45</v>
      </c>
      <c r="G48" s="26" t="s">
        <v>45</v>
      </c>
      <c r="H48" s="26" t="s">
        <v>45</v>
      </c>
      <c r="I48" s="26" t="s">
        <v>45</v>
      </c>
      <c r="J48" s="26" t="s">
        <v>45</v>
      </c>
      <c r="K48" s="26" t="s">
        <v>45</v>
      </c>
      <c r="L48" s="26" t="s">
        <v>45</v>
      </c>
      <c r="M48" s="29" t="s">
        <v>46</v>
      </c>
      <c r="N48" s="32" t="s">
        <v>50</v>
      </c>
      <c r="O48" s="26" t="s">
        <v>45</v>
      </c>
      <c r="P48" s="26"/>
      <c r="Q48" s="26" t="s">
        <v>45</v>
      </c>
      <c r="R48" s="26" t="s">
        <v>45</v>
      </c>
      <c r="S48" s="26" t="s">
        <v>45</v>
      </c>
      <c r="T48" s="26" t="s">
        <v>45</v>
      </c>
      <c r="U48" s="26" t="s">
        <v>45</v>
      </c>
      <c r="V48" s="26" t="s">
        <v>45</v>
      </c>
      <c r="W48" s="26" t="s">
        <v>45</v>
      </c>
      <c r="X48" s="24"/>
      <c r="Y48" s="30" t="s">
        <v>46</v>
      </c>
      <c r="Z48" s="26" t="s">
        <v>45</v>
      </c>
      <c r="AA48" s="26" t="s">
        <v>45</v>
      </c>
      <c r="AB48" s="26" t="s">
        <v>45</v>
      </c>
    </row>
    <row r="49" spans="1:28" ht="15.75">
      <c r="A49" s="24"/>
      <c r="B49" s="2" t="s">
        <v>131</v>
      </c>
      <c r="C49" s="41" t="s">
        <v>111</v>
      </c>
      <c r="D49" s="27">
        <v>40330</v>
      </c>
      <c r="E49" s="42">
        <v>1230</v>
      </c>
      <c r="F49" s="28" t="s">
        <v>45</v>
      </c>
      <c r="G49" s="26" t="s">
        <v>45</v>
      </c>
      <c r="H49" s="26" t="s">
        <v>45</v>
      </c>
      <c r="I49" s="26" t="s">
        <v>45</v>
      </c>
      <c r="J49" s="26" t="s">
        <v>45</v>
      </c>
      <c r="K49" s="26" t="s">
        <v>45</v>
      </c>
      <c r="L49" s="26" t="s">
        <v>45</v>
      </c>
      <c r="M49" s="31" t="s">
        <v>99</v>
      </c>
      <c r="N49" s="32" t="s">
        <v>50</v>
      </c>
      <c r="O49" s="26" t="s">
        <v>45</v>
      </c>
      <c r="P49" s="26"/>
      <c r="Q49" s="26" t="s">
        <v>45</v>
      </c>
      <c r="R49" s="26" t="s">
        <v>45</v>
      </c>
      <c r="S49" s="26" t="s">
        <v>45</v>
      </c>
      <c r="T49" s="26" t="s">
        <v>45</v>
      </c>
      <c r="U49" s="26" t="s">
        <v>45</v>
      </c>
      <c r="V49" s="26" t="s">
        <v>45</v>
      </c>
      <c r="W49" s="26" t="s">
        <v>45</v>
      </c>
      <c r="X49" s="24"/>
      <c r="Y49" s="26" t="s">
        <v>45</v>
      </c>
      <c r="Z49" s="26" t="s">
        <v>45</v>
      </c>
      <c r="AA49" s="26" t="s">
        <v>45</v>
      </c>
      <c r="AB49" s="26" t="s">
        <v>45</v>
      </c>
    </row>
    <row r="50" spans="1:28" ht="15.75">
      <c r="A50" s="24"/>
      <c r="B50" s="2" t="s">
        <v>132</v>
      </c>
      <c r="C50" s="41" t="s">
        <v>111</v>
      </c>
      <c r="D50" s="27">
        <v>40330</v>
      </c>
      <c r="E50" s="42">
        <v>1015</v>
      </c>
      <c r="F50" s="28" t="s">
        <v>45</v>
      </c>
      <c r="G50" s="26" t="s">
        <v>45</v>
      </c>
      <c r="H50" s="26" t="s">
        <v>45</v>
      </c>
      <c r="I50" s="26" t="s">
        <v>45</v>
      </c>
      <c r="J50" s="26" t="s">
        <v>45</v>
      </c>
      <c r="K50" s="26" t="s">
        <v>45</v>
      </c>
      <c r="L50" s="26" t="s">
        <v>45</v>
      </c>
      <c r="M50" s="29" t="s">
        <v>46</v>
      </c>
      <c r="N50" s="32" t="s">
        <v>50</v>
      </c>
      <c r="O50" s="26" t="s">
        <v>45</v>
      </c>
      <c r="P50" s="26"/>
      <c r="Q50" s="26" t="s">
        <v>45</v>
      </c>
      <c r="R50" s="26" t="s">
        <v>45</v>
      </c>
      <c r="S50" s="26" t="s">
        <v>45</v>
      </c>
      <c r="T50" s="26" t="s">
        <v>45</v>
      </c>
      <c r="U50" s="26" t="s">
        <v>45</v>
      </c>
      <c r="V50" s="26" t="s">
        <v>45</v>
      </c>
      <c r="W50" s="26" t="s">
        <v>45</v>
      </c>
      <c r="X50" s="24"/>
      <c r="Y50" s="26" t="s">
        <v>45</v>
      </c>
      <c r="Z50" s="26" t="s">
        <v>45</v>
      </c>
      <c r="AA50" s="26" t="s">
        <v>45</v>
      </c>
      <c r="AB50" s="26" t="s">
        <v>45</v>
      </c>
    </row>
    <row r="51" spans="1:28" ht="15.75">
      <c r="A51" s="24"/>
      <c r="B51" s="2" t="s">
        <v>133</v>
      </c>
      <c r="C51" s="41" t="s">
        <v>111</v>
      </c>
      <c r="D51" s="27">
        <v>40341</v>
      </c>
      <c r="E51" s="42">
        <v>1145</v>
      </c>
      <c r="F51" s="28" t="s">
        <v>45</v>
      </c>
      <c r="G51" s="26" t="s">
        <v>45</v>
      </c>
      <c r="H51" s="26" t="s">
        <v>45</v>
      </c>
      <c r="I51" s="26" t="s">
        <v>45</v>
      </c>
      <c r="J51" s="26" t="s">
        <v>45</v>
      </c>
      <c r="K51" s="26" t="s">
        <v>45</v>
      </c>
      <c r="L51" s="26" t="s">
        <v>45</v>
      </c>
      <c r="M51" s="29" t="s">
        <v>46</v>
      </c>
      <c r="N51" s="26" t="s">
        <v>47</v>
      </c>
      <c r="O51" s="26" t="s">
        <v>45</v>
      </c>
      <c r="P51" s="26"/>
      <c r="Q51" s="26" t="s">
        <v>45</v>
      </c>
      <c r="R51" s="26" t="s">
        <v>45</v>
      </c>
      <c r="S51" s="26" t="s">
        <v>45</v>
      </c>
      <c r="T51" s="26" t="s">
        <v>45</v>
      </c>
      <c r="U51" s="26" t="s">
        <v>45</v>
      </c>
      <c r="V51" s="26" t="s">
        <v>45</v>
      </c>
      <c r="W51" s="26" t="s">
        <v>45</v>
      </c>
      <c r="X51" s="24"/>
      <c r="Y51" s="26" t="s">
        <v>45</v>
      </c>
      <c r="Z51" s="26" t="s">
        <v>45</v>
      </c>
      <c r="AA51" s="26" t="s">
        <v>45</v>
      </c>
      <c r="AB51" s="26" t="s">
        <v>45</v>
      </c>
    </row>
    <row r="52" spans="1:28" ht="25.5">
      <c r="A52" s="24"/>
      <c r="B52" s="2" t="s">
        <v>134</v>
      </c>
      <c r="C52" s="41" t="s">
        <v>111</v>
      </c>
      <c r="D52" s="27">
        <v>40331</v>
      </c>
      <c r="E52" s="42">
        <v>1300</v>
      </c>
      <c r="F52" s="28" t="s">
        <v>45</v>
      </c>
      <c r="G52" s="26" t="s">
        <v>45</v>
      </c>
      <c r="H52" s="26" t="s">
        <v>45</v>
      </c>
      <c r="I52" s="26" t="s">
        <v>45</v>
      </c>
      <c r="J52" s="26" t="s">
        <v>45</v>
      </c>
      <c r="K52" s="26" t="s">
        <v>45</v>
      </c>
      <c r="L52" s="26" t="s">
        <v>45</v>
      </c>
      <c r="M52" s="31" t="s">
        <v>135</v>
      </c>
      <c r="N52" s="26" t="s">
        <v>47</v>
      </c>
      <c r="O52" s="26" t="s">
        <v>45</v>
      </c>
      <c r="P52" s="26"/>
      <c r="Q52" s="26" t="s">
        <v>45</v>
      </c>
      <c r="R52" s="26" t="s">
        <v>45</v>
      </c>
      <c r="S52" s="26" t="s">
        <v>45</v>
      </c>
      <c r="T52" s="26" t="s">
        <v>45</v>
      </c>
      <c r="U52" s="26" t="s">
        <v>45</v>
      </c>
      <c r="V52" s="26" t="s">
        <v>45</v>
      </c>
      <c r="W52" s="26" t="s">
        <v>45</v>
      </c>
      <c r="X52" s="24"/>
      <c r="Y52" s="30" t="s">
        <v>46</v>
      </c>
      <c r="Z52" s="26" t="s">
        <v>45</v>
      </c>
      <c r="AA52" s="26" t="s">
        <v>45</v>
      </c>
      <c r="AB52" s="26" t="s">
        <v>45</v>
      </c>
    </row>
    <row r="53" spans="1:28" ht="15.75">
      <c r="A53" s="24"/>
      <c r="B53" s="2" t="s">
        <v>136</v>
      </c>
      <c r="C53" s="41" t="s">
        <v>111</v>
      </c>
      <c r="D53" s="27">
        <v>40335</v>
      </c>
      <c r="E53" s="42">
        <v>1000</v>
      </c>
      <c r="F53" s="28" t="s">
        <v>45</v>
      </c>
      <c r="G53" s="26" t="s">
        <v>45</v>
      </c>
      <c r="H53" s="26" t="s">
        <v>45</v>
      </c>
      <c r="I53" s="26" t="s">
        <v>45</v>
      </c>
      <c r="J53" s="26" t="s">
        <v>45</v>
      </c>
      <c r="K53" s="26" t="s">
        <v>45</v>
      </c>
      <c r="L53" s="26" t="s">
        <v>45</v>
      </c>
      <c r="M53" s="29" t="s">
        <v>46</v>
      </c>
      <c r="N53" s="26" t="s">
        <v>47</v>
      </c>
      <c r="O53" s="26" t="s">
        <v>45</v>
      </c>
      <c r="P53" s="26"/>
      <c r="Q53" s="26" t="s">
        <v>45</v>
      </c>
      <c r="R53" s="26" t="s">
        <v>45</v>
      </c>
      <c r="S53" s="26" t="s">
        <v>45</v>
      </c>
      <c r="T53" s="26" t="s">
        <v>45</v>
      </c>
      <c r="U53" s="26" t="s">
        <v>45</v>
      </c>
      <c r="V53" s="26" t="s">
        <v>45</v>
      </c>
      <c r="W53" s="26" t="s">
        <v>45</v>
      </c>
      <c r="X53" s="24"/>
      <c r="Y53" s="26" t="s">
        <v>45</v>
      </c>
      <c r="Z53" s="26" t="s">
        <v>45</v>
      </c>
      <c r="AA53" s="26" t="s">
        <v>45</v>
      </c>
      <c r="AB53" s="26" t="s">
        <v>45</v>
      </c>
    </row>
    <row r="54" spans="1:28" ht="15.75">
      <c r="A54" s="24"/>
      <c r="B54" s="2" t="s">
        <v>137</v>
      </c>
      <c r="C54" s="41" t="s">
        <v>111</v>
      </c>
      <c r="D54" s="27">
        <v>40332</v>
      </c>
      <c r="E54" s="42">
        <v>1000</v>
      </c>
      <c r="F54" s="28" t="s">
        <v>45</v>
      </c>
      <c r="G54" s="26" t="s">
        <v>45</v>
      </c>
      <c r="H54" s="26" t="s">
        <v>45</v>
      </c>
      <c r="I54" s="26" t="s">
        <v>45</v>
      </c>
      <c r="J54" s="26" t="s">
        <v>45</v>
      </c>
      <c r="K54" s="26" t="s">
        <v>45</v>
      </c>
      <c r="L54" s="26" t="s">
        <v>45</v>
      </c>
      <c r="M54" s="29" t="s">
        <v>46</v>
      </c>
      <c r="N54" s="26" t="s">
        <v>47</v>
      </c>
      <c r="O54" s="26" t="s">
        <v>45</v>
      </c>
      <c r="P54" s="26"/>
      <c r="Q54" s="26" t="s">
        <v>45</v>
      </c>
      <c r="R54" s="26" t="s">
        <v>45</v>
      </c>
      <c r="S54" s="26" t="s">
        <v>45</v>
      </c>
      <c r="T54" s="26" t="s">
        <v>45</v>
      </c>
      <c r="U54" s="26" t="s">
        <v>45</v>
      </c>
      <c r="V54" s="26" t="s">
        <v>45</v>
      </c>
      <c r="W54" s="26" t="s">
        <v>45</v>
      </c>
      <c r="X54" s="24"/>
      <c r="Y54" s="30" t="s">
        <v>46</v>
      </c>
      <c r="Z54" s="26" t="s">
        <v>45</v>
      </c>
      <c r="AA54" s="26" t="s">
        <v>45</v>
      </c>
      <c r="AB54" s="26" t="s">
        <v>45</v>
      </c>
    </row>
    <row r="55" spans="1:28" ht="15.75">
      <c r="A55" s="24"/>
      <c r="B55" s="2" t="s">
        <v>138</v>
      </c>
      <c r="C55" s="41" t="s">
        <v>111</v>
      </c>
      <c r="D55" s="27">
        <v>40330</v>
      </c>
      <c r="E55" s="42">
        <v>1130</v>
      </c>
      <c r="F55" s="28" t="s">
        <v>45</v>
      </c>
      <c r="G55" s="26" t="s">
        <v>45</v>
      </c>
      <c r="H55" s="26" t="s">
        <v>45</v>
      </c>
      <c r="I55" s="26" t="s">
        <v>45</v>
      </c>
      <c r="J55" s="26" t="s">
        <v>45</v>
      </c>
      <c r="K55" s="26" t="s">
        <v>45</v>
      </c>
      <c r="L55" s="26" t="s">
        <v>45</v>
      </c>
      <c r="M55" s="29" t="s">
        <v>46</v>
      </c>
      <c r="N55" s="26" t="s">
        <v>47</v>
      </c>
      <c r="O55" s="26" t="s">
        <v>45</v>
      </c>
      <c r="P55" s="26"/>
      <c r="Q55" s="26" t="s">
        <v>45</v>
      </c>
      <c r="R55" s="26" t="s">
        <v>45</v>
      </c>
      <c r="S55" s="26" t="s">
        <v>45</v>
      </c>
      <c r="T55" s="26" t="s">
        <v>45</v>
      </c>
      <c r="U55" s="26" t="s">
        <v>45</v>
      </c>
      <c r="V55" s="26" t="s">
        <v>45</v>
      </c>
      <c r="W55" s="26" t="s">
        <v>45</v>
      </c>
      <c r="X55" s="24"/>
      <c r="Y55" s="30" t="s">
        <v>46</v>
      </c>
      <c r="Z55" s="26" t="s">
        <v>45</v>
      </c>
      <c r="AA55" s="26" t="s">
        <v>45</v>
      </c>
      <c r="AB55" s="26" t="s">
        <v>45</v>
      </c>
    </row>
    <row r="56" spans="1:28" ht="15.75">
      <c r="A56" s="24"/>
      <c r="B56" s="2" t="s">
        <v>139</v>
      </c>
      <c r="C56" s="41" t="s">
        <v>111</v>
      </c>
      <c r="D56" s="27">
        <v>40338</v>
      </c>
      <c r="E56" s="42">
        <v>945</v>
      </c>
      <c r="F56" s="28" t="s">
        <v>45</v>
      </c>
      <c r="G56" s="26" t="s">
        <v>45</v>
      </c>
      <c r="H56" s="26" t="s">
        <v>45</v>
      </c>
      <c r="I56" s="26" t="s">
        <v>45</v>
      </c>
      <c r="J56" s="26" t="s">
        <v>45</v>
      </c>
      <c r="K56" s="26" t="s">
        <v>45</v>
      </c>
      <c r="L56" s="26" t="s">
        <v>45</v>
      </c>
      <c r="M56" s="29" t="s">
        <v>46</v>
      </c>
      <c r="N56" s="26" t="s">
        <v>47</v>
      </c>
      <c r="O56" s="26" t="s">
        <v>45</v>
      </c>
      <c r="P56" s="26"/>
      <c r="Q56" s="26" t="s">
        <v>45</v>
      </c>
      <c r="R56" s="26" t="s">
        <v>45</v>
      </c>
      <c r="S56" s="26" t="s">
        <v>45</v>
      </c>
      <c r="T56" s="26" t="s">
        <v>45</v>
      </c>
      <c r="U56" s="26" t="s">
        <v>45</v>
      </c>
      <c r="V56" s="26" t="s">
        <v>45</v>
      </c>
      <c r="W56" s="26" t="s">
        <v>45</v>
      </c>
      <c r="X56" s="24"/>
      <c r="Y56" s="30" t="s">
        <v>46</v>
      </c>
      <c r="Z56" s="26" t="s">
        <v>45</v>
      </c>
      <c r="AA56" s="26" t="s">
        <v>45</v>
      </c>
      <c r="AB56" s="26" t="s">
        <v>45</v>
      </c>
    </row>
    <row r="57" spans="1:28" ht="15.75">
      <c r="A57" s="24"/>
      <c r="B57" s="2" t="s">
        <v>140</v>
      </c>
      <c r="C57" s="41" t="s">
        <v>111</v>
      </c>
      <c r="D57" s="27">
        <v>40340</v>
      </c>
      <c r="E57" s="42">
        <v>900</v>
      </c>
      <c r="F57" s="28" t="s">
        <v>45</v>
      </c>
      <c r="G57" s="26" t="s">
        <v>45</v>
      </c>
      <c r="H57" s="26" t="s">
        <v>45</v>
      </c>
      <c r="I57" s="26" t="s">
        <v>45</v>
      </c>
      <c r="J57" s="26" t="s">
        <v>45</v>
      </c>
      <c r="K57" s="26" t="s">
        <v>45</v>
      </c>
      <c r="L57" s="26" t="s">
        <v>45</v>
      </c>
      <c r="M57" s="31" t="s">
        <v>99</v>
      </c>
      <c r="N57" s="26" t="s">
        <v>47</v>
      </c>
      <c r="O57" s="26" t="s">
        <v>45</v>
      </c>
      <c r="P57" s="26"/>
      <c r="Q57" s="26" t="s">
        <v>45</v>
      </c>
      <c r="R57" s="26" t="s">
        <v>45</v>
      </c>
      <c r="S57" s="26" t="s">
        <v>45</v>
      </c>
      <c r="T57" s="26" t="s">
        <v>45</v>
      </c>
      <c r="U57" s="26" t="s">
        <v>45</v>
      </c>
      <c r="V57" s="26" t="s">
        <v>45</v>
      </c>
      <c r="W57" s="26" t="s">
        <v>45</v>
      </c>
      <c r="X57" s="24"/>
      <c r="Y57" s="26" t="s">
        <v>45</v>
      </c>
      <c r="Z57" s="26" t="s">
        <v>45</v>
      </c>
      <c r="AA57" s="26" t="s">
        <v>45</v>
      </c>
      <c r="AB57" s="26" t="s">
        <v>45</v>
      </c>
    </row>
    <row r="58" spans="1:28" ht="15.75">
      <c r="A58" s="24"/>
      <c r="B58" s="2" t="s">
        <v>141</v>
      </c>
      <c r="C58" s="41" t="s">
        <v>111</v>
      </c>
      <c r="D58" s="27">
        <v>40336</v>
      </c>
      <c r="E58" s="42">
        <v>1000</v>
      </c>
      <c r="F58" s="28" t="s">
        <v>45</v>
      </c>
      <c r="G58" s="26" t="s">
        <v>45</v>
      </c>
      <c r="H58" s="26" t="s">
        <v>45</v>
      </c>
      <c r="I58" s="26" t="s">
        <v>45</v>
      </c>
      <c r="J58" s="26" t="s">
        <v>45</v>
      </c>
      <c r="K58" s="26" t="s">
        <v>45</v>
      </c>
      <c r="L58" s="26" t="s">
        <v>45</v>
      </c>
      <c r="M58" s="29" t="s">
        <v>46</v>
      </c>
      <c r="N58" s="26" t="s">
        <v>47</v>
      </c>
      <c r="O58" s="26" t="s">
        <v>45</v>
      </c>
      <c r="P58" s="26"/>
      <c r="Q58" s="26" t="s">
        <v>45</v>
      </c>
      <c r="R58" s="26" t="s">
        <v>45</v>
      </c>
      <c r="S58" s="26" t="s">
        <v>45</v>
      </c>
      <c r="T58" s="26" t="s">
        <v>45</v>
      </c>
      <c r="U58" s="26" t="s">
        <v>45</v>
      </c>
      <c r="V58" s="26" t="s">
        <v>45</v>
      </c>
      <c r="W58" s="26" t="s">
        <v>45</v>
      </c>
      <c r="X58" s="24"/>
      <c r="Y58" s="26" t="s">
        <v>45</v>
      </c>
      <c r="Z58" s="26" t="s">
        <v>45</v>
      </c>
      <c r="AA58" s="26" t="s">
        <v>45</v>
      </c>
      <c r="AB58" s="26" t="s">
        <v>45</v>
      </c>
    </row>
    <row r="59" spans="1:28" ht="15.75">
      <c r="A59" s="24"/>
      <c r="B59" s="2" t="s">
        <v>142</v>
      </c>
      <c r="C59" s="41" t="s">
        <v>111</v>
      </c>
      <c r="D59" s="27">
        <v>40335</v>
      </c>
      <c r="E59" s="42">
        <v>1245</v>
      </c>
      <c r="F59" s="28" t="s">
        <v>45</v>
      </c>
      <c r="G59" s="26" t="s">
        <v>45</v>
      </c>
      <c r="H59" s="26" t="s">
        <v>45</v>
      </c>
      <c r="I59" s="26" t="s">
        <v>45</v>
      </c>
      <c r="J59" s="26" t="s">
        <v>45</v>
      </c>
      <c r="K59" s="26" t="s">
        <v>45</v>
      </c>
      <c r="L59" s="26" t="s">
        <v>45</v>
      </c>
      <c r="M59" s="29" t="s">
        <v>46</v>
      </c>
      <c r="N59" s="26" t="s">
        <v>47</v>
      </c>
      <c r="O59" s="26" t="s">
        <v>45</v>
      </c>
      <c r="P59" s="26"/>
      <c r="Q59" s="26" t="s">
        <v>45</v>
      </c>
      <c r="R59" s="26" t="s">
        <v>45</v>
      </c>
      <c r="S59" s="26" t="s">
        <v>45</v>
      </c>
      <c r="T59" s="26" t="s">
        <v>45</v>
      </c>
      <c r="U59" s="26" t="s">
        <v>45</v>
      </c>
      <c r="V59" s="26" t="s">
        <v>45</v>
      </c>
      <c r="W59" s="26" t="s">
        <v>45</v>
      </c>
      <c r="X59" s="24"/>
      <c r="Y59" s="26" t="s">
        <v>45</v>
      </c>
      <c r="Z59" s="26" t="s">
        <v>45</v>
      </c>
      <c r="AA59" s="26" t="s">
        <v>45</v>
      </c>
      <c r="AB59" s="26" t="s">
        <v>45</v>
      </c>
    </row>
    <row r="60" spans="1:28" ht="15.75">
      <c r="A60" s="24"/>
      <c r="B60" s="2" t="s">
        <v>143</v>
      </c>
      <c r="C60" s="41" t="s">
        <v>111</v>
      </c>
      <c r="D60" s="27">
        <v>40337</v>
      </c>
      <c r="E60" s="42">
        <v>945</v>
      </c>
      <c r="F60" s="28" t="s">
        <v>45</v>
      </c>
      <c r="G60" s="26" t="s">
        <v>45</v>
      </c>
      <c r="H60" s="26" t="s">
        <v>45</v>
      </c>
      <c r="I60" s="26" t="s">
        <v>45</v>
      </c>
      <c r="J60" s="26" t="s">
        <v>45</v>
      </c>
      <c r="K60" s="26" t="s">
        <v>45</v>
      </c>
      <c r="L60" s="26" t="s">
        <v>45</v>
      </c>
      <c r="M60" s="31" t="s">
        <v>99</v>
      </c>
      <c r="N60" s="26" t="s">
        <v>47</v>
      </c>
      <c r="O60" s="26" t="s">
        <v>45</v>
      </c>
      <c r="P60" s="26"/>
      <c r="Q60" s="26" t="s">
        <v>45</v>
      </c>
      <c r="R60" s="26" t="s">
        <v>45</v>
      </c>
      <c r="S60" s="26" t="s">
        <v>45</v>
      </c>
      <c r="T60" s="26" t="s">
        <v>45</v>
      </c>
      <c r="U60" s="26" t="s">
        <v>45</v>
      </c>
      <c r="V60" s="26" t="s">
        <v>45</v>
      </c>
      <c r="W60" s="26" t="s">
        <v>45</v>
      </c>
      <c r="X60" s="24"/>
      <c r="Y60" s="26" t="s">
        <v>45</v>
      </c>
      <c r="Z60" s="26" t="s">
        <v>45</v>
      </c>
      <c r="AA60" s="26" t="s">
        <v>45</v>
      </c>
      <c r="AB60" s="26" t="s">
        <v>45</v>
      </c>
    </row>
    <row r="61" spans="1:28" ht="15.75">
      <c r="A61" s="24"/>
      <c r="B61" s="44" t="s">
        <v>144</v>
      </c>
      <c r="C61" s="41" t="s">
        <v>111</v>
      </c>
      <c r="D61" s="45">
        <v>40336</v>
      </c>
      <c r="E61" s="42">
        <v>1345</v>
      </c>
      <c r="F61" s="46" t="s">
        <v>45</v>
      </c>
      <c r="G61" s="32" t="s">
        <v>45</v>
      </c>
      <c r="H61" s="32" t="s">
        <v>45</v>
      </c>
      <c r="I61" s="32" t="s">
        <v>45</v>
      </c>
      <c r="J61" s="32" t="s">
        <v>45</v>
      </c>
      <c r="K61" s="32" t="s">
        <v>45</v>
      </c>
      <c r="L61" s="32" t="s">
        <v>45</v>
      </c>
      <c r="M61" s="29" t="s">
        <v>46</v>
      </c>
      <c r="N61" s="32" t="s">
        <v>50</v>
      </c>
      <c r="O61" s="32" t="s">
        <v>45</v>
      </c>
      <c r="P61" s="32"/>
      <c r="Q61" s="32" t="s">
        <v>45</v>
      </c>
      <c r="R61" s="32" t="s">
        <v>45</v>
      </c>
      <c r="S61" s="32" t="s">
        <v>45</v>
      </c>
      <c r="T61" s="32" t="s">
        <v>45</v>
      </c>
      <c r="U61" s="32" t="s">
        <v>45</v>
      </c>
      <c r="V61" s="32" t="s">
        <v>45</v>
      </c>
      <c r="W61" s="32" t="s">
        <v>45</v>
      </c>
      <c r="X61" s="24"/>
      <c r="Y61" s="26" t="s">
        <v>45</v>
      </c>
      <c r="Z61" s="26" t="s">
        <v>45</v>
      </c>
      <c r="AA61" s="26" t="s">
        <v>45</v>
      </c>
      <c r="AB61" s="26" t="s">
        <v>45</v>
      </c>
    </row>
    <row r="62" spans="1:28">
      <c r="A62" s="24"/>
      <c r="B62" s="47" t="s">
        <v>146</v>
      </c>
      <c r="C62" s="778"/>
      <c r="D62" s="776"/>
      <c r="E62" s="31"/>
      <c r="F62" s="31"/>
      <c r="G62" s="23"/>
      <c r="H62" s="23"/>
      <c r="I62" s="23"/>
      <c r="J62" s="23"/>
      <c r="K62" s="23"/>
      <c r="L62" s="23"/>
      <c r="M62" s="23"/>
      <c r="N62" s="23"/>
      <c r="O62" s="23"/>
      <c r="P62" s="23"/>
      <c r="Q62" s="23"/>
      <c r="R62" s="23"/>
      <c r="S62" s="23"/>
      <c r="T62" s="23"/>
      <c r="U62" s="23"/>
      <c r="V62" s="23"/>
      <c r="W62" s="23"/>
      <c r="X62" s="24"/>
      <c r="Y62" s="26"/>
      <c r="Z62" s="26"/>
      <c r="AA62" s="26"/>
      <c r="AB62" s="26"/>
    </row>
    <row r="63" spans="1:28" ht="42" customHeight="1">
      <c r="A63" s="24"/>
      <c r="B63" s="909" t="s">
        <v>147</v>
      </c>
      <c r="D63" s="45">
        <v>40583</v>
      </c>
      <c r="E63" s="32">
        <v>1233</v>
      </c>
      <c r="F63" s="49" t="s">
        <v>46</v>
      </c>
      <c r="G63" s="26" t="s">
        <v>45</v>
      </c>
      <c r="H63" s="26" t="s">
        <v>45</v>
      </c>
      <c r="I63" s="26" t="s">
        <v>45</v>
      </c>
      <c r="J63" s="26" t="s">
        <v>45</v>
      </c>
      <c r="K63" s="26" t="s">
        <v>45</v>
      </c>
      <c r="L63" s="26" t="s">
        <v>45</v>
      </c>
      <c r="M63" s="29" t="s">
        <v>46</v>
      </c>
      <c r="N63" s="26" t="s">
        <v>47</v>
      </c>
      <c r="O63" s="32" t="s">
        <v>45</v>
      </c>
      <c r="P63" s="32"/>
      <c r="Q63" s="26" t="s">
        <v>45</v>
      </c>
      <c r="R63" s="26" t="s">
        <v>45</v>
      </c>
      <c r="S63" s="26" t="s">
        <v>45</v>
      </c>
      <c r="T63" s="26" t="s">
        <v>45</v>
      </c>
      <c r="U63" s="30" t="s">
        <v>46</v>
      </c>
      <c r="V63" s="26" t="s">
        <v>45</v>
      </c>
      <c r="W63" s="26" t="s">
        <v>45</v>
      </c>
      <c r="X63" s="24"/>
      <c r="Y63" s="30" t="s">
        <v>46</v>
      </c>
      <c r="Z63" s="32" t="s">
        <v>45</v>
      </c>
      <c r="AA63" s="26" t="s">
        <v>45</v>
      </c>
      <c r="AB63" s="26" t="s">
        <v>45</v>
      </c>
    </row>
    <row r="64" spans="1:28" ht="39" customHeight="1" thickBot="1">
      <c r="A64" s="24"/>
      <c r="B64" s="910" t="s">
        <v>148</v>
      </c>
      <c r="C64" s="339"/>
      <c r="D64" s="52">
        <v>40584</v>
      </c>
      <c r="E64" s="53">
        <v>920</v>
      </c>
      <c r="F64" s="51" t="s">
        <v>46</v>
      </c>
      <c r="G64" s="53" t="s">
        <v>45</v>
      </c>
      <c r="H64" s="53" t="s">
        <v>45</v>
      </c>
      <c r="I64" s="53" t="s">
        <v>45</v>
      </c>
      <c r="J64" s="53" t="s">
        <v>45</v>
      </c>
      <c r="K64" s="53" t="s">
        <v>45</v>
      </c>
      <c r="L64" s="53" t="s">
        <v>45</v>
      </c>
      <c r="M64" s="54" t="s">
        <v>46</v>
      </c>
      <c r="N64" s="53" t="s">
        <v>47</v>
      </c>
      <c r="O64" s="53" t="s">
        <v>45</v>
      </c>
      <c r="P64" s="53"/>
      <c r="Q64" s="53" t="s">
        <v>45</v>
      </c>
      <c r="R64" s="53" t="s">
        <v>45</v>
      </c>
      <c r="S64" s="53" t="s">
        <v>45</v>
      </c>
      <c r="T64" s="53" t="s">
        <v>45</v>
      </c>
      <c r="U64" s="55" t="s">
        <v>46</v>
      </c>
      <c r="V64" s="53" t="s">
        <v>45</v>
      </c>
      <c r="W64" s="53" t="s">
        <v>45</v>
      </c>
      <c r="X64" s="86"/>
      <c r="Y64" s="55" t="s">
        <v>46</v>
      </c>
      <c r="Z64" s="53" t="s">
        <v>45</v>
      </c>
      <c r="AA64" s="53" t="s">
        <v>45</v>
      </c>
      <c r="AB64" s="53" t="s">
        <v>45</v>
      </c>
    </row>
    <row r="66" spans="1:8" ht="18" customHeight="1">
      <c r="A66" s="1"/>
      <c r="B66" s="57" t="s">
        <v>3689</v>
      </c>
      <c r="C66" s="2"/>
      <c r="D66" s="27"/>
      <c r="E66" s="71"/>
      <c r="F66" s="26"/>
      <c r="G66" s="3"/>
      <c r="H66" s="3"/>
    </row>
    <row r="67" spans="1:8" ht="15.75">
      <c r="A67" s="1"/>
      <c r="B67" s="57" t="s">
        <v>3690</v>
      </c>
      <c r="C67" s="2"/>
      <c r="D67" s="27"/>
      <c r="E67" s="71"/>
      <c r="F67" s="26"/>
      <c r="G67" s="3"/>
      <c r="H67" s="3"/>
    </row>
    <row r="68" spans="1:8" ht="15.75">
      <c r="A68" s="1"/>
      <c r="B68" s="57" t="s">
        <v>3691</v>
      </c>
      <c r="C68" s="2"/>
      <c r="D68" s="27"/>
      <c r="E68" s="71"/>
      <c r="F68" s="26"/>
      <c r="G68" s="3"/>
      <c r="H68" s="3"/>
    </row>
  </sheetData>
  <mergeCells count="12">
    <mergeCell ref="V7:W7"/>
    <mergeCell ref="B9:W9"/>
    <mergeCell ref="B6:B7"/>
    <mergeCell ref="C6:C7"/>
    <mergeCell ref="D6:D7"/>
    <mergeCell ref="E6:E7"/>
    <mergeCell ref="G6:L6"/>
    <mergeCell ref="B2:AB2"/>
    <mergeCell ref="B4:AB4"/>
    <mergeCell ref="M6:O6"/>
    <mergeCell ref="Q6:W6"/>
    <mergeCell ref="Y6:AB6"/>
  </mergeCells>
  <pageMargins left="0.7" right="0.7" top="0.75" bottom="0.75" header="0.3" footer="0.3"/>
  <pageSetup paperSize="17" scale="5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workbookViewId="0">
      <selection activeCell="B2" sqref="B2:G2"/>
    </sheetView>
  </sheetViews>
  <sheetFormatPr defaultRowHeight="15"/>
  <cols>
    <col min="1" max="1" width="4.42578125" customWidth="1"/>
    <col min="2" max="2" width="19.28515625" customWidth="1"/>
    <col min="3" max="3" width="52.42578125" customWidth="1"/>
    <col min="4" max="4" width="9.28515625" bestFit="1" customWidth="1"/>
    <col min="5" max="5" width="7" bestFit="1" customWidth="1"/>
    <col min="6" max="6" width="9" bestFit="1" customWidth="1"/>
    <col min="7" max="7" width="8.42578125" bestFit="1" customWidth="1"/>
    <col min="8" max="8" width="9.42578125" bestFit="1" customWidth="1"/>
    <col min="9" max="9" width="6" bestFit="1" customWidth="1"/>
    <col min="10" max="10" width="6.5703125" bestFit="1" customWidth="1"/>
    <col min="11" max="11" width="5.42578125" bestFit="1" customWidth="1"/>
    <col min="12" max="12" width="4.85546875" bestFit="1" customWidth="1"/>
    <col min="13" max="13" width="7.28515625" bestFit="1" customWidth="1"/>
    <col min="14" max="14" width="9.85546875" customWidth="1"/>
    <col min="15" max="15" width="11" customWidth="1"/>
    <col min="16" max="16" width="6.28515625" bestFit="1" customWidth="1"/>
    <col min="17" max="17" width="5.7109375" bestFit="1" customWidth="1"/>
    <col min="18" max="18" width="9" bestFit="1" customWidth="1"/>
    <col min="19" max="19" width="8.140625" bestFit="1" customWidth="1"/>
    <col min="20" max="20" width="8.85546875" bestFit="1" customWidth="1"/>
    <col min="21" max="21" width="4.85546875" bestFit="1" customWidth="1"/>
    <col min="22" max="22" width="8.5703125" bestFit="1" customWidth="1"/>
    <col min="23" max="23" width="7.28515625" bestFit="1" customWidth="1"/>
    <col min="24" max="24" width="5.85546875" bestFit="1" customWidth="1"/>
    <col min="25" max="25" width="8.42578125" bestFit="1" customWidth="1"/>
    <col min="26" max="26" width="7.85546875" bestFit="1" customWidth="1"/>
  </cols>
  <sheetData>
    <row r="1" spans="1:26">
      <c r="A1" s="877"/>
      <c r="B1" s="877"/>
      <c r="C1" s="877"/>
      <c r="D1" s="877"/>
      <c r="E1" s="877"/>
      <c r="F1" s="877"/>
      <c r="G1" s="877"/>
      <c r="H1" s="877"/>
      <c r="I1" s="399"/>
      <c r="J1" s="399"/>
      <c r="K1" s="399"/>
      <c r="L1" s="399"/>
      <c r="M1" s="399"/>
      <c r="N1" s="399"/>
      <c r="O1" s="399"/>
      <c r="P1" s="399"/>
      <c r="Q1" s="399"/>
      <c r="R1" s="399"/>
      <c r="S1" s="399"/>
      <c r="T1" s="399"/>
      <c r="U1" s="399"/>
      <c r="V1" s="399"/>
      <c r="W1" s="399"/>
      <c r="X1" s="399"/>
      <c r="Y1" s="399"/>
      <c r="Z1" s="399"/>
    </row>
    <row r="2" spans="1:26" ht="63.75" customHeight="1">
      <c r="A2" s="405"/>
      <c r="B2" s="1032" t="s">
        <v>3361</v>
      </c>
      <c r="C2" s="1033"/>
      <c r="D2" s="1033"/>
      <c r="E2" s="1034"/>
      <c r="F2" s="1034"/>
      <c r="G2" s="1034"/>
      <c r="H2" s="878"/>
      <c r="I2" s="400"/>
      <c r="J2" s="400"/>
      <c r="K2" s="400"/>
      <c r="L2" s="400"/>
      <c r="M2" s="400"/>
      <c r="N2" s="400"/>
      <c r="O2" s="400"/>
      <c r="P2" s="400"/>
      <c r="Q2" s="400"/>
      <c r="R2" s="400"/>
      <c r="S2" s="400"/>
      <c r="T2" s="400"/>
      <c r="U2" s="400"/>
      <c r="V2" s="400"/>
      <c r="W2" s="400"/>
      <c r="X2" s="400"/>
      <c r="Y2" s="400"/>
      <c r="Z2" s="400"/>
    </row>
    <row r="3" spans="1:26" ht="15.75">
      <c r="A3" s="405"/>
      <c r="B3" s="814"/>
      <c r="C3" s="815"/>
      <c r="D3" s="815"/>
      <c r="E3" s="878"/>
      <c r="F3" s="878"/>
      <c r="G3" s="878"/>
      <c r="H3" s="878"/>
      <c r="I3" s="400"/>
      <c r="J3" s="400"/>
      <c r="K3" s="400"/>
      <c r="L3" s="400"/>
      <c r="M3" s="400"/>
      <c r="N3" s="400"/>
      <c r="O3" s="400"/>
      <c r="P3" s="400"/>
      <c r="Q3" s="400"/>
      <c r="R3" s="400"/>
      <c r="S3" s="400"/>
      <c r="T3" s="400"/>
      <c r="U3" s="400"/>
      <c r="V3" s="400"/>
      <c r="W3" s="400"/>
      <c r="X3" s="400"/>
      <c r="Y3" s="400"/>
      <c r="Z3" s="400"/>
    </row>
    <row r="4" spans="1:26">
      <c r="A4" s="405"/>
      <c r="B4" s="1035" t="s">
        <v>3367</v>
      </c>
      <c r="C4" s="1036"/>
      <c r="D4" s="1036"/>
      <c r="E4" s="1034"/>
      <c r="F4" s="1034"/>
      <c r="G4" s="1034"/>
      <c r="H4" s="878"/>
      <c r="I4" s="400"/>
      <c r="J4" s="400"/>
      <c r="K4" s="400"/>
      <c r="L4" s="400"/>
      <c r="M4" s="400"/>
      <c r="N4" s="400"/>
      <c r="O4" s="400"/>
      <c r="P4" s="400"/>
      <c r="Q4" s="400"/>
      <c r="R4" s="400"/>
      <c r="S4" s="400"/>
      <c r="T4" s="400"/>
      <c r="U4" s="400"/>
      <c r="V4" s="400"/>
      <c r="W4" s="400"/>
      <c r="X4" s="400"/>
      <c r="Y4" s="400"/>
      <c r="Z4" s="400"/>
    </row>
    <row r="5" spans="1:26" ht="30" customHeight="1">
      <c r="A5" s="405"/>
      <c r="B5" s="1037"/>
      <c r="C5" s="1038"/>
      <c r="D5" s="1038"/>
      <c r="E5" s="1034"/>
      <c r="F5" s="1034"/>
      <c r="G5" s="1034"/>
      <c r="H5" s="878"/>
      <c r="I5" s="400"/>
      <c r="J5" s="400"/>
      <c r="K5" s="400"/>
      <c r="L5" s="400"/>
      <c r="M5" s="400"/>
      <c r="N5" s="400"/>
      <c r="O5" s="400"/>
      <c r="P5" s="400"/>
      <c r="Q5" s="400"/>
      <c r="R5" s="400"/>
      <c r="S5" s="400"/>
      <c r="T5" s="400"/>
      <c r="U5" s="400"/>
      <c r="V5" s="400"/>
      <c r="W5" s="400"/>
      <c r="X5" s="400"/>
      <c r="Y5" s="400"/>
      <c r="Z5" s="400"/>
    </row>
    <row r="6" spans="1:26" ht="15.75" thickBot="1">
      <c r="A6" s="405"/>
      <c r="B6" s="879"/>
      <c r="C6" s="878"/>
      <c r="D6" s="878"/>
      <c r="E6" s="878"/>
      <c r="F6" s="878"/>
      <c r="G6" s="878"/>
      <c r="H6" s="878"/>
      <c r="I6" s="400"/>
      <c r="J6" s="400"/>
      <c r="K6" s="400"/>
      <c r="L6" s="400"/>
      <c r="M6" s="400"/>
      <c r="N6" s="400"/>
      <c r="O6" s="400"/>
      <c r="P6" s="400"/>
      <c r="Q6" s="400"/>
      <c r="R6" s="400"/>
      <c r="S6" s="400"/>
      <c r="T6" s="400"/>
      <c r="U6" s="400"/>
      <c r="V6" s="400"/>
      <c r="W6" s="400"/>
      <c r="X6" s="400"/>
      <c r="Y6" s="400"/>
      <c r="Z6" s="400"/>
    </row>
    <row r="7" spans="1:26" ht="32.25" customHeight="1" thickBot="1">
      <c r="A7" s="878"/>
      <c r="B7" s="1022" t="s">
        <v>2831</v>
      </c>
      <c r="C7" s="1022"/>
      <c r="D7" s="1022" t="s">
        <v>3362</v>
      </c>
      <c r="E7" s="1031"/>
      <c r="F7" s="1031"/>
      <c r="G7" s="1031"/>
      <c r="H7" s="1031"/>
      <c r="I7" s="1031"/>
      <c r="J7" s="1031"/>
      <c r="K7" s="1031"/>
      <c r="L7" s="1031"/>
      <c r="M7" s="1031"/>
      <c r="N7" s="1031"/>
      <c r="O7" s="1031"/>
      <c r="P7" s="1031"/>
      <c r="Q7" s="1031"/>
      <c r="R7" s="1031"/>
      <c r="S7" s="1031"/>
      <c r="T7" s="1031"/>
      <c r="U7" s="1031"/>
      <c r="V7" s="1031"/>
      <c r="W7" s="1031"/>
      <c r="X7" s="1031"/>
      <c r="Y7" s="1031"/>
      <c r="Z7" s="1031"/>
    </row>
    <row r="8" spans="1:26" ht="44.25" customHeight="1" thickBot="1">
      <c r="A8" s="405"/>
      <c r="B8" s="401" t="s">
        <v>2832</v>
      </c>
      <c r="C8" s="401" t="s">
        <v>2833</v>
      </c>
      <c r="D8" s="817" t="s">
        <v>2613</v>
      </c>
      <c r="E8" s="817" t="s">
        <v>3364</v>
      </c>
      <c r="F8" s="402" t="s">
        <v>3365</v>
      </c>
      <c r="G8" s="817" t="s">
        <v>3366</v>
      </c>
      <c r="H8" s="817" t="s">
        <v>2636</v>
      </c>
      <c r="I8" s="817" t="s">
        <v>2638</v>
      </c>
      <c r="J8" s="817" t="s">
        <v>2640</v>
      </c>
      <c r="K8" s="817" t="s">
        <v>2642</v>
      </c>
      <c r="L8" s="817" t="s">
        <v>2645</v>
      </c>
      <c r="M8" s="817" t="s">
        <v>2647</v>
      </c>
      <c r="N8" s="817" t="s">
        <v>2649</v>
      </c>
      <c r="O8" s="817" t="s">
        <v>2652</v>
      </c>
      <c r="P8" s="817" t="s">
        <v>3074</v>
      </c>
      <c r="Q8" s="817" t="s">
        <v>3078</v>
      </c>
      <c r="R8" s="817" t="s">
        <v>2661</v>
      </c>
      <c r="S8" s="817" t="s">
        <v>2664</v>
      </c>
      <c r="T8" s="817" t="s">
        <v>2668</v>
      </c>
      <c r="U8" s="817" t="s">
        <v>2670</v>
      </c>
      <c r="V8" s="817" t="s">
        <v>2619</v>
      </c>
      <c r="W8" s="817" t="s">
        <v>2622</v>
      </c>
      <c r="X8" s="817" t="s">
        <v>2632</v>
      </c>
      <c r="Y8" s="817" t="s">
        <v>2656</v>
      </c>
      <c r="Z8" s="817" t="s">
        <v>3363</v>
      </c>
    </row>
    <row r="9" spans="1:26" ht="15.75" thickBot="1">
      <c r="A9" s="405"/>
      <c r="B9" s="403"/>
      <c r="C9" s="403"/>
      <c r="D9" s="403" t="s">
        <v>2616</v>
      </c>
      <c r="E9" s="403" t="s">
        <v>2616</v>
      </c>
      <c r="F9" s="404" t="s">
        <v>2616</v>
      </c>
      <c r="G9" s="403" t="s">
        <v>2616</v>
      </c>
      <c r="H9" s="403" t="s">
        <v>2616</v>
      </c>
      <c r="I9" s="403" t="s">
        <v>2616</v>
      </c>
      <c r="J9" s="403" t="s">
        <v>2616</v>
      </c>
      <c r="K9" s="403" t="s">
        <v>2501</v>
      </c>
      <c r="L9" s="403" t="s">
        <v>2616</v>
      </c>
      <c r="M9" s="403" t="s">
        <v>2616</v>
      </c>
      <c r="N9" s="403" t="s">
        <v>2501</v>
      </c>
      <c r="O9" s="403" t="s">
        <v>2616</v>
      </c>
      <c r="P9" s="403" t="s">
        <v>2616</v>
      </c>
      <c r="Q9" s="403" t="s">
        <v>2616</v>
      </c>
      <c r="R9" s="403" t="s">
        <v>2616</v>
      </c>
      <c r="S9" s="403" t="s">
        <v>2616</v>
      </c>
      <c r="T9" s="403" t="s">
        <v>2616</v>
      </c>
      <c r="U9" s="403" t="s">
        <v>2616</v>
      </c>
      <c r="V9" s="403" t="s">
        <v>2616</v>
      </c>
      <c r="W9" s="403" t="s">
        <v>2616</v>
      </c>
      <c r="X9" s="403" t="s">
        <v>2616</v>
      </c>
      <c r="Y9" s="403" t="s">
        <v>2616</v>
      </c>
      <c r="Z9" s="403" t="s">
        <v>2616</v>
      </c>
    </row>
    <row r="10" spans="1:26">
      <c r="A10" s="405"/>
      <c r="B10" s="406" t="s">
        <v>2834</v>
      </c>
      <c r="C10" s="407"/>
      <c r="D10" s="408"/>
      <c r="E10" s="408"/>
      <c r="F10" s="409"/>
      <c r="G10" s="408"/>
      <c r="H10" s="408"/>
      <c r="I10" s="408"/>
      <c r="J10" s="408"/>
      <c r="K10" s="408"/>
      <c r="L10" s="408"/>
      <c r="M10" s="410"/>
      <c r="N10" s="411"/>
      <c r="O10" s="412"/>
      <c r="P10" s="411"/>
      <c r="Q10" s="408"/>
      <c r="R10" s="411"/>
      <c r="S10" s="411"/>
      <c r="T10" s="274"/>
      <c r="U10" s="411"/>
      <c r="V10" s="411"/>
      <c r="W10" s="411"/>
      <c r="X10" s="413"/>
      <c r="Y10" s="274"/>
      <c r="Z10" s="411"/>
    </row>
    <row r="11" spans="1:26">
      <c r="A11" s="405"/>
      <c r="B11" s="414" t="s">
        <v>140</v>
      </c>
      <c r="C11" s="414" t="s">
        <v>3596</v>
      </c>
      <c r="D11" s="415">
        <v>89</v>
      </c>
      <c r="E11" s="416">
        <v>6.58</v>
      </c>
      <c r="F11" s="417" t="s">
        <v>46</v>
      </c>
      <c r="G11" s="416">
        <v>1.44</v>
      </c>
      <c r="H11" s="416">
        <v>1.25</v>
      </c>
      <c r="I11" s="418">
        <v>0.10100000000000001</v>
      </c>
      <c r="J11" s="274">
        <v>3.754</v>
      </c>
      <c r="K11" s="418">
        <v>0.183</v>
      </c>
      <c r="L11" s="416">
        <v>1.45</v>
      </c>
      <c r="M11" s="416">
        <v>1.23</v>
      </c>
      <c r="N11" s="419">
        <v>1.4E-2</v>
      </c>
      <c r="O11" s="418">
        <v>0.311</v>
      </c>
      <c r="P11" s="418">
        <v>0.42899999999999999</v>
      </c>
      <c r="Q11" s="418">
        <v>0.76</v>
      </c>
      <c r="R11" s="415">
        <v>20.5</v>
      </c>
      <c r="S11" s="418">
        <v>1.9159999999999999</v>
      </c>
      <c r="T11" s="415" t="s">
        <v>759</v>
      </c>
      <c r="U11" s="420">
        <v>6.09</v>
      </c>
      <c r="V11" s="416" t="s">
        <v>2835</v>
      </c>
      <c r="W11" s="421" t="s">
        <v>46</v>
      </c>
      <c r="X11" s="415">
        <v>14.82</v>
      </c>
      <c r="Y11" s="422">
        <v>0.13</v>
      </c>
      <c r="Z11" s="422">
        <v>0.79600000000000004</v>
      </c>
    </row>
    <row r="12" spans="1:26">
      <c r="A12" s="405"/>
      <c r="B12" s="423" t="s">
        <v>2836</v>
      </c>
      <c r="C12" s="414" t="s">
        <v>2837</v>
      </c>
      <c r="D12" s="415">
        <v>91.6</v>
      </c>
      <c r="E12" s="416">
        <v>6.78</v>
      </c>
      <c r="F12" s="417" t="s">
        <v>46</v>
      </c>
      <c r="G12" s="416">
        <v>1.5</v>
      </c>
      <c r="H12" s="416">
        <v>1.28</v>
      </c>
      <c r="I12" s="418">
        <v>9.0999999999999998E-2</v>
      </c>
      <c r="J12" s="274">
        <v>1.98</v>
      </c>
      <c r="K12" s="418">
        <v>0.17100000000000001</v>
      </c>
      <c r="L12" s="416">
        <v>1.44</v>
      </c>
      <c r="M12" s="416">
        <v>1.1599999999999999</v>
      </c>
      <c r="N12" s="418">
        <v>1.41E-2</v>
      </c>
      <c r="O12" s="418">
        <v>0.33</v>
      </c>
      <c r="P12" s="418">
        <v>0.41099999999999998</v>
      </c>
      <c r="Q12" s="418">
        <v>0.85199999999999998</v>
      </c>
      <c r="R12" s="415">
        <v>20.7</v>
      </c>
      <c r="S12" s="418">
        <v>2.2200000000000002</v>
      </c>
      <c r="T12" s="418">
        <v>0.54700000000000004</v>
      </c>
      <c r="U12" s="416">
        <v>6.23</v>
      </c>
      <c r="V12" s="418">
        <v>5.8000000000000003E-2</v>
      </c>
      <c r="W12" s="421" t="s">
        <v>46</v>
      </c>
      <c r="X12" s="415">
        <v>16.7</v>
      </c>
      <c r="Y12" s="422">
        <v>0.25</v>
      </c>
      <c r="Z12" s="422">
        <v>0.84299999999999997</v>
      </c>
    </row>
    <row r="13" spans="1:26">
      <c r="A13" s="405"/>
      <c r="B13" s="414"/>
      <c r="C13" s="414" t="s">
        <v>2838</v>
      </c>
      <c r="D13" s="416">
        <v>5.56</v>
      </c>
      <c r="E13" s="418">
        <v>0.34</v>
      </c>
      <c r="F13" s="417" t="s">
        <v>46</v>
      </c>
      <c r="G13" s="418">
        <v>0.111</v>
      </c>
      <c r="H13" s="418">
        <v>0.13</v>
      </c>
      <c r="I13" s="418">
        <v>1.7000000000000001E-2</v>
      </c>
      <c r="J13" s="422">
        <v>0.219</v>
      </c>
      <c r="K13" s="418">
        <v>9.4999999999999998E-3</v>
      </c>
      <c r="L13" s="418">
        <v>7.0000000000000007E-2</v>
      </c>
      <c r="M13" s="418">
        <v>0.20799999999999999</v>
      </c>
      <c r="N13" s="418">
        <v>7.4100000000000001E-4</v>
      </c>
      <c r="O13" s="418">
        <v>3.2000000000000001E-2</v>
      </c>
      <c r="P13" s="418">
        <v>7.9000000000000001E-2</v>
      </c>
      <c r="Q13" s="418">
        <v>0.27400000000000002</v>
      </c>
      <c r="R13" s="418">
        <v>0.96399999999999997</v>
      </c>
      <c r="S13" s="418">
        <v>0.13600000000000001</v>
      </c>
      <c r="T13" s="418">
        <v>0.13900000000000001</v>
      </c>
      <c r="U13" s="418">
        <v>0.749</v>
      </c>
      <c r="V13" s="418">
        <v>3.3000000000000002E-2</v>
      </c>
      <c r="W13" s="421" t="s">
        <v>46</v>
      </c>
      <c r="X13" s="416">
        <v>2.15</v>
      </c>
      <c r="Y13" s="422">
        <v>0.55700000000000005</v>
      </c>
      <c r="Z13" s="422">
        <v>3.4000000000000002E-2</v>
      </c>
    </row>
    <row r="14" spans="1:26">
      <c r="A14" s="405"/>
      <c r="B14" s="414"/>
      <c r="C14" s="414" t="s">
        <v>2839</v>
      </c>
      <c r="D14" s="416">
        <f>((D11-D12)/D12)*100</f>
        <v>-2.8384279475982472</v>
      </c>
      <c r="E14" s="416">
        <f t="shared" ref="E14:Z14" si="0">((E11-E12)/E12)*100</f>
        <v>-2.9498525073746338</v>
      </c>
      <c r="F14" s="417" t="s">
        <v>46</v>
      </c>
      <c r="G14" s="416">
        <f t="shared" si="0"/>
        <v>-4.0000000000000036</v>
      </c>
      <c r="H14" s="416">
        <f t="shared" si="0"/>
        <v>-2.3437500000000022</v>
      </c>
      <c r="I14" s="416">
        <f t="shared" si="0"/>
        <v>10.989010989010998</v>
      </c>
      <c r="J14" s="424">
        <f t="shared" si="0"/>
        <v>89.595959595959599</v>
      </c>
      <c r="K14" s="416">
        <f t="shared" si="0"/>
        <v>7.0175438596491126</v>
      </c>
      <c r="L14" s="416">
        <f t="shared" si="0"/>
        <v>0.69444444444444509</v>
      </c>
      <c r="M14" s="416">
        <f t="shared" si="0"/>
        <v>6.0344827586206957</v>
      </c>
      <c r="N14" s="416">
        <f t="shared" si="0"/>
        <v>-0.70921985815602406</v>
      </c>
      <c r="O14" s="416">
        <f t="shared" si="0"/>
        <v>-5.7575757575757631</v>
      </c>
      <c r="P14" s="416">
        <f t="shared" si="0"/>
        <v>4.3795620437956249</v>
      </c>
      <c r="Q14" s="416">
        <f t="shared" si="0"/>
        <v>-10.798122065727696</v>
      </c>
      <c r="R14" s="416">
        <f t="shared" si="0"/>
        <v>-0.96618357487922368</v>
      </c>
      <c r="S14" s="416">
        <f t="shared" si="0"/>
        <v>-13.693693693693703</v>
      </c>
      <c r="T14" s="421" t="s">
        <v>46</v>
      </c>
      <c r="U14" s="416">
        <f t="shared" si="0"/>
        <v>-2.2471910112359641</v>
      </c>
      <c r="V14" s="421" t="s">
        <v>46</v>
      </c>
      <c r="W14" s="421" t="s">
        <v>46</v>
      </c>
      <c r="X14" s="416">
        <f t="shared" si="0"/>
        <v>-11.257485029940115</v>
      </c>
      <c r="Y14" s="424">
        <f t="shared" si="0"/>
        <v>-48</v>
      </c>
      <c r="Z14" s="416">
        <f t="shared" si="0"/>
        <v>-5.5753262158956023</v>
      </c>
    </row>
    <row r="15" spans="1:26">
      <c r="A15" s="405"/>
      <c r="B15" s="425" t="s">
        <v>133</v>
      </c>
      <c r="C15" s="425" t="s">
        <v>3596</v>
      </c>
      <c r="D15" s="426">
        <v>102.4</v>
      </c>
      <c r="E15" s="426">
        <v>35.799999999999997</v>
      </c>
      <c r="F15" s="427" t="s">
        <v>46</v>
      </c>
      <c r="G15" s="428">
        <v>2.85</v>
      </c>
      <c r="H15" s="428">
        <v>1.25</v>
      </c>
      <c r="I15" s="428">
        <v>5.4</v>
      </c>
      <c r="J15" s="426">
        <v>26.7</v>
      </c>
      <c r="K15" s="429">
        <v>1.8140000000000001</v>
      </c>
      <c r="L15" s="428">
        <v>1.75</v>
      </c>
      <c r="M15" s="428">
        <v>8.74</v>
      </c>
      <c r="N15" s="429">
        <v>1.51</v>
      </c>
      <c r="O15" s="430">
        <v>0.68600000000000005</v>
      </c>
      <c r="P15" s="426">
        <v>17.600000000000001</v>
      </c>
      <c r="Q15" s="428">
        <v>1.17</v>
      </c>
      <c r="R15" s="431">
        <v>423</v>
      </c>
      <c r="S15" s="428">
        <v>0.81</v>
      </c>
      <c r="T15" s="428" t="s">
        <v>2840</v>
      </c>
      <c r="U15" s="432">
        <v>1004</v>
      </c>
      <c r="V15" s="429" t="s">
        <v>2841</v>
      </c>
      <c r="W15" s="433" t="s">
        <v>46</v>
      </c>
      <c r="X15" s="426">
        <v>29</v>
      </c>
      <c r="Y15" s="430">
        <v>0.68</v>
      </c>
      <c r="Z15" s="430">
        <v>0.33200000000000002</v>
      </c>
    </row>
    <row r="16" spans="1:26">
      <c r="A16" s="405"/>
      <c r="B16" s="434" t="s">
        <v>2836</v>
      </c>
      <c r="C16" s="425" t="s">
        <v>2842</v>
      </c>
      <c r="D16" s="426">
        <v>110</v>
      </c>
      <c r="E16" s="426">
        <v>35.700000000000003</v>
      </c>
      <c r="F16" s="427" t="s">
        <v>46</v>
      </c>
      <c r="G16" s="428">
        <v>3.11</v>
      </c>
      <c r="H16" s="428">
        <v>1.3</v>
      </c>
      <c r="I16" s="428">
        <v>5.55</v>
      </c>
      <c r="J16" s="426">
        <v>28.3</v>
      </c>
      <c r="K16" s="430">
        <v>1.9</v>
      </c>
      <c r="L16" s="428">
        <v>1.76</v>
      </c>
      <c r="M16" s="428">
        <v>8.6199999999999992</v>
      </c>
      <c r="N16" s="428">
        <v>1.59</v>
      </c>
      <c r="O16" s="430">
        <v>0.76700000000000002</v>
      </c>
      <c r="P16" s="426">
        <v>18.899999999999999</v>
      </c>
      <c r="Q16" s="428">
        <v>1.06</v>
      </c>
      <c r="R16" s="431">
        <v>407</v>
      </c>
      <c r="S16" s="428">
        <v>1.01</v>
      </c>
      <c r="T16" s="428">
        <v>1.29</v>
      </c>
      <c r="U16" s="431">
        <v>1100</v>
      </c>
      <c r="V16" s="430">
        <v>0.33800000000000002</v>
      </c>
      <c r="W16" s="435" t="s">
        <v>46</v>
      </c>
      <c r="X16" s="426">
        <v>38.6</v>
      </c>
      <c r="Y16" s="430">
        <v>0.86499999999999999</v>
      </c>
      <c r="Z16" s="430">
        <v>0.36899999999999999</v>
      </c>
    </row>
    <row r="17" spans="1:26">
      <c r="A17" s="405"/>
      <c r="B17" s="425"/>
      <c r="C17" s="425" t="s">
        <v>2838</v>
      </c>
      <c r="D17" s="428">
        <v>7.56</v>
      </c>
      <c r="E17" s="428">
        <v>1.3</v>
      </c>
      <c r="F17" s="427" t="s">
        <v>46</v>
      </c>
      <c r="G17" s="430">
        <v>0.111</v>
      </c>
      <c r="H17" s="430">
        <v>0.14499999999999999</v>
      </c>
      <c r="I17" s="430">
        <v>0.252</v>
      </c>
      <c r="J17" s="428">
        <v>2.67</v>
      </c>
      <c r="K17" s="430">
        <v>0.107</v>
      </c>
      <c r="L17" s="430">
        <v>0.17</v>
      </c>
      <c r="M17" s="430">
        <v>0.94899999999999995</v>
      </c>
      <c r="N17" s="430">
        <v>7.5999999999999998E-2</v>
      </c>
      <c r="O17" s="430">
        <v>0.13300000000000001</v>
      </c>
      <c r="P17" s="428">
        <v>1.1100000000000001</v>
      </c>
      <c r="Q17" s="430">
        <v>7.8E-2</v>
      </c>
      <c r="R17" s="426">
        <v>25.6</v>
      </c>
      <c r="S17" s="430">
        <v>9.6000000000000002E-2</v>
      </c>
      <c r="T17" s="430">
        <v>0.182</v>
      </c>
      <c r="U17" s="426">
        <v>69.7</v>
      </c>
      <c r="V17" s="430">
        <v>5.6000000000000001E-2</v>
      </c>
      <c r="W17" s="436" t="s">
        <v>46</v>
      </c>
      <c r="X17" s="428">
        <v>3.48</v>
      </c>
      <c r="Y17" s="430">
        <v>0.34100000000000003</v>
      </c>
      <c r="Z17" s="430">
        <v>2.5999999999999999E-2</v>
      </c>
    </row>
    <row r="18" spans="1:26" ht="15.75" thickBot="1">
      <c r="A18" s="878"/>
      <c r="B18" s="437"/>
      <c r="C18" s="437" t="s">
        <v>2839</v>
      </c>
      <c r="D18" s="438">
        <f t="shared" ref="D18:S18" si="1">((D15-D16)/D16)*100</f>
        <v>-6.9090909090909038</v>
      </c>
      <c r="E18" s="438">
        <f t="shared" si="1"/>
        <v>0.28011204481791119</v>
      </c>
      <c r="F18" s="439" t="s">
        <v>46</v>
      </c>
      <c r="G18" s="438">
        <f t="shared" si="1"/>
        <v>-8.3601286173633369</v>
      </c>
      <c r="H18" s="440">
        <f t="shared" si="1"/>
        <v>-3.8461538461538494</v>
      </c>
      <c r="I18" s="440">
        <f t="shared" si="1"/>
        <v>-2.7027027027026933</v>
      </c>
      <c r="J18" s="438">
        <f t="shared" si="1"/>
        <v>-5.653710247349828</v>
      </c>
      <c r="K18" s="440">
        <f t="shared" si="1"/>
        <v>-4.526315789473677</v>
      </c>
      <c r="L18" s="438">
        <f t="shared" si="1"/>
        <v>-0.56818181818181868</v>
      </c>
      <c r="M18" s="440">
        <f t="shared" si="1"/>
        <v>1.3921113689095246</v>
      </c>
      <c r="N18" s="440">
        <f t="shared" si="1"/>
        <v>-5.0314465408805074</v>
      </c>
      <c r="O18" s="440">
        <f t="shared" si="1"/>
        <v>-10.560625814863098</v>
      </c>
      <c r="P18" s="438">
        <f t="shared" si="1"/>
        <v>-6.8783068783068639</v>
      </c>
      <c r="Q18" s="440">
        <f t="shared" si="1"/>
        <v>10.377358490566026</v>
      </c>
      <c r="R18" s="441">
        <f t="shared" si="1"/>
        <v>3.9312039312039313</v>
      </c>
      <c r="S18" s="442">
        <f t="shared" si="1"/>
        <v>-19.801980198019798</v>
      </c>
      <c r="T18" s="440">
        <v>-2.3255813953488391</v>
      </c>
      <c r="U18" s="441">
        <f>((U15-U16)/U16)*100</f>
        <v>-8.7272727272727284</v>
      </c>
      <c r="V18" s="440">
        <v>-9.4674556213017826</v>
      </c>
      <c r="W18" s="443" t="s">
        <v>46</v>
      </c>
      <c r="X18" s="444">
        <f>((X15-X16)/X16)*100</f>
        <v>-24.870466321243526</v>
      </c>
      <c r="Y18" s="442">
        <f>((Y15-Y16)/Y16)*100</f>
        <v>-21.387283236994215</v>
      </c>
      <c r="Z18" s="440">
        <f>((Z15-Z16)/Z16)*100</f>
        <v>-10.027100271002704</v>
      </c>
    </row>
    <row r="19" spans="1:26" s="246" customFormat="1">
      <c r="A19" s="405"/>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row>
    <row r="20" spans="1:26" s="246" customFormat="1">
      <c r="A20" s="405"/>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row>
    <row r="21" spans="1:26" s="246" customFormat="1">
      <c r="A21" s="405"/>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row>
    <row r="22" spans="1:26" s="246" customFormat="1">
      <c r="A22" s="880"/>
      <c r="B22" s="881"/>
      <c r="C22" s="881"/>
      <c r="D22" s="881"/>
      <c r="E22" s="881"/>
      <c r="F22" s="881"/>
      <c r="G22" s="881"/>
      <c r="H22" s="881"/>
      <c r="I22" s="881"/>
      <c r="J22" s="881"/>
      <c r="K22" s="881"/>
      <c r="L22" s="881"/>
      <c r="M22" s="881"/>
      <c r="N22" s="881"/>
      <c r="O22" s="881"/>
      <c r="P22" s="881"/>
      <c r="Q22" s="881"/>
      <c r="R22" s="881"/>
      <c r="S22" s="881"/>
      <c r="T22" s="881"/>
      <c r="U22" s="881"/>
      <c r="V22" s="881"/>
      <c r="W22" s="881"/>
      <c r="X22" s="881"/>
      <c r="Y22" s="881"/>
      <c r="Z22" s="881"/>
    </row>
    <row r="23" spans="1:26" s="246" customFormat="1"/>
  </sheetData>
  <mergeCells count="4">
    <mergeCell ref="B7:C7"/>
    <mergeCell ref="D7:Z7"/>
    <mergeCell ref="B2:G2"/>
    <mergeCell ref="B4:G5"/>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zoomScale="85" zoomScaleNormal="85" workbookViewId="0">
      <selection activeCell="B2" sqref="B2:J3"/>
    </sheetView>
  </sheetViews>
  <sheetFormatPr defaultColWidth="9.140625" defaultRowHeight="15"/>
  <cols>
    <col min="1" max="1" width="5.42578125" style="89" customWidth="1"/>
    <col min="2" max="2" width="19.7109375" style="89" customWidth="1"/>
    <col min="3" max="4" width="15" style="89" customWidth="1"/>
    <col min="5" max="5" width="18" style="89" customWidth="1"/>
    <col min="6" max="8" width="15" style="89" customWidth="1"/>
    <col min="9" max="9" width="16.28515625" style="89" customWidth="1"/>
    <col min="10" max="10" width="15.7109375" style="89" customWidth="1"/>
    <col min="11" max="11" width="15.140625" style="89" customWidth="1"/>
    <col min="12" max="12" width="19.28515625" style="89" customWidth="1"/>
    <col min="13" max="13" width="13.5703125" style="89" customWidth="1"/>
    <col min="14" max="14" width="14.5703125" style="89" customWidth="1"/>
    <col min="15" max="15" width="18.5703125" style="89" customWidth="1"/>
    <col min="16" max="16" width="13.7109375" style="89" customWidth="1"/>
    <col min="17" max="17" width="15.7109375" style="89" customWidth="1"/>
    <col min="18" max="18" width="13.85546875" style="89" customWidth="1"/>
    <col min="19" max="20" width="14.42578125" style="89" customWidth="1"/>
    <col min="21" max="21" width="15.5703125" style="89" customWidth="1"/>
    <col min="22" max="16384" width="9.140625" style="89"/>
  </cols>
  <sheetData>
    <row r="1" spans="1:22">
      <c r="A1" s="89" t="s">
        <v>111</v>
      </c>
    </row>
    <row r="2" spans="1:22" ht="15.75" customHeight="1">
      <c r="B2" s="958" t="s">
        <v>3630</v>
      </c>
      <c r="C2" s="958"/>
      <c r="D2" s="958"/>
      <c r="E2" s="958"/>
      <c r="F2" s="958"/>
      <c r="G2" s="958"/>
      <c r="H2" s="958"/>
      <c r="I2" s="958"/>
      <c r="J2" s="958"/>
      <c r="K2" s="445"/>
      <c r="L2" s="445"/>
      <c r="M2" s="445"/>
      <c r="N2" s="445"/>
      <c r="O2" s="445"/>
      <c r="P2" s="445"/>
    </row>
    <row r="3" spans="1:22">
      <c r="B3" s="958"/>
      <c r="C3" s="958"/>
      <c r="D3" s="958"/>
      <c r="E3" s="958"/>
      <c r="F3" s="958"/>
      <c r="G3" s="958"/>
      <c r="H3" s="958"/>
      <c r="I3" s="958"/>
      <c r="J3" s="958"/>
    </row>
    <row r="5" spans="1:22">
      <c r="A5" s="1"/>
      <c r="B5" s="1" t="s">
        <v>2843</v>
      </c>
      <c r="C5" s="1"/>
      <c r="D5" s="1"/>
      <c r="E5" s="1"/>
      <c r="F5" s="1"/>
      <c r="G5" s="1"/>
      <c r="H5" s="1"/>
      <c r="I5" s="1"/>
      <c r="J5" s="1"/>
      <c r="K5" s="1"/>
      <c r="L5" s="1"/>
      <c r="M5" s="1"/>
      <c r="N5" s="1"/>
      <c r="O5" s="1"/>
      <c r="P5" s="1"/>
      <c r="Q5" s="1"/>
      <c r="R5" s="1"/>
      <c r="S5" s="1"/>
      <c r="T5" s="1"/>
      <c r="U5" s="1"/>
      <c r="V5" s="1"/>
    </row>
    <row r="6" spans="1:22" ht="15.75" thickBot="1">
      <c r="A6" s="1"/>
      <c r="B6" s="1"/>
      <c r="C6" s="1"/>
      <c r="D6" s="1"/>
      <c r="E6" s="1"/>
      <c r="F6" s="1"/>
      <c r="G6" s="1"/>
      <c r="H6" s="1"/>
      <c r="I6" s="1"/>
      <c r="J6" s="1"/>
      <c r="K6" s="1"/>
      <c r="L6" s="1"/>
      <c r="M6" s="1"/>
      <c r="N6" s="1"/>
      <c r="O6" s="1"/>
      <c r="P6" s="1"/>
      <c r="Q6" s="1"/>
      <c r="R6" s="1"/>
      <c r="S6" s="1"/>
      <c r="T6" s="1"/>
      <c r="U6" s="1"/>
      <c r="V6" s="1"/>
    </row>
    <row r="7" spans="1:22" ht="18" customHeight="1" thickBot="1">
      <c r="A7" s="1"/>
      <c r="B7" s="1007" t="s">
        <v>3345</v>
      </c>
      <c r="C7" s="446" t="s">
        <v>2844</v>
      </c>
      <c r="D7" s="447"/>
      <c r="E7" s="447"/>
      <c r="F7" s="447"/>
      <c r="G7" s="447"/>
      <c r="H7" s="447"/>
      <c r="I7" s="447"/>
      <c r="J7" s="447"/>
      <c r="K7" s="742" t="s">
        <v>2845</v>
      </c>
      <c r="L7" s="447" t="s">
        <v>2846</v>
      </c>
      <c r="M7" s="447"/>
      <c r="N7" s="447"/>
      <c r="O7" s="447"/>
      <c r="P7" s="447"/>
      <c r="Q7" s="447"/>
      <c r="R7" s="447"/>
      <c r="S7" s="254" t="s">
        <v>2847</v>
      </c>
      <c r="T7" s="1039" t="s">
        <v>2848</v>
      </c>
      <c r="U7" s="1040"/>
      <c r="V7" s="1"/>
    </row>
    <row r="8" spans="1:22" ht="30" customHeight="1">
      <c r="A8" s="1"/>
      <c r="B8" s="964"/>
      <c r="C8" s="448" t="s">
        <v>2473</v>
      </c>
      <c r="D8" s="449" t="s">
        <v>2849</v>
      </c>
      <c r="E8" s="449" t="s">
        <v>2850</v>
      </c>
      <c r="F8" s="449" t="s">
        <v>2851</v>
      </c>
      <c r="G8" s="449" t="s">
        <v>2852</v>
      </c>
      <c r="H8" s="449" t="s">
        <v>2853</v>
      </c>
      <c r="I8" s="449" t="s">
        <v>3631</v>
      </c>
      <c r="J8" s="449" t="s">
        <v>2854</v>
      </c>
      <c r="K8" s="450"/>
      <c r="L8" s="449" t="s">
        <v>2855</v>
      </c>
      <c r="M8" s="449" t="s">
        <v>2856</v>
      </c>
      <c r="N8" s="449" t="s">
        <v>2857</v>
      </c>
      <c r="O8" s="449" t="s">
        <v>2858</v>
      </c>
      <c r="P8" s="449" t="s">
        <v>2859</v>
      </c>
      <c r="Q8" s="449" t="s">
        <v>2860</v>
      </c>
      <c r="R8" s="449" t="s">
        <v>2861</v>
      </c>
      <c r="S8" s="450"/>
      <c r="T8" s="449"/>
      <c r="U8" s="449"/>
      <c r="V8" s="1"/>
    </row>
    <row r="9" spans="1:22" ht="15.75" thickBot="1">
      <c r="A9" s="1"/>
      <c r="B9" s="451"/>
      <c r="C9" s="452" t="s">
        <v>2862</v>
      </c>
      <c r="D9" s="451" t="s">
        <v>2862</v>
      </c>
      <c r="E9" s="451" t="s">
        <v>2862</v>
      </c>
      <c r="F9" s="451" t="s">
        <v>2862</v>
      </c>
      <c r="G9" s="451" t="s">
        <v>2862</v>
      </c>
      <c r="H9" s="451" t="s">
        <v>2862</v>
      </c>
      <c r="I9" s="451" t="s">
        <v>2862</v>
      </c>
      <c r="J9" s="451" t="s">
        <v>2862</v>
      </c>
      <c r="K9" s="451" t="s">
        <v>2862</v>
      </c>
      <c r="L9" s="451" t="s">
        <v>2862</v>
      </c>
      <c r="M9" s="451" t="s">
        <v>2862</v>
      </c>
      <c r="N9" s="451" t="s">
        <v>2862</v>
      </c>
      <c r="O9" s="451" t="s">
        <v>2862</v>
      </c>
      <c r="P9" s="451" t="s">
        <v>2862</v>
      </c>
      <c r="Q9" s="451" t="s">
        <v>2862</v>
      </c>
      <c r="R9" s="451" t="s">
        <v>2862</v>
      </c>
      <c r="S9" s="451" t="s">
        <v>2862</v>
      </c>
      <c r="T9" s="451" t="s">
        <v>2862</v>
      </c>
      <c r="U9" s="451" t="s">
        <v>2863</v>
      </c>
      <c r="V9" s="1"/>
    </row>
    <row r="10" spans="1:22" ht="15" customHeight="1">
      <c r="A10" s="1"/>
      <c r="B10" s="272" t="s">
        <v>43</v>
      </c>
      <c r="C10" s="453">
        <v>1.220553167598298E-5</v>
      </c>
      <c r="D10" s="1">
        <v>9.3965826971100004</v>
      </c>
      <c r="E10" s="1">
        <v>12.6393434112</v>
      </c>
      <c r="F10" s="1">
        <v>0.36855813017099998</v>
      </c>
      <c r="G10" s="1">
        <v>12.048835199999999</v>
      </c>
      <c r="H10" s="1">
        <v>19.217408119275998</v>
      </c>
      <c r="I10" s="1">
        <v>4.0227165167800001</v>
      </c>
      <c r="J10" s="1">
        <v>0.24375926339449999</v>
      </c>
      <c r="K10" s="1">
        <v>57.937215543463182</v>
      </c>
      <c r="L10" s="1">
        <v>0.41955444956340993</v>
      </c>
      <c r="M10" s="1">
        <v>14.43713936910328</v>
      </c>
      <c r="N10" s="1">
        <v>54.963357761492404</v>
      </c>
      <c r="O10" s="1">
        <v>0.26760321043605889</v>
      </c>
      <c r="P10" s="453">
        <v>1.0666847523417998E-2</v>
      </c>
      <c r="Q10" s="453">
        <v>0</v>
      </c>
      <c r="R10" s="453">
        <v>2.4468081112233205E-2</v>
      </c>
      <c r="S10" s="453">
        <v>70.122789719230809</v>
      </c>
      <c r="T10" s="453">
        <v>-12.185574175767627</v>
      </c>
      <c r="U10" s="1">
        <v>-19.031038068085238</v>
      </c>
      <c r="V10" s="1"/>
    </row>
    <row r="11" spans="1:22" ht="15" customHeight="1">
      <c r="A11" s="1"/>
      <c r="B11" s="272" t="s">
        <v>48</v>
      </c>
      <c r="C11" s="453">
        <v>5.4520107331404479E-5</v>
      </c>
      <c r="D11" s="1">
        <v>13.523493950700001</v>
      </c>
      <c r="E11" s="1">
        <v>19.4774256864</v>
      </c>
      <c r="F11" s="1">
        <v>0.42943032654899999</v>
      </c>
      <c r="G11" s="1">
        <v>16.302900479999998</v>
      </c>
      <c r="H11" s="1">
        <v>19.220989447661999</v>
      </c>
      <c r="I11" s="1">
        <v>7.2954967417440004</v>
      </c>
      <c r="J11" s="1">
        <v>1.9650473080699999</v>
      </c>
      <c r="K11" s="1">
        <v>78.214838461232333</v>
      </c>
      <c r="L11" s="1">
        <v>0</v>
      </c>
      <c r="M11" s="1">
        <v>17.397612981696845</v>
      </c>
      <c r="N11" s="1">
        <v>77.656562291805557</v>
      </c>
      <c r="O11" s="1">
        <v>0.49292273335418008</v>
      </c>
      <c r="P11" s="453">
        <v>1.0484795042427998E-2</v>
      </c>
      <c r="Q11" s="453">
        <v>0</v>
      </c>
      <c r="R11" s="453">
        <v>3.4605233023086303E-2</v>
      </c>
      <c r="S11" s="453">
        <v>95.592188034922103</v>
      </c>
      <c r="T11" s="453">
        <v>-17.37734957368977</v>
      </c>
      <c r="U11" s="1">
        <v>-19.996141610620388</v>
      </c>
      <c r="V11" s="1"/>
    </row>
    <row r="12" spans="1:22" ht="15" customHeight="1">
      <c r="A12" s="1"/>
      <c r="B12" s="272" t="s">
        <v>51</v>
      </c>
      <c r="C12" s="453">
        <v>4.4315606983507616E-7</v>
      </c>
      <c r="D12" s="1">
        <v>3.0036129184229998</v>
      </c>
      <c r="E12" s="1">
        <v>3.1211607785600002</v>
      </c>
      <c r="F12" s="1">
        <v>0.31714925844000003</v>
      </c>
      <c r="G12" s="1">
        <v>0.93128361599999998</v>
      </c>
      <c r="H12" s="1">
        <v>3.4147966160509995</v>
      </c>
      <c r="I12" s="1">
        <v>1.1618551821994001</v>
      </c>
      <c r="J12" s="1">
        <v>8.1388983185999998E-4</v>
      </c>
      <c r="K12" s="1">
        <v>11.950672702661329</v>
      </c>
      <c r="L12" s="1">
        <v>1.9060227532900222</v>
      </c>
      <c r="M12" s="1">
        <v>0.40909111423523187</v>
      </c>
      <c r="N12" s="1">
        <v>10.560376415722864</v>
      </c>
      <c r="O12" s="1">
        <v>0.27625256839168333</v>
      </c>
      <c r="P12" s="453">
        <v>3.3447681311300002E-3</v>
      </c>
      <c r="Q12" s="453">
        <v>1.4600176992316589E-2</v>
      </c>
      <c r="R12" s="453">
        <v>4.3064123117587056E-3</v>
      </c>
      <c r="S12" s="453">
        <v>13.173994209075008</v>
      </c>
      <c r="T12" s="453">
        <v>-1.2233215064136793</v>
      </c>
      <c r="U12" s="1">
        <v>-9.7380117373196811</v>
      </c>
      <c r="V12" s="1"/>
    </row>
    <row r="13" spans="1:22" ht="15" customHeight="1">
      <c r="A13" s="1"/>
      <c r="B13" s="272" t="s">
        <v>53</v>
      </c>
      <c r="C13" s="453">
        <v>3.2851613306340559E-6</v>
      </c>
      <c r="D13" s="1">
        <v>10.71899077716</v>
      </c>
      <c r="E13" s="1">
        <v>16.342276051199999</v>
      </c>
      <c r="F13" s="1">
        <v>0.30666287166900003</v>
      </c>
      <c r="G13" s="1">
        <v>14.5064496</v>
      </c>
      <c r="H13" s="1">
        <v>23.489932883773999</v>
      </c>
      <c r="I13" s="1">
        <v>6.4354363099890008</v>
      </c>
      <c r="J13" s="1">
        <v>1.0518303018299999E-3</v>
      </c>
      <c r="K13" s="1">
        <v>71.800803609255169</v>
      </c>
      <c r="L13" s="1">
        <v>2.8778813024740146</v>
      </c>
      <c r="M13" s="1">
        <v>19.037870052149771</v>
      </c>
      <c r="N13" s="1">
        <v>67.173176215856174</v>
      </c>
      <c r="O13" s="1">
        <v>0.30115615107497617</v>
      </c>
      <c r="P13" s="453">
        <v>1.6717415273968E-2</v>
      </c>
      <c r="Q13" s="453">
        <v>1.1218867160304902E-3</v>
      </c>
      <c r="R13" s="453">
        <v>4.0776380686347612E-2</v>
      </c>
      <c r="S13" s="453">
        <v>89.448699404231306</v>
      </c>
      <c r="T13" s="453">
        <v>-17.647895794976137</v>
      </c>
      <c r="U13" s="1">
        <v>-21.888930465106753</v>
      </c>
      <c r="V13" s="1"/>
    </row>
    <row r="14" spans="1:22" ht="15" customHeight="1">
      <c r="A14" s="1"/>
      <c r="B14" s="272" t="s">
        <v>55</v>
      </c>
      <c r="C14" s="453">
        <v>3.4399862142598074E-7</v>
      </c>
      <c r="D14" s="1">
        <v>0.74603776591499993</v>
      </c>
      <c r="E14" s="1">
        <v>0.22629032800000001</v>
      </c>
      <c r="F14" s="1">
        <v>3.4732959109800003E-2</v>
      </c>
      <c r="G14" s="1">
        <v>0.89909539199999999</v>
      </c>
      <c r="H14" s="1">
        <v>0.72378646681059988</v>
      </c>
      <c r="I14" s="1">
        <v>1.2697950416768002E-2</v>
      </c>
      <c r="J14" s="1">
        <v>0</v>
      </c>
      <c r="K14" s="1">
        <v>2.6426412062507896</v>
      </c>
      <c r="L14" s="1">
        <v>1.6667456062733901</v>
      </c>
      <c r="M14" s="1">
        <v>0.83905566324492908</v>
      </c>
      <c r="N14" s="1">
        <v>0.21860426382411749</v>
      </c>
      <c r="O14" s="1">
        <v>9.1888808451882673E-2</v>
      </c>
      <c r="P14" s="453">
        <v>6.7823473309999989E-5</v>
      </c>
      <c r="Q14" s="453">
        <v>0</v>
      </c>
      <c r="R14" s="453">
        <v>2.1200413996277962E-3</v>
      </c>
      <c r="S14" s="453">
        <v>2.8184822066672575</v>
      </c>
      <c r="T14" s="453">
        <v>-0.17584100041646789</v>
      </c>
      <c r="U14" s="1">
        <v>-6.4397372892369988</v>
      </c>
      <c r="V14" s="1"/>
    </row>
    <row r="15" spans="1:22" ht="15" customHeight="1">
      <c r="A15" s="1"/>
      <c r="B15" s="272" t="s">
        <v>57</v>
      </c>
      <c r="C15" s="453">
        <v>3.9496326298017446E-6</v>
      </c>
      <c r="D15" s="1">
        <v>10.170066668460001</v>
      </c>
      <c r="E15" s="1">
        <v>14.079372771199999</v>
      </c>
      <c r="F15" s="1">
        <v>0.23169799453289999</v>
      </c>
      <c r="G15" s="1">
        <v>11.44856832</v>
      </c>
      <c r="H15" s="1">
        <v>9.8665597034299992</v>
      </c>
      <c r="I15" s="1">
        <v>4.9561323673704001</v>
      </c>
      <c r="J15" s="1">
        <v>5.2628577469999993E-3</v>
      </c>
      <c r="K15" s="1">
        <v>50.757664632372929</v>
      </c>
      <c r="L15" s="1">
        <v>1.1685246974168408</v>
      </c>
      <c r="M15" s="1">
        <v>14.407578072287549</v>
      </c>
      <c r="N15" s="1">
        <v>44.691955363091317</v>
      </c>
      <c r="O15" s="1">
        <v>0.18849531870902878</v>
      </c>
      <c r="P15" s="453">
        <v>7.9910330185139992E-3</v>
      </c>
      <c r="Q15" s="453">
        <v>0</v>
      </c>
      <c r="R15" s="453">
        <v>2.3998768523767779E-2</v>
      </c>
      <c r="S15" s="453">
        <v>60.48854325304702</v>
      </c>
      <c r="T15" s="453">
        <v>-9.7308786206740905</v>
      </c>
      <c r="U15" s="1">
        <v>-17.494310692723271</v>
      </c>
      <c r="V15" s="1"/>
    </row>
    <row r="16" spans="1:22" ht="15" customHeight="1">
      <c r="A16" s="1"/>
      <c r="B16" s="272" t="s">
        <v>59</v>
      </c>
      <c r="C16" s="453">
        <v>3.439986214259809E-5</v>
      </c>
      <c r="D16" s="1">
        <v>9.9554872441499995</v>
      </c>
      <c r="E16" s="1">
        <v>13.6432495936</v>
      </c>
      <c r="F16" s="1">
        <v>0.30640710613799998</v>
      </c>
      <c r="G16" s="1">
        <v>11.165833919999999</v>
      </c>
      <c r="H16" s="1">
        <v>12.642089202579999</v>
      </c>
      <c r="I16" s="1">
        <v>2.8650478721320001</v>
      </c>
      <c r="J16" s="1">
        <v>0.36039456853399998</v>
      </c>
      <c r="K16" s="1">
        <v>50.938543906996145</v>
      </c>
      <c r="L16" s="1">
        <v>0</v>
      </c>
      <c r="M16" s="1">
        <v>12.779224501124931</v>
      </c>
      <c r="N16" s="1">
        <v>50.601578114590325</v>
      </c>
      <c r="O16" s="1">
        <v>0.22589495688528863</v>
      </c>
      <c r="P16" s="453">
        <v>9.6937591642440001E-3</v>
      </c>
      <c r="Q16" s="453">
        <v>0</v>
      </c>
      <c r="R16" s="453">
        <v>2.419275106033349E-2</v>
      </c>
      <c r="S16" s="453">
        <v>63.640584082825121</v>
      </c>
      <c r="T16" s="453">
        <v>-12.702040175828976</v>
      </c>
      <c r="U16" s="1">
        <v>-22.171647487066533</v>
      </c>
      <c r="V16" s="1"/>
    </row>
    <row r="17" spans="1:22" ht="15" customHeight="1">
      <c r="A17" s="1"/>
      <c r="B17" s="272" t="s">
        <v>61</v>
      </c>
      <c r="C17" s="453">
        <v>3.3616825681495524E-6</v>
      </c>
      <c r="D17" s="1">
        <v>9.7858197923700008</v>
      </c>
      <c r="E17" s="1">
        <v>12.8450618912</v>
      </c>
      <c r="F17" s="1">
        <v>0.2270686384218</v>
      </c>
      <c r="G17" s="1">
        <v>10.22628576</v>
      </c>
      <c r="H17" s="1">
        <v>22.336745143481998</v>
      </c>
      <c r="I17" s="1">
        <v>8.0891186427920001</v>
      </c>
      <c r="J17" s="1">
        <v>1.35425931039E-3</v>
      </c>
      <c r="K17" s="1">
        <v>63.51145748925876</v>
      </c>
      <c r="L17" s="1">
        <v>1.5405514944906458</v>
      </c>
      <c r="M17" s="1">
        <v>13.386246550241815</v>
      </c>
      <c r="N17" s="1">
        <v>58.086275816122651</v>
      </c>
      <c r="O17" s="1">
        <v>0.15908535984613201</v>
      </c>
      <c r="P17" s="453">
        <v>1.1185161645766E-2</v>
      </c>
      <c r="Q17" s="453">
        <v>0</v>
      </c>
      <c r="R17" s="453">
        <v>2.3408060412419305E-2</v>
      </c>
      <c r="S17" s="453">
        <v>73.206752442759438</v>
      </c>
      <c r="T17" s="453">
        <v>-9.695294953500678</v>
      </c>
      <c r="U17" s="1">
        <v>-14.182887500240927</v>
      </c>
      <c r="V17" s="1"/>
    </row>
    <row r="18" spans="1:22" ht="15" customHeight="1">
      <c r="A18" s="1"/>
      <c r="B18" s="272" t="s">
        <v>63</v>
      </c>
      <c r="C18" s="453">
        <v>4.8591096806266761E-5</v>
      </c>
      <c r="D18" s="1">
        <v>1.2764980636859999</v>
      </c>
      <c r="E18" s="1">
        <v>1.6827771664</v>
      </c>
      <c r="F18" s="1">
        <v>6.0718737059400001E-2</v>
      </c>
      <c r="G18" s="1">
        <v>2.297978208</v>
      </c>
      <c r="H18" s="1">
        <v>2.4424659592519999</v>
      </c>
      <c r="I18" s="1">
        <v>0.11249044377240001</v>
      </c>
      <c r="J18" s="1">
        <v>0.32852092302399999</v>
      </c>
      <c r="K18" s="1">
        <v>8.2014980922906062</v>
      </c>
      <c r="L18" s="1">
        <v>0</v>
      </c>
      <c r="M18" s="1">
        <v>2.4540389532141744</v>
      </c>
      <c r="N18" s="1">
        <v>7.7031978680879503</v>
      </c>
      <c r="O18" s="1">
        <v>3.4798762317214023E-2</v>
      </c>
      <c r="P18" s="453">
        <v>3.2719471387339999E-3</v>
      </c>
      <c r="Q18" s="453">
        <v>7.3289426008861921E-3</v>
      </c>
      <c r="R18" s="453">
        <v>4.4703588426626261E-3</v>
      </c>
      <c r="S18" s="453">
        <v>10.207106832201619</v>
      </c>
      <c r="T18" s="453">
        <v>-2.005608739911013</v>
      </c>
      <c r="U18" s="1">
        <v>-21.789904755276666</v>
      </c>
      <c r="V18" s="1"/>
    </row>
    <row r="19" spans="1:22" ht="15" customHeight="1">
      <c r="A19" s="1"/>
      <c r="B19" s="272" t="s">
        <v>65</v>
      </c>
      <c r="C19" s="453">
        <v>2.6094964005470253E-7</v>
      </c>
      <c r="D19" s="1">
        <v>0.31458341647679999</v>
      </c>
      <c r="E19" s="1">
        <v>0.200452086912</v>
      </c>
      <c r="F19" s="1">
        <v>2.4400031657399998E-2</v>
      </c>
      <c r="G19" s="1">
        <v>0.50457215999999994</v>
      </c>
      <c r="H19" s="1">
        <v>1.8404446575653999</v>
      </c>
      <c r="I19" s="1">
        <v>1.7201208635100003E-2</v>
      </c>
      <c r="J19" s="1">
        <v>0</v>
      </c>
      <c r="K19" s="1">
        <v>2.9016538221963395</v>
      </c>
      <c r="L19" s="1">
        <v>2.1813553608160099</v>
      </c>
      <c r="M19" s="1">
        <v>0.90367868901290238</v>
      </c>
      <c r="N19" s="1">
        <v>0</v>
      </c>
      <c r="O19" s="1">
        <v>0.13054212162360901</v>
      </c>
      <c r="P19" s="453">
        <v>3.2383923677279996E-3</v>
      </c>
      <c r="Q19" s="453">
        <v>0</v>
      </c>
      <c r="R19" s="453">
        <v>2.2264189196799585E-3</v>
      </c>
      <c r="S19" s="453">
        <v>3.2210409827399298</v>
      </c>
      <c r="T19" s="453">
        <v>-0.31938716054359029</v>
      </c>
      <c r="U19" s="1">
        <v>-10.432895014988903</v>
      </c>
      <c r="V19" s="1"/>
    </row>
    <row r="20" spans="1:22" ht="15" customHeight="1">
      <c r="A20" s="1"/>
      <c r="B20" s="272" t="s">
        <v>67</v>
      </c>
      <c r="C20" s="453">
        <v>1.1927699855325736E-6</v>
      </c>
      <c r="D20" s="1">
        <v>5.6339574429300008</v>
      </c>
      <c r="E20" s="1">
        <v>9.2079591648000001</v>
      </c>
      <c r="F20" s="1">
        <v>0.34170274941599998</v>
      </c>
      <c r="G20" s="1">
        <v>9.3954816000000001</v>
      </c>
      <c r="H20" s="1">
        <v>4.6593082301859994</v>
      </c>
      <c r="I20" s="1">
        <v>2.4267355928376002</v>
      </c>
      <c r="J20" s="1">
        <v>0</v>
      </c>
      <c r="K20" s="1">
        <v>31.665145972939584</v>
      </c>
      <c r="L20" s="1">
        <v>4.0808225758316041</v>
      </c>
      <c r="M20" s="1">
        <v>9.031399287369668</v>
      </c>
      <c r="N20" s="1">
        <v>24.775149900066651</v>
      </c>
      <c r="O20" s="1">
        <v>0.66818235688043359</v>
      </c>
      <c r="P20" s="453">
        <v>4.3414162231379992E-3</v>
      </c>
      <c r="Q20" s="453">
        <v>0</v>
      </c>
      <c r="R20" s="453">
        <v>2.1301785515386494E-2</v>
      </c>
      <c r="S20" s="453">
        <v>38.581197321886883</v>
      </c>
      <c r="T20" s="453">
        <v>-6.916051348947299</v>
      </c>
      <c r="U20" s="1">
        <v>-19.690850867269717</v>
      </c>
      <c r="V20" s="1"/>
    </row>
    <row r="21" spans="1:22" ht="15" customHeight="1">
      <c r="A21" s="1"/>
      <c r="B21" s="272" t="s">
        <v>70</v>
      </c>
      <c r="C21" s="453">
        <v>3.2851613306340559E-6</v>
      </c>
      <c r="D21" s="1">
        <v>5.4842508678300002</v>
      </c>
      <c r="E21" s="1">
        <v>7.9909286371199997</v>
      </c>
      <c r="F21" s="1">
        <v>0.32354339671499999</v>
      </c>
      <c r="G21" s="1">
        <v>7.9513612800000004</v>
      </c>
      <c r="H21" s="1">
        <v>6.7973612766279992</v>
      </c>
      <c r="I21" s="1">
        <v>3.0925770868820002</v>
      </c>
      <c r="J21" s="1">
        <v>2.69295242181E-2</v>
      </c>
      <c r="K21" s="1">
        <v>31.666955354554428</v>
      </c>
      <c r="L21" s="1">
        <v>1.853578447094596</v>
      </c>
      <c r="M21" s="1">
        <v>6.2363899563801732</v>
      </c>
      <c r="N21" s="1">
        <v>31.812125249833482</v>
      </c>
      <c r="O21" s="1">
        <v>0.51903215719199625</v>
      </c>
      <c r="P21" s="453">
        <v>7.8368238581460001E-3</v>
      </c>
      <c r="Q21" s="453">
        <v>0</v>
      </c>
      <c r="R21" s="453">
        <v>1.9464583169073856E-2</v>
      </c>
      <c r="S21" s="453">
        <v>40.448427217527467</v>
      </c>
      <c r="T21" s="453">
        <v>-8.7814718629730386</v>
      </c>
      <c r="U21" s="1">
        <v>-24.353949323351767</v>
      </c>
      <c r="V21" s="1"/>
    </row>
    <row r="22" spans="1:22" ht="15" customHeight="1">
      <c r="A22" s="1"/>
      <c r="B22" s="272" t="s">
        <v>72</v>
      </c>
      <c r="C22" s="453">
        <v>5.3279078174754207E-7</v>
      </c>
      <c r="D22" s="1">
        <v>4.0186234976010002</v>
      </c>
      <c r="E22" s="1">
        <v>3.80085463648</v>
      </c>
      <c r="F22" s="1">
        <v>0.12197458173390001</v>
      </c>
      <c r="G22" s="1">
        <v>2.276664384</v>
      </c>
      <c r="H22" s="1">
        <v>7.0301476217179992</v>
      </c>
      <c r="I22" s="1">
        <v>0.63817394153080009</v>
      </c>
      <c r="J22" s="1">
        <v>2.26747631663E-4</v>
      </c>
      <c r="K22" s="1">
        <v>17.88666594348615</v>
      </c>
      <c r="L22" s="1">
        <v>2.1813553608160099</v>
      </c>
      <c r="M22" s="1">
        <v>1.5531809986302541</v>
      </c>
      <c r="N22" s="1">
        <v>16.655562958028</v>
      </c>
      <c r="O22" s="1">
        <v>5.5508673631845026E-3</v>
      </c>
      <c r="P22" s="453">
        <v>7.4305969495840002E-3</v>
      </c>
      <c r="Q22" s="453">
        <v>0</v>
      </c>
      <c r="R22" s="453">
        <v>3.5304821654958758E-3</v>
      </c>
      <c r="S22" s="453">
        <v>20.406611263952524</v>
      </c>
      <c r="T22" s="453">
        <v>-2.5199453204663733</v>
      </c>
      <c r="U22" s="1">
        <v>-13.161293596343643</v>
      </c>
      <c r="V22" s="1"/>
    </row>
    <row r="23" spans="1:22" ht="15" customHeight="1">
      <c r="A23" s="1"/>
      <c r="B23" s="272" t="s">
        <v>75</v>
      </c>
      <c r="C23" s="453">
        <v>6.5547586016071593E-7</v>
      </c>
      <c r="D23" s="1">
        <v>3.1682901510330002</v>
      </c>
      <c r="E23" s="1">
        <v>4.1908968745599999</v>
      </c>
      <c r="F23" s="1">
        <v>0.29617648489800003</v>
      </c>
      <c r="G23" s="1">
        <v>2.6416092479999995</v>
      </c>
      <c r="H23" s="1">
        <v>4.1435969426019996</v>
      </c>
      <c r="I23" s="1">
        <v>1.3236739597296001</v>
      </c>
      <c r="J23" s="1">
        <v>0</v>
      </c>
      <c r="K23" s="1">
        <v>15.764244316298459</v>
      </c>
      <c r="L23" s="1">
        <v>4.1004891906548888</v>
      </c>
      <c r="M23" s="1">
        <v>0.77485574764130316</v>
      </c>
      <c r="N23" s="1">
        <v>12.470852764823466</v>
      </c>
      <c r="O23" s="1">
        <v>0.65209233787540599</v>
      </c>
      <c r="P23" s="453">
        <v>2.0511246191539999E-3</v>
      </c>
      <c r="Q23" s="453">
        <v>0</v>
      </c>
      <c r="R23" s="453">
        <v>6.6091727458290391E-3</v>
      </c>
      <c r="S23" s="453">
        <v>18.006950338360046</v>
      </c>
      <c r="T23" s="453">
        <v>-2.2427060220615864</v>
      </c>
      <c r="U23" s="1">
        <v>-13.281768945370848</v>
      </c>
      <c r="V23" s="1"/>
    </row>
    <row r="24" spans="1:22" ht="15" customHeight="1">
      <c r="A24" s="1"/>
      <c r="B24" s="272" t="s">
        <v>78</v>
      </c>
      <c r="C24" s="453">
        <v>2.9961027425711488E-6</v>
      </c>
      <c r="D24" s="1">
        <v>0.71659547281199998</v>
      </c>
      <c r="E24" s="1">
        <v>0.42781215100800002</v>
      </c>
      <c r="F24" s="1">
        <v>4.56541472835E-2</v>
      </c>
      <c r="G24" s="1">
        <v>1.0369827839999999</v>
      </c>
      <c r="H24" s="1">
        <v>5.2681340558059994E-2</v>
      </c>
      <c r="I24" s="1">
        <v>5.6900506024680012E-3</v>
      </c>
      <c r="J24" s="1">
        <v>1.2779108106799998E-3</v>
      </c>
      <c r="K24" s="1">
        <v>2.2866968531774505</v>
      </c>
      <c r="L24" s="1">
        <v>0.19666614823284839</v>
      </c>
      <c r="M24" s="1">
        <v>1.5870298117780357</v>
      </c>
      <c r="N24" s="1">
        <v>0.21652231845436401</v>
      </c>
      <c r="O24" s="1">
        <v>1.8056917987094846E-2</v>
      </c>
      <c r="P24" s="453">
        <v>0.41424292917594402</v>
      </c>
      <c r="Q24" s="453">
        <v>0</v>
      </c>
      <c r="R24" s="453">
        <v>4.0423457619821621E-4</v>
      </c>
      <c r="S24" s="453">
        <v>2.4329223602044849</v>
      </c>
      <c r="T24" s="453">
        <v>-0.14622550702703441</v>
      </c>
      <c r="U24" s="1">
        <v>-6.1964959635908272</v>
      </c>
      <c r="V24" s="1"/>
    </row>
    <row r="25" spans="1:22" ht="15" customHeight="1">
      <c r="A25" s="1"/>
      <c r="B25" s="272" t="s">
        <v>80</v>
      </c>
      <c r="C25" s="453">
        <v>6.707438543116602E-7</v>
      </c>
      <c r="D25" s="1">
        <v>0.71210427555900002</v>
      </c>
      <c r="E25" s="1">
        <v>0.235917952864</v>
      </c>
      <c r="F25" s="1">
        <v>8.8750639257000011E-2</v>
      </c>
      <c r="G25" s="1">
        <v>0.68334729599999999</v>
      </c>
      <c r="H25" s="1">
        <v>0.5755194716301999</v>
      </c>
      <c r="I25" s="1">
        <v>4.5760675670520005E-3</v>
      </c>
      <c r="J25" s="1">
        <v>0</v>
      </c>
      <c r="K25" s="1">
        <v>2.3002163736211063</v>
      </c>
      <c r="L25" s="1">
        <v>0.90794205100831671</v>
      </c>
      <c r="M25" s="1">
        <v>1.1626785242820123</v>
      </c>
      <c r="N25" s="1">
        <v>0.46623084610259874</v>
      </c>
      <c r="O25" s="1">
        <v>8.408046937134905E-3</v>
      </c>
      <c r="P25" s="453">
        <v>5.4915595442159995E-3</v>
      </c>
      <c r="Q25" s="453">
        <v>2.3562555352375334E-3</v>
      </c>
      <c r="R25" s="453">
        <v>1.9535918682520603E-3</v>
      </c>
      <c r="S25" s="453">
        <v>2.5550608752777682</v>
      </c>
      <c r="T25" s="453">
        <v>-0.25484450165666184</v>
      </c>
      <c r="U25" s="1">
        <v>-10.497629222490144</v>
      </c>
      <c r="V25" s="1"/>
    </row>
    <row r="26" spans="1:22" ht="15" customHeight="1">
      <c r="A26" s="1"/>
      <c r="B26" s="272" t="s">
        <v>82</v>
      </c>
      <c r="C26" s="453">
        <v>3.686011638330616E-6</v>
      </c>
      <c r="D26" s="1">
        <v>6.0481456340399999</v>
      </c>
      <c r="E26" s="1">
        <v>5.3174112710400001</v>
      </c>
      <c r="F26" s="1">
        <v>0.16936793462819999</v>
      </c>
      <c r="G26" s="1">
        <v>6.3810979199999993</v>
      </c>
      <c r="H26" s="1">
        <v>1.319719510241</v>
      </c>
      <c r="I26" s="1">
        <v>1.0173286249902</v>
      </c>
      <c r="J26" s="1">
        <v>6.1286349087599994E-2</v>
      </c>
      <c r="K26" s="1">
        <v>20.314360930038635</v>
      </c>
      <c r="L26" s="1">
        <v>0.72110921018711083</v>
      </c>
      <c r="M26" s="1">
        <v>7.446654270479109</v>
      </c>
      <c r="N26" s="1">
        <v>14.78181212524985</v>
      </c>
      <c r="O26" s="1">
        <v>0.23771562710165464</v>
      </c>
      <c r="P26" s="453">
        <v>2.3174209933080002E-3</v>
      </c>
      <c r="Q26" s="453">
        <v>0</v>
      </c>
      <c r="R26" s="453">
        <v>1.2721499898002685E-2</v>
      </c>
      <c r="S26" s="453">
        <v>23.202330153909035</v>
      </c>
      <c r="T26" s="453">
        <v>-2.8879692238703996</v>
      </c>
      <c r="U26" s="1">
        <v>-13.272926557303006</v>
      </c>
      <c r="V26" s="1"/>
    </row>
    <row r="27" spans="1:22" ht="15" customHeight="1">
      <c r="A27" s="1"/>
      <c r="B27" s="272" t="s">
        <v>84</v>
      </c>
      <c r="C27" s="453">
        <v>9.9210286122465209E-6</v>
      </c>
      <c r="D27" s="1">
        <v>3.3743862027540001</v>
      </c>
      <c r="E27" s="1">
        <v>2.5443261606400003</v>
      </c>
      <c r="F27" s="1">
        <v>0.10092507853260001</v>
      </c>
      <c r="G27" s="1">
        <v>4.5585484799999998</v>
      </c>
      <c r="H27" s="1">
        <v>0.22522974219553998</v>
      </c>
      <c r="I27" s="1">
        <v>0.50074629582180008</v>
      </c>
      <c r="J27" s="1">
        <v>6.6082220865499988E-2</v>
      </c>
      <c r="K27" s="1">
        <v>11.370254101838052</v>
      </c>
      <c r="L27" s="1">
        <v>0.10488861239085248</v>
      </c>
      <c r="M27" s="1">
        <v>7.467781571352182</v>
      </c>
      <c r="N27" s="1">
        <v>4.9133910726182597</v>
      </c>
      <c r="O27" s="1">
        <v>8.5315581980777891E-2</v>
      </c>
      <c r="P27" s="453">
        <v>7.4076083617883995E-2</v>
      </c>
      <c r="Q27" s="453">
        <v>0</v>
      </c>
      <c r="R27" s="453">
        <v>5.0009949426875287E-3</v>
      </c>
      <c r="S27" s="453">
        <v>12.650453916902643</v>
      </c>
      <c r="T27" s="453">
        <v>-1.2801998150645915</v>
      </c>
      <c r="U27" s="1">
        <v>-10.65913472713455</v>
      </c>
      <c r="V27" s="1"/>
    </row>
    <row r="28" spans="1:22" ht="15" customHeight="1">
      <c r="A28" s="1"/>
      <c r="B28" s="272" t="s">
        <v>86</v>
      </c>
      <c r="C28" s="453">
        <v>2.7324781770488582E-6</v>
      </c>
      <c r="D28" s="1">
        <v>7.8945267269399997</v>
      </c>
      <c r="E28" s="1">
        <v>13.7173082464</v>
      </c>
      <c r="F28" s="1">
        <v>1.1386681440120001</v>
      </c>
      <c r="G28" s="1">
        <v>17.281596480000001</v>
      </c>
      <c r="H28" s="1">
        <v>4.2259674954799999</v>
      </c>
      <c r="I28" s="1">
        <v>1.4006698460010001</v>
      </c>
      <c r="J28" s="1">
        <v>8.9172082670999991E-2</v>
      </c>
      <c r="K28" s="1">
        <v>45.74791175398218</v>
      </c>
      <c r="L28" s="1">
        <v>4.5888767920997955</v>
      </c>
      <c r="M28" s="1">
        <v>21.226590724973914</v>
      </c>
      <c r="N28" s="1">
        <v>28.730846102598299</v>
      </c>
      <c r="O28" s="1">
        <v>1.5080789215539281</v>
      </c>
      <c r="P28" s="453">
        <v>6.9608301554999986E-3</v>
      </c>
      <c r="Q28" s="453">
        <v>0</v>
      </c>
      <c r="R28" s="453">
        <v>5.4845746338422985E-2</v>
      </c>
      <c r="S28" s="453">
        <v>56.116199117719859</v>
      </c>
      <c r="T28" s="453">
        <v>-10.368287363737679</v>
      </c>
      <c r="U28" s="1">
        <v>-20.357095889830223</v>
      </c>
      <c r="V28" s="1"/>
    </row>
    <row r="29" spans="1:22" ht="15" customHeight="1">
      <c r="A29" s="1"/>
      <c r="B29" s="272" t="s">
        <v>89</v>
      </c>
      <c r="C29" s="453">
        <v>9.9210286122465209E-6</v>
      </c>
      <c r="D29" s="1">
        <v>1.8004710765359999</v>
      </c>
      <c r="E29" s="1">
        <v>1.4416751078400001</v>
      </c>
      <c r="F29" s="1">
        <v>7.5681020622899997E-2</v>
      </c>
      <c r="G29" s="1">
        <v>0.62636543999999994</v>
      </c>
      <c r="H29" s="1">
        <v>0.91395500410719988</v>
      </c>
      <c r="I29" s="1">
        <v>0.35658378535620006</v>
      </c>
      <c r="J29" s="1">
        <v>0.53110388390499996</v>
      </c>
      <c r="K29" s="1">
        <v>5.7458452393959121</v>
      </c>
      <c r="L29" s="1">
        <v>0.23763826244802513</v>
      </c>
      <c r="M29" s="1">
        <v>0.36864178252363278</v>
      </c>
      <c r="N29" s="1">
        <v>5.4338774150566351</v>
      </c>
      <c r="O29" s="1">
        <v>3.6951999097582448E-2</v>
      </c>
      <c r="P29" s="453">
        <v>3.1697835699901998E-2</v>
      </c>
      <c r="Q29" s="453">
        <v>0</v>
      </c>
      <c r="R29" s="453">
        <v>1.8071663406508487E-3</v>
      </c>
      <c r="S29" s="453">
        <v>6.1106144611664286</v>
      </c>
      <c r="T29" s="453">
        <v>-0.36476922177051652</v>
      </c>
      <c r="U29" s="1">
        <v>-6.1530883751617003</v>
      </c>
      <c r="V29" s="1"/>
    </row>
    <row r="30" spans="1:22" ht="15" customHeight="1">
      <c r="A30" s="1"/>
      <c r="B30" s="272" t="s">
        <v>91</v>
      </c>
      <c r="C30" s="453">
        <v>5.3279078174754207E-7</v>
      </c>
      <c r="D30" s="1">
        <v>0.33664018520820005</v>
      </c>
      <c r="E30" s="1">
        <v>0.12795689456000001</v>
      </c>
      <c r="F30" s="1">
        <v>0.1278316123938</v>
      </c>
      <c r="G30" s="1">
        <v>0.42514554239999991</v>
      </c>
      <c r="H30" s="1">
        <v>0.66147135289419989</v>
      </c>
      <c r="I30" s="1">
        <v>4.4122465324320003E-3</v>
      </c>
      <c r="J30" s="1">
        <v>0</v>
      </c>
      <c r="K30" s="1">
        <v>1.6834583667794139</v>
      </c>
      <c r="L30" s="1">
        <v>1.4438573049428285</v>
      </c>
      <c r="M30" s="1">
        <v>0.13161546845629127</v>
      </c>
      <c r="N30" s="1">
        <v>0.30450532978014688</v>
      </c>
      <c r="O30" s="1">
        <v>9.7723823109028274E-3</v>
      </c>
      <c r="P30" s="453">
        <v>5.6536219488619996E-3</v>
      </c>
      <c r="Q30" s="453">
        <v>1.5757275497167565E-2</v>
      </c>
      <c r="R30" s="453">
        <v>3.366535634591955E-4</v>
      </c>
      <c r="S30" s="453">
        <v>1.9114980364996585</v>
      </c>
      <c r="T30" s="453">
        <v>-0.2280396697202447</v>
      </c>
      <c r="U30" s="1">
        <v>-12.686644517426837</v>
      </c>
      <c r="V30" s="1"/>
    </row>
    <row r="31" spans="1:22" ht="15" customHeight="1">
      <c r="A31" s="1"/>
      <c r="B31" s="272" t="s">
        <v>94</v>
      </c>
      <c r="C31" s="453">
        <v>6.1172566556359533E-7</v>
      </c>
      <c r="D31" s="1">
        <v>0.39332907497940001</v>
      </c>
      <c r="E31" s="1">
        <v>0.13733765724800001</v>
      </c>
      <c r="F31" s="1">
        <v>6.1204691568299996E-2</v>
      </c>
      <c r="G31" s="1">
        <v>0.78034694400000004</v>
      </c>
      <c r="H31" s="1">
        <v>0.33420956498151999</v>
      </c>
      <c r="I31" s="1">
        <v>3.0266846262904002E-3</v>
      </c>
      <c r="J31" s="1">
        <v>0</v>
      </c>
      <c r="K31" s="1">
        <v>1.7094552291291758</v>
      </c>
      <c r="L31" s="1">
        <v>1.1324692369074851</v>
      </c>
      <c r="M31" s="1">
        <v>0.49904433517546182</v>
      </c>
      <c r="N31" s="1">
        <v>0.30535892738174586</v>
      </c>
      <c r="O31" s="1">
        <v>5.5822806318636172E-3</v>
      </c>
      <c r="P31" s="453">
        <v>0</v>
      </c>
      <c r="Q31" s="453">
        <v>0</v>
      </c>
      <c r="R31" s="453">
        <v>8.7479866489954523E-4</v>
      </c>
      <c r="S31" s="453">
        <v>1.9433295787614562</v>
      </c>
      <c r="T31" s="453">
        <v>-0.23387434963228038</v>
      </c>
      <c r="U31" s="1">
        <v>-12.805262939501516</v>
      </c>
      <c r="V31" s="1"/>
    </row>
    <row r="32" spans="1:22" ht="15" customHeight="1">
      <c r="A32" s="1"/>
      <c r="B32" s="272" t="s">
        <v>97</v>
      </c>
      <c r="C32" s="453">
        <v>4.8591096806266747E-7</v>
      </c>
      <c r="D32" s="1">
        <v>8.1041159320800009</v>
      </c>
      <c r="E32" s="1">
        <v>11.635437228800001</v>
      </c>
      <c r="F32" s="1">
        <v>0.31152241675799996</v>
      </c>
      <c r="G32" s="1">
        <v>8.4907315199999989</v>
      </c>
      <c r="H32" s="1">
        <v>13.637698493887999</v>
      </c>
      <c r="I32" s="1">
        <v>2.5610688412260001</v>
      </c>
      <c r="J32" s="1">
        <v>1.6711426465649999E-2</v>
      </c>
      <c r="K32" s="1">
        <v>44.75728634512862</v>
      </c>
      <c r="L32" s="1">
        <v>2.9041034555717276</v>
      </c>
      <c r="M32" s="1">
        <v>9.5636718741185351</v>
      </c>
      <c r="N32" s="1">
        <v>39.973351099267198</v>
      </c>
      <c r="O32" s="1">
        <v>0</v>
      </c>
      <c r="P32" s="453">
        <v>1.0569752866889999E-2</v>
      </c>
      <c r="Q32" s="453">
        <v>0</v>
      </c>
      <c r="R32" s="453">
        <v>1.8243118938827855E-2</v>
      </c>
      <c r="S32" s="453">
        <v>52.46993930076318</v>
      </c>
      <c r="T32" s="453">
        <v>-7.7126529556345602</v>
      </c>
      <c r="U32" s="1">
        <v>-15.865212453401828</v>
      </c>
      <c r="V32" s="1"/>
    </row>
    <row r="33" spans="1:22" ht="15" customHeight="1">
      <c r="A33" s="1"/>
      <c r="B33" s="272" t="s">
        <v>100</v>
      </c>
      <c r="C33" s="453">
        <v>2.4920497157720331E-7</v>
      </c>
      <c r="D33" s="1">
        <v>0.84933530273400004</v>
      </c>
      <c r="E33" s="1">
        <v>0.31836991964800004</v>
      </c>
      <c r="F33" s="1">
        <v>0.15995576308739998</v>
      </c>
      <c r="G33" s="1">
        <v>0.40713753599999997</v>
      </c>
      <c r="H33" s="1">
        <v>0.30770773492511999</v>
      </c>
      <c r="I33" s="1">
        <v>4.3722013906360001E-3</v>
      </c>
      <c r="J33" s="1">
        <v>0</v>
      </c>
      <c r="K33" s="1">
        <v>2.0468787069901277</v>
      </c>
      <c r="L33" s="1">
        <v>1.8683284082120597</v>
      </c>
      <c r="M33" s="1">
        <v>7.7062464599783054E-2</v>
      </c>
      <c r="N33" s="1">
        <v>0.51671802131912115</v>
      </c>
      <c r="O33" s="1">
        <v>1.0934673252030076E-2</v>
      </c>
      <c r="P33" s="453">
        <v>0</v>
      </c>
      <c r="Q33" s="453">
        <v>0</v>
      </c>
      <c r="R33" s="453">
        <v>2.140065403402321E-4</v>
      </c>
      <c r="S33" s="453">
        <v>2.473257573923334</v>
      </c>
      <c r="T33" s="453">
        <v>-0.42637886693320626</v>
      </c>
      <c r="U33" s="1">
        <v>-18.865752731111925</v>
      </c>
      <c r="V33" s="1"/>
    </row>
    <row r="34" spans="1:22" ht="15" customHeight="1">
      <c r="A34" s="1"/>
      <c r="B34" s="272" t="s">
        <v>102</v>
      </c>
      <c r="C34" s="453">
        <v>1.4013825396074778E-6</v>
      </c>
      <c r="D34" s="1">
        <v>6.2527446200099996</v>
      </c>
      <c r="E34" s="1">
        <v>6.6899649696000001</v>
      </c>
      <c r="F34" s="1">
        <v>0.35014301193899999</v>
      </c>
      <c r="G34" s="1">
        <v>3.7973404799999995</v>
      </c>
      <c r="H34" s="1">
        <v>1.4747910293547999</v>
      </c>
      <c r="I34" s="1">
        <v>1.579962867224</v>
      </c>
      <c r="J34" s="1">
        <v>1.82865775519E-3</v>
      </c>
      <c r="K34" s="1">
        <v>20.146777037265533</v>
      </c>
      <c r="L34" s="1">
        <v>2.8680479950623723</v>
      </c>
      <c r="M34" s="1">
        <v>2.0413372989098462</v>
      </c>
      <c r="N34" s="1">
        <v>18.737508327781502</v>
      </c>
      <c r="O34" s="1">
        <v>0.56977458123971014</v>
      </c>
      <c r="P34" s="453">
        <v>7.9317767207799997E-4</v>
      </c>
      <c r="Q34" s="453">
        <v>0</v>
      </c>
      <c r="R34" s="453">
        <v>1.049382947808682E-2</v>
      </c>
      <c r="S34" s="453">
        <v>24.227955210143595</v>
      </c>
      <c r="T34" s="453">
        <v>-4.0811781728780616</v>
      </c>
      <c r="U34" s="1">
        <v>-18.394153457078477</v>
      </c>
      <c r="V34" s="1"/>
    </row>
    <row r="35" spans="1:22" ht="15" customHeight="1">
      <c r="A35" s="1"/>
      <c r="B35" s="272" t="s">
        <v>106</v>
      </c>
      <c r="C35" s="453">
        <v>1.2780760662061342E-5</v>
      </c>
      <c r="D35" s="1">
        <v>13.004511157020001</v>
      </c>
      <c r="E35" s="1">
        <v>19.8641764288</v>
      </c>
      <c r="F35" s="1">
        <v>0.32252033459099999</v>
      </c>
      <c r="G35" s="1">
        <v>13.192822079999999</v>
      </c>
      <c r="H35" s="1">
        <v>16.764198174865999</v>
      </c>
      <c r="I35" s="1">
        <v>5.5324183624892003</v>
      </c>
      <c r="J35" s="1">
        <v>0.603079022952</v>
      </c>
      <c r="K35" s="1">
        <v>69.283738341478852</v>
      </c>
      <c r="L35" s="1">
        <v>0.95383081892931476</v>
      </c>
      <c r="M35" s="1">
        <v>16.195923700262018</v>
      </c>
      <c r="N35" s="1">
        <v>71.484697701532383</v>
      </c>
      <c r="O35" s="1">
        <v>0.22805461910697775</v>
      </c>
      <c r="P35" s="453">
        <v>7.9738986673619991E-3</v>
      </c>
      <c r="Q35" s="453">
        <v>1.9855536473774148E-3</v>
      </c>
      <c r="R35" s="453">
        <v>3.3182277254859144E-2</v>
      </c>
      <c r="S35" s="453">
        <v>88.905648569400299</v>
      </c>
      <c r="T35" s="453">
        <v>-19.621910227921447</v>
      </c>
      <c r="U35" s="1">
        <v>-24.808124756152008</v>
      </c>
      <c r="V35" s="1"/>
    </row>
    <row r="36" spans="1:22" ht="15" customHeight="1">
      <c r="A36" s="1"/>
      <c r="B36" s="272" t="s">
        <v>104</v>
      </c>
      <c r="C36" s="453">
        <v>5.4520107331404418E-6</v>
      </c>
      <c r="D36" s="1">
        <v>6.2427641816700001</v>
      </c>
      <c r="E36" s="1">
        <v>5.77904354016</v>
      </c>
      <c r="F36" s="1">
        <v>0.20238726468029999</v>
      </c>
      <c r="G36" s="1">
        <v>6.4767926400000002</v>
      </c>
      <c r="H36" s="1">
        <v>7.384699131931999</v>
      </c>
      <c r="I36" s="1">
        <v>1.9731333503120001</v>
      </c>
      <c r="J36" s="1">
        <v>0.22845250107399998</v>
      </c>
      <c r="K36" s="1">
        <v>28.287278061839032</v>
      </c>
      <c r="L36" s="1">
        <v>0.6227761360706866</v>
      </c>
      <c r="M36" s="1">
        <v>8.2410012930246772</v>
      </c>
      <c r="N36" s="1">
        <v>24.801174217188567</v>
      </c>
      <c r="O36" s="1">
        <v>0.20892179666762323</v>
      </c>
      <c r="P36" s="453">
        <v>1.1752023096378E-2</v>
      </c>
      <c r="Q36" s="453">
        <v>2.7621692119181381E-3</v>
      </c>
      <c r="R36" s="453">
        <v>1.4568714246202583E-2</v>
      </c>
      <c r="S36" s="453">
        <v>33.902956349506056</v>
      </c>
      <c r="T36" s="453">
        <v>-5.6156782876670235</v>
      </c>
      <c r="U36" s="1">
        <v>-18.059678793050441</v>
      </c>
      <c r="V36" s="1"/>
    </row>
    <row r="37" spans="1:22" ht="15" customHeight="1">
      <c r="A37" s="1"/>
      <c r="B37" s="272" t="s">
        <v>109</v>
      </c>
      <c r="C37" s="453">
        <v>1.2489835031094136E-6</v>
      </c>
      <c r="D37" s="1">
        <v>6.0481456340399999</v>
      </c>
      <c r="E37" s="1">
        <v>3.7580651926400002</v>
      </c>
      <c r="F37" s="1">
        <v>0.1845348306165</v>
      </c>
      <c r="G37" s="1">
        <v>1.8038454719999999</v>
      </c>
      <c r="H37" s="1">
        <v>2.8886994761475999</v>
      </c>
      <c r="I37" s="1">
        <v>0.37678837962600004</v>
      </c>
      <c r="J37" s="1">
        <v>0</v>
      </c>
      <c r="K37" s="1">
        <v>15.060080234053601</v>
      </c>
      <c r="L37" s="1">
        <v>1.4913849574324336</v>
      </c>
      <c r="M37" s="1">
        <v>1.9767706878304523</v>
      </c>
      <c r="N37" s="1">
        <v>14.520007495003346</v>
      </c>
      <c r="O37" s="1">
        <v>4.1765368584732272E-3</v>
      </c>
      <c r="P37" s="453">
        <v>7.4020396976639995E-3</v>
      </c>
      <c r="Q37" s="453">
        <v>1.8182976504801057E-3</v>
      </c>
      <c r="R37" s="453">
        <v>4.3902628275645271E-3</v>
      </c>
      <c r="S37" s="453">
        <v>18.005950277300411</v>
      </c>
      <c r="T37" s="453">
        <v>-2.9458700432468099</v>
      </c>
      <c r="U37" s="1">
        <v>-17.818105153173889</v>
      </c>
      <c r="V37" s="1"/>
    </row>
    <row r="38" spans="1:22" ht="15" customHeight="1">
      <c r="A38" s="1"/>
      <c r="B38" s="272" t="s">
        <v>112</v>
      </c>
      <c r="C38" s="453">
        <v>4.7485028406150795E-7</v>
      </c>
      <c r="D38" s="1">
        <v>0.403209708936</v>
      </c>
      <c r="E38" s="1">
        <v>0.12877976848</v>
      </c>
      <c r="F38" s="1">
        <v>5.6856677541299999E-2</v>
      </c>
      <c r="G38" s="1">
        <v>0.22601352959999998</v>
      </c>
      <c r="H38" s="1">
        <v>0.25713937811479998</v>
      </c>
      <c r="I38" s="1">
        <v>2.5232079798916001E-3</v>
      </c>
      <c r="J38" s="1">
        <v>0</v>
      </c>
      <c r="K38" s="1">
        <v>1.0745227455022757</v>
      </c>
      <c r="L38" s="1">
        <v>0.88499766704781779</v>
      </c>
      <c r="M38" s="1">
        <v>0.10154643944334515</v>
      </c>
      <c r="N38" s="1">
        <v>0.17117754830113277</v>
      </c>
      <c r="O38" s="1">
        <v>4.0330353356436343E-3</v>
      </c>
      <c r="P38" s="453">
        <v>4.8568746202939991E-3</v>
      </c>
      <c r="Q38" s="453">
        <v>6.6530718765818609E-3</v>
      </c>
      <c r="R38" s="453">
        <v>3.479170655823656E-4</v>
      </c>
      <c r="S38" s="453">
        <v>1.1736125536903976</v>
      </c>
      <c r="T38" s="453">
        <v>-9.9089808188121964E-2</v>
      </c>
      <c r="U38" s="1">
        <v>-8.8152886726796247</v>
      </c>
      <c r="V38" s="1"/>
    </row>
    <row r="39" spans="1:22" ht="15" customHeight="1">
      <c r="A39" s="1"/>
      <c r="B39" s="272" t="s">
        <v>114</v>
      </c>
      <c r="C39" s="453">
        <v>1.5365853991353634E-7</v>
      </c>
      <c r="D39" s="1">
        <v>2.159267834859</v>
      </c>
      <c r="E39" s="1">
        <v>0.20308528345599999</v>
      </c>
      <c r="F39" s="1">
        <v>3.5193337065599996E-2</v>
      </c>
      <c r="G39" s="1">
        <v>0.25580938559999999</v>
      </c>
      <c r="H39" s="1">
        <v>0.94368002971099996</v>
      </c>
      <c r="I39" s="1">
        <v>6.7057410171120005E-3</v>
      </c>
      <c r="J39" s="1">
        <v>0</v>
      </c>
      <c r="K39" s="1">
        <v>3.6037417653672521</v>
      </c>
      <c r="L39" s="1">
        <v>3.5940738589553045</v>
      </c>
      <c r="M39" s="1">
        <v>0.12981019842174291</v>
      </c>
      <c r="N39" s="1">
        <v>0</v>
      </c>
      <c r="O39" s="1">
        <v>0.24453659003256972</v>
      </c>
      <c r="P39" s="453">
        <v>0</v>
      </c>
      <c r="Q39" s="453">
        <v>0</v>
      </c>
      <c r="R39" s="453">
        <v>6.0822911465118596E-4</v>
      </c>
      <c r="S39" s="453">
        <v>3.9690288765242681</v>
      </c>
      <c r="T39" s="453">
        <v>-0.36528711115701595</v>
      </c>
      <c r="U39" s="1">
        <v>-9.6473834592664982</v>
      </c>
      <c r="V39" s="1"/>
    </row>
    <row r="40" spans="1:22" ht="15" customHeight="1">
      <c r="A40" s="1"/>
      <c r="B40" s="272" t="s">
        <v>116</v>
      </c>
      <c r="C40" s="453">
        <v>2.7324781770488582E-6</v>
      </c>
      <c r="D40" s="1">
        <v>3.3110104192949996</v>
      </c>
      <c r="E40" s="1">
        <v>7.6848195388800002</v>
      </c>
      <c r="F40" s="1">
        <v>0.20622374764530002</v>
      </c>
      <c r="G40" s="1">
        <v>8.7734659199999996</v>
      </c>
      <c r="H40" s="1">
        <v>6.6505268128019992</v>
      </c>
      <c r="I40" s="1">
        <v>1.0468164112218001</v>
      </c>
      <c r="J40" s="1">
        <v>0</v>
      </c>
      <c r="K40" s="1">
        <v>27.672865582322277</v>
      </c>
      <c r="L40" s="1">
        <v>4.5069325636694426</v>
      </c>
      <c r="M40" s="1">
        <v>12.037597005057034</v>
      </c>
      <c r="N40" s="1">
        <v>16.423301132578302</v>
      </c>
      <c r="O40" s="1">
        <v>0.41101406314923705</v>
      </c>
      <c r="P40" s="453">
        <v>8.1074038200879984E-3</v>
      </c>
      <c r="Q40" s="453">
        <v>0</v>
      </c>
      <c r="R40" s="453">
        <v>3.0688037284694922E-2</v>
      </c>
      <c r="S40" s="453">
        <v>33.417640205558804</v>
      </c>
      <c r="T40" s="453">
        <v>-5.7447746232365269</v>
      </c>
      <c r="U40" s="1">
        <v>-18.807422034394598</v>
      </c>
      <c r="V40" s="1"/>
    </row>
    <row r="41" spans="1:22" ht="15" customHeight="1">
      <c r="A41" s="1"/>
      <c r="B41" s="272" t="s">
        <v>118</v>
      </c>
      <c r="C41" s="453">
        <v>9.9210286122465188E-7</v>
      </c>
      <c r="D41" s="1">
        <v>1.2919677431130001</v>
      </c>
      <c r="E41" s="1">
        <v>0.56745385523199998</v>
      </c>
      <c r="F41" s="1">
        <v>9.6756100377299994E-2</v>
      </c>
      <c r="G41" s="1">
        <v>1.066561152</v>
      </c>
      <c r="H41" s="1">
        <v>2.9485076601937998</v>
      </c>
      <c r="I41" s="1">
        <v>2.1893771160104002E-2</v>
      </c>
      <c r="J41" s="1">
        <v>0</v>
      </c>
      <c r="K41" s="1">
        <v>5.9931412741790657</v>
      </c>
      <c r="L41" s="1">
        <v>1.5667736475883587</v>
      </c>
      <c r="M41" s="1">
        <v>0.79595484117008708</v>
      </c>
      <c r="N41" s="1">
        <v>4.5580446369087326</v>
      </c>
      <c r="O41" s="1">
        <v>9.975140681468023E-3</v>
      </c>
      <c r="P41" s="453">
        <v>6.3268591628759998E-3</v>
      </c>
      <c r="Q41" s="453">
        <v>0</v>
      </c>
      <c r="R41" s="453">
        <v>2.4479344614356372E-3</v>
      </c>
      <c r="S41" s="453">
        <v>6.9395230599729576</v>
      </c>
      <c r="T41" s="453">
        <v>-0.94638178579389187</v>
      </c>
      <c r="U41" s="1">
        <v>-14.635526931519093</v>
      </c>
      <c r="V41" s="1"/>
    </row>
    <row r="42" spans="1:22" ht="15" customHeight="1">
      <c r="A42" s="1"/>
      <c r="B42" s="272" t="s">
        <v>120</v>
      </c>
      <c r="C42" s="453">
        <v>3.9496326298017424E-5</v>
      </c>
      <c r="D42" s="1">
        <v>9.2867978753700005</v>
      </c>
      <c r="E42" s="1">
        <v>13.741994463999999</v>
      </c>
      <c r="F42" s="1">
        <v>0.286201629189</v>
      </c>
      <c r="G42" s="1">
        <v>11.69215488</v>
      </c>
      <c r="H42" s="1">
        <v>15.353154790781998</v>
      </c>
      <c r="I42" s="1">
        <v>5.0959263169128004</v>
      </c>
      <c r="J42" s="1">
        <v>1.3839092131899999</v>
      </c>
      <c r="K42" s="1">
        <v>56.840178665770104</v>
      </c>
      <c r="L42" s="1">
        <v>0</v>
      </c>
      <c r="M42" s="1">
        <v>13.86170954559099</v>
      </c>
      <c r="N42" s="1">
        <v>55.894195536309191</v>
      </c>
      <c r="O42" s="1">
        <v>0.40611002354567255</v>
      </c>
      <c r="P42" s="453">
        <v>1.1023813172417999E-2</v>
      </c>
      <c r="Q42" s="453">
        <v>0</v>
      </c>
      <c r="R42" s="453">
        <v>2.3784761983427549E-2</v>
      </c>
      <c r="S42" s="453">
        <v>70.196823680601696</v>
      </c>
      <c r="T42" s="453">
        <v>-13.356645014831592</v>
      </c>
      <c r="U42" s="1">
        <v>-21.027959992969812</v>
      </c>
      <c r="V42" s="1"/>
    </row>
    <row r="43" spans="1:22" ht="15" customHeight="1">
      <c r="A43" s="1"/>
      <c r="B43" s="272" t="s">
        <v>122</v>
      </c>
      <c r="C43" s="453">
        <v>6.8636748573250478E-7</v>
      </c>
      <c r="D43" s="1">
        <v>0.37466565528360002</v>
      </c>
      <c r="E43" s="1">
        <v>0.18621636809600001</v>
      </c>
      <c r="F43" s="1">
        <v>4.8493144677599999E-2</v>
      </c>
      <c r="G43" s="1">
        <v>0.2102239008</v>
      </c>
      <c r="H43" s="1">
        <v>0.45482870502199996</v>
      </c>
      <c r="I43" s="1">
        <v>8.0417925661240008E-3</v>
      </c>
      <c r="J43" s="1">
        <v>0</v>
      </c>
      <c r="K43" s="1">
        <v>1.2824702528128098</v>
      </c>
      <c r="L43" s="1">
        <v>1.0275806245166328</v>
      </c>
      <c r="M43" s="1">
        <v>6.834639521422925E-2</v>
      </c>
      <c r="N43" s="1">
        <v>0.29417888074616955</v>
      </c>
      <c r="O43" s="1">
        <v>2.678695092819068E-3</v>
      </c>
      <c r="P43" s="453">
        <v>1.4135839700400001E-3</v>
      </c>
      <c r="Q43" s="453">
        <v>8.568201946318304E-4</v>
      </c>
      <c r="R43" s="453">
        <v>1.6394653090392051E-4</v>
      </c>
      <c r="S43" s="453">
        <v>1.3952189462654263</v>
      </c>
      <c r="T43" s="453">
        <v>-0.11274869345261651</v>
      </c>
      <c r="U43" s="1">
        <v>-8.4213428124092182</v>
      </c>
      <c r="V43" s="1"/>
    </row>
    <row r="44" spans="1:22" ht="15" customHeight="1">
      <c r="A44" s="1"/>
      <c r="B44" s="272" t="s">
        <v>124</v>
      </c>
      <c r="C44" s="453">
        <v>1.3694831785020088E-4</v>
      </c>
      <c r="D44" s="1">
        <v>10.63415705127</v>
      </c>
      <c r="E44" s="1">
        <v>17.124006275199999</v>
      </c>
      <c r="F44" s="1">
        <v>0.25318229913689999</v>
      </c>
      <c r="G44" s="1">
        <v>16.18980672</v>
      </c>
      <c r="H44" s="1">
        <v>11.682293195131999</v>
      </c>
      <c r="I44" s="1">
        <v>6.7494266263440004</v>
      </c>
      <c r="J44" s="1">
        <v>4.2955296681499995</v>
      </c>
      <c r="K44" s="1">
        <v>66.928538783550735</v>
      </c>
      <c r="L44" s="1">
        <v>0</v>
      </c>
      <c r="M44" s="1">
        <v>20.155078337436596</v>
      </c>
      <c r="N44" s="1">
        <v>60.937208527648309</v>
      </c>
      <c r="O44" s="1">
        <v>0.18818761146355836</v>
      </c>
      <c r="P44" s="453">
        <v>8.8277604997699984E-3</v>
      </c>
      <c r="Q44" s="453">
        <v>2.1978024855453457E-3</v>
      </c>
      <c r="R44" s="453">
        <v>3.7431120555766091E-2</v>
      </c>
      <c r="S44" s="453">
        <v>81.328931160089539</v>
      </c>
      <c r="T44" s="453">
        <v>-14.400392376538804</v>
      </c>
      <c r="U44" s="1">
        <v>-19.426194689566845</v>
      </c>
      <c r="V44" s="1"/>
    </row>
    <row r="45" spans="1:22" ht="15" customHeight="1">
      <c r="A45" s="1"/>
      <c r="B45" s="272" t="s">
        <v>126</v>
      </c>
      <c r="C45" s="453">
        <v>2.609496400547023E-6</v>
      </c>
      <c r="D45" s="1">
        <v>0.13278973211370002</v>
      </c>
      <c r="E45" s="1">
        <v>9.5617949503999988E-2</v>
      </c>
      <c r="F45" s="1">
        <v>3.5730444680700003E-2</v>
      </c>
      <c r="G45" s="1">
        <v>0.30744103679999996</v>
      </c>
      <c r="H45" s="1">
        <v>6.3246259296759991E-2</v>
      </c>
      <c r="I45" s="1">
        <v>2.9640685863912002E-3</v>
      </c>
      <c r="J45" s="1">
        <v>6.03672021008E-4</v>
      </c>
      <c r="K45" s="1">
        <v>0.63839577249895962</v>
      </c>
      <c r="L45" s="1">
        <v>0.24091603158523928</v>
      </c>
      <c r="M45" s="1">
        <v>0.21017292230343465</v>
      </c>
      <c r="N45" s="1">
        <v>5.2652398401066017E-2</v>
      </c>
      <c r="O45" s="1">
        <v>2.1332465184817099E-3</v>
      </c>
      <c r="P45" s="453">
        <v>0.14421626398989398</v>
      </c>
      <c r="Q45" s="453">
        <v>8.7344798379705994E-4</v>
      </c>
      <c r="R45" s="453">
        <v>2.8659355402288391E-4</v>
      </c>
      <c r="S45" s="453">
        <v>0.65125090433593547</v>
      </c>
      <c r="T45" s="453">
        <v>-1.2855131836975842E-2</v>
      </c>
      <c r="U45" s="1">
        <v>-1.9935897277734154</v>
      </c>
      <c r="V45" s="1"/>
    </row>
    <row r="46" spans="1:22" ht="15" customHeight="1">
      <c r="A46" s="1"/>
      <c r="B46" s="272" t="s">
        <v>128</v>
      </c>
      <c r="C46" s="453">
        <v>6.8636748573250436E-6</v>
      </c>
      <c r="D46" s="1">
        <v>8.1889496579699994</v>
      </c>
      <c r="E46" s="1">
        <v>11.010053049600002</v>
      </c>
      <c r="F46" s="1">
        <v>0.14003162822249998</v>
      </c>
      <c r="G46" s="1">
        <v>7.3380451199999994</v>
      </c>
      <c r="H46" s="1">
        <v>2.0273899993145998</v>
      </c>
      <c r="I46" s="1">
        <v>2.9542393243140004</v>
      </c>
      <c r="J46" s="1">
        <v>0</v>
      </c>
      <c r="K46" s="1">
        <v>31.658715643095956</v>
      </c>
      <c r="L46" s="1">
        <v>0.88499766704781779</v>
      </c>
      <c r="M46" s="1">
        <v>9.3342615430094451</v>
      </c>
      <c r="N46" s="1">
        <v>26.446473184543667</v>
      </c>
      <c r="O46" s="1">
        <v>0.13638641747377342</v>
      </c>
      <c r="P46" s="453">
        <v>9.6380725230000005E-5</v>
      </c>
      <c r="Q46" s="453">
        <v>0.10680713654498471</v>
      </c>
      <c r="R46" s="453">
        <v>1.9887590248810691E-2</v>
      </c>
      <c r="S46" s="453">
        <v>36.928909919593735</v>
      </c>
      <c r="T46" s="453">
        <v>-5.2701942764977794</v>
      </c>
      <c r="U46" s="1">
        <v>-15.367770011751682</v>
      </c>
      <c r="V46" s="1"/>
    </row>
    <row r="47" spans="1:22" ht="15" customHeight="1">
      <c r="A47" s="1"/>
      <c r="B47" s="272" t="s">
        <v>130</v>
      </c>
      <c r="C47" s="453">
        <v>3.9496326298017424E-5</v>
      </c>
      <c r="D47" s="1">
        <v>0.18568605531570001</v>
      </c>
      <c r="E47" s="1">
        <v>0.38963080112000004</v>
      </c>
      <c r="F47" s="1">
        <v>1.8798766528499999E-2</v>
      </c>
      <c r="G47" s="1">
        <v>0.24032423999999999</v>
      </c>
      <c r="H47" s="1">
        <v>0</v>
      </c>
      <c r="I47" s="1">
        <v>8.0235902289440015E-3</v>
      </c>
      <c r="J47" s="1">
        <v>1.4469152566399999E-2</v>
      </c>
      <c r="K47" s="1">
        <v>0.85697210208584207</v>
      </c>
      <c r="L47" s="1">
        <v>0</v>
      </c>
      <c r="M47" s="1">
        <v>0.36771094016206873</v>
      </c>
      <c r="N47" s="1">
        <v>0.35836525649566997</v>
      </c>
      <c r="O47" s="1">
        <v>0</v>
      </c>
      <c r="P47" s="453">
        <v>0.245840100672406</v>
      </c>
      <c r="Q47" s="453">
        <v>1.3302231332183666E-3</v>
      </c>
      <c r="R47" s="453">
        <v>1.6519803113982829E-4</v>
      </c>
      <c r="S47" s="453">
        <v>0.97341171849450292</v>
      </c>
      <c r="T47" s="453">
        <v>-0.11643961640866085</v>
      </c>
      <c r="U47" s="1">
        <v>-12.722972646441146</v>
      </c>
      <c r="V47" s="1"/>
    </row>
    <row r="48" spans="1:22" ht="15" customHeight="1">
      <c r="A48" s="1"/>
      <c r="B48" s="272" t="s">
        <v>131</v>
      </c>
      <c r="C48" s="453">
        <v>6.8636748573250517E-5</v>
      </c>
      <c r="D48" s="1">
        <v>2.121841191084</v>
      </c>
      <c r="E48" s="1">
        <v>2.6406024092800005</v>
      </c>
      <c r="F48" s="1">
        <v>7.3430283950099998E-2</v>
      </c>
      <c r="G48" s="1">
        <v>3.7534079039999999</v>
      </c>
      <c r="H48" s="1">
        <v>6.8725691727339994E-4</v>
      </c>
      <c r="I48" s="1">
        <v>0.44431905056380006</v>
      </c>
      <c r="J48" s="1">
        <v>9.1618199651999993E-2</v>
      </c>
      <c r="K48" s="1">
        <v>9.1259749321957493</v>
      </c>
      <c r="L48" s="1">
        <v>0</v>
      </c>
      <c r="M48" s="1">
        <v>5.3731041843902902</v>
      </c>
      <c r="N48" s="1">
        <v>5.2884535309793526</v>
      </c>
      <c r="O48" s="1">
        <v>2.1427418928778971E-2</v>
      </c>
      <c r="P48" s="453">
        <v>0.16799588766367796</v>
      </c>
      <c r="Q48" s="453">
        <v>1.7322243889189173E-3</v>
      </c>
      <c r="R48" s="453">
        <v>2.581844986677771E-3</v>
      </c>
      <c r="S48" s="453">
        <v>10.855295091337695</v>
      </c>
      <c r="T48" s="453">
        <v>-1.7293201591419454</v>
      </c>
      <c r="U48" s="1">
        <v>-17.309411835235647</v>
      </c>
      <c r="V48" s="1"/>
    </row>
    <row r="49" spans="1:22" ht="15" customHeight="1">
      <c r="A49" s="1"/>
      <c r="B49" s="272" t="s">
        <v>132</v>
      </c>
      <c r="C49" s="453">
        <v>2.9279031178483107E-5</v>
      </c>
      <c r="D49" s="1">
        <v>0.50800431150600001</v>
      </c>
      <c r="E49" s="1">
        <v>0.47241191747199995</v>
      </c>
      <c r="F49" s="1">
        <v>4.3249951292099999E-2</v>
      </c>
      <c r="G49" s="1">
        <v>0.72858479999999992</v>
      </c>
      <c r="H49" s="1">
        <v>3.0369664713279999E-2</v>
      </c>
      <c r="I49" s="1">
        <v>6.2361207178680003E-2</v>
      </c>
      <c r="J49" s="1">
        <v>7.9387614746999988E-3</v>
      </c>
      <c r="K49" s="1">
        <v>1.8529498926679384</v>
      </c>
      <c r="L49" s="1">
        <v>6.3916498175675726E-2</v>
      </c>
      <c r="M49" s="1">
        <v>0.96765294586220985</v>
      </c>
      <c r="N49" s="1">
        <v>0.93799966688874192</v>
      </c>
      <c r="O49" s="1">
        <v>5.3880895163927259E-3</v>
      </c>
      <c r="P49" s="453">
        <v>0.10287821397309799</v>
      </c>
      <c r="Q49" s="453">
        <v>1.3077267125830561E-3</v>
      </c>
      <c r="R49" s="453">
        <v>4.5930058657815898E-4</v>
      </c>
      <c r="S49" s="453">
        <v>2.0796024417152794</v>
      </c>
      <c r="T49" s="453">
        <v>-0.226652549047341</v>
      </c>
      <c r="U49" s="1">
        <v>-11.526994672933665</v>
      </c>
      <c r="V49" s="1"/>
    </row>
    <row r="50" spans="1:22" ht="15" customHeight="1">
      <c r="A50" s="1"/>
      <c r="B50" s="272" t="s">
        <v>133</v>
      </c>
      <c r="C50" s="453">
        <v>2.3798890025591171E-6</v>
      </c>
      <c r="D50" s="1">
        <v>1.227094893903</v>
      </c>
      <c r="E50" s="1">
        <v>1.5758035567999999</v>
      </c>
      <c r="F50" s="1">
        <v>8.7548541261300003E-2</v>
      </c>
      <c r="G50" s="1">
        <v>1.6555186559999999</v>
      </c>
      <c r="H50" s="1">
        <v>0.69083824565939989</v>
      </c>
      <c r="I50" s="1">
        <v>3.4278641377376004E-2</v>
      </c>
      <c r="J50" s="1">
        <v>2.0124871525499998E-3</v>
      </c>
      <c r="K50" s="1">
        <v>5.2730974020426276</v>
      </c>
      <c r="L50" s="1">
        <v>0.62933167434511483</v>
      </c>
      <c r="M50" s="1">
        <v>2.3333115196537531</v>
      </c>
      <c r="N50" s="1">
        <v>3.270819453697539</v>
      </c>
      <c r="O50" s="1">
        <v>4.4085666839439623E-3</v>
      </c>
      <c r="P50" s="453">
        <v>6.7492923119025994E-2</v>
      </c>
      <c r="Q50" s="453">
        <v>0</v>
      </c>
      <c r="R50" s="453">
        <v>4.2250647964246994E-3</v>
      </c>
      <c r="S50" s="453">
        <v>6.3095892022958022</v>
      </c>
      <c r="T50" s="453">
        <v>-1.0364918002531747</v>
      </c>
      <c r="U50" s="1">
        <v>-17.897260552054384</v>
      </c>
      <c r="V50" s="1"/>
    </row>
    <row r="51" spans="1:22" ht="15" customHeight="1">
      <c r="A51" s="1"/>
      <c r="B51" s="272" t="s">
        <v>134</v>
      </c>
      <c r="C51" s="453">
        <v>1.220553167598298E-5</v>
      </c>
      <c r="D51" s="1">
        <v>0.16188270987480002</v>
      </c>
      <c r="E51" s="1">
        <v>0.47060159484800002</v>
      </c>
      <c r="F51" s="1">
        <v>2.7597100794899999E-2</v>
      </c>
      <c r="G51" s="1">
        <v>0.40835546879999995</v>
      </c>
      <c r="H51" s="1">
        <v>0</v>
      </c>
      <c r="I51" s="1">
        <v>1.6928173577400001E-3</v>
      </c>
      <c r="J51" s="1">
        <v>1.9694947934899999E-3</v>
      </c>
      <c r="K51" s="1">
        <v>1.072111392000606</v>
      </c>
      <c r="L51" s="1">
        <v>7.374980558731814E-2</v>
      </c>
      <c r="M51" s="1">
        <v>0.68363319620803142</v>
      </c>
      <c r="N51" s="1">
        <v>0.2892238507661562</v>
      </c>
      <c r="O51" s="1">
        <v>0</v>
      </c>
      <c r="P51" s="453">
        <v>0.13440827581796999</v>
      </c>
      <c r="Q51" s="453">
        <v>1.1952446094065032E-3</v>
      </c>
      <c r="R51" s="453">
        <v>7.9094814909372335E-4</v>
      </c>
      <c r="S51" s="453">
        <v>1.1830013211379762</v>
      </c>
      <c r="T51" s="453">
        <v>-0.11088992913737017</v>
      </c>
      <c r="U51" s="1">
        <v>-9.834535408479665</v>
      </c>
      <c r="V51" s="1"/>
    </row>
    <row r="52" spans="1:22" ht="15" customHeight="1">
      <c r="A52" s="1"/>
      <c r="B52" s="272" t="s">
        <v>136</v>
      </c>
      <c r="C52" s="453">
        <v>5.3279078174754207E-7</v>
      </c>
      <c r="D52" s="1">
        <v>2.054972254206</v>
      </c>
      <c r="E52" s="1">
        <v>0.85085163328000002</v>
      </c>
      <c r="F52" s="1">
        <v>4.0410953898E-2</v>
      </c>
      <c r="G52" s="1">
        <v>0.87125692799999999</v>
      </c>
      <c r="H52" s="1">
        <v>2.4059364097147999</v>
      </c>
      <c r="I52" s="1">
        <v>3.9025810913920003E-2</v>
      </c>
      <c r="J52" s="1">
        <v>0</v>
      </c>
      <c r="K52" s="1">
        <v>6.2624545228035018</v>
      </c>
      <c r="L52" s="1">
        <v>1.5651347630197519</v>
      </c>
      <c r="M52" s="1">
        <v>1.1164184796467105</v>
      </c>
      <c r="N52" s="1">
        <v>4.5348309460359815</v>
      </c>
      <c r="O52" s="1">
        <v>8.9003071360951258E-2</v>
      </c>
      <c r="P52" s="453">
        <v>0</v>
      </c>
      <c r="Q52" s="453">
        <v>8.9301008869732993E-4</v>
      </c>
      <c r="R52" s="453">
        <v>2.7370310159303369E-3</v>
      </c>
      <c r="S52" s="453">
        <v>7.309017301168022</v>
      </c>
      <c r="T52" s="453">
        <v>-1.0465627783645202</v>
      </c>
      <c r="U52" s="1">
        <v>-15.422981264507484</v>
      </c>
      <c r="V52" s="1"/>
    </row>
    <row r="53" spans="1:22" ht="15" customHeight="1">
      <c r="A53" s="1"/>
      <c r="B53" s="272" t="s">
        <v>137</v>
      </c>
      <c r="C53" s="453">
        <v>3.6021077698529755E-7</v>
      </c>
      <c r="D53" s="1">
        <v>0.40276058921070002</v>
      </c>
      <c r="E53" s="1">
        <v>0.14778815603200002</v>
      </c>
      <c r="F53" s="1">
        <v>5.4759400187100002E-2</v>
      </c>
      <c r="G53" s="1">
        <v>0.73423948799999994</v>
      </c>
      <c r="H53" s="1">
        <v>0.47130281559759996</v>
      </c>
      <c r="I53" s="1">
        <v>4.1537733444760002E-3</v>
      </c>
      <c r="J53" s="1">
        <v>0</v>
      </c>
      <c r="K53" s="1">
        <v>1.8150045825826531</v>
      </c>
      <c r="L53" s="1">
        <v>1.5405514944906458</v>
      </c>
      <c r="M53" s="1">
        <v>0.18803015703592746</v>
      </c>
      <c r="N53" s="1">
        <v>0.22228930712858119</v>
      </c>
      <c r="O53" s="1">
        <v>3.888105936964991E-3</v>
      </c>
      <c r="P53" s="453">
        <v>0</v>
      </c>
      <c r="Q53" s="453">
        <v>8.6366693134692484E-4</v>
      </c>
      <c r="R53" s="453">
        <v>4.3677358233181873E-4</v>
      </c>
      <c r="S53" s="453">
        <v>1.9560595051057983</v>
      </c>
      <c r="T53" s="453">
        <v>-0.14105492252314522</v>
      </c>
      <c r="U53" s="1">
        <v>-7.480908265847459</v>
      </c>
      <c r="V53" s="1"/>
    </row>
    <row r="54" spans="1:22" ht="15" customHeight="1">
      <c r="A54" s="1"/>
      <c r="B54" s="272" t="s">
        <v>138</v>
      </c>
      <c r="C54" s="453">
        <v>7.8805531442148627E-7</v>
      </c>
      <c r="D54" s="1">
        <v>0.51598866217799999</v>
      </c>
      <c r="E54" s="1">
        <v>0.175765869312</v>
      </c>
      <c r="F54" s="1">
        <v>5.5731309204899993E-2</v>
      </c>
      <c r="G54" s="1">
        <v>0.19495624319999999</v>
      </c>
      <c r="H54" s="1">
        <v>0.46736335437299997</v>
      </c>
      <c r="I54" s="1">
        <v>3.4500709890972004E-3</v>
      </c>
      <c r="J54" s="1">
        <v>0</v>
      </c>
      <c r="K54" s="1">
        <v>1.4132562973123117</v>
      </c>
      <c r="L54" s="1">
        <v>0.98824739487006308</v>
      </c>
      <c r="M54" s="1">
        <v>0.10749818908849677</v>
      </c>
      <c r="N54" s="1">
        <v>0.37412558294470394</v>
      </c>
      <c r="O54" s="1">
        <v>4.8440688179044178E-3</v>
      </c>
      <c r="P54" s="453">
        <v>0</v>
      </c>
      <c r="Q54" s="453">
        <v>4.215633606008206E-4</v>
      </c>
      <c r="R54" s="453">
        <v>2.9785705614605406E-4</v>
      </c>
      <c r="S54" s="453">
        <v>1.475434656137915</v>
      </c>
      <c r="T54" s="453">
        <v>-6.2178358825603297E-2</v>
      </c>
      <c r="U54" s="1">
        <v>-4.3049505694846317</v>
      </c>
      <c r="V54" s="1"/>
    </row>
    <row r="55" spans="1:22" ht="15" customHeight="1">
      <c r="A55" s="1"/>
      <c r="B55" s="272" t="s">
        <v>139</v>
      </c>
      <c r="C55" s="453">
        <v>1.220553167598298E-5</v>
      </c>
      <c r="D55" s="1">
        <v>0.37985548322040003</v>
      </c>
      <c r="E55" s="1">
        <v>0.34231555072000003</v>
      </c>
      <c r="F55" s="1">
        <v>4.2073429849500001E-2</v>
      </c>
      <c r="G55" s="1">
        <v>0.80427062399999993</v>
      </c>
      <c r="H55" s="1">
        <v>0</v>
      </c>
      <c r="I55" s="1">
        <v>5.307801521688001E-3</v>
      </c>
      <c r="J55" s="1">
        <v>6.8958261437099995E-3</v>
      </c>
      <c r="K55" s="1">
        <v>1.580730920986974</v>
      </c>
      <c r="L55" s="1">
        <v>6.883315188149694E-2</v>
      </c>
      <c r="M55" s="1">
        <v>0.79728058635170862</v>
      </c>
      <c r="N55" s="1">
        <v>0.41813790806129292</v>
      </c>
      <c r="O55" s="1">
        <v>0</v>
      </c>
      <c r="P55" s="453">
        <v>0.40073749081167798</v>
      </c>
      <c r="Q55" s="453">
        <v>6.1522819911349457E-4</v>
      </c>
      <c r="R55" s="453">
        <v>4.3677358233181873E-4</v>
      </c>
      <c r="S55" s="453">
        <v>1.6860411388876217</v>
      </c>
      <c r="T55" s="453">
        <v>-0.10531021790064776</v>
      </c>
      <c r="U55" s="1">
        <v>-6.4473563487432548</v>
      </c>
      <c r="V55" s="1"/>
    </row>
    <row r="56" spans="1:22" ht="15" customHeight="1">
      <c r="A56" s="1"/>
      <c r="B56" s="272" t="s">
        <v>140</v>
      </c>
      <c r="C56" s="453">
        <v>7.8805531442148627E-7</v>
      </c>
      <c r="D56" s="1">
        <v>1.6926823424640001</v>
      </c>
      <c r="E56" s="1">
        <v>1.90413025088</v>
      </c>
      <c r="F56" s="1">
        <v>6.8852080945199998E-2</v>
      </c>
      <c r="G56" s="1">
        <v>1.938253056</v>
      </c>
      <c r="H56" s="1">
        <v>2.0209436082197998</v>
      </c>
      <c r="I56" s="1">
        <v>9.9530379700240007E-2</v>
      </c>
      <c r="J56" s="1">
        <v>0</v>
      </c>
      <c r="K56" s="1">
        <v>7.7243925062645538</v>
      </c>
      <c r="L56" s="1">
        <v>1.688051105665282</v>
      </c>
      <c r="M56" s="1">
        <v>2.5960065170248292</v>
      </c>
      <c r="N56" s="1">
        <v>4.8507869753497719</v>
      </c>
      <c r="O56" s="1">
        <v>7.8898707915144153E-2</v>
      </c>
      <c r="P56" s="453">
        <v>2.3059980925399997E-4</v>
      </c>
      <c r="Q56" s="453">
        <v>2.2320361691208182E-3</v>
      </c>
      <c r="R56" s="453">
        <v>5.3514150087417096E-3</v>
      </c>
      <c r="S56" s="453">
        <v>9.2215573569421441</v>
      </c>
      <c r="T56" s="453">
        <v>-1.4971648506775903</v>
      </c>
      <c r="U56" s="1">
        <v>-17.66988410520743</v>
      </c>
      <c r="V56" s="1"/>
    </row>
    <row r="57" spans="1:22" ht="15" customHeight="1">
      <c r="A57" s="1"/>
      <c r="B57" s="272" t="s">
        <v>141</v>
      </c>
      <c r="C57" s="453">
        <v>1.6090024379528236E-6</v>
      </c>
      <c r="D57" s="1">
        <v>2.2296299251559999</v>
      </c>
      <c r="E57" s="1">
        <v>2.5459719084800003</v>
      </c>
      <c r="F57" s="1">
        <v>5.8544730045900002E-2</v>
      </c>
      <c r="G57" s="1">
        <v>2.2453461119999996</v>
      </c>
      <c r="H57" s="1">
        <v>2.5721100468251996</v>
      </c>
      <c r="I57" s="1">
        <v>0.44795951799980005</v>
      </c>
      <c r="J57" s="1">
        <v>2.1792678558E-2</v>
      </c>
      <c r="K57" s="1">
        <v>10.121356528067338</v>
      </c>
      <c r="L57" s="1">
        <v>1.1636080437110197</v>
      </c>
      <c r="M57" s="1">
        <v>2.8149801307466871</v>
      </c>
      <c r="N57" s="1">
        <v>7.0786142571618997</v>
      </c>
      <c r="O57" s="1">
        <v>0.15209447968917991</v>
      </c>
      <c r="P57" s="453">
        <v>6.26117748346E-4</v>
      </c>
      <c r="Q57" s="453">
        <v>4.430816759911178E-4</v>
      </c>
      <c r="R57" s="453">
        <v>8.691669138379602E-3</v>
      </c>
      <c r="S57" s="453">
        <v>11.219057779871504</v>
      </c>
      <c r="T57" s="453">
        <v>-1.0977012518041658</v>
      </c>
      <c r="U57" s="1">
        <v>-10.287534590139707</v>
      </c>
      <c r="V57" s="1"/>
    </row>
    <row r="58" spans="1:22" ht="15" customHeight="1">
      <c r="A58" s="1"/>
      <c r="B58" s="272" t="s">
        <v>142</v>
      </c>
      <c r="C58" s="453">
        <v>2.2727763529979076E-6</v>
      </c>
      <c r="D58" s="1">
        <v>2.7760589242710001</v>
      </c>
      <c r="E58" s="1">
        <v>3.4980370339199998</v>
      </c>
      <c r="F58" s="1">
        <v>7.1077241064900001E-2</v>
      </c>
      <c r="G58" s="1">
        <v>2.9895900480000002</v>
      </c>
      <c r="H58" s="1">
        <v>0.73954431170899992</v>
      </c>
      <c r="I58" s="1">
        <v>0.70712439476864009</v>
      </c>
      <c r="J58" s="1">
        <v>6.3799178349899987E-3</v>
      </c>
      <c r="K58" s="1">
        <v>10.787814144344882</v>
      </c>
      <c r="L58" s="1">
        <v>0.86041439851871171</v>
      </c>
      <c r="M58" s="1">
        <v>3.6676317339393085</v>
      </c>
      <c r="N58" s="1">
        <v>7.031853764157237</v>
      </c>
      <c r="O58" s="1">
        <v>7.1922106516682557E-2</v>
      </c>
      <c r="P58" s="453">
        <v>0</v>
      </c>
      <c r="Q58" s="453">
        <v>7.8248419601080401E-4</v>
      </c>
      <c r="R58" s="453">
        <v>8.4638960954443836E-3</v>
      </c>
      <c r="S58" s="453">
        <v>11.641068383423393</v>
      </c>
      <c r="T58" s="453">
        <v>-0.85325423907851139</v>
      </c>
      <c r="U58" s="1">
        <v>-7.6085309914315395</v>
      </c>
      <c r="V58" s="1"/>
    </row>
    <row r="59" spans="1:22" ht="15" customHeight="1">
      <c r="A59" s="1"/>
      <c r="B59" s="272" t="s">
        <v>143</v>
      </c>
      <c r="C59" s="453">
        <v>2.3798890025591155E-5</v>
      </c>
      <c r="D59" s="1">
        <v>1.2570362089230001</v>
      </c>
      <c r="E59" s="1">
        <v>1.7856364063999999</v>
      </c>
      <c r="F59" s="1">
        <v>9.7651279735799998E-2</v>
      </c>
      <c r="G59" s="1">
        <v>1.7742671039999998</v>
      </c>
      <c r="H59" s="1">
        <v>6.7185720521360001E-4</v>
      </c>
      <c r="I59" s="1">
        <v>0.11904328515720002</v>
      </c>
      <c r="J59" s="1">
        <v>7.9535864260999994E-3</v>
      </c>
      <c r="K59" s="1">
        <v>5.0422835267373394</v>
      </c>
      <c r="L59" s="1">
        <v>4.9166537058212098E-2</v>
      </c>
      <c r="M59" s="1">
        <v>2.2736247791364979</v>
      </c>
      <c r="N59" s="1">
        <v>3.2122335109926752</v>
      </c>
      <c r="O59" s="1">
        <v>1.2383253300891987E-2</v>
      </c>
      <c r="P59" s="453">
        <v>0.16907820751144598</v>
      </c>
      <c r="Q59" s="453">
        <v>1.8065603875399437E-3</v>
      </c>
      <c r="R59" s="453">
        <v>2.9673070593373703E-3</v>
      </c>
      <c r="S59" s="453">
        <v>5.7212601554466005</v>
      </c>
      <c r="T59" s="453">
        <v>-0.67897662870926112</v>
      </c>
      <c r="U59" s="1">
        <v>-12.616228423602136</v>
      </c>
      <c r="V59" s="1"/>
    </row>
    <row r="60" spans="1:22" ht="15" customHeight="1">
      <c r="A60" s="1"/>
      <c r="B60" s="272" t="s">
        <v>144</v>
      </c>
      <c r="C60" s="453">
        <v>3.439986214259809E-5</v>
      </c>
      <c r="D60" s="1">
        <v>4.454269631142</v>
      </c>
      <c r="E60" s="1">
        <v>6.5541907728000002</v>
      </c>
      <c r="F60" s="1">
        <v>0.15975115066260001</v>
      </c>
      <c r="G60" s="1">
        <v>6.8421724800000003</v>
      </c>
      <c r="H60" s="1">
        <v>1.2298281677523999</v>
      </c>
      <c r="I60" s="1">
        <v>1.6615093377904002</v>
      </c>
      <c r="J60" s="1">
        <v>0.14743414167299998</v>
      </c>
      <c r="K60" s="1">
        <v>21.049190081682543</v>
      </c>
      <c r="L60" s="1">
        <v>0.17208287970374234</v>
      </c>
      <c r="M60" s="1">
        <v>4.7542632580159712</v>
      </c>
      <c r="N60" s="1">
        <v>20.714815123251189</v>
      </c>
      <c r="O60" s="1">
        <v>0.24968908003386908</v>
      </c>
      <c r="P60" s="453">
        <v>1.3180599623675997E-2</v>
      </c>
      <c r="Q60" s="453">
        <v>6.5014655636047676E-3</v>
      </c>
      <c r="R60" s="453">
        <v>1.6133089541087321E-2</v>
      </c>
      <c r="S60" s="453">
        <v>25.92666549573314</v>
      </c>
      <c r="T60" s="453">
        <v>-4.8774754140505969</v>
      </c>
      <c r="U60" s="1">
        <v>-20.765882192449148</v>
      </c>
      <c r="V60" s="1"/>
    </row>
    <row r="61" spans="1:22" ht="15" customHeight="1">
      <c r="A61" s="1"/>
      <c r="B61" s="272"/>
      <c r="C61" s="453"/>
      <c r="D61" s="1"/>
      <c r="E61" s="1"/>
      <c r="F61" s="1"/>
      <c r="G61" s="1"/>
      <c r="H61" s="1"/>
      <c r="I61" s="1"/>
      <c r="J61" s="1"/>
      <c r="K61" s="1"/>
      <c r="L61" s="1"/>
      <c r="M61" s="1"/>
      <c r="N61" s="1"/>
      <c r="O61" s="1"/>
      <c r="P61" s="453"/>
      <c r="Q61" s="453"/>
      <c r="R61" s="453"/>
      <c r="S61" s="453"/>
      <c r="T61" s="453"/>
      <c r="U61" s="1"/>
      <c r="V61" s="1"/>
    </row>
    <row r="62" spans="1:22" ht="25.5">
      <c r="A62" s="1"/>
      <c r="B62" s="454" t="s">
        <v>2864</v>
      </c>
      <c r="C62" s="453">
        <v>7.0235503827943102E-9</v>
      </c>
      <c r="D62" s="1">
        <v>2.2795321168560001</v>
      </c>
      <c r="E62" s="1">
        <v>5.6951104003199999</v>
      </c>
      <c r="F62" s="1">
        <v>0.50769457903500004</v>
      </c>
      <c r="G62" s="1">
        <v>22.440411839999996</v>
      </c>
      <c r="H62" s="1">
        <v>9.5084268648299992E-4</v>
      </c>
      <c r="I62" s="1">
        <v>1.8209618114872002E-4</v>
      </c>
      <c r="J62" s="1">
        <v>6.9291822843599998E-4</v>
      </c>
      <c r="K62" s="1">
        <v>30.92457480033061</v>
      </c>
      <c r="L62" s="1">
        <v>1.2521078104158014</v>
      </c>
      <c r="M62" s="1">
        <v>30.017776268371495</v>
      </c>
      <c r="N62" s="1">
        <v>3.5782395069953408</v>
      </c>
      <c r="O62" s="1">
        <v>0</v>
      </c>
      <c r="P62" s="453">
        <v>9.3816284007584003E-2</v>
      </c>
      <c r="Q62" s="453">
        <v>3.91242098005402E-4</v>
      </c>
      <c r="R62" s="453">
        <v>4.3010308607443024E-2</v>
      </c>
      <c r="S62" s="453">
        <v>34.985341420495665</v>
      </c>
      <c r="T62" s="453">
        <v>-4.0607666201650545</v>
      </c>
      <c r="U62" s="1">
        <v>-12.322171997790917</v>
      </c>
      <c r="V62" s="1"/>
    </row>
    <row r="63" spans="1:22" ht="26.25" thickBot="1">
      <c r="A63" s="1"/>
      <c r="B63" s="455" t="s">
        <v>2865</v>
      </c>
      <c r="C63" s="456">
        <v>2.4353237387247754E-7</v>
      </c>
      <c r="D63" s="457">
        <v>0.36094255256609997</v>
      </c>
      <c r="E63" s="457">
        <v>0.339188629824</v>
      </c>
      <c r="F63" s="457">
        <v>8.4658390760999999E-2</v>
      </c>
      <c r="G63" s="457">
        <v>0.35072114879999999</v>
      </c>
      <c r="H63" s="457">
        <v>2.2626832742747996E-3</v>
      </c>
      <c r="I63" s="457">
        <v>2.9950125595972005E-2</v>
      </c>
      <c r="J63" s="457">
        <v>2.5261717185599995E-3</v>
      </c>
      <c r="K63" s="457">
        <v>1.1702499460722806</v>
      </c>
      <c r="L63" s="457">
        <v>0.13438853462577971</v>
      </c>
      <c r="M63" s="457">
        <v>0.50770398987243592</v>
      </c>
      <c r="N63" s="457">
        <v>0.56362425049966747</v>
      </c>
      <c r="O63" s="457">
        <v>6.8295301860093827E-3</v>
      </c>
      <c r="P63" s="456">
        <v>2.2340338177015997E-2</v>
      </c>
      <c r="Q63" s="456">
        <v>4.5286272844125274E-4</v>
      </c>
      <c r="R63" s="456">
        <v>3.6668956912098245E-4</v>
      </c>
      <c r="S63" s="456">
        <v>1.2357061956584705</v>
      </c>
      <c r="T63" s="456">
        <v>-6.5456249586189896E-2</v>
      </c>
      <c r="U63" s="457">
        <v>-5.441183939379977</v>
      </c>
      <c r="V63" s="1"/>
    </row>
    <row r="64" spans="1:22">
      <c r="A64" s="1"/>
      <c r="B64" s="1"/>
      <c r="C64" s="1"/>
      <c r="D64" s="1"/>
      <c r="E64" s="1"/>
      <c r="F64" s="1"/>
      <c r="G64" s="1"/>
      <c r="H64" s="1"/>
      <c r="I64" s="1"/>
      <c r="J64" s="1"/>
      <c r="K64" s="1"/>
      <c r="L64" s="1"/>
      <c r="M64" s="1"/>
      <c r="N64" s="1"/>
      <c r="O64" s="1"/>
      <c r="P64" s="1"/>
      <c r="Q64" s="1"/>
      <c r="R64" s="1"/>
      <c r="S64" s="1"/>
      <c r="T64" s="1"/>
      <c r="U64" s="1"/>
      <c r="V64" s="1"/>
    </row>
  </sheetData>
  <mergeCells count="3">
    <mergeCell ref="B2:J3"/>
    <mergeCell ref="B7:B8"/>
    <mergeCell ref="T7:U7"/>
  </mergeCells>
  <pageMargins left="0.7" right="0.7" top="0.75" bottom="0.75" header="0.3" footer="0.3"/>
  <pageSetup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9"/>
  <sheetViews>
    <sheetView workbookViewId="0">
      <selection activeCell="B2" sqref="B2:P2"/>
    </sheetView>
  </sheetViews>
  <sheetFormatPr defaultRowHeight="15"/>
  <cols>
    <col min="1" max="1" width="3.7109375" customWidth="1"/>
    <col min="2" max="2" width="18.85546875" customWidth="1"/>
    <col min="3" max="3" width="8.7109375" style="785" bestFit="1" customWidth="1"/>
    <col min="4" max="4" width="8.28515625" bestFit="1" customWidth="1"/>
    <col min="5" max="5" width="9.140625" style="642"/>
    <col min="6" max="6" width="14.28515625" customWidth="1"/>
    <col min="7" max="7" width="13.140625" customWidth="1"/>
    <col min="8" max="8" width="4.28515625" customWidth="1"/>
    <col min="12" max="12" width="9.85546875" customWidth="1"/>
    <col min="13" max="13" width="10.42578125" customWidth="1"/>
  </cols>
  <sheetData>
    <row r="2" spans="1:16" ht="44.25" customHeight="1">
      <c r="B2" s="994" t="s">
        <v>3368</v>
      </c>
      <c r="C2" s="1041"/>
      <c r="D2" s="1041"/>
      <c r="E2" s="1042"/>
      <c r="F2" s="1042"/>
      <c r="G2" s="1042"/>
      <c r="H2" s="1042"/>
      <c r="I2" s="1042"/>
      <c r="J2" s="1042"/>
      <c r="K2" s="1042"/>
      <c r="L2" s="1042"/>
      <c r="M2" s="1042"/>
      <c r="N2" s="1042"/>
      <c r="O2" s="1042"/>
      <c r="P2" s="1042"/>
    </row>
    <row r="3" spans="1:16">
      <c r="B3" s="252"/>
      <c r="C3" s="883"/>
      <c r="D3" s="253"/>
      <c r="E3" s="787"/>
    </row>
    <row r="4" spans="1:16" ht="21.75" customHeight="1">
      <c r="B4" s="960" t="s">
        <v>3318</v>
      </c>
      <c r="C4" s="960"/>
      <c r="D4" s="960"/>
      <c r="E4" s="1001"/>
      <c r="F4" s="1001"/>
      <c r="G4" s="1001"/>
      <c r="H4" s="1001"/>
      <c r="I4" s="1001"/>
      <c r="J4" s="1001"/>
      <c r="K4" s="1001"/>
      <c r="L4" s="1001"/>
      <c r="M4" s="1001"/>
      <c r="N4" s="1001"/>
      <c r="O4" s="1001"/>
      <c r="P4" s="1001"/>
    </row>
    <row r="5" spans="1:16" ht="15.75" thickBot="1">
      <c r="B5" s="458"/>
      <c r="C5" s="775"/>
      <c r="D5" s="458"/>
      <c r="E5" s="458"/>
    </row>
    <row r="6" spans="1:16" ht="15.75" thickBot="1">
      <c r="A6" s="459"/>
      <c r="B6" s="911"/>
      <c r="C6" s="884"/>
      <c r="D6" s="460"/>
      <c r="E6" s="893"/>
      <c r="F6" s="1043" t="s">
        <v>2867</v>
      </c>
      <c r="G6" s="1044"/>
      <c r="H6" s="1044"/>
      <c r="I6" s="1044"/>
      <c r="J6" s="1044"/>
      <c r="K6" s="1044"/>
      <c r="L6" s="1044"/>
      <c r="M6" s="1044"/>
      <c r="N6" s="1044"/>
      <c r="O6" s="1044"/>
      <c r="P6" s="1044"/>
    </row>
    <row r="7" spans="1:16" ht="27.75" customHeight="1" thickBot="1">
      <c r="A7" s="461"/>
      <c r="B7" s="462"/>
      <c r="C7" s="885"/>
      <c r="D7" s="462"/>
      <c r="E7" s="816"/>
      <c r="F7" s="1043" t="s">
        <v>2868</v>
      </c>
      <c r="G7" s="1044"/>
      <c r="H7" s="463"/>
      <c r="I7" s="1043" t="s">
        <v>2869</v>
      </c>
      <c r="J7" s="1043"/>
      <c r="K7" s="1043"/>
      <c r="L7" s="1043"/>
      <c r="M7" s="1043"/>
      <c r="N7" s="1043"/>
      <c r="O7" s="1043"/>
      <c r="P7" s="1043"/>
    </row>
    <row r="8" spans="1:16" ht="57.75" customHeight="1">
      <c r="A8" s="461"/>
      <c r="B8" s="465" t="s">
        <v>183</v>
      </c>
      <c r="C8" s="890" t="s">
        <v>2</v>
      </c>
      <c r="D8" s="882" t="s">
        <v>3</v>
      </c>
      <c r="E8" s="816" t="s">
        <v>2866</v>
      </c>
      <c r="F8" s="464" t="s">
        <v>2870</v>
      </c>
      <c r="G8" s="464" t="s">
        <v>2871</v>
      </c>
      <c r="H8" s="464"/>
      <c r="I8" s="464" t="s">
        <v>2872</v>
      </c>
      <c r="J8" s="464" t="s">
        <v>2873</v>
      </c>
      <c r="K8" s="464" t="s">
        <v>2874</v>
      </c>
      <c r="L8" s="464" t="s">
        <v>2822</v>
      </c>
      <c r="M8" s="464" t="s">
        <v>2875</v>
      </c>
      <c r="N8" s="464" t="s">
        <v>3319</v>
      </c>
      <c r="O8" s="464" t="s">
        <v>2876</v>
      </c>
      <c r="P8" s="464" t="s">
        <v>2877</v>
      </c>
    </row>
    <row r="9" spans="1:16" ht="15.75" thickBot="1">
      <c r="A9" s="461"/>
      <c r="B9" s="466"/>
      <c r="C9" s="886"/>
      <c r="D9" s="466"/>
      <c r="E9" s="466"/>
      <c r="F9" s="466" t="s">
        <v>606</v>
      </c>
      <c r="G9" s="466" t="s">
        <v>606</v>
      </c>
      <c r="H9" s="466"/>
      <c r="I9" s="466" t="s">
        <v>606</v>
      </c>
      <c r="J9" s="466" t="s">
        <v>606</v>
      </c>
      <c r="K9" s="466" t="s">
        <v>606</v>
      </c>
      <c r="L9" s="466" t="s">
        <v>606</v>
      </c>
      <c r="M9" s="466" t="s">
        <v>606</v>
      </c>
      <c r="N9" s="466" t="s">
        <v>606</v>
      </c>
      <c r="O9" s="466" t="s">
        <v>606</v>
      </c>
      <c r="P9" s="466" t="s">
        <v>606</v>
      </c>
    </row>
    <row r="10" spans="1:16">
      <c r="A10" s="461"/>
      <c r="B10" s="467" t="s">
        <v>609</v>
      </c>
      <c r="C10" s="887"/>
      <c r="D10" s="468"/>
      <c r="E10" s="468"/>
      <c r="F10" s="468"/>
      <c r="G10" s="468"/>
      <c r="H10" s="468"/>
      <c r="I10" s="468"/>
      <c r="J10" s="468"/>
      <c r="K10" s="468"/>
      <c r="L10" s="468"/>
      <c r="M10" s="468"/>
      <c r="N10" s="468"/>
      <c r="O10" s="468"/>
      <c r="P10" s="468"/>
    </row>
    <row r="11" spans="1:16">
      <c r="A11" s="461"/>
      <c r="B11" s="469" t="s">
        <v>51</v>
      </c>
      <c r="C11" s="888">
        <v>40581</v>
      </c>
      <c r="D11" s="470" t="s">
        <v>710</v>
      </c>
      <c r="E11" s="891" t="s">
        <v>1471</v>
      </c>
      <c r="F11" s="470" t="s">
        <v>761</v>
      </c>
      <c r="G11" s="471" t="s">
        <v>763</v>
      </c>
      <c r="H11" s="470"/>
      <c r="I11" s="470" t="s">
        <v>764</v>
      </c>
      <c r="J11" s="471" t="s">
        <v>765</v>
      </c>
      <c r="K11" s="470" t="s">
        <v>764</v>
      </c>
      <c r="L11" s="470" t="s">
        <v>764</v>
      </c>
      <c r="M11" s="470" t="s">
        <v>764</v>
      </c>
      <c r="N11" s="470" t="s">
        <v>764</v>
      </c>
      <c r="O11" s="470" t="s">
        <v>764</v>
      </c>
      <c r="P11" s="470" t="s">
        <v>764</v>
      </c>
    </row>
    <row r="12" spans="1:16">
      <c r="A12" s="461"/>
      <c r="B12" s="469" t="s">
        <v>53</v>
      </c>
      <c r="C12" s="888">
        <v>40577</v>
      </c>
      <c r="D12" s="470" t="s">
        <v>768</v>
      </c>
      <c r="E12" s="891" t="s">
        <v>2878</v>
      </c>
      <c r="F12" s="470" t="s">
        <v>761</v>
      </c>
      <c r="G12" s="470" t="s">
        <v>761</v>
      </c>
      <c r="H12" s="470"/>
      <c r="I12" s="470" t="s">
        <v>764</v>
      </c>
      <c r="J12" s="471" t="s">
        <v>814</v>
      </c>
      <c r="K12" s="471" t="s">
        <v>815</v>
      </c>
      <c r="L12" s="470" t="s">
        <v>764</v>
      </c>
      <c r="M12" s="470" t="s">
        <v>764</v>
      </c>
      <c r="N12" s="471" t="s">
        <v>816</v>
      </c>
      <c r="O12" s="471" t="s">
        <v>765</v>
      </c>
      <c r="P12" s="470" t="s">
        <v>764</v>
      </c>
    </row>
    <row r="13" spans="1:16">
      <c r="A13" s="461"/>
      <c r="B13" s="469" t="s">
        <v>57</v>
      </c>
      <c r="C13" s="888">
        <v>40308</v>
      </c>
      <c r="D13" s="470" t="s">
        <v>862</v>
      </c>
      <c r="E13" s="891" t="s">
        <v>2878</v>
      </c>
      <c r="F13" s="470" t="s">
        <v>761</v>
      </c>
      <c r="G13" s="470" t="s">
        <v>761</v>
      </c>
      <c r="H13" s="470"/>
      <c r="I13" s="470" t="s">
        <v>764</v>
      </c>
      <c r="J13" s="471" t="s">
        <v>816</v>
      </c>
      <c r="K13" s="471" t="s">
        <v>903</v>
      </c>
      <c r="L13" s="470" t="s">
        <v>764</v>
      </c>
      <c r="M13" s="470" t="s">
        <v>764</v>
      </c>
      <c r="N13" s="471" t="s">
        <v>814</v>
      </c>
      <c r="O13" s="471" t="s">
        <v>904</v>
      </c>
      <c r="P13" s="470" t="s">
        <v>764</v>
      </c>
    </row>
    <row r="14" spans="1:16">
      <c r="A14" s="461"/>
      <c r="B14" s="469" t="s">
        <v>63</v>
      </c>
      <c r="C14" s="888">
        <v>40337</v>
      </c>
      <c r="D14" s="470" t="s">
        <v>990</v>
      </c>
      <c r="E14" s="891" t="s">
        <v>2879</v>
      </c>
      <c r="F14" s="470" t="s">
        <v>761</v>
      </c>
      <c r="G14" s="470" t="s">
        <v>761</v>
      </c>
      <c r="H14" s="470"/>
      <c r="I14" s="470" t="s">
        <v>764</v>
      </c>
      <c r="J14" s="470" t="s">
        <v>764</v>
      </c>
      <c r="K14" s="470" t="s">
        <v>764</v>
      </c>
      <c r="L14" s="470" t="s">
        <v>764</v>
      </c>
      <c r="M14" s="470" t="s">
        <v>764</v>
      </c>
      <c r="N14" s="470" t="s">
        <v>764</v>
      </c>
      <c r="O14" s="470" t="s">
        <v>764</v>
      </c>
      <c r="P14" s="470" t="s">
        <v>764</v>
      </c>
    </row>
    <row r="15" spans="1:16">
      <c r="A15" s="461"/>
      <c r="B15" s="469" t="s">
        <v>65</v>
      </c>
      <c r="C15" s="888">
        <v>40582</v>
      </c>
      <c r="D15" s="470" t="s">
        <v>1024</v>
      </c>
      <c r="E15" s="891" t="s">
        <v>2879</v>
      </c>
      <c r="F15" s="470" t="s">
        <v>761</v>
      </c>
      <c r="G15" s="470" t="s">
        <v>761</v>
      </c>
      <c r="H15" s="470"/>
      <c r="I15" s="470" t="s">
        <v>764</v>
      </c>
      <c r="J15" s="470" t="s">
        <v>764</v>
      </c>
      <c r="K15" s="470" t="s">
        <v>764</v>
      </c>
      <c r="L15" s="470" t="s">
        <v>764</v>
      </c>
      <c r="M15" s="470" t="s">
        <v>764</v>
      </c>
      <c r="N15" s="470" t="s">
        <v>764</v>
      </c>
      <c r="O15" s="470" t="s">
        <v>764</v>
      </c>
      <c r="P15" s="470" t="s">
        <v>764</v>
      </c>
    </row>
    <row r="16" spans="1:16">
      <c r="A16" s="461"/>
      <c r="B16" s="469" t="s">
        <v>67</v>
      </c>
      <c r="C16" s="888">
        <v>40301</v>
      </c>
      <c r="D16" s="470" t="s">
        <v>862</v>
      </c>
      <c r="E16" s="891" t="s">
        <v>1437</v>
      </c>
      <c r="F16" s="470" t="s">
        <v>761</v>
      </c>
      <c r="G16" s="470" t="s">
        <v>761</v>
      </c>
      <c r="H16" s="470"/>
      <c r="I16" s="470" t="s">
        <v>764</v>
      </c>
      <c r="J16" s="470" t="s">
        <v>764</v>
      </c>
      <c r="K16" s="471" t="s">
        <v>904</v>
      </c>
      <c r="L16" s="470" t="s">
        <v>764</v>
      </c>
      <c r="M16" s="470" t="s">
        <v>764</v>
      </c>
      <c r="N16" s="471" t="s">
        <v>816</v>
      </c>
      <c r="O16" s="471" t="s">
        <v>816</v>
      </c>
      <c r="P16" s="470" t="s">
        <v>764</v>
      </c>
    </row>
    <row r="17" spans="1:16">
      <c r="A17" s="461"/>
      <c r="B17" s="469" t="s">
        <v>70</v>
      </c>
      <c r="C17" s="888">
        <v>40303</v>
      </c>
      <c r="D17" s="470" t="s">
        <v>862</v>
      </c>
      <c r="E17" s="891" t="s">
        <v>1437</v>
      </c>
      <c r="F17" s="470" t="s">
        <v>761</v>
      </c>
      <c r="G17" s="470" t="s">
        <v>761</v>
      </c>
      <c r="H17" s="470"/>
      <c r="I17" s="470" t="s">
        <v>764</v>
      </c>
      <c r="J17" s="470" t="s">
        <v>764</v>
      </c>
      <c r="K17" s="471" t="s">
        <v>904</v>
      </c>
      <c r="L17" s="470" t="s">
        <v>764</v>
      </c>
      <c r="M17" s="470" t="s">
        <v>764</v>
      </c>
      <c r="N17" s="471" t="s">
        <v>814</v>
      </c>
      <c r="O17" s="471" t="s">
        <v>765</v>
      </c>
      <c r="P17" s="470" t="s">
        <v>764</v>
      </c>
    </row>
    <row r="18" spans="1:16">
      <c r="A18" s="461"/>
      <c r="B18" s="469" t="s">
        <v>75</v>
      </c>
      <c r="C18" s="888">
        <v>40297</v>
      </c>
      <c r="D18" s="470" t="s">
        <v>1172</v>
      </c>
      <c r="E18" s="891" t="s">
        <v>2879</v>
      </c>
      <c r="F18" s="470" t="s">
        <v>761</v>
      </c>
      <c r="G18" s="470" t="s">
        <v>761</v>
      </c>
      <c r="H18" s="470"/>
      <c r="I18" s="470" t="s">
        <v>764</v>
      </c>
      <c r="J18" s="470" t="s">
        <v>764</v>
      </c>
      <c r="K18" s="470" t="s">
        <v>764</v>
      </c>
      <c r="L18" s="470" t="s">
        <v>764</v>
      </c>
      <c r="M18" s="470" t="s">
        <v>764</v>
      </c>
      <c r="N18" s="470" t="s">
        <v>764</v>
      </c>
      <c r="O18" s="470" t="s">
        <v>764</v>
      </c>
      <c r="P18" s="470" t="s">
        <v>764</v>
      </c>
    </row>
    <row r="19" spans="1:16">
      <c r="A19" s="461"/>
      <c r="B19" s="469" t="s">
        <v>78</v>
      </c>
      <c r="C19" s="888">
        <v>40304</v>
      </c>
      <c r="D19" s="470" t="s">
        <v>1024</v>
      </c>
      <c r="E19" s="891" t="s">
        <v>2879</v>
      </c>
      <c r="F19" s="470" t="s">
        <v>761</v>
      </c>
      <c r="G19" s="470" t="s">
        <v>761</v>
      </c>
      <c r="H19" s="470"/>
      <c r="I19" s="470" t="s">
        <v>764</v>
      </c>
      <c r="J19" s="470" t="s">
        <v>764</v>
      </c>
      <c r="K19" s="470" t="s">
        <v>764</v>
      </c>
      <c r="L19" s="470" t="s">
        <v>764</v>
      </c>
      <c r="M19" s="470" t="s">
        <v>764</v>
      </c>
      <c r="N19" s="470" t="s">
        <v>764</v>
      </c>
      <c r="O19" s="470" t="s">
        <v>764</v>
      </c>
      <c r="P19" s="470" t="s">
        <v>764</v>
      </c>
    </row>
    <row r="20" spans="1:16">
      <c r="A20" s="461"/>
      <c r="B20" s="469" t="s">
        <v>84</v>
      </c>
      <c r="C20" s="888">
        <v>40302</v>
      </c>
      <c r="D20" s="470" t="s">
        <v>1172</v>
      </c>
      <c r="E20" s="891" t="s">
        <v>2879</v>
      </c>
      <c r="F20" s="470" t="s">
        <v>761</v>
      </c>
      <c r="G20" s="470" t="s">
        <v>761</v>
      </c>
      <c r="H20" s="470"/>
      <c r="I20" s="470" t="s">
        <v>764</v>
      </c>
      <c r="J20" s="470" t="s">
        <v>764</v>
      </c>
      <c r="K20" s="470" t="s">
        <v>764</v>
      </c>
      <c r="L20" s="470" t="s">
        <v>764</v>
      </c>
      <c r="M20" s="470" t="s">
        <v>764</v>
      </c>
      <c r="N20" s="470" t="s">
        <v>764</v>
      </c>
      <c r="O20" s="470" t="s">
        <v>764</v>
      </c>
      <c r="P20" s="470" t="s">
        <v>764</v>
      </c>
    </row>
    <row r="21" spans="1:16">
      <c r="A21" s="461"/>
      <c r="B21" s="469" t="s">
        <v>86</v>
      </c>
      <c r="C21" s="888">
        <v>40296</v>
      </c>
      <c r="D21" s="470" t="s">
        <v>917</v>
      </c>
      <c r="E21" s="891" t="s">
        <v>2878</v>
      </c>
      <c r="F21" s="470" t="s">
        <v>761</v>
      </c>
      <c r="G21" s="470" t="s">
        <v>761</v>
      </c>
      <c r="H21" s="470"/>
      <c r="I21" s="470" t="s">
        <v>764</v>
      </c>
      <c r="J21" s="471" t="s">
        <v>814</v>
      </c>
      <c r="K21" s="471" t="s">
        <v>1347</v>
      </c>
      <c r="L21" s="470" t="s">
        <v>764</v>
      </c>
      <c r="M21" s="470" t="s">
        <v>764</v>
      </c>
      <c r="N21" s="471" t="s">
        <v>904</v>
      </c>
      <c r="O21" s="471" t="s">
        <v>1348</v>
      </c>
      <c r="P21" s="470" t="s">
        <v>764</v>
      </c>
    </row>
    <row r="22" spans="1:16">
      <c r="A22" s="461"/>
      <c r="B22" s="469" t="s">
        <v>89</v>
      </c>
      <c r="C22" s="888">
        <v>40302</v>
      </c>
      <c r="D22" s="470" t="s">
        <v>1361</v>
      </c>
      <c r="E22" s="891" t="s">
        <v>2880</v>
      </c>
      <c r="F22" s="470" t="s">
        <v>761</v>
      </c>
      <c r="G22" s="470" t="s">
        <v>761</v>
      </c>
      <c r="H22" s="470"/>
      <c r="I22" s="470" t="s">
        <v>764</v>
      </c>
      <c r="J22" s="470" t="s">
        <v>764</v>
      </c>
      <c r="K22" s="470" t="s">
        <v>764</v>
      </c>
      <c r="L22" s="470" t="s">
        <v>764</v>
      </c>
      <c r="M22" s="470" t="s">
        <v>764</v>
      </c>
      <c r="N22" s="471" t="s">
        <v>814</v>
      </c>
      <c r="O22" s="470" t="s">
        <v>764</v>
      </c>
      <c r="P22" s="470" t="s">
        <v>764</v>
      </c>
    </row>
    <row r="23" spans="1:16">
      <c r="A23" s="461"/>
      <c r="B23" s="469" t="s">
        <v>102</v>
      </c>
      <c r="C23" s="888">
        <v>40303</v>
      </c>
      <c r="D23" s="470" t="s">
        <v>710</v>
      </c>
      <c r="E23" s="891" t="s">
        <v>2880</v>
      </c>
      <c r="F23" s="470" t="s">
        <v>761</v>
      </c>
      <c r="G23" s="470" t="s">
        <v>761</v>
      </c>
      <c r="H23" s="470"/>
      <c r="I23" s="470" t="s">
        <v>764</v>
      </c>
      <c r="J23" s="470" t="s">
        <v>764</v>
      </c>
      <c r="K23" s="470" t="s">
        <v>764</v>
      </c>
      <c r="L23" s="470" t="s">
        <v>764</v>
      </c>
      <c r="M23" s="470" t="s">
        <v>764</v>
      </c>
      <c r="N23" s="470" t="s">
        <v>764</v>
      </c>
      <c r="O23" s="471" t="s">
        <v>904</v>
      </c>
      <c r="P23" s="470" t="s">
        <v>764</v>
      </c>
    </row>
    <row r="24" spans="1:16">
      <c r="A24" s="461"/>
      <c r="B24" s="469" t="s">
        <v>106</v>
      </c>
      <c r="C24" s="888">
        <v>40318</v>
      </c>
      <c r="D24" s="470" t="s">
        <v>1515</v>
      </c>
      <c r="E24" s="891" t="s">
        <v>2878</v>
      </c>
      <c r="F24" s="470" t="s">
        <v>761</v>
      </c>
      <c r="G24" s="470" t="s">
        <v>761</v>
      </c>
      <c r="H24" s="470"/>
      <c r="I24" s="470" t="s">
        <v>764</v>
      </c>
      <c r="J24" s="471" t="s">
        <v>816</v>
      </c>
      <c r="K24" s="471" t="s">
        <v>1556</v>
      </c>
      <c r="L24" s="470" t="s">
        <v>764</v>
      </c>
      <c r="M24" s="470" t="s">
        <v>764</v>
      </c>
      <c r="N24" s="471" t="s">
        <v>816</v>
      </c>
      <c r="O24" s="471" t="s">
        <v>1557</v>
      </c>
      <c r="P24" s="470" t="s">
        <v>764</v>
      </c>
    </row>
    <row r="25" spans="1:16">
      <c r="A25" s="461"/>
      <c r="B25" s="469" t="s">
        <v>109</v>
      </c>
      <c r="C25" s="888">
        <v>40325</v>
      </c>
      <c r="D25" s="470" t="s">
        <v>1361</v>
      </c>
      <c r="E25" s="891" t="s">
        <v>2879</v>
      </c>
      <c r="F25" s="470" t="s">
        <v>761</v>
      </c>
      <c r="G25" s="470" t="s">
        <v>761</v>
      </c>
      <c r="H25" s="470"/>
      <c r="I25" s="470" t="s">
        <v>764</v>
      </c>
      <c r="J25" s="470" t="s">
        <v>764</v>
      </c>
      <c r="K25" s="470" t="s">
        <v>764</v>
      </c>
      <c r="L25" s="470" t="s">
        <v>764</v>
      </c>
      <c r="M25" s="470" t="s">
        <v>764</v>
      </c>
      <c r="N25" s="470" t="s">
        <v>764</v>
      </c>
      <c r="O25" s="470" t="s">
        <v>764</v>
      </c>
      <c r="P25" s="470" t="s">
        <v>764</v>
      </c>
    </row>
    <row r="26" spans="1:16">
      <c r="A26" s="461"/>
      <c r="B26" s="469" t="s">
        <v>116</v>
      </c>
      <c r="C26" s="888">
        <v>40317</v>
      </c>
      <c r="D26" s="470" t="s">
        <v>768</v>
      </c>
      <c r="E26" s="891" t="s">
        <v>1471</v>
      </c>
      <c r="F26" s="470" t="s">
        <v>761</v>
      </c>
      <c r="G26" s="470" t="s">
        <v>761</v>
      </c>
      <c r="H26" s="470"/>
      <c r="I26" s="470" t="s">
        <v>764</v>
      </c>
      <c r="J26" s="470" t="s">
        <v>764</v>
      </c>
      <c r="K26" s="471" t="s">
        <v>1557</v>
      </c>
      <c r="L26" s="470" t="s">
        <v>764</v>
      </c>
      <c r="M26" s="470" t="s">
        <v>764</v>
      </c>
      <c r="N26" s="470" t="s">
        <v>764</v>
      </c>
      <c r="O26" s="471" t="s">
        <v>816</v>
      </c>
      <c r="P26" s="470" t="s">
        <v>764</v>
      </c>
    </row>
    <row r="27" spans="1:16">
      <c r="A27" s="461"/>
      <c r="B27" s="469" t="s">
        <v>120</v>
      </c>
      <c r="C27" s="888">
        <v>40318</v>
      </c>
      <c r="D27" s="470" t="s">
        <v>1392</v>
      </c>
      <c r="E27" s="891" t="s">
        <v>1437</v>
      </c>
      <c r="F27" s="470" t="s">
        <v>761</v>
      </c>
      <c r="G27" s="470" t="s">
        <v>761</v>
      </c>
      <c r="H27" s="470"/>
      <c r="I27" s="470" t="s">
        <v>764</v>
      </c>
      <c r="J27" s="471" t="s">
        <v>816</v>
      </c>
      <c r="K27" s="471" t="s">
        <v>1700</v>
      </c>
      <c r="L27" s="470" t="s">
        <v>764</v>
      </c>
      <c r="M27" s="470" t="s">
        <v>764</v>
      </c>
      <c r="N27" s="470" t="s">
        <v>764</v>
      </c>
      <c r="O27" s="471" t="s">
        <v>816</v>
      </c>
      <c r="P27" s="470" t="s">
        <v>764</v>
      </c>
    </row>
    <row r="28" spans="1:16">
      <c r="A28" s="461"/>
      <c r="B28" s="469" t="s">
        <v>122</v>
      </c>
      <c r="C28" s="888">
        <v>40569</v>
      </c>
      <c r="D28" s="470" t="s">
        <v>1582</v>
      </c>
      <c r="E28" s="891" t="s">
        <v>2880</v>
      </c>
      <c r="F28" s="470" t="s">
        <v>761</v>
      </c>
      <c r="G28" s="470" t="s">
        <v>761</v>
      </c>
      <c r="H28" s="470"/>
      <c r="I28" s="470" t="s">
        <v>764</v>
      </c>
      <c r="J28" s="471" t="s">
        <v>763</v>
      </c>
      <c r="K28" s="470" t="s">
        <v>764</v>
      </c>
      <c r="L28" s="470" t="s">
        <v>764</v>
      </c>
      <c r="M28" s="470" t="s">
        <v>764</v>
      </c>
      <c r="N28" s="470" t="s">
        <v>764</v>
      </c>
      <c r="O28" s="470" t="s">
        <v>764</v>
      </c>
      <c r="P28" s="470" t="s">
        <v>764</v>
      </c>
    </row>
    <row r="29" spans="1:16">
      <c r="A29" s="461"/>
      <c r="B29" s="469" t="s">
        <v>124</v>
      </c>
      <c r="C29" s="888">
        <v>40576</v>
      </c>
      <c r="D29" s="470" t="s">
        <v>1723</v>
      </c>
      <c r="E29" s="891" t="s">
        <v>2878</v>
      </c>
      <c r="F29" s="470" t="s">
        <v>761</v>
      </c>
      <c r="G29" s="470" t="s">
        <v>761</v>
      </c>
      <c r="H29" s="470"/>
      <c r="I29" s="470" t="s">
        <v>764</v>
      </c>
      <c r="J29" s="471" t="s">
        <v>1556</v>
      </c>
      <c r="K29" s="471" t="s">
        <v>1750</v>
      </c>
      <c r="L29" s="470" t="s">
        <v>764</v>
      </c>
      <c r="M29" s="470" t="s">
        <v>764</v>
      </c>
      <c r="N29" s="471" t="s">
        <v>815</v>
      </c>
      <c r="O29" s="471" t="s">
        <v>815</v>
      </c>
      <c r="P29" s="470" t="s">
        <v>764</v>
      </c>
    </row>
    <row r="30" spans="1:16">
      <c r="A30" s="461"/>
      <c r="B30" s="469" t="s">
        <v>126</v>
      </c>
      <c r="C30" s="888">
        <v>40574</v>
      </c>
      <c r="D30" s="470" t="s">
        <v>1751</v>
      </c>
      <c r="E30" s="891" t="s">
        <v>1721</v>
      </c>
      <c r="F30" s="471" t="s">
        <v>763</v>
      </c>
      <c r="G30" s="470" t="s">
        <v>761</v>
      </c>
      <c r="H30" s="470"/>
      <c r="I30" s="471" t="s">
        <v>814</v>
      </c>
      <c r="J30" s="471" t="s">
        <v>1557</v>
      </c>
      <c r="K30" s="470" t="s">
        <v>764</v>
      </c>
      <c r="L30" s="471" t="s">
        <v>816</v>
      </c>
      <c r="M30" s="470" t="s">
        <v>764</v>
      </c>
      <c r="N30" s="471" t="s">
        <v>1769</v>
      </c>
      <c r="O30" s="470" t="s">
        <v>764</v>
      </c>
      <c r="P30" s="470" t="s">
        <v>764</v>
      </c>
    </row>
    <row r="31" spans="1:16">
      <c r="A31" s="461"/>
      <c r="B31" s="472" t="s">
        <v>127</v>
      </c>
      <c r="C31" s="888"/>
      <c r="D31" s="470"/>
      <c r="E31" s="891"/>
      <c r="F31" s="470"/>
      <c r="G31" s="470"/>
      <c r="H31" s="470"/>
      <c r="I31" s="470"/>
      <c r="J31" s="470"/>
      <c r="K31" s="470"/>
      <c r="L31" s="470"/>
      <c r="M31" s="470"/>
      <c r="N31" s="470"/>
      <c r="O31" s="470"/>
      <c r="P31" s="470"/>
    </row>
    <row r="32" spans="1:16">
      <c r="A32" s="461"/>
      <c r="B32" s="469" t="s">
        <v>128</v>
      </c>
      <c r="C32" s="888">
        <v>40331</v>
      </c>
      <c r="D32" s="470" t="s">
        <v>1392</v>
      </c>
      <c r="E32" s="891" t="s">
        <v>2878</v>
      </c>
      <c r="F32" s="470" t="s">
        <v>761</v>
      </c>
      <c r="G32" s="470" t="s">
        <v>761</v>
      </c>
      <c r="H32" s="470"/>
      <c r="I32" s="470" t="s">
        <v>764</v>
      </c>
      <c r="J32" s="471" t="s">
        <v>814</v>
      </c>
      <c r="K32" s="471" t="s">
        <v>1348</v>
      </c>
      <c r="L32" s="470" t="s">
        <v>764</v>
      </c>
      <c r="M32" s="470" t="s">
        <v>764</v>
      </c>
      <c r="N32" s="471" t="s">
        <v>814</v>
      </c>
      <c r="O32" s="471" t="s">
        <v>1557</v>
      </c>
      <c r="P32" s="470" t="s">
        <v>764</v>
      </c>
    </row>
    <row r="33" spans="1:16">
      <c r="A33" s="461"/>
      <c r="B33" s="469" t="s">
        <v>130</v>
      </c>
      <c r="C33" s="888">
        <v>40336</v>
      </c>
      <c r="D33" s="470" t="s">
        <v>1515</v>
      </c>
      <c r="E33" s="891" t="s">
        <v>2879</v>
      </c>
      <c r="F33" s="470" t="s">
        <v>761</v>
      </c>
      <c r="G33" s="470" t="s">
        <v>761</v>
      </c>
      <c r="H33" s="470"/>
      <c r="I33" s="470" t="s">
        <v>764</v>
      </c>
      <c r="J33" s="470" t="s">
        <v>764</v>
      </c>
      <c r="K33" s="470" t="s">
        <v>764</v>
      </c>
      <c r="L33" s="470" t="s">
        <v>764</v>
      </c>
      <c r="M33" s="470" t="s">
        <v>764</v>
      </c>
      <c r="N33" s="470" t="s">
        <v>764</v>
      </c>
      <c r="O33" s="470" t="s">
        <v>764</v>
      </c>
      <c r="P33" s="470" t="s">
        <v>764</v>
      </c>
    </row>
    <row r="34" spans="1:16">
      <c r="A34" s="461"/>
      <c r="B34" s="469" t="s">
        <v>131</v>
      </c>
      <c r="C34" s="888">
        <v>40330</v>
      </c>
      <c r="D34" s="470" t="s">
        <v>862</v>
      </c>
      <c r="E34" s="891" t="s">
        <v>2879</v>
      </c>
      <c r="F34" s="470" t="s">
        <v>761</v>
      </c>
      <c r="G34" s="470" t="s">
        <v>761</v>
      </c>
      <c r="H34" s="470"/>
      <c r="I34" s="470" t="s">
        <v>764</v>
      </c>
      <c r="J34" s="470" t="s">
        <v>764</v>
      </c>
      <c r="K34" s="470" t="s">
        <v>764</v>
      </c>
      <c r="L34" s="470" t="s">
        <v>764</v>
      </c>
      <c r="M34" s="470" t="s">
        <v>764</v>
      </c>
      <c r="N34" s="470" t="s">
        <v>764</v>
      </c>
      <c r="O34" s="470" t="s">
        <v>764</v>
      </c>
      <c r="P34" s="470" t="s">
        <v>764</v>
      </c>
    </row>
    <row r="35" spans="1:16">
      <c r="A35" s="461"/>
      <c r="B35" s="469" t="s">
        <v>132</v>
      </c>
      <c r="C35" s="888">
        <v>40332</v>
      </c>
      <c r="D35" s="470" t="s">
        <v>1651</v>
      </c>
      <c r="E35" s="891" t="s">
        <v>2879</v>
      </c>
      <c r="F35" s="470" t="s">
        <v>761</v>
      </c>
      <c r="G35" s="470" t="s">
        <v>761</v>
      </c>
      <c r="H35" s="470"/>
      <c r="I35" s="470" t="s">
        <v>764</v>
      </c>
      <c r="J35" s="470" t="s">
        <v>764</v>
      </c>
      <c r="K35" s="470" t="s">
        <v>764</v>
      </c>
      <c r="L35" s="470" t="s">
        <v>764</v>
      </c>
      <c r="M35" s="470" t="s">
        <v>764</v>
      </c>
      <c r="N35" s="470" t="s">
        <v>764</v>
      </c>
      <c r="O35" s="470" t="s">
        <v>764</v>
      </c>
      <c r="P35" s="470" t="s">
        <v>764</v>
      </c>
    </row>
    <row r="36" spans="1:16">
      <c r="A36" s="461"/>
      <c r="B36" s="469" t="s">
        <v>133</v>
      </c>
      <c r="C36" s="888">
        <v>40341</v>
      </c>
      <c r="D36" s="470" t="s">
        <v>1392</v>
      </c>
      <c r="E36" s="891" t="s">
        <v>2880</v>
      </c>
      <c r="F36" s="470" t="s">
        <v>761</v>
      </c>
      <c r="G36" s="470" t="s">
        <v>761</v>
      </c>
      <c r="H36" s="470"/>
      <c r="I36" s="470" t="s">
        <v>764</v>
      </c>
      <c r="J36" s="470" t="s">
        <v>764</v>
      </c>
      <c r="K36" s="470" t="s">
        <v>764</v>
      </c>
      <c r="L36" s="470" t="s">
        <v>764</v>
      </c>
      <c r="M36" s="470" t="s">
        <v>764</v>
      </c>
      <c r="N36" s="471" t="s">
        <v>814</v>
      </c>
      <c r="O36" s="470" t="s">
        <v>764</v>
      </c>
      <c r="P36" s="470" t="s">
        <v>764</v>
      </c>
    </row>
    <row r="37" spans="1:16">
      <c r="A37" s="461"/>
      <c r="B37" s="469" t="s">
        <v>134</v>
      </c>
      <c r="C37" s="888">
        <v>40331</v>
      </c>
      <c r="D37" s="470" t="s">
        <v>917</v>
      </c>
      <c r="E37" s="891" t="s">
        <v>2879</v>
      </c>
      <c r="F37" s="470" t="s">
        <v>761</v>
      </c>
      <c r="G37" s="470" t="s">
        <v>761</v>
      </c>
      <c r="H37" s="470"/>
      <c r="I37" s="470" t="s">
        <v>764</v>
      </c>
      <c r="J37" s="470" t="s">
        <v>764</v>
      </c>
      <c r="K37" s="470" t="s">
        <v>764</v>
      </c>
      <c r="L37" s="470" t="s">
        <v>764</v>
      </c>
      <c r="M37" s="470" t="s">
        <v>764</v>
      </c>
      <c r="N37" s="470" t="s">
        <v>764</v>
      </c>
      <c r="O37" s="470" t="s">
        <v>764</v>
      </c>
      <c r="P37" s="470" t="s">
        <v>764</v>
      </c>
    </row>
    <row r="38" spans="1:16">
      <c r="A38" s="461"/>
      <c r="B38" s="469" t="s">
        <v>136</v>
      </c>
      <c r="C38" s="888">
        <v>40335</v>
      </c>
      <c r="D38" s="470" t="s">
        <v>1172</v>
      </c>
      <c r="E38" s="891" t="s">
        <v>2879</v>
      </c>
      <c r="F38" s="470" t="s">
        <v>761</v>
      </c>
      <c r="G38" s="470" t="s">
        <v>761</v>
      </c>
      <c r="H38" s="470"/>
      <c r="I38" s="470" t="s">
        <v>764</v>
      </c>
      <c r="J38" s="470" t="s">
        <v>764</v>
      </c>
      <c r="K38" s="470" t="s">
        <v>764</v>
      </c>
      <c r="L38" s="470" t="s">
        <v>764</v>
      </c>
      <c r="M38" s="470" t="s">
        <v>764</v>
      </c>
      <c r="N38" s="470" t="s">
        <v>764</v>
      </c>
      <c r="O38" s="470" t="s">
        <v>764</v>
      </c>
      <c r="P38" s="470" t="s">
        <v>764</v>
      </c>
    </row>
    <row r="39" spans="1:16">
      <c r="A39" s="461"/>
      <c r="B39" s="469" t="s">
        <v>137</v>
      </c>
      <c r="C39" s="888">
        <v>40332</v>
      </c>
      <c r="D39" s="470" t="s">
        <v>1172</v>
      </c>
      <c r="E39" s="891" t="s">
        <v>2879</v>
      </c>
      <c r="F39" s="470" t="s">
        <v>761</v>
      </c>
      <c r="G39" s="470" t="s">
        <v>761</v>
      </c>
      <c r="H39" s="470"/>
      <c r="I39" s="470" t="s">
        <v>764</v>
      </c>
      <c r="J39" s="470" t="s">
        <v>764</v>
      </c>
      <c r="K39" s="470" t="s">
        <v>764</v>
      </c>
      <c r="L39" s="470" t="s">
        <v>764</v>
      </c>
      <c r="M39" s="470" t="s">
        <v>764</v>
      </c>
      <c r="N39" s="470" t="s">
        <v>764</v>
      </c>
      <c r="O39" s="470" t="s">
        <v>764</v>
      </c>
      <c r="P39" s="470" t="s">
        <v>764</v>
      </c>
    </row>
    <row r="40" spans="1:16">
      <c r="A40" s="461"/>
      <c r="B40" s="469" t="s">
        <v>138</v>
      </c>
      <c r="C40" s="888">
        <v>40330</v>
      </c>
      <c r="D40" s="470" t="s">
        <v>710</v>
      </c>
      <c r="E40" s="891" t="s">
        <v>2879</v>
      </c>
      <c r="F40" s="470" t="s">
        <v>761</v>
      </c>
      <c r="G40" s="470" t="s">
        <v>761</v>
      </c>
      <c r="H40" s="470"/>
      <c r="I40" s="470" t="s">
        <v>764</v>
      </c>
      <c r="J40" s="470" t="s">
        <v>764</v>
      </c>
      <c r="K40" s="470" t="s">
        <v>764</v>
      </c>
      <c r="L40" s="470" t="s">
        <v>764</v>
      </c>
      <c r="M40" s="470" t="s">
        <v>764</v>
      </c>
      <c r="N40" s="470" t="s">
        <v>764</v>
      </c>
      <c r="O40" s="470" t="s">
        <v>764</v>
      </c>
      <c r="P40" s="470" t="s">
        <v>764</v>
      </c>
    </row>
    <row r="41" spans="1:16">
      <c r="A41" s="461"/>
      <c r="B41" s="469" t="s">
        <v>139</v>
      </c>
      <c r="C41" s="888">
        <v>40338</v>
      </c>
      <c r="D41" s="470" t="s">
        <v>1927</v>
      </c>
      <c r="E41" s="891" t="s">
        <v>2880</v>
      </c>
      <c r="F41" s="470" t="s">
        <v>761</v>
      </c>
      <c r="G41" s="470" t="s">
        <v>761</v>
      </c>
      <c r="H41" s="470"/>
      <c r="I41" s="470" t="s">
        <v>764</v>
      </c>
      <c r="J41" s="470" t="s">
        <v>764</v>
      </c>
      <c r="K41" s="470" t="s">
        <v>764</v>
      </c>
      <c r="L41" s="470" t="s">
        <v>764</v>
      </c>
      <c r="M41" s="470" t="s">
        <v>764</v>
      </c>
      <c r="N41" s="471" t="s">
        <v>814</v>
      </c>
      <c r="O41" s="470" t="s">
        <v>764</v>
      </c>
      <c r="P41" s="470" t="s">
        <v>764</v>
      </c>
    </row>
    <row r="42" spans="1:16">
      <c r="A42" s="461"/>
      <c r="B42" s="469" t="s">
        <v>140</v>
      </c>
      <c r="C42" s="888">
        <v>40340</v>
      </c>
      <c r="D42" s="470" t="s">
        <v>1941</v>
      </c>
      <c r="E42" s="891" t="s">
        <v>2880</v>
      </c>
      <c r="F42" s="470" t="s">
        <v>761</v>
      </c>
      <c r="G42" s="470" t="s">
        <v>761</v>
      </c>
      <c r="H42" s="470"/>
      <c r="I42" s="470" t="s">
        <v>764</v>
      </c>
      <c r="J42" s="470" t="s">
        <v>764</v>
      </c>
      <c r="K42" s="470" t="s">
        <v>764</v>
      </c>
      <c r="L42" s="470" t="s">
        <v>764</v>
      </c>
      <c r="M42" s="470" t="s">
        <v>764</v>
      </c>
      <c r="N42" s="471" t="s">
        <v>814</v>
      </c>
      <c r="O42" s="470" t="s">
        <v>764</v>
      </c>
      <c r="P42" s="470" t="s">
        <v>764</v>
      </c>
    </row>
    <row r="43" spans="1:16">
      <c r="A43" s="461"/>
      <c r="B43" s="469" t="s">
        <v>141</v>
      </c>
      <c r="C43" s="888">
        <v>40336</v>
      </c>
      <c r="D43" s="470" t="s">
        <v>1172</v>
      </c>
      <c r="E43" s="891" t="s">
        <v>2879</v>
      </c>
      <c r="F43" s="470" t="s">
        <v>761</v>
      </c>
      <c r="G43" s="470" t="s">
        <v>761</v>
      </c>
      <c r="H43" s="470"/>
      <c r="I43" s="470" t="s">
        <v>764</v>
      </c>
      <c r="J43" s="470" t="s">
        <v>764</v>
      </c>
      <c r="K43" s="470" t="s">
        <v>764</v>
      </c>
      <c r="L43" s="470" t="s">
        <v>764</v>
      </c>
      <c r="M43" s="470" t="s">
        <v>764</v>
      </c>
      <c r="N43" s="470" t="s">
        <v>764</v>
      </c>
      <c r="O43" s="470" t="s">
        <v>764</v>
      </c>
      <c r="P43" s="470" t="s">
        <v>764</v>
      </c>
    </row>
    <row r="44" spans="1:16">
      <c r="A44" s="461"/>
      <c r="B44" s="469" t="s">
        <v>142</v>
      </c>
      <c r="C44" s="888">
        <v>40335</v>
      </c>
      <c r="D44" s="470" t="s">
        <v>1601</v>
      </c>
      <c r="E44" s="891" t="s">
        <v>1471</v>
      </c>
      <c r="F44" s="470" t="s">
        <v>761</v>
      </c>
      <c r="G44" s="470" t="s">
        <v>761</v>
      </c>
      <c r="H44" s="470"/>
      <c r="I44" s="470" t="s">
        <v>764</v>
      </c>
      <c r="J44" s="470" t="s">
        <v>764</v>
      </c>
      <c r="K44" s="471" t="s">
        <v>816</v>
      </c>
      <c r="L44" s="470" t="s">
        <v>764</v>
      </c>
      <c r="M44" s="470" t="s">
        <v>764</v>
      </c>
      <c r="N44" s="470" t="s">
        <v>764</v>
      </c>
      <c r="O44" s="471" t="s">
        <v>816</v>
      </c>
      <c r="P44" s="470" t="s">
        <v>764</v>
      </c>
    </row>
    <row r="45" spans="1:16">
      <c r="A45" s="461"/>
      <c r="B45" s="469" t="s">
        <v>143</v>
      </c>
      <c r="C45" s="888">
        <v>40337</v>
      </c>
      <c r="D45" s="470" t="s">
        <v>1927</v>
      </c>
      <c r="E45" s="891" t="s">
        <v>2880</v>
      </c>
      <c r="F45" s="470" t="s">
        <v>761</v>
      </c>
      <c r="G45" s="470" t="s">
        <v>761</v>
      </c>
      <c r="H45" s="470"/>
      <c r="I45" s="470" t="s">
        <v>764</v>
      </c>
      <c r="J45" s="470" t="s">
        <v>764</v>
      </c>
      <c r="K45" s="470" t="s">
        <v>764</v>
      </c>
      <c r="L45" s="470" t="s">
        <v>764</v>
      </c>
      <c r="M45" s="470" t="s">
        <v>764</v>
      </c>
      <c r="N45" s="471" t="s">
        <v>814</v>
      </c>
      <c r="O45" s="470" t="s">
        <v>764</v>
      </c>
      <c r="P45" s="470" t="s">
        <v>764</v>
      </c>
    </row>
    <row r="46" spans="1:16">
      <c r="A46" s="461"/>
      <c r="B46" s="469" t="s">
        <v>144</v>
      </c>
      <c r="C46" s="888">
        <v>40336</v>
      </c>
      <c r="D46" s="470" t="s">
        <v>2000</v>
      </c>
      <c r="E46" s="891" t="s">
        <v>1721</v>
      </c>
      <c r="F46" s="470" t="s">
        <v>761</v>
      </c>
      <c r="G46" s="470" t="s">
        <v>761</v>
      </c>
      <c r="H46" s="470"/>
      <c r="I46" s="470" t="s">
        <v>764</v>
      </c>
      <c r="J46" s="471" t="s">
        <v>816</v>
      </c>
      <c r="K46" s="471" t="s">
        <v>765</v>
      </c>
      <c r="L46" s="470" t="s">
        <v>764</v>
      </c>
      <c r="M46" s="471" t="s">
        <v>814</v>
      </c>
      <c r="N46" s="471" t="s">
        <v>815</v>
      </c>
      <c r="O46" s="471" t="s">
        <v>2019</v>
      </c>
      <c r="P46" s="470" t="s">
        <v>764</v>
      </c>
    </row>
    <row r="47" spans="1:16">
      <c r="A47" s="461"/>
      <c r="B47" s="472" t="s">
        <v>145</v>
      </c>
      <c r="C47" s="888"/>
      <c r="D47" s="470"/>
      <c r="E47" s="891"/>
      <c r="F47" s="470"/>
      <c r="G47" s="470"/>
      <c r="H47" s="470"/>
      <c r="I47" s="470"/>
      <c r="J47" s="470"/>
      <c r="K47" s="470"/>
      <c r="L47" s="470"/>
      <c r="M47" s="470"/>
      <c r="N47" s="470"/>
      <c r="O47" s="470"/>
      <c r="P47" s="470"/>
    </row>
    <row r="48" spans="1:16" ht="24">
      <c r="A48" s="461"/>
      <c r="B48" s="473" t="s">
        <v>2864</v>
      </c>
      <c r="C48" s="888">
        <v>40583</v>
      </c>
      <c r="D48" s="470" t="s">
        <v>2025</v>
      </c>
      <c r="E48" s="891" t="s">
        <v>2880</v>
      </c>
      <c r="F48" s="470" t="s">
        <v>761</v>
      </c>
      <c r="G48" s="470" t="s">
        <v>761</v>
      </c>
      <c r="H48" s="470"/>
      <c r="I48" s="470" t="s">
        <v>764</v>
      </c>
      <c r="J48" s="470" t="s">
        <v>764</v>
      </c>
      <c r="K48" s="470" t="s">
        <v>764</v>
      </c>
      <c r="L48" s="470" t="s">
        <v>764</v>
      </c>
      <c r="M48" s="470" t="s">
        <v>764</v>
      </c>
      <c r="N48" s="471" t="s">
        <v>903</v>
      </c>
      <c r="O48" s="470" t="s">
        <v>764</v>
      </c>
      <c r="P48" s="470" t="s">
        <v>764</v>
      </c>
    </row>
    <row r="49" spans="1:16" ht="24.75" thickBot="1">
      <c r="A49" s="461"/>
      <c r="B49" s="474" t="s">
        <v>2865</v>
      </c>
      <c r="C49" s="889">
        <v>40584</v>
      </c>
      <c r="D49" s="475" t="s">
        <v>2047</v>
      </c>
      <c r="E49" s="892" t="s">
        <v>1437</v>
      </c>
      <c r="F49" s="475" t="s">
        <v>761</v>
      </c>
      <c r="G49" s="476" t="s">
        <v>1557</v>
      </c>
      <c r="H49" s="475"/>
      <c r="I49" s="475" t="s">
        <v>764</v>
      </c>
      <c r="J49" s="475" t="s">
        <v>764</v>
      </c>
      <c r="K49" s="475" t="s">
        <v>764</v>
      </c>
      <c r="L49" s="475" t="s">
        <v>764</v>
      </c>
      <c r="M49" s="475" t="s">
        <v>764</v>
      </c>
      <c r="N49" s="475" t="s">
        <v>764</v>
      </c>
      <c r="O49" s="476" t="s">
        <v>2019</v>
      </c>
      <c r="P49" s="476" t="s">
        <v>904</v>
      </c>
    </row>
  </sheetData>
  <mergeCells count="5">
    <mergeCell ref="B2:P2"/>
    <mergeCell ref="B4:P4"/>
    <mergeCell ref="F6:P6"/>
    <mergeCell ref="F7:G7"/>
    <mergeCell ref="I7:P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3"/>
  <sheetViews>
    <sheetView workbookViewId="0">
      <selection activeCell="B2" sqref="B2:J2"/>
    </sheetView>
  </sheetViews>
  <sheetFormatPr defaultRowHeight="15"/>
  <cols>
    <col min="2" max="2" width="21.140625" customWidth="1"/>
    <col min="3" max="3" width="14.5703125" customWidth="1"/>
    <col min="4" max="4" width="9.140625" style="785"/>
    <col min="6" max="6" width="11.28515625" customWidth="1"/>
    <col min="8" max="8" width="13" customWidth="1"/>
    <col min="9" max="9" width="17" customWidth="1"/>
    <col min="10" max="10" width="10.7109375" customWidth="1"/>
  </cols>
  <sheetData>
    <row r="1" spans="1:10">
      <c r="A1" s="477"/>
      <c r="B1" s="478"/>
      <c r="C1" s="479"/>
      <c r="D1" s="860"/>
      <c r="E1" s="480"/>
      <c r="F1" s="480"/>
      <c r="G1" s="480"/>
      <c r="H1" s="480"/>
      <c r="I1" s="480"/>
      <c r="J1" s="480"/>
    </row>
    <row r="2" spans="1:10" ht="66.75" customHeight="1">
      <c r="A2" s="477"/>
      <c r="B2" s="1047" t="s">
        <v>3343</v>
      </c>
      <c r="C2" s="1048"/>
      <c r="D2" s="1048"/>
      <c r="E2" s="1048"/>
      <c r="F2" s="1048"/>
      <c r="G2" s="1048"/>
      <c r="H2" s="1048"/>
      <c r="I2" s="1048"/>
      <c r="J2" s="1048"/>
    </row>
    <row r="3" spans="1:10">
      <c r="A3" s="477"/>
      <c r="B3" s="481"/>
      <c r="C3" s="481"/>
      <c r="D3" s="861"/>
      <c r="E3" s="481"/>
      <c r="F3" s="481"/>
      <c r="G3" s="481"/>
      <c r="H3" s="481"/>
      <c r="I3" s="481"/>
      <c r="J3" s="481"/>
    </row>
    <row r="4" spans="1:10" ht="38.25" customHeight="1">
      <c r="A4" s="477"/>
      <c r="B4" s="1024" t="s">
        <v>3344</v>
      </c>
      <c r="C4" s="1024"/>
      <c r="D4" s="1024"/>
      <c r="E4" s="1024"/>
      <c r="F4" s="1024"/>
      <c r="G4" s="1024"/>
      <c r="H4" s="1024"/>
      <c r="I4" s="1024"/>
      <c r="J4" s="1024"/>
    </row>
    <row r="5" spans="1:10" ht="15.75" thickBot="1">
      <c r="A5" s="477"/>
      <c r="B5" s="478"/>
      <c r="C5" s="480"/>
      <c r="D5" s="860"/>
      <c r="E5" s="480"/>
      <c r="F5" s="480"/>
      <c r="G5" s="480"/>
      <c r="H5" s="480"/>
      <c r="I5" s="480"/>
      <c r="J5" s="480"/>
    </row>
    <row r="6" spans="1:10" ht="30.75" customHeight="1" thickBot="1">
      <c r="A6" s="477"/>
      <c r="B6" s="1049" t="s">
        <v>183</v>
      </c>
      <c r="C6" s="1051" t="s">
        <v>2907</v>
      </c>
      <c r="D6" s="1053" t="s">
        <v>2882</v>
      </c>
      <c r="E6" s="1055" t="s">
        <v>2883</v>
      </c>
      <c r="F6" s="1055"/>
      <c r="G6" s="1051" t="s">
        <v>3686</v>
      </c>
      <c r="H6" s="1051" t="s">
        <v>2884</v>
      </c>
      <c r="I6" s="1057" t="s">
        <v>3685</v>
      </c>
      <c r="J6" s="1058" t="s">
        <v>2885</v>
      </c>
    </row>
    <row r="7" spans="1:10" ht="52.5" customHeight="1">
      <c r="A7" s="477"/>
      <c r="B7" s="1050"/>
      <c r="C7" s="1052"/>
      <c r="D7" s="1054"/>
      <c r="E7" s="811" t="s">
        <v>2886</v>
      </c>
      <c r="F7" s="812" t="s">
        <v>2887</v>
      </c>
      <c r="G7" s="1052"/>
      <c r="H7" s="1056"/>
      <c r="I7" s="1052"/>
      <c r="J7" s="1052"/>
    </row>
    <row r="8" spans="1:10" ht="27" thickBot="1">
      <c r="A8" s="477"/>
      <c r="B8" s="482"/>
      <c r="C8" s="483"/>
      <c r="D8" s="862"/>
      <c r="E8" s="483" t="s">
        <v>2888</v>
      </c>
      <c r="F8" s="483" t="s">
        <v>2888</v>
      </c>
      <c r="G8" s="483"/>
      <c r="H8" s="483" t="s">
        <v>2888</v>
      </c>
      <c r="I8" s="483" t="s">
        <v>2888</v>
      </c>
      <c r="J8" s="483" t="s">
        <v>2863</v>
      </c>
    </row>
    <row r="9" spans="1:10">
      <c r="A9" s="477"/>
      <c r="B9" s="1061" t="s">
        <v>2889</v>
      </c>
      <c r="C9" s="1061"/>
      <c r="D9" s="1061"/>
      <c r="E9" s="1061"/>
      <c r="F9" s="1061"/>
      <c r="G9" s="1061"/>
      <c r="H9" s="1062"/>
      <c r="I9" s="1062"/>
      <c r="J9" s="1062"/>
    </row>
    <row r="10" spans="1:10">
      <c r="A10" s="477"/>
      <c r="B10" s="1045" t="s">
        <v>609</v>
      </c>
      <c r="C10" s="1045"/>
      <c r="D10" s="863"/>
      <c r="E10" s="484"/>
      <c r="F10" s="484"/>
      <c r="G10" s="484"/>
      <c r="H10" s="484"/>
      <c r="I10" s="484"/>
      <c r="J10" s="484"/>
    </row>
    <row r="11" spans="1:10">
      <c r="A11" s="477"/>
      <c r="B11" s="478" t="s">
        <v>2890</v>
      </c>
      <c r="C11" s="480">
        <v>20101370039</v>
      </c>
      <c r="D11" s="860">
        <v>40318</v>
      </c>
      <c r="E11" s="485">
        <v>0.14940999999999999</v>
      </c>
      <c r="F11" s="485">
        <v>0.14940999999999999</v>
      </c>
      <c r="G11" s="480" t="s">
        <v>2891</v>
      </c>
      <c r="H11" s="487" t="s">
        <v>46</v>
      </c>
      <c r="I11" s="480"/>
      <c r="J11" s="480"/>
    </row>
    <row r="12" spans="1:10">
      <c r="A12" s="477"/>
      <c r="B12" s="478" t="s">
        <v>48</v>
      </c>
      <c r="C12" s="480">
        <v>20101230065</v>
      </c>
      <c r="D12" s="860">
        <v>40305</v>
      </c>
      <c r="E12" s="485">
        <v>0.14685999999999999</v>
      </c>
      <c r="F12" s="485">
        <v>0.14685999999999999</v>
      </c>
      <c r="G12" s="480" t="s">
        <v>2891</v>
      </c>
      <c r="H12" s="485">
        <v>0.66651000000000005</v>
      </c>
      <c r="I12" s="485">
        <f>H12-E12</f>
        <v>0.51965000000000006</v>
      </c>
      <c r="J12" s="488">
        <v>103.93</v>
      </c>
    </row>
    <row r="13" spans="1:10">
      <c r="A13" s="477"/>
      <c r="B13" s="478" t="s">
        <v>55</v>
      </c>
      <c r="C13" s="480">
        <v>20101370038</v>
      </c>
      <c r="D13" s="860">
        <v>40318</v>
      </c>
      <c r="E13" s="485">
        <v>2.4499999999999999E-3</v>
      </c>
      <c r="F13" s="485" t="s">
        <v>841</v>
      </c>
      <c r="G13" s="480" t="s">
        <v>2891</v>
      </c>
      <c r="H13" s="487" t="s">
        <v>46</v>
      </c>
      <c r="I13" s="480"/>
      <c r="J13" s="486"/>
    </row>
    <row r="14" spans="1:10">
      <c r="A14" s="477"/>
      <c r="B14" s="478" t="s">
        <v>57</v>
      </c>
      <c r="C14" s="480">
        <v>20101370040</v>
      </c>
      <c r="D14" s="860">
        <v>40318</v>
      </c>
      <c r="E14" s="485">
        <v>0.11309</v>
      </c>
      <c r="F14" s="485">
        <v>0.11309</v>
      </c>
      <c r="G14" s="480" t="s">
        <v>2891</v>
      </c>
      <c r="H14" s="487" t="s">
        <v>46</v>
      </c>
      <c r="I14" s="480"/>
      <c r="J14" s="486"/>
    </row>
    <row r="15" spans="1:10">
      <c r="A15" s="477"/>
      <c r="B15" s="478" t="s">
        <v>59</v>
      </c>
      <c r="C15" s="480">
        <v>20101370042</v>
      </c>
      <c r="D15" s="860">
        <v>40318</v>
      </c>
      <c r="E15" s="485">
        <v>0.13578000000000001</v>
      </c>
      <c r="F15" s="485">
        <v>0.13578000000000001</v>
      </c>
      <c r="G15" s="480" t="s">
        <v>2891</v>
      </c>
      <c r="H15" s="487" t="s">
        <v>46</v>
      </c>
      <c r="I15" s="480"/>
      <c r="J15" s="486"/>
    </row>
    <row r="16" spans="1:10">
      <c r="A16" s="477"/>
      <c r="B16" s="478" t="s">
        <v>61</v>
      </c>
      <c r="C16" s="480">
        <v>20101230068</v>
      </c>
      <c r="D16" s="860">
        <v>40305</v>
      </c>
      <c r="E16" s="485">
        <v>0.15770000000000001</v>
      </c>
      <c r="F16" s="485">
        <v>0.15770000000000001</v>
      </c>
      <c r="G16" s="480" t="s">
        <v>2891</v>
      </c>
      <c r="H16" s="485">
        <v>0.65442</v>
      </c>
      <c r="I16" s="485">
        <f>H16-E16</f>
        <v>0.49671999999999999</v>
      </c>
      <c r="J16" s="488">
        <v>99.343999999999994</v>
      </c>
    </row>
    <row r="17" spans="1:10">
      <c r="A17" s="477"/>
      <c r="B17" s="478" t="s">
        <v>63</v>
      </c>
      <c r="C17" s="480">
        <v>20101620031</v>
      </c>
      <c r="D17" s="860">
        <v>40353</v>
      </c>
      <c r="E17" s="485">
        <v>4.5830000000000003E-2</v>
      </c>
      <c r="F17" s="485">
        <v>4.5830000000000003E-2</v>
      </c>
      <c r="G17" s="480" t="s">
        <v>2891</v>
      </c>
      <c r="H17" s="485">
        <v>0.55549000000000004</v>
      </c>
      <c r="I17" s="485">
        <f>H17-E17</f>
        <v>0.50966</v>
      </c>
      <c r="J17" s="488">
        <v>101.932</v>
      </c>
    </row>
    <row r="18" spans="1:10">
      <c r="A18" s="477"/>
      <c r="B18" s="478" t="s">
        <v>67</v>
      </c>
      <c r="C18" s="480">
        <v>20101250098</v>
      </c>
      <c r="D18" s="860">
        <v>40305</v>
      </c>
      <c r="E18" s="485">
        <v>6.2469999999999998E-2</v>
      </c>
      <c r="F18" s="485">
        <v>6.2469999999999998E-2</v>
      </c>
      <c r="G18" s="480" t="s">
        <v>2891</v>
      </c>
      <c r="H18" s="485">
        <v>0.59094999999999998</v>
      </c>
      <c r="I18" s="485">
        <f>H18-E18</f>
        <v>0.52847999999999995</v>
      </c>
      <c r="J18" s="488">
        <v>105.69599999999998</v>
      </c>
    </row>
    <row r="19" spans="1:10">
      <c r="A19" s="477"/>
      <c r="B19" s="478" t="s">
        <v>70</v>
      </c>
      <c r="C19" s="480">
        <v>20101270126</v>
      </c>
      <c r="D19" s="860">
        <v>40318</v>
      </c>
      <c r="E19" s="485">
        <v>0.10977000000000001</v>
      </c>
      <c r="F19" s="485">
        <v>0.10977000000000001</v>
      </c>
      <c r="G19" s="480" t="s">
        <v>2891</v>
      </c>
      <c r="H19" s="487" t="s">
        <v>46</v>
      </c>
      <c r="I19" s="480"/>
      <c r="J19" s="486"/>
    </row>
    <row r="20" spans="1:10">
      <c r="A20" s="477"/>
      <c r="B20" s="478" t="s">
        <v>72</v>
      </c>
      <c r="C20" s="480">
        <v>20101270124</v>
      </c>
      <c r="D20" s="860">
        <v>40318</v>
      </c>
      <c r="E20" s="485">
        <v>0.10519000000000001</v>
      </c>
      <c r="F20" s="485">
        <v>0.10519000000000001</v>
      </c>
      <c r="G20" s="480" t="s">
        <v>2891</v>
      </c>
      <c r="H20" s="487" t="s">
        <v>46</v>
      </c>
      <c r="I20" s="480"/>
      <c r="J20" s="486"/>
    </row>
    <row r="21" spans="1:10">
      <c r="A21" s="477"/>
      <c r="B21" s="478" t="s">
        <v>75</v>
      </c>
      <c r="C21" s="480">
        <v>20101230067</v>
      </c>
      <c r="D21" s="860">
        <v>40305</v>
      </c>
      <c r="E21" s="485">
        <v>3.0210000000000001E-2</v>
      </c>
      <c r="F21" s="485" t="s">
        <v>1191</v>
      </c>
      <c r="G21" s="480" t="s">
        <v>2891</v>
      </c>
      <c r="H21" s="485">
        <v>0.49507000000000001</v>
      </c>
      <c r="I21" s="485">
        <f>H21-E21</f>
        <v>0.46486</v>
      </c>
      <c r="J21" s="488">
        <v>92.971999999999994</v>
      </c>
    </row>
    <row r="22" spans="1:10">
      <c r="A22" s="477"/>
      <c r="B22" s="478" t="s">
        <v>78</v>
      </c>
      <c r="C22" s="480">
        <v>20101270123</v>
      </c>
      <c r="D22" s="860">
        <v>40318</v>
      </c>
      <c r="E22" s="485">
        <v>5.8108000000000004</v>
      </c>
      <c r="F22" s="485">
        <v>5.8108000000000004</v>
      </c>
      <c r="G22" s="957" t="s">
        <v>3684</v>
      </c>
      <c r="H22" s="487" t="s">
        <v>46</v>
      </c>
      <c r="I22" s="480"/>
      <c r="J22" s="486"/>
    </row>
    <row r="23" spans="1:10">
      <c r="A23" s="477"/>
      <c r="B23" s="478" t="s">
        <v>80</v>
      </c>
      <c r="C23" s="480">
        <v>20101410225</v>
      </c>
      <c r="D23" s="860">
        <v>40333</v>
      </c>
      <c r="E23" s="485">
        <v>7.8920000000000004E-2</v>
      </c>
      <c r="F23" s="485">
        <v>7.8920000000000004E-2</v>
      </c>
      <c r="G23" s="480" t="s">
        <v>2891</v>
      </c>
      <c r="H23" s="487" t="s">
        <v>46</v>
      </c>
      <c r="I23" s="480"/>
      <c r="J23" s="486"/>
    </row>
    <row r="24" spans="1:10">
      <c r="A24" s="477"/>
      <c r="B24" s="478" t="s">
        <v>82</v>
      </c>
      <c r="C24" s="480">
        <v>20101250100</v>
      </c>
      <c r="D24" s="860">
        <v>40305</v>
      </c>
      <c r="E24" s="485">
        <v>3.39E-2</v>
      </c>
      <c r="F24" s="485" t="s">
        <v>1191</v>
      </c>
      <c r="G24" s="480" t="s">
        <v>2891</v>
      </c>
      <c r="H24" s="485">
        <v>0.54871999999999999</v>
      </c>
      <c r="I24" s="485">
        <f>H24-E24</f>
        <v>0.51481999999999994</v>
      </c>
      <c r="J24" s="488">
        <v>102.96399999999998</v>
      </c>
    </row>
    <row r="25" spans="1:10">
      <c r="A25" s="477"/>
      <c r="B25" s="478" t="s">
        <v>84</v>
      </c>
      <c r="C25" s="480">
        <v>20101260111</v>
      </c>
      <c r="D25" s="860">
        <v>40305</v>
      </c>
      <c r="E25" s="485">
        <v>1.0491999999999999</v>
      </c>
      <c r="F25" s="485">
        <v>1.0491999999999999</v>
      </c>
      <c r="G25" s="480" t="s">
        <v>2891</v>
      </c>
      <c r="H25" s="485">
        <v>1.60572</v>
      </c>
      <c r="I25" s="485">
        <f>H25-E25</f>
        <v>0.55652000000000013</v>
      </c>
      <c r="J25" s="488">
        <v>111.30400000000003</v>
      </c>
    </row>
    <row r="26" spans="1:10">
      <c r="A26" s="477"/>
      <c r="B26" s="478" t="s">
        <v>86</v>
      </c>
      <c r="C26" s="480">
        <v>20101230066</v>
      </c>
      <c r="D26" s="860">
        <v>40305</v>
      </c>
      <c r="E26" s="485">
        <v>9.8629999999999995E-2</v>
      </c>
      <c r="F26" s="485">
        <v>9.8629999999999995E-2</v>
      </c>
      <c r="G26" s="480" t="s">
        <v>2891</v>
      </c>
      <c r="H26" s="485">
        <v>0.61282999999999999</v>
      </c>
      <c r="I26" s="485">
        <f>H26-E26</f>
        <v>0.51419999999999999</v>
      </c>
      <c r="J26" s="488">
        <v>102.84</v>
      </c>
    </row>
    <row r="27" spans="1:10">
      <c r="A27" s="477"/>
      <c r="B27" s="478" t="s">
        <v>89</v>
      </c>
      <c r="C27" s="480">
        <v>20101260112</v>
      </c>
      <c r="D27" s="860">
        <v>40305</v>
      </c>
      <c r="E27" s="485">
        <v>0.44629999999999997</v>
      </c>
      <c r="F27" s="485">
        <v>0.44629999999999997</v>
      </c>
      <c r="G27" s="480" t="s">
        <v>2891</v>
      </c>
      <c r="H27" s="485">
        <v>0.96848000000000001</v>
      </c>
      <c r="I27" s="485">
        <f>H27-E27</f>
        <v>0.52218000000000009</v>
      </c>
      <c r="J27" s="488">
        <v>104.43600000000002</v>
      </c>
    </row>
    <row r="28" spans="1:10">
      <c r="A28" s="477"/>
      <c r="B28" s="478" t="s">
        <v>91</v>
      </c>
      <c r="C28" s="480">
        <v>20101480072</v>
      </c>
      <c r="D28" s="860">
        <v>40333</v>
      </c>
      <c r="E28" s="485">
        <v>7.9189999999999997E-2</v>
      </c>
      <c r="F28" s="485">
        <v>7.9189999999999997E-2</v>
      </c>
      <c r="G28" s="480" t="s">
        <v>2891</v>
      </c>
      <c r="H28" s="485">
        <v>0.58535000000000004</v>
      </c>
      <c r="I28" s="485">
        <f>H28-E28</f>
        <v>0.50616000000000005</v>
      </c>
      <c r="J28" s="488">
        <v>101.23200000000001</v>
      </c>
    </row>
    <row r="29" spans="1:10">
      <c r="A29" s="477"/>
      <c r="B29" s="478" t="s">
        <v>94</v>
      </c>
      <c r="C29" s="480">
        <v>20101370043</v>
      </c>
      <c r="D29" s="860">
        <v>40318</v>
      </c>
      <c r="E29" s="485">
        <v>-2.3400000000000001E-3</v>
      </c>
      <c r="F29" s="485" t="s">
        <v>841</v>
      </c>
      <c r="G29" s="480" t="s">
        <v>2891</v>
      </c>
      <c r="H29" s="487" t="s">
        <v>46</v>
      </c>
      <c r="I29" s="480"/>
      <c r="J29" s="486"/>
    </row>
    <row r="30" spans="1:10">
      <c r="A30" s="477"/>
      <c r="B30" s="478" t="s">
        <v>97</v>
      </c>
      <c r="C30" s="480">
        <v>20101370044</v>
      </c>
      <c r="D30" s="860">
        <v>40318</v>
      </c>
      <c r="E30" s="485">
        <v>0.14804999999999999</v>
      </c>
      <c r="F30" s="485">
        <v>0.14804999999999999</v>
      </c>
      <c r="G30" s="480" t="s">
        <v>2891</v>
      </c>
      <c r="H30" s="487" t="s">
        <v>46</v>
      </c>
      <c r="I30" s="480"/>
      <c r="J30" s="486"/>
    </row>
    <row r="31" spans="1:10">
      <c r="A31" s="477"/>
      <c r="B31" s="478" t="s">
        <v>100</v>
      </c>
      <c r="C31" s="480">
        <v>20101660093</v>
      </c>
      <c r="D31" s="860">
        <v>40353</v>
      </c>
      <c r="E31" s="485">
        <v>-1.302E-2</v>
      </c>
      <c r="F31" s="485" t="s">
        <v>841</v>
      </c>
      <c r="G31" s="480" t="s">
        <v>2891</v>
      </c>
      <c r="H31" s="485">
        <v>0.48648999999999998</v>
      </c>
      <c r="I31" s="485">
        <f>H31-E31</f>
        <v>0.49950999999999995</v>
      </c>
      <c r="J31" s="488">
        <v>99.901999999999987</v>
      </c>
    </row>
    <row r="32" spans="1:10">
      <c r="A32" s="477"/>
      <c r="B32" s="478" t="s">
        <v>102</v>
      </c>
      <c r="C32" s="480">
        <v>20101270122</v>
      </c>
      <c r="D32" s="860">
        <v>40318</v>
      </c>
      <c r="E32" s="485">
        <v>1.111E-2</v>
      </c>
      <c r="F32" s="485" t="s">
        <v>841</v>
      </c>
      <c r="G32" s="480" t="s">
        <v>2891</v>
      </c>
      <c r="H32" s="487" t="s">
        <v>46</v>
      </c>
      <c r="I32" s="480"/>
      <c r="J32" s="486"/>
    </row>
    <row r="33" spans="1:10">
      <c r="A33" s="477"/>
      <c r="B33" s="478" t="s">
        <v>104</v>
      </c>
      <c r="C33" s="480">
        <v>20101400172</v>
      </c>
      <c r="D33" s="860">
        <v>40333</v>
      </c>
      <c r="E33" s="485">
        <v>0.11169</v>
      </c>
      <c r="F33" s="485">
        <v>0.11169</v>
      </c>
      <c r="G33" s="480" t="s">
        <v>2891</v>
      </c>
      <c r="H33" s="487" t="s">
        <v>46</v>
      </c>
      <c r="I33" s="480"/>
      <c r="J33" s="486"/>
    </row>
    <row r="34" spans="1:10">
      <c r="A34" s="477"/>
      <c r="B34" s="478" t="s">
        <v>106</v>
      </c>
      <c r="C34" s="480">
        <v>20101410229</v>
      </c>
      <c r="D34" s="860">
        <v>40333</v>
      </c>
      <c r="E34" s="485">
        <v>0.17099</v>
      </c>
      <c r="F34" s="485">
        <v>0.17099</v>
      </c>
      <c r="G34" s="480" t="s">
        <v>2891</v>
      </c>
      <c r="H34" s="487" t="s">
        <v>46</v>
      </c>
      <c r="I34" s="480"/>
      <c r="J34" s="486"/>
    </row>
    <row r="35" spans="1:10">
      <c r="A35" s="477"/>
      <c r="B35" s="478" t="s">
        <v>109</v>
      </c>
      <c r="C35" s="480">
        <v>20101480074</v>
      </c>
      <c r="D35" s="860">
        <v>40333</v>
      </c>
      <c r="E35" s="485">
        <v>0.10367999999999999</v>
      </c>
      <c r="F35" s="485">
        <v>0.10367999999999999</v>
      </c>
      <c r="G35" s="480" t="s">
        <v>2891</v>
      </c>
      <c r="H35" s="485">
        <v>0.53485000000000005</v>
      </c>
      <c r="I35" s="485">
        <f>H35-E35</f>
        <v>0.43117000000000005</v>
      </c>
      <c r="J35" s="488">
        <v>86.234000000000009</v>
      </c>
    </row>
    <row r="36" spans="1:10">
      <c r="A36" s="477"/>
      <c r="B36" s="478" t="s">
        <v>112</v>
      </c>
      <c r="C36" s="480">
        <v>20101400171</v>
      </c>
      <c r="D36" s="860">
        <v>40333</v>
      </c>
      <c r="E36" s="485">
        <v>6.8029999999999993E-2</v>
      </c>
      <c r="F36" s="485">
        <v>6.8029999999999993E-2</v>
      </c>
      <c r="G36" s="480" t="s">
        <v>2891</v>
      </c>
      <c r="H36" s="487" t="s">
        <v>46</v>
      </c>
      <c r="I36" s="480"/>
      <c r="J36" s="486"/>
    </row>
    <row r="37" spans="1:10">
      <c r="A37" s="477"/>
      <c r="B37" s="478" t="s">
        <v>114</v>
      </c>
      <c r="C37" s="480">
        <v>20101370041</v>
      </c>
      <c r="D37" s="860">
        <v>40318</v>
      </c>
      <c r="E37" s="485">
        <v>-2.3600000000000001E-3</v>
      </c>
      <c r="F37" s="485" t="s">
        <v>841</v>
      </c>
      <c r="G37" s="480" t="s">
        <v>2891</v>
      </c>
      <c r="H37" s="487" t="s">
        <v>46</v>
      </c>
      <c r="I37" s="480"/>
      <c r="J37" s="486"/>
    </row>
    <row r="38" spans="1:10">
      <c r="A38" s="477"/>
      <c r="B38" s="478" t="s">
        <v>116</v>
      </c>
      <c r="C38" s="480">
        <v>20101410226</v>
      </c>
      <c r="D38" s="860">
        <v>40333</v>
      </c>
      <c r="E38" s="485">
        <v>0.11355999999999999</v>
      </c>
      <c r="F38" s="485">
        <v>0.11355999999999999</v>
      </c>
      <c r="G38" s="480" t="s">
        <v>2891</v>
      </c>
      <c r="H38" s="487" t="s">
        <v>46</v>
      </c>
      <c r="I38" s="480"/>
      <c r="J38" s="486"/>
    </row>
    <row r="39" spans="1:10">
      <c r="A39" s="477"/>
      <c r="B39" s="478" t="s">
        <v>118</v>
      </c>
      <c r="C39" s="480">
        <v>20101470114</v>
      </c>
      <c r="D39" s="860">
        <v>40333</v>
      </c>
      <c r="E39" s="485">
        <v>8.8620000000000004E-2</v>
      </c>
      <c r="F39" s="485">
        <v>8.8620000000000004E-2</v>
      </c>
      <c r="G39" s="480" t="s">
        <v>2891</v>
      </c>
      <c r="H39" s="487" t="s">
        <v>46</v>
      </c>
      <c r="I39" s="480"/>
      <c r="J39" s="486"/>
    </row>
    <row r="40" spans="1:10">
      <c r="A40" s="477"/>
      <c r="B40" s="478" t="s">
        <v>120</v>
      </c>
      <c r="C40" s="480">
        <v>20101410224</v>
      </c>
      <c r="D40" s="860">
        <v>40333</v>
      </c>
      <c r="E40" s="485">
        <v>0.15440999999999999</v>
      </c>
      <c r="F40" s="485">
        <v>0.15440999999999999</v>
      </c>
      <c r="G40" s="480" t="s">
        <v>2891</v>
      </c>
      <c r="H40" s="487" t="s">
        <v>46</v>
      </c>
      <c r="I40" s="480"/>
      <c r="J40" s="486"/>
    </row>
    <row r="41" spans="1:10">
      <c r="A41" s="477"/>
      <c r="B41" s="478" t="s">
        <v>2451</v>
      </c>
      <c r="C41" s="480"/>
      <c r="D41" s="860"/>
      <c r="E41" s="485"/>
      <c r="F41" s="485"/>
      <c r="G41" s="480"/>
      <c r="H41" s="487"/>
      <c r="I41" s="480"/>
      <c r="J41" s="486"/>
    </row>
    <row r="42" spans="1:10">
      <c r="A42" s="477"/>
      <c r="B42" s="478" t="s">
        <v>128</v>
      </c>
      <c r="C42" s="480">
        <v>20101550017</v>
      </c>
      <c r="D42" s="860">
        <v>40353</v>
      </c>
      <c r="E42" s="485">
        <v>1.3500000000000001E-3</v>
      </c>
      <c r="F42" s="485" t="s">
        <v>841</v>
      </c>
      <c r="G42" s="480" t="s">
        <v>2891</v>
      </c>
      <c r="H42" s="485">
        <v>0.52503999999999995</v>
      </c>
      <c r="I42" s="485">
        <f t="shared" ref="I42:I56" si="0">H42-E42</f>
        <v>0.52368999999999999</v>
      </c>
      <c r="J42" s="488">
        <v>104.738</v>
      </c>
    </row>
    <row r="43" spans="1:10">
      <c r="A43" s="477"/>
      <c r="B43" s="478" t="s">
        <v>130</v>
      </c>
      <c r="C43" s="486">
        <v>20101610020</v>
      </c>
      <c r="D43" s="860">
        <v>40353</v>
      </c>
      <c r="E43" s="485">
        <v>3.44347</v>
      </c>
      <c r="F43" s="485">
        <v>3.44347</v>
      </c>
      <c r="G43" s="480" t="s">
        <v>2891</v>
      </c>
      <c r="H43" s="485">
        <v>4.0635700000000003</v>
      </c>
      <c r="I43" s="485">
        <f t="shared" si="0"/>
        <v>0.62010000000000032</v>
      </c>
      <c r="J43" s="488">
        <v>124.02</v>
      </c>
    </row>
    <row r="44" spans="1:10">
      <c r="A44" s="477"/>
      <c r="B44" s="478" t="s">
        <v>131</v>
      </c>
      <c r="C44" s="480">
        <v>20101550011</v>
      </c>
      <c r="D44" s="860">
        <v>40353</v>
      </c>
      <c r="E44" s="485">
        <v>2.3553799999999998</v>
      </c>
      <c r="F44" s="485">
        <v>2.3553799999999998</v>
      </c>
      <c r="G44" s="480" t="s">
        <v>2891</v>
      </c>
      <c r="H44" s="485">
        <v>2.85859</v>
      </c>
      <c r="I44" s="485">
        <f t="shared" si="0"/>
        <v>0.50321000000000016</v>
      </c>
      <c r="J44" s="488">
        <v>100.64200000000002</v>
      </c>
    </row>
    <row r="45" spans="1:10">
      <c r="A45" s="477"/>
      <c r="B45" s="478" t="s">
        <v>132</v>
      </c>
      <c r="C45" s="480">
        <v>20101550018</v>
      </c>
      <c r="D45" s="860">
        <v>40353</v>
      </c>
      <c r="E45" s="485">
        <v>1.4410099999999999</v>
      </c>
      <c r="F45" s="485">
        <v>1.4410099999999999</v>
      </c>
      <c r="G45" s="480" t="s">
        <v>2891</v>
      </c>
      <c r="H45" s="485">
        <v>1.9453199999999999</v>
      </c>
      <c r="I45" s="485">
        <f t="shared" si="0"/>
        <v>0.50431000000000004</v>
      </c>
      <c r="J45" s="488">
        <v>100.86200000000001</v>
      </c>
    </row>
    <row r="46" spans="1:10">
      <c r="A46" s="477"/>
      <c r="B46" s="478" t="s">
        <v>133</v>
      </c>
      <c r="C46" s="480">
        <v>20101660086</v>
      </c>
      <c r="D46" s="860">
        <v>40353</v>
      </c>
      <c r="E46" s="485">
        <v>0.95926</v>
      </c>
      <c r="F46" s="485">
        <v>0.95926</v>
      </c>
      <c r="G46" s="480" t="s">
        <v>2891</v>
      </c>
      <c r="H46" s="485">
        <v>1.5024599999999999</v>
      </c>
      <c r="I46" s="485">
        <f t="shared" si="0"/>
        <v>0.54319999999999991</v>
      </c>
      <c r="J46" s="488">
        <v>108.63999999999999</v>
      </c>
    </row>
    <row r="47" spans="1:10">
      <c r="A47" s="477"/>
      <c r="B47" s="478" t="s">
        <v>134</v>
      </c>
      <c r="C47" s="480">
        <v>20101550013</v>
      </c>
      <c r="D47" s="860">
        <v>40353</v>
      </c>
      <c r="E47" s="485">
        <v>1.8826499999999999</v>
      </c>
      <c r="F47" s="485">
        <v>1.8826499999999999</v>
      </c>
      <c r="G47" s="480" t="s">
        <v>2891</v>
      </c>
      <c r="H47" s="485">
        <v>2.3920400000000002</v>
      </c>
      <c r="I47" s="485">
        <f t="shared" si="0"/>
        <v>0.50939000000000023</v>
      </c>
      <c r="J47" s="488">
        <v>101.87800000000004</v>
      </c>
    </row>
    <row r="48" spans="1:10">
      <c r="A48" s="477"/>
      <c r="B48" s="478" t="s">
        <v>136</v>
      </c>
      <c r="C48" s="480">
        <v>20101600021</v>
      </c>
      <c r="D48" s="860">
        <v>40353</v>
      </c>
      <c r="E48" s="485">
        <v>-8.0000000000000004E-4</v>
      </c>
      <c r="F48" s="485" t="s">
        <v>841</v>
      </c>
      <c r="G48" s="480" t="s">
        <v>2891</v>
      </c>
      <c r="H48" s="485">
        <v>0.53271000000000002</v>
      </c>
      <c r="I48" s="485">
        <f t="shared" si="0"/>
        <v>0.53351000000000004</v>
      </c>
      <c r="J48" s="488">
        <v>106.70200000000001</v>
      </c>
    </row>
    <row r="49" spans="1:10">
      <c r="A49" s="477"/>
      <c r="B49" s="478" t="s">
        <v>137</v>
      </c>
      <c r="C49" s="480">
        <v>20101550016</v>
      </c>
      <c r="D49" s="860">
        <v>40353</v>
      </c>
      <c r="E49" s="485">
        <v>-1.9130000000000001E-2</v>
      </c>
      <c r="F49" s="485" t="s">
        <v>841</v>
      </c>
      <c r="G49" s="480" t="s">
        <v>2891</v>
      </c>
      <c r="H49" s="485">
        <v>0.49177999999999999</v>
      </c>
      <c r="I49" s="485">
        <f t="shared" si="0"/>
        <v>0.51090999999999998</v>
      </c>
      <c r="J49" s="488">
        <v>102.18199999999999</v>
      </c>
    </row>
    <row r="50" spans="1:10">
      <c r="A50" s="477"/>
      <c r="B50" s="478" t="s">
        <v>138</v>
      </c>
      <c r="C50" s="480">
        <v>20101550012</v>
      </c>
      <c r="D50" s="860">
        <v>40353</v>
      </c>
      <c r="E50" s="485">
        <v>-1.206E-2</v>
      </c>
      <c r="F50" s="485" t="s">
        <v>841</v>
      </c>
      <c r="G50" s="480" t="s">
        <v>2891</v>
      </c>
      <c r="H50" s="485">
        <v>0.51719999999999999</v>
      </c>
      <c r="I50" s="485">
        <f t="shared" si="0"/>
        <v>0.52925999999999995</v>
      </c>
      <c r="J50" s="488">
        <v>105.85199999999999</v>
      </c>
    </row>
    <row r="51" spans="1:10">
      <c r="A51" s="477"/>
      <c r="B51" s="478" t="s">
        <v>139</v>
      </c>
      <c r="C51" s="486">
        <v>20101620030</v>
      </c>
      <c r="D51" s="860">
        <v>40353</v>
      </c>
      <c r="E51" s="485">
        <v>5.6131099999999998</v>
      </c>
      <c r="F51" s="485">
        <v>5.6131099999999998</v>
      </c>
      <c r="G51" s="487" t="s">
        <v>3684</v>
      </c>
      <c r="H51" s="485">
        <v>6.4253999999999998</v>
      </c>
      <c r="I51" s="485">
        <f t="shared" si="0"/>
        <v>0.81228999999999996</v>
      </c>
      <c r="J51" s="488">
        <v>162.458</v>
      </c>
    </row>
    <row r="52" spans="1:10">
      <c r="A52" s="477"/>
      <c r="B52" s="478" t="s">
        <v>140</v>
      </c>
      <c r="C52" s="486">
        <v>20101660075</v>
      </c>
      <c r="D52" s="860">
        <v>40353</v>
      </c>
      <c r="E52" s="485">
        <v>3.2299999999999998E-3</v>
      </c>
      <c r="F52" s="485" t="s">
        <v>841</v>
      </c>
      <c r="G52" s="480" t="s">
        <v>2891</v>
      </c>
      <c r="H52" s="485">
        <v>0.53295000000000003</v>
      </c>
      <c r="I52" s="485">
        <f t="shared" si="0"/>
        <v>0.52972000000000008</v>
      </c>
      <c r="J52" s="488">
        <v>105.94400000000002</v>
      </c>
    </row>
    <row r="53" spans="1:10">
      <c r="A53" s="477"/>
      <c r="B53" s="478" t="s">
        <v>141</v>
      </c>
      <c r="C53" s="486">
        <v>20101610022</v>
      </c>
      <c r="D53" s="860">
        <v>40353</v>
      </c>
      <c r="E53" s="485">
        <v>8.77E-3</v>
      </c>
      <c r="F53" s="485" t="s">
        <v>841</v>
      </c>
      <c r="G53" s="480" t="s">
        <v>2891</v>
      </c>
      <c r="H53" s="485">
        <v>0.58753</v>
      </c>
      <c r="I53" s="485">
        <f t="shared" si="0"/>
        <v>0.57875999999999994</v>
      </c>
      <c r="J53" s="488">
        <v>115.75199999999998</v>
      </c>
    </row>
    <row r="54" spans="1:10">
      <c r="A54" s="477"/>
      <c r="B54" s="478" t="s">
        <v>142</v>
      </c>
      <c r="C54" s="480">
        <v>20101600022</v>
      </c>
      <c r="D54" s="860">
        <v>40353</v>
      </c>
      <c r="E54" s="485">
        <v>1.2899999999999999E-3</v>
      </c>
      <c r="F54" s="485" t="s">
        <v>841</v>
      </c>
      <c r="G54" s="480" t="s">
        <v>2891</v>
      </c>
      <c r="H54" s="485">
        <v>0.51275000000000004</v>
      </c>
      <c r="I54" s="485">
        <f t="shared" si="0"/>
        <v>0.51146000000000003</v>
      </c>
      <c r="J54" s="488">
        <v>102.292</v>
      </c>
    </row>
    <row r="55" spans="1:10">
      <c r="A55" s="477"/>
      <c r="B55" s="478" t="s">
        <v>143</v>
      </c>
      <c r="C55" s="480">
        <v>20101610019</v>
      </c>
      <c r="D55" s="860">
        <v>40353</v>
      </c>
      <c r="E55" s="485">
        <v>2.3682699999999999</v>
      </c>
      <c r="F55" s="485">
        <v>2.3682699999999999</v>
      </c>
      <c r="G55" s="480" t="s">
        <v>2891</v>
      </c>
      <c r="H55" s="485">
        <v>2.8617499999999998</v>
      </c>
      <c r="I55" s="485">
        <f t="shared" si="0"/>
        <v>0.49347999999999992</v>
      </c>
      <c r="J55" s="488">
        <v>98.695999999999984</v>
      </c>
    </row>
    <row r="56" spans="1:10">
      <c r="A56" s="477"/>
      <c r="B56" s="478" t="s">
        <v>144</v>
      </c>
      <c r="C56" s="480">
        <v>20101610023</v>
      </c>
      <c r="D56" s="860">
        <v>40353</v>
      </c>
      <c r="E56" s="485">
        <v>0.18787999999999999</v>
      </c>
      <c r="F56" s="485">
        <v>0.18787999999999999</v>
      </c>
      <c r="G56" s="480" t="s">
        <v>2891</v>
      </c>
      <c r="H56" s="485">
        <v>0.70879000000000003</v>
      </c>
      <c r="I56" s="485">
        <f t="shared" si="0"/>
        <v>0.52090999999999998</v>
      </c>
      <c r="J56" s="488">
        <v>104.182</v>
      </c>
    </row>
    <row r="57" spans="1:10">
      <c r="A57" s="489"/>
      <c r="B57" s="490" t="s">
        <v>2892</v>
      </c>
      <c r="C57" s="486"/>
      <c r="D57" s="864"/>
      <c r="E57" s="486"/>
      <c r="F57" s="486"/>
      <c r="G57" s="486"/>
      <c r="H57" s="486"/>
      <c r="I57" s="486"/>
      <c r="J57" s="486"/>
    </row>
    <row r="58" spans="1:10">
      <c r="A58" s="477"/>
      <c r="B58" s="490" t="s">
        <v>70</v>
      </c>
      <c r="C58" s="486">
        <v>20101270127</v>
      </c>
      <c r="D58" s="864">
        <v>40318</v>
      </c>
      <c r="E58" s="491">
        <v>-9.8700000000000003E-3</v>
      </c>
      <c r="F58" s="491" t="s">
        <v>841</v>
      </c>
      <c r="G58" s="486" t="s">
        <v>2891</v>
      </c>
      <c r="H58" s="492" t="s">
        <v>46</v>
      </c>
      <c r="I58" s="486"/>
      <c r="J58" s="486"/>
    </row>
    <row r="59" spans="1:10">
      <c r="A59" s="477"/>
      <c r="B59" s="490" t="s">
        <v>116</v>
      </c>
      <c r="C59" s="486">
        <v>20101410227</v>
      </c>
      <c r="D59" s="864">
        <v>40333</v>
      </c>
      <c r="E59" s="491">
        <v>6.1830000000000003E-2</v>
      </c>
      <c r="F59" s="491">
        <v>6.1830000000000003E-2</v>
      </c>
      <c r="G59" s="486" t="s">
        <v>2891</v>
      </c>
      <c r="H59" s="492" t="s">
        <v>46</v>
      </c>
      <c r="I59" s="486"/>
      <c r="J59" s="486"/>
    </row>
    <row r="60" spans="1:10">
      <c r="A60" s="477"/>
      <c r="B60" s="490" t="s">
        <v>153</v>
      </c>
      <c r="C60" s="486">
        <v>20101480073</v>
      </c>
      <c r="D60" s="864">
        <v>40333</v>
      </c>
      <c r="E60" s="491">
        <v>5.3710000000000001E-2</v>
      </c>
      <c r="F60" s="491">
        <v>5.3710000000000001E-2</v>
      </c>
      <c r="G60" s="486" t="s">
        <v>2891</v>
      </c>
      <c r="H60" s="491">
        <v>0.48501</v>
      </c>
      <c r="I60" s="491">
        <f>H60-E60</f>
        <v>0.43130000000000002</v>
      </c>
      <c r="J60" s="488">
        <v>86.26</v>
      </c>
    </row>
    <row r="61" spans="1:10">
      <c r="A61" s="477"/>
      <c r="B61" s="490" t="s">
        <v>130</v>
      </c>
      <c r="C61" s="486">
        <v>20101610021</v>
      </c>
      <c r="D61" s="864">
        <v>40353</v>
      </c>
      <c r="E61" s="491">
        <v>-2.1690000000000001E-2</v>
      </c>
      <c r="F61" s="491" t="s">
        <v>841</v>
      </c>
      <c r="G61" s="486" t="s">
        <v>2891</v>
      </c>
      <c r="H61" s="491">
        <v>0.41635</v>
      </c>
      <c r="I61" s="491">
        <f>H61-E61</f>
        <v>0.43803999999999998</v>
      </c>
      <c r="J61" s="488">
        <v>87.608000000000004</v>
      </c>
    </row>
    <row r="62" spans="1:10">
      <c r="A62" s="477"/>
      <c r="B62" s="490" t="s">
        <v>134</v>
      </c>
      <c r="C62" s="486">
        <v>20101550015</v>
      </c>
      <c r="D62" s="864">
        <v>40353</v>
      </c>
      <c r="E62" s="491">
        <v>-2.4109999999999999E-2</v>
      </c>
      <c r="F62" s="491" t="s">
        <v>841</v>
      </c>
      <c r="G62" s="486" t="s">
        <v>2891</v>
      </c>
      <c r="H62" s="491">
        <v>0.47421000000000002</v>
      </c>
      <c r="I62" s="491">
        <f>H62-E62</f>
        <v>0.49832000000000004</v>
      </c>
      <c r="J62" s="488">
        <v>99.664000000000001</v>
      </c>
    </row>
    <row r="63" spans="1:10">
      <c r="A63" s="477"/>
      <c r="B63" s="478" t="s">
        <v>2893</v>
      </c>
      <c r="C63" s="480"/>
      <c r="D63" s="860"/>
      <c r="E63" s="485"/>
      <c r="F63" s="485"/>
      <c r="G63" s="480"/>
      <c r="H63" s="485"/>
      <c r="I63" s="485"/>
      <c r="J63" s="488"/>
    </row>
    <row r="64" spans="1:10">
      <c r="A64" s="477"/>
      <c r="B64" s="478" t="s">
        <v>67</v>
      </c>
      <c r="C64" s="480">
        <v>20101250099</v>
      </c>
      <c r="D64" s="860">
        <v>40305</v>
      </c>
      <c r="E64" s="485">
        <v>6.5509999999999999E-2</v>
      </c>
      <c r="F64" s="485">
        <v>6.5509999999999999E-2</v>
      </c>
      <c r="G64" s="480" t="s">
        <v>2891</v>
      </c>
      <c r="H64" s="485">
        <v>0.57098000000000004</v>
      </c>
      <c r="I64" s="485">
        <f>H64-E64</f>
        <v>0.50547000000000009</v>
      </c>
      <c r="J64" s="488">
        <v>101.09400000000002</v>
      </c>
    </row>
    <row r="65" spans="1:10">
      <c r="A65" s="477"/>
      <c r="B65" s="478" t="s">
        <v>106</v>
      </c>
      <c r="C65" s="480">
        <v>20101410228</v>
      </c>
      <c r="D65" s="860">
        <v>40333</v>
      </c>
      <c r="E65" s="485">
        <v>0.16461000000000001</v>
      </c>
      <c r="F65" s="485">
        <v>0.16461000000000001</v>
      </c>
      <c r="G65" s="480" t="s">
        <v>2891</v>
      </c>
      <c r="H65" s="487" t="s">
        <v>46</v>
      </c>
      <c r="I65" s="480"/>
      <c r="J65" s="486"/>
    </row>
    <row r="66" spans="1:10">
      <c r="A66" s="477"/>
      <c r="B66" s="478" t="s">
        <v>140</v>
      </c>
      <c r="C66" s="480">
        <v>20101660076</v>
      </c>
      <c r="D66" s="860">
        <v>40353</v>
      </c>
      <c r="E66" s="485">
        <v>2.82E-3</v>
      </c>
      <c r="F66" s="485" t="s">
        <v>841</v>
      </c>
      <c r="G66" s="480" t="s">
        <v>2891</v>
      </c>
      <c r="H66" s="485">
        <v>0.54376999999999998</v>
      </c>
      <c r="I66" s="485">
        <f>H66-E66</f>
        <v>0.54094999999999993</v>
      </c>
      <c r="J66" s="488">
        <v>108.18999999999998</v>
      </c>
    </row>
    <row r="67" spans="1:10">
      <c r="A67" s="477"/>
      <c r="B67" s="490" t="s">
        <v>134</v>
      </c>
      <c r="C67" s="486">
        <v>20101550014</v>
      </c>
      <c r="D67" s="864">
        <v>40353</v>
      </c>
      <c r="E67" s="491">
        <v>1.72496</v>
      </c>
      <c r="F67" s="491">
        <v>1.72496</v>
      </c>
      <c r="G67" s="486" t="s">
        <v>2891</v>
      </c>
      <c r="H67" s="491">
        <v>2.4590900000000002</v>
      </c>
      <c r="I67" s="491">
        <f>H67-E67</f>
        <v>0.73413000000000017</v>
      </c>
      <c r="J67" s="488">
        <v>146.82599999999999</v>
      </c>
    </row>
    <row r="68" spans="1:10">
      <c r="A68" s="477"/>
      <c r="B68" s="490" t="s">
        <v>2894</v>
      </c>
      <c r="C68" s="486"/>
      <c r="D68" s="864"/>
      <c r="E68" s="491"/>
      <c r="F68" s="491"/>
      <c r="G68" s="486"/>
      <c r="H68" s="491"/>
      <c r="I68" s="491"/>
      <c r="J68" s="488"/>
    </row>
    <row r="69" spans="1:10">
      <c r="A69" s="477"/>
      <c r="B69" s="490" t="s">
        <v>2895</v>
      </c>
      <c r="C69" s="480"/>
      <c r="D69" s="860">
        <v>40305</v>
      </c>
      <c r="E69" s="485">
        <v>-1.7700000000000001E-3</v>
      </c>
      <c r="F69" s="485" t="s">
        <v>841</v>
      </c>
      <c r="G69" s="480" t="s">
        <v>2891</v>
      </c>
      <c r="H69" s="485">
        <v>0.54351000000000005</v>
      </c>
      <c r="I69" s="485">
        <f>H69-E69</f>
        <v>0.5452800000000001</v>
      </c>
      <c r="J69" s="488">
        <v>109.05600000000003</v>
      </c>
    </row>
    <row r="70" spans="1:10">
      <c r="A70" s="477"/>
      <c r="B70" s="490" t="s">
        <v>2896</v>
      </c>
      <c r="C70" s="480"/>
      <c r="D70" s="860">
        <v>40318</v>
      </c>
      <c r="E70" s="485">
        <v>2.1199999999999999E-3</v>
      </c>
      <c r="F70" s="485" t="s">
        <v>841</v>
      </c>
      <c r="G70" s="480" t="s">
        <v>2891</v>
      </c>
      <c r="H70" s="487" t="s">
        <v>46</v>
      </c>
      <c r="I70" s="480"/>
      <c r="J70" s="486"/>
    </row>
    <row r="71" spans="1:10">
      <c r="A71" s="477"/>
      <c r="B71" s="490" t="s">
        <v>2897</v>
      </c>
      <c r="C71" s="480"/>
      <c r="D71" s="860">
        <v>40333</v>
      </c>
      <c r="E71" s="485">
        <v>5.2409999999999998E-2</v>
      </c>
      <c r="F71" s="485">
        <v>5.2409999999999998E-2</v>
      </c>
      <c r="G71" s="480" t="s">
        <v>2891</v>
      </c>
      <c r="H71" s="485">
        <v>0.59784000000000004</v>
      </c>
      <c r="I71" s="485">
        <f>H71-E71</f>
        <v>0.54543000000000008</v>
      </c>
      <c r="J71" s="488">
        <v>109.08600000000001</v>
      </c>
    </row>
    <row r="72" spans="1:10">
      <c r="A72" s="477"/>
      <c r="B72" s="493" t="s">
        <v>2898</v>
      </c>
      <c r="C72" s="494"/>
      <c r="D72" s="836">
        <v>40353</v>
      </c>
      <c r="E72" s="495">
        <v>-2.0549999999999999E-2</v>
      </c>
      <c r="F72" s="495" t="s">
        <v>841</v>
      </c>
      <c r="G72" s="494" t="s">
        <v>2891</v>
      </c>
      <c r="H72" s="485">
        <v>0.48520000000000002</v>
      </c>
      <c r="I72" s="485">
        <f>H72-E72</f>
        <v>0.50575000000000003</v>
      </c>
      <c r="J72" s="488">
        <v>101.15</v>
      </c>
    </row>
    <row r="73" spans="1:10">
      <c r="A73" s="477"/>
      <c r="B73" s="1059" t="s">
        <v>2899</v>
      </c>
      <c r="C73" s="1059"/>
      <c r="D73" s="1059"/>
      <c r="E73" s="1059"/>
      <c r="F73" s="1059"/>
      <c r="G73" s="1059"/>
      <c r="H73" s="1060"/>
      <c r="I73" s="1060"/>
      <c r="J73" s="1060"/>
    </row>
    <row r="74" spans="1:10" ht="64.5">
      <c r="A74" s="477"/>
      <c r="B74" s="1046" t="s">
        <v>609</v>
      </c>
      <c r="C74" s="1046"/>
      <c r="D74" s="936"/>
      <c r="E74" s="938"/>
      <c r="F74" s="938"/>
      <c r="G74" s="938"/>
      <c r="H74" s="939" t="s">
        <v>3682</v>
      </c>
      <c r="I74" s="939" t="s">
        <v>3683</v>
      </c>
      <c r="J74" s="938"/>
    </row>
    <row r="75" spans="1:10">
      <c r="A75" s="477"/>
      <c r="B75" s="940" t="s">
        <v>51</v>
      </c>
      <c r="C75" s="941">
        <v>20110390045</v>
      </c>
      <c r="D75" s="955">
        <v>40585</v>
      </c>
      <c r="E75" s="942">
        <v>4.829E-2</v>
      </c>
      <c r="F75" s="942">
        <v>4.829E-2</v>
      </c>
      <c r="G75" s="953" t="s">
        <v>2891</v>
      </c>
      <c r="H75" s="942">
        <v>0.55356000000000005</v>
      </c>
      <c r="I75" s="943">
        <v>0.50487000000000015</v>
      </c>
      <c r="J75" s="944">
        <v>100.97400000000003</v>
      </c>
    </row>
    <row r="76" spans="1:10">
      <c r="A76" s="477"/>
      <c r="B76" s="940" t="s">
        <v>53</v>
      </c>
      <c r="C76" s="941">
        <v>20110350067</v>
      </c>
      <c r="D76" s="955">
        <v>40585</v>
      </c>
      <c r="E76" s="942">
        <v>0.23416000000000001</v>
      </c>
      <c r="F76" s="942">
        <v>0.23416000000000001</v>
      </c>
      <c r="G76" s="953" t="s">
        <v>2891</v>
      </c>
      <c r="H76" s="942">
        <v>0.72099000000000002</v>
      </c>
      <c r="I76" s="943">
        <v>0.49395999999999995</v>
      </c>
      <c r="J76" s="944">
        <v>98.791999999999987</v>
      </c>
    </row>
    <row r="77" spans="1:10">
      <c r="A77" s="477"/>
      <c r="B77" s="940" t="s">
        <v>65</v>
      </c>
      <c r="C77" s="941">
        <v>20110410064</v>
      </c>
      <c r="D77" s="955">
        <v>40585</v>
      </c>
      <c r="E77" s="942">
        <v>4.5359999999999998E-2</v>
      </c>
      <c r="F77" s="942">
        <v>4.5359999999999998E-2</v>
      </c>
      <c r="G77" s="953" t="s">
        <v>2891</v>
      </c>
      <c r="H77" s="942">
        <v>0.54013999999999995</v>
      </c>
      <c r="I77" s="943">
        <v>0.49845999999999996</v>
      </c>
      <c r="J77" s="944">
        <v>99.691999999999993</v>
      </c>
    </row>
    <row r="78" spans="1:10">
      <c r="A78" s="477"/>
      <c r="B78" s="940" t="s">
        <v>122</v>
      </c>
      <c r="C78" s="941">
        <v>20110280121</v>
      </c>
      <c r="D78" s="955">
        <v>40585</v>
      </c>
      <c r="E78" s="942">
        <v>1.9800000000000002E-2</v>
      </c>
      <c r="F78" s="942">
        <v>1.9800000000000002E-2</v>
      </c>
      <c r="G78" s="953" t="s">
        <v>2891</v>
      </c>
      <c r="H78" s="942">
        <v>0.53554999999999997</v>
      </c>
      <c r="I78" s="943">
        <v>0.51244999999999996</v>
      </c>
      <c r="J78" s="944">
        <v>102.49</v>
      </c>
    </row>
    <row r="79" spans="1:10">
      <c r="A79" s="477"/>
      <c r="B79" s="940" t="s">
        <v>124</v>
      </c>
      <c r="C79" s="941">
        <v>20110350065</v>
      </c>
      <c r="D79" s="955">
        <v>40585</v>
      </c>
      <c r="E79" s="942">
        <v>0.12365</v>
      </c>
      <c r="F79" s="942">
        <v>0.12365</v>
      </c>
      <c r="G79" s="953" t="s">
        <v>2891</v>
      </c>
      <c r="H79" s="942">
        <v>0.63292999999999999</v>
      </c>
      <c r="I79" s="943">
        <v>0.51634999999999998</v>
      </c>
      <c r="J79" s="944">
        <v>103.27</v>
      </c>
    </row>
    <row r="80" spans="1:10">
      <c r="A80" s="477"/>
      <c r="B80" s="940" t="s">
        <v>126</v>
      </c>
      <c r="C80" s="941">
        <v>20110330021</v>
      </c>
      <c r="D80" s="955">
        <v>40585</v>
      </c>
      <c r="E80" s="942">
        <v>2.0406499999999999</v>
      </c>
      <c r="F80" s="942">
        <v>2.0406499999999999</v>
      </c>
      <c r="G80" s="953" t="s">
        <v>2891</v>
      </c>
      <c r="H80" s="942">
        <v>2.5796600000000001</v>
      </c>
      <c r="I80" s="943">
        <v>0.53339500000000006</v>
      </c>
      <c r="J80" s="944">
        <v>106.67900000000002</v>
      </c>
    </row>
    <row r="81" spans="1:10">
      <c r="A81" s="477"/>
      <c r="B81" s="940" t="s">
        <v>145</v>
      </c>
      <c r="C81" s="941"/>
      <c r="D81" s="954"/>
      <c r="E81" s="942"/>
      <c r="F81" s="942"/>
      <c r="G81" s="953"/>
      <c r="H81" s="942"/>
      <c r="I81" s="943"/>
      <c r="J81" s="944"/>
    </row>
    <row r="82" spans="1:10">
      <c r="A82" s="477"/>
      <c r="B82" s="940" t="s">
        <v>2900</v>
      </c>
      <c r="C82" s="941">
        <v>20110420104</v>
      </c>
      <c r="D82" s="955">
        <v>40585</v>
      </c>
      <c r="E82" s="942">
        <v>1.3224400000000001</v>
      </c>
      <c r="F82" s="942">
        <v>1.3224400000000001</v>
      </c>
      <c r="G82" s="953" t="s">
        <v>2891</v>
      </c>
      <c r="H82" s="942">
        <v>1.7854099999999999</v>
      </c>
      <c r="I82" s="943">
        <v>0.47140500000000007</v>
      </c>
      <c r="J82" s="944">
        <v>94.28100000000002</v>
      </c>
    </row>
    <row r="83" spans="1:10">
      <c r="A83" s="477"/>
      <c r="B83" s="940" t="s">
        <v>2901</v>
      </c>
      <c r="C83" s="941">
        <v>20110420105</v>
      </c>
      <c r="D83" s="955">
        <v>40585</v>
      </c>
      <c r="E83" s="942">
        <v>0.3155</v>
      </c>
      <c r="F83" s="942">
        <v>0.3155</v>
      </c>
      <c r="G83" s="953" t="s">
        <v>2891</v>
      </c>
      <c r="H83" s="942">
        <v>0.78895999999999999</v>
      </c>
      <c r="I83" s="943">
        <v>0.470055</v>
      </c>
      <c r="J83" s="944">
        <v>94.010999999999996</v>
      </c>
    </row>
    <row r="84" spans="1:10">
      <c r="A84" s="477"/>
      <c r="B84" s="940" t="s">
        <v>2892</v>
      </c>
      <c r="C84" s="941"/>
      <c r="D84" s="954"/>
      <c r="E84" s="942"/>
      <c r="F84" s="942"/>
      <c r="G84" s="953"/>
      <c r="H84" s="942"/>
      <c r="I84" s="943"/>
      <c r="J84" s="944"/>
    </row>
    <row r="85" spans="1:10">
      <c r="A85" s="477"/>
      <c r="B85" s="940" t="s">
        <v>2902</v>
      </c>
      <c r="C85" s="941">
        <v>20110330022</v>
      </c>
      <c r="D85" s="955">
        <v>40585</v>
      </c>
      <c r="E85" s="942">
        <v>-7.1000000000000004E-3</v>
      </c>
      <c r="F85" s="942" t="s">
        <v>1195</v>
      </c>
      <c r="G85" s="953" t="s">
        <v>2891</v>
      </c>
      <c r="H85" s="942">
        <v>0.46750000000000003</v>
      </c>
      <c r="I85" s="943">
        <v>0.47496000000000005</v>
      </c>
      <c r="J85" s="944">
        <v>94.992000000000004</v>
      </c>
    </row>
    <row r="86" spans="1:10">
      <c r="A86" s="477"/>
      <c r="B86" s="940" t="s">
        <v>2903</v>
      </c>
      <c r="C86" s="941"/>
      <c r="D86" s="954"/>
      <c r="E86" s="942"/>
      <c r="F86" s="942"/>
      <c r="G86" s="953"/>
      <c r="H86" s="942"/>
      <c r="I86" s="943"/>
      <c r="J86" s="944"/>
    </row>
    <row r="87" spans="1:10">
      <c r="A87" s="477"/>
      <c r="B87" s="945" t="s">
        <v>2904</v>
      </c>
      <c r="C87" s="941">
        <v>20110350066</v>
      </c>
      <c r="D87" s="955">
        <v>40585</v>
      </c>
      <c r="E87" s="942">
        <v>0.12543000000000001</v>
      </c>
      <c r="F87" s="942">
        <v>0.12543000000000001</v>
      </c>
      <c r="G87" s="953" t="s">
        <v>2891</v>
      </c>
      <c r="H87" s="942">
        <v>0.62936000000000003</v>
      </c>
      <c r="I87" s="943">
        <v>0.50728999999999991</v>
      </c>
      <c r="J87" s="944">
        <v>101.45799999999998</v>
      </c>
    </row>
    <row r="88" spans="1:10" ht="26.25">
      <c r="A88" s="477"/>
      <c r="B88" s="945" t="s">
        <v>2905</v>
      </c>
      <c r="C88" s="941">
        <v>20110420106</v>
      </c>
      <c r="D88" s="955">
        <v>40585</v>
      </c>
      <c r="E88" s="942">
        <v>0.31802000000000002</v>
      </c>
      <c r="F88" s="942">
        <v>0.31802000000000002</v>
      </c>
      <c r="G88" s="953" t="s">
        <v>2891</v>
      </c>
      <c r="H88" s="942">
        <v>0.80166000000000004</v>
      </c>
      <c r="I88" s="943">
        <v>0.49323</v>
      </c>
      <c r="J88" s="944">
        <v>98.646000000000001</v>
      </c>
    </row>
    <row r="89" spans="1:10">
      <c r="A89" s="477"/>
      <c r="B89" s="940" t="s">
        <v>2894</v>
      </c>
      <c r="C89" s="941"/>
      <c r="D89" s="954"/>
      <c r="E89" s="942"/>
      <c r="F89" s="942"/>
      <c r="G89" s="953"/>
      <c r="H89" s="942"/>
      <c r="I89" s="943"/>
      <c r="J89" s="944"/>
    </row>
    <row r="90" spans="1:10">
      <c r="A90" s="477"/>
      <c r="B90" s="490" t="s">
        <v>2895</v>
      </c>
      <c r="C90" s="486"/>
      <c r="D90" s="955">
        <v>40585</v>
      </c>
      <c r="E90" s="942">
        <v>-1.1339999999999999E-2</v>
      </c>
      <c r="F90" s="942" t="s">
        <v>1195</v>
      </c>
      <c r="G90" s="953" t="s">
        <v>2891</v>
      </c>
      <c r="H90" s="942">
        <v>0.44635000000000002</v>
      </c>
      <c r="I90" s="943">
        <v>0.46373000000000003</v>
      </c>
      <c r="J90" s="946">
        <v>92.746000000000009</v>
      </c>
    </row>
    <row r="91" spans="1:10">
      <c r="A91" s="477"/>
      <c r="B91" s="490" t="s">
        <v>2896</v>
      </c>
      <c r="C91" s="486"/>
      <c r="D91" s="955">
        <v>40585</v>
      </c>
      <c r="E91" s="942">
        <v>2.4559999999999998E-2</v>
      </c>
      <c r="F91" s="942">
        <v>2.4559999999999998E-2</v>
      </c>
      <c r="G91" s="953" t="s">
        <v>2891</v>
      </c>
      <c r="H91" s="942">
        <v>0.45145000000000002</v>
      </c>
      <c r="I91" s="943">
        <v>0.42521500000000001</v>
      </c>
      <c r="J91" s="946">
        <v>85.043000000000006</v>
      </c>
    </row>
    <row r="92" spans="1:10" ht="15.75" thickBot="1">
      <c r="A92" s="477"/>
      <c r="B92" s="947" t="s">
        <v>2897</v>
      </c>
      <c r="C92" s="948"/>
      <c r="D92" s="952">
        <v>40585</v>
      </c>
      <c r="E92" s="949">
        <v>1.417E-2</v>
      </c>
      <c r="F92" s="949">
        <v>1.417E-2</v>
      </c>
      <c r="G92" s="956" t="s">
        <v>2891</v>
      </c>
      <c r="H92" s="949">
        <v>0.47132000000000002</v>
      </c>
      <c r="I92" s="950">
        <v>0.4506</v>
      </c>
      <c r="J92" s="951">
        <v>90.12</v>
      </c>
    </row>
    <row r="93" spans="1:10" ht="16.5">
      <c r="A93" s="477"/>
      <c r="B93" s="937" t="s">
        <v>3688</v>
      </c>
      <c r="C93" s="480"/>
      <c r="D93" s="860"/>
      <c r="E93" s="480"/>
      <c r="F93" s="480"/>
      <c r="G93" s="480"/>
      <c r="H93" s="480"/>
      <c r="I93" s="480"/>
      <c r="J93" s="480"/>
    </row>
  </sheetData>
  <mergeCells count="14">
    <mergeCell ref="B10:C10"/>
    <mergeCell ref="B74:C74"/>
    <mergeCell ref="B2:J2"/>
    <mergeCell ref="B4:J4"/>
    <mergeCell ref="B6:B7"/>
    <mergeCell ref="C6:C7"/>
    <mergeCell ref="D6:D7"/>
    <mergeCell ref="E6:F6"/>
    <mergeCell ref="G6:G7"/>
    <mergeCell ref="H6:H7"/>
    <mergeCell ref="I6:I7"/>
    <mergeCell ref="J6:J7"/>
    <mergeCell ref="B73:J73"/>
    <mergeCell ref="B9:J9"/>
  </mergeCells>
  <pageMargins left="0.7" right="0.7" top="0.75" bottom="0.75" header="0.3" footer="0.3"/>
  <pageSetup scale="3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2"/>
  <sheetViews>
    <sheetView workbookViewId="0">
      <selection activeCell="B2" sqref="B2:I2"/>
    </sheetView>
  </sheetViews>
  <sheetFormatPr defaultRowHeight="15"/>
  <cols>
    <col min="2" max="2" width="28.28515625" customWidth="1"/>
    <col min="6" max="6" width="15.28515625" customWidth="1"/>
    <col min="7" max="7" width="9.140625" style="785"/>
    <col min="9" max="9" width="12.7109375" customWidth="1"/>
    <col min="11" max="11" width="13" customWidth="1"/>
    <col min="12" max="12" width="11.140625" customWidth="1"/>
    <col min="13" max="13" width="12.7109375" customWidth="1"/>
    <col min="14" max="14" width="13.5703125" customWidth="1"/>
    <col min="15" max="15" width="13.140625" customWidth="1"/>
  </cols>
  <sheetData>
    <row r="1" spans="1:15" ht="15.75">
      <c r="A1" s="496"/>
      <c r="B1" s="497"/>
      <c r="C1" s="498"/>
      <c r="D1" s="498"/>
      <c r="E1" s="498"/>
      <c r="F1" s="498"/>
      <c r="G1" s="856"/>
      <c r="H1" s="499"/>
      <c r="I1" s="499"/>
      <c r="J1" s="499"/>
      <c r="K1" s="499"/>
      <c r="L1" s="499"/>
      <c r="M1" s="499"/>
      <c r="N1" s="500"/>
      <c r="O1" s="500"/>
    </row>
    <row r="2" spans="1:15" ht="66" customHeight="1">
      <c r="A2" s="501"/>
      <c r="B2" s="1065" t="s">
        <v>3340</v>
      </c>
      <c r="C2" s="1065"/>
      <c r="D2" s="1065"/>
      <c r="E2" s="1065"/>
      <c r="F2" s="1065"/>
      <c r="G2" s="1065"/>
      <c r="H2" s="1065"/>
      <c r="I2" s="1065"/>
      <c r="J2" s="502"/>
      <c r="K2" s="502"/>
      <c r="L2" s="502"/>
      <c r="M2" s="502"/>
      <c r="N2" s="503"/>
      <c r="O2" s="503"/>
    </row>
    <row r="3" spans="1:15" ht="10.5" customHeight="1">
      <c r="A3" s="504"/>
      <c r="B3" s="505"/>
      <c r="C3" s="506"/>
      <c r="D3" s="506"/>
      <c r="E3" s="506"/>
      <c r="F3" s="507"/>
      <c r="G3" s="857"/>
      <c r="H3" s="508"/>
      <c r="I3" s="508"/>
      <c r="J3" s="508"/>
      <c r="K3" s="508"/>
      <c r="L3" s="508"/>
      <c r="M3" s="508"/>
      <c r="N3" s="500"/>
      <c r="O3" s="500"/>
    </row>
    <row r="4" spans="1:15" ht="60" customHeight="1">
      <c r="A4" s="504"/>
      <c r="B4" s="1064" t="s">
        <v>3346</v>
      </c>
      <c r="C4" s="1064"/>
      <c r="D4" s="1064"/>
      <c r="E4" s="1064"/>
      <c r="F4" s="1064"/>
      <c r="G4" s="1064"/>
      <c r="H4" s="1064"/>
      <c r="I4" s="1064"/>
      <c r="J4" s="509"/>
      <c r="K4" s="509"/>
      <c r="L4" s="509"/>
      <c r="M4" s="509"/>
      <c r="N4" s="500"/>
      <c r="O4" s="500"/>
    </row>
    <row r="5" spans="1:15" ht="15.75" thickBot="1">
      <c r="A5" s="504"/>
      <c r="B5" s="510"/>
      <c r="C5" s="511"/>
      <c r="D5" s="511"/>
      <c r="E5" s="511"/>
      <c r="F5" s="511"/>
      <c r="G5" s="857"/>
      <c r="H5" s="508"/>
      <c r="I5" s="508"/>
      <c r="J5" s="508"/>
      <c r="K5" s="508"/>
      <c r="L5" s="508"/>
      <c r="M5" s="508"/>
      <c r="N5" s="512"/>
      <c r="O5" s="512"/>
    </row>
    <row r="6" spans="1:15" ht="86.25" customHeight="1">
      <c r="A6" s="513"/>
      <c r="B6" s="853" t="s">
        <v>3317</v>
      </c>
      <c r="C6" s="854" t="s">
        <v>2906</v>
      </c>
      <c r="D6" s="810" t="s">
        <v>3335</v>
      </c>
      <c r="E6" s="810" t="s">
        <v>3334</v>
      </c>
      <c r="F6" s="570" t="s">
        <v>2907</v>
      </c>
      <c r="G6" s="834" t="s">
        <v>2882</v>
      </c>
      <c r="H6" s="569" t="s">
        <v>2908</v>
      </c>
      <c r="I6" s="569" t="s">
        <v>2909</v>
      </c>
      <c r="J6" s="569" t="s">
        <v>2968</v>
      </c>
      <c r="K6" s="569" t="s">
        <v>2910</v>
      </c>
      <c r="L6" s="569" t="s">
        <v>2911</v>
      </c>
      <c r="M6" s="569" t="s">
        <v>2912</v>
      </c>
      <c r="N6" s="855" t="s">
        <v>3342</v>
      </c>
      <c r="O6" s="855" t="s">
        <v>3591</v>
      </c>
    </row>
    <row r="7" spans="1:15" ht="15.75" thickBot="1">
      <c r="A7" s="514"/>
      <c r="B7" s="515"/>
      <c r="C7" s="516"/>
      <c r="D7" s="516"/>
      <c r="E7" s="516" t="s">
        <v>3313</v>
      </c>
      <c r="F7" s="517"/>
      <c r="G7" s="825"/>
      <c r="H7" s="516"/>
      <c r="I7" s="516" t="s">
        <v>606</v>
      </c>
      <c r="J7" s="516" t="s">
        <v>606</v>
      </c>
      <c r="K7" s="516" t="s">
        <v>606</v>
      </c>
      <c r="L7" s="516" t="s">
        <v>608</v>
      </c>
      <c r="M7" s="516" t="s">
        <v>606</v>
      </c>
      <c r="N7" s="518" t="s">
        <v>606</v>
      </c>
      <c r="O7" s="518" t="s">
        <v>606</v>
      </c>
    </row>
    <row r="8" spans="1:15">
      <c r="A8" s="519"/>
      <c r="B8" s="1066" t="s">
        <v>3632</v>
      </c>
      <c r="C8" s="1067"/>
      <c r="D8" s="1067"/>
      <c r="E8" s="1067"/>
      <c r="F8" s="1067"/>
      <c r="G8" s="1067"/>
      <c r="H8" s="1067"/>
      <c r="I8" s="1067"/>
      <c r="J8" s="1067"/>
      <c r="K8" s="1067"/>
      <c r="L8" s="1067"/>
      <c r="M8" s="1067"/>
      <c r="N8" s="520"/>
      <c r="O8" s="520"/>
    </row>
    <row r="9" spans="1:15">
      <c r="A9" s="504"/>
      <c r="B9" s="521" t="s">
        <v>609</v>
      </c>
      <c r="C9" s="522"/>
      <c r="D9" s="522"/>
      <c r="E9" s="522"/>
      <c r="F9" s="522"/>
      <c r="G9" s="835"/>
      <c r="H9" s="523"/>
      <c r="I9" s="523"/>
      <c r="J9" s="523"/>
      <c r="K9" s="523"/>
      <c r="L9" s="523"/>
      <c r="M9" s="523"/>
      <c r="N9" s="512"/>
      <c r="O9" s="512"/>
    </row>
    <row r="10" spans="1:15">
      <c r="A10" s="504"/>
      <c r="B10" s="522" t="s">
        <v>43</v>
      </c>
      <c r="C10" s="525" t="s">
        <v>43</v>
      </c>
      <c r="D10" s="526">
        <v>40309</v>
      </c>
      <c r="E10" s="527">
        <v>1730</v>
      </c>
      <c r="F10" s="528">
        <v>20101370039</v>
      </c>
      <c r="G10" s="836">
        <v>40723</v>
      </c>
      <c r="H10" s="494">
        <v>10</v>
      </c>
      <c r="I10" s="494">
        <v>16.68</v>
      </c>
      <c r="J10" s="529" t="s">
        <v>46</v>
      </c>
      <c r="K10" s="529" t="s">
        <v>46</v>
      </c>
      <c r="L10" s="529" t="s">
        <v>46</v>
      </c>
      <c r="M10" s="529" t="s">
        <v>46</v>
      </c>
      <c r="N10" s="530">
        <v>16.68</v>
      </c>
      <c r="O10" s="512">
        <v>17</v>
      </c>
    </row>
    <row r="11" spans="1:15">
      <c r="A11" s="504"/>
      <c r="B11" s="522" t="s">
        <v>48</v>
      </c>
      <c r="C11" s="522" t="s">
        <v>2913</v>
      </c>
      <c r="D11" s="526">
        <v>40296</v>
      </c>
      <c r="E11" s="527">
        <v>1030</v>
      </c>
      <c r="F11" s="528">
        <v>20101230065</v>
      </c>
      <c r="G11" s="836">
        <v>40723</v>
      </c>
      <c r="H11" s="494">
        <v>6</v>
      </c>
      <c r="I11" s="494">
        <v>18.588000000000001</v>
      </c>
      <c r="J11" s="529" t="s">
        <v>46</v>
      </c>
      <c r="K11" s="529" t="s">
        <v>46</v>
      </c>
      <c r="L11" s="529" t="s">
        <v>46</v>
      </c>
      <c r="M11" s="529" t="s">
        <v>46</v>
      </c>
      <c r="N11" s="530">
        <v>18.588000000000001</v>
      </c>
      <c r="O11" s="512">
        <v>18</v>
      </c>
    </row>
    <row r="12" spans="1:15">
      <c r="A12" s="504"/>
      <c r="B12" s="522" t="s">
        <v>51</v>
      </c>
      <c r="C12" s="522" t="s">
        <v>2914</v>
      </c>
      <c r="D12" s="526">
        <v>40581</v>
      </c>
      <c r="E12" s="527">
        <v>1130</v>
      </c>
      <c r="F12" s="531">
        <v>20110390045</v>
      </c>
      <c r="G12" s="836">
        <v>40689</v>
      </c>
      <c r="H12" s="494">
        <v>1</v>
      </c>
      <c r="I12" s="494">
        <v>0.27860000000000001</v>
      </c>
      <c r="J12" s="529" t="s">
        <v>46</v>
      </c>
      <c r="K12" s="529" t="s">
        <v>46</v>
      </c>
      <c r="L12" s="529" t="s">
        <v>46</v>
      </c>
      <c r="M12" s="529" t="s">
        <v>46</v>
      </c>
      <c r="N12" s="530">
        <v>0.27860000000000001</v>
      </c>
      <c r="O12" s="512">
        <v>0.28000000000000003</v>
      </c>
    </row>
    <row r="13" spans="1:15">
      <c r="A13" s="504"/>
      <c r="B13" s="522" t="s">
        <v>53</v>
      </c>
      <c r="C13" s="522" t="s">
        <v>2915</v>
      </c>
      <c r="D13" s="526">
        <v>40577</v>
      </c>
      <c r="E13" s="527">
        <v>1115</v>
      </c>
      <c r="F13" s="532">
        <v>20110350067</v>
      </c>
      <c r="G13" s="836">
        <v>40723</v>
      </c>
      <c r="H13" s="494">
        <v>6</v>
      </c>
      <c r="I13" s="494" t="s">
        <v>1195</v>
      </c>
      <c r="J13" s="529" t="s">
        <v>46</v>
      </c>
      <c r="K13" s="529" t="s">
        <v>46</v>
      </c>
      <c r="L13" s="529" t="s">
        <v>46</v>
      </c>
      <c r="M13" s="529" t="s">
        <v>46</v>
      </c>
      <c r="N13" s="530" t="s">
        <v>2916</v>
      </c>
      <c r="O13" s="530" t="s">
        <v>798</v>
      </c>
    </row>
    <row r="14" spans="1:15">
      <c r="A14" s="504"/>
      <c r="B14" s="522" t="s">
        <v>55</v>
      </c>
      <c r="C14" s="522" t="s">
        <v>2917</v>
      </c>
      <c r="D14" s="526">
        <v>40309</v>
      </c>
      <c r="E14" s="527">
        <v>1045</v>
      </c>
      <c r="F14" s="528">
        <v>20101370038</v>
      </c>
      <c r="G14" s="836">
        <v>40702</v>
      </c>
      <c r="H14" s="494">
        <v>1</v>
      </c>
      <c r="I14" s="494" t="s">
        <v>2918</v>
      </c>
      <c r="J14" s="529" t="s">
        <v>46</v>
      </c>
      <c r="K14" s="529" t="s">
        <v>46</v>
      </c>
      <c r="L14" s="529" t="s">
        <v>46</v>
      </c>
      <c r="M14" s="529" t="s">
        <v>46</v>
      </c>
      <c r="N14" s="530" t="s">
        <v>2918</v>
      </c>
      <c r="O14" s="512" t="s">
        <v>846</v>
      </c>
    </row>
    <row r="15" spans="1:15">
      <c r="A15" s="504"/>
      <c r="B15" s="522" t="s">
        <v>57</v>
      </c>
      <c r="C15" s="522" t="s">
        <v>2919</v>
      </c>
      <c r="D15" s="526">
        <v>40308</v>
      </c>
      <c r="E15" s="527">
        <v>1200</v>
      </c>
      <c r="F15" s="528">
        <v>20101370040</v>
      </c>
      <c r="G15" s="836">
        <v>40723</v>
      </c>
      <c r="H15" s="494">
        <v>4</v>
      </c>
      <c r="I15" s="494">
        <v>1.8024</v>
      </c>
      <c r="J15" s="529" t="s">
        <v>46</v>
      </c>
      <c r="K15" s="529" t="s">
        <v>46</v>
      </c>
      <c r="L15" s="529" t="s">
        <v>46</v>
      </c>
      <c r="M15" s="529" t="s">
        <v>46</v>
      </c>
      <c r="N15" s="530">
        <v>1.8024</v>
      </c>
      <c r="O15" s="533">
        <v>1.8</v>
      </c>
    </row>
    <row r="16" spans="1:15">
      <c r="A16" s="504"/>
      <c r="B16" s="522" t="s">
        <v>59</v>
      </c>
      <c r="C16" s="522" t="s">
        <v>2920</v>
      </c>
      <c r="D16" s="526">
        <v>40311</v>
      </c>
      <c r="E16" s="527">
        <v>1300</v>
      </c>
      <c r="F16" s="528">
        <v>20101370042</v>
      </c>
      <c r="G16" s="836">
        <v>40723</v>
      </c>
      <c r="H16" s="494">
        <v>6</v>
      </c>
      <c r="I16" s="494">
        <v>1.6266</v>
      </c>
      <c r="J16" s="529" t="s">
        <v>46</v>
      </c>
      <c r="K16" s="529" t="s">
        <v>46</v>
      </c>
      <c r="L16" s="529" t="s">
        <v>46</v>
      </c>
      <c r="M16" s="529" t="s">
        <v>46</v>
      </c>
      <c r="N16" s="530">
        <v>1.6266</v>
      </c>
      <c r="O16" s="512">
        <v>1.6</v>
      </c>
    </row>
    <row r="17" spans="1:15">
      <c r="A17" s="504"/>
      <c r="B17" s="522" t="s">
        <v>61</v>
      </c>
      <c r="C17" s="522" t="s">
        <v>2921</v>
      </c>
      <c r="D17" s="526">
        <v>40297</v>
      </c>
      <c r="E17" s="527">
        <v>1315</v>
      </c>
      <c r="F17" s="528">
        <v>20101230068</v>
      </c>
      <c r="G17" s="836">
        <v>40723</v>
      </c>
      <c r="H17" s="494">
        <v>6</v>
      </c>
      <c r="I17" s="494">
        <v>4.0452000000000004</v>
      </c>
      <c r="J17" s="529" t="s">
        <v>46</v>
      </c>
      <c r="K17" s="529" t="s">
        <v>46</v>
      </c>
      <c r="L17" s="529" t="s">
        <v>46</v>
      </c>
      <c r="M17" s="529" t="s">
        <v>46</v>
      </c>
      <c r="N17" s="530">
        <v>4.0452000000000004</v>
      </c>
      <c r="O17" s="533">
        <v>4</v>
      </c>
    </row>
    <row r="18" spans="1:15">
      <c r="A18" s="504"/>
      <c r="B18" s="522" t="s">
        <v>63</v>
      </c>
      <c r="C18" s="522" t="s">
        <v>2922</v>
      </c>
      <c r="D18" s="526">
        <v>40337</v>
      </c>
      <c r="E18" s="527">
        <v>1215</v>
      </c>
      <c r="F18" s="528">
        <v>20101620031</v>
      </c>
      <c r="G18" s="836">
        <v>40723</v>
      </c>
      <c r="H18" s="494">
        <v>10</v>
      </c>
      <c r="I18" s="494">
        <v>4.7530000000000001</v>
      </c>
      <c r="J18" s="529" t="s">
        <v>46</v>
      </c>
      <c r="K18" s="529" t="s">
        <v>46</v>
      </c>
      <c r="L18" s="529" t="s">
        <v>46</v>
      </c>
      <c r="M18" s="529" t="s">
        <v>46</v>
      </c>
      <c r="N18" s="530">
        <v>4.7530000000000001</v>
      </c>
      <c r="O18" s="512">
        <v>4.8</v>
      </c>
    </row>
    <row r="19" spans="1:15">
      <c r="A19" s="504"/>
      <c r="B19" s="522" t="s">
        <v>65</v>
      </c>
      <c r="C19" s="522" t="s">
        <v>2923</v>
      </c>
      <c r="D19" s="526">
        <v>40582</v>
      </c>
      <c r="E19" s="527">
        <v>1330</v>
      </c>
      <c r="F19" s="534">
        <v>20110410064</v>
      </c>
      <c r="G19" s="836">
        <v>40689</v>
      </c>
      <c r="H19" s="494">
        <v>1</v>
      </c>
      <c r="I19" s="494" t="s">
        <v>2924</v>
      </c>
      <c r="J19" s="529" t="s">
        <v>46</v>
      </c>
      <c r="K19" s="529" t="s">
        <v>46</v>
      </c>
      <c r="L19" s="529" t="s">
        <v>46</v>
      </c>
      <c r="M19" s="529" t="s">
        <v>46</v>
      </c>
      <c r="N19" s="530" t="s">
        <v>2924</v>
      </c>
      <c r="O19" s="512" t="s">
        <v>1053</v>
      </c>
    </row>
    <row r="20" spans="1:15">
      <c r="A20" s="504"/>
      <c r="B20" s="522" t="s">
        <v>67</v>
      </c>
      <c r="C20" s="522" t="s">
        <v>68</v>
      </c>
      <c r="D20" s="526">
        <v>40301</v>
      </c>
      <c r="E20" s="527">
        <v>1200</v>
      </c>
      <c r="F20" s="528">
        <v>20101250098</v>
      </c>
      <c r="G20" s="836">
        <v>40702</v>
      </c>
      <c r="H20" s="494">
        <v>2</v>
      </c>
      <c r="I20" s="494">
        <v>6.3600000000000004E-2</v>
      </c>
      <c r="J20" s="529" t="s">
        <v>46</v>
      </c>
      <c r="K20" s="529" t="s">
        <v>46</v>
      </c>
      <c r="L20" s="529" t="s">
        <v>46</v>
      </c>
      <c r="M20" s="529" t="s">
        <v>46</v>
      </c>
      <c r="N20" s="530" t="s">
        <v>2925</v>
      </c>
      <c r="O20" s="512">
        <v>6.4000000000000001E-2</v>
      </c>
    </row>
    <row r="21" spans="1:15">
      <c r="A21" s="504"/>
      <c r="B21" s="522" t="s">
        <v>70</v>
      </c>
      <c r="C21" s="522" t="s">
        <v>71</v>
      </c>
      <c r="D21" s="526">
        <v>40303</v>
      </c>
      <c r="E21" s="527">
        <v>1200</v>
      </c>
      <c r="F21" s="528">
        <v>20101270126</v>
      </c>
      <c r="G21" s="836">
        <v>40689</v>
      </c>
      <c r="H21" s="494">
        <v>2</v>
      </c>
      <c r="I21" s="494">
        <v>0.6542</v>
      </c>
      <c r="J21" s="529" t="s">
        <v>46</v>
      </c>
      <c r="K21" s="529" t="s">
        <v>46</v>
      </c>
      <c r="L21" s="529" t="s">
        <v>46</v>
      </c>
      <c r="M21" s="529" t="s">
        <v>46</v>
      </c>
      <c r="N21" s="530">
        <v>0.6542</v>
      </c>
      <c r="O21" s="512">
        <v>0.65</v>
      </c>
    </row>
    <row r="22" spans="1:15">
      <c r="A22" s="504"/>
      <c r="B22" s="522" t="s">
        <v>72</v>
      </c>
      <c r="C22" s="522" t="s">
        <v>73</v>
      </c>
      <c r="D22" s="526">
        <v>40304</v>
      </c>
      <c r="E22" s="527">
        <v>1130</v>
      </c>
      <c r="F22" s="528">
        <v>20101270124</v>
      </c>
      <c r="G22" s="836">
        <v>40702</v>
      </c>
      <c r="H22" s="494">
        <v>1</v>
      </c>
      <c r="I22" s="494">
        <v>6.4199999999999993E-2</v>
      </c>
      <c r="J22" s="529" t="s">
        <v>46</v>
      </c>
      <c r="K22" s="529" t="s">
        <v>46</v>
      </c>
      <c r="L22" s="529" t="s">
        <v>46</v>
      </c>
      <c r="M22" s="529" t="s">
        <v>46</v>
      </c>
      <c r="N22" s="530">
        <v>6.4199999999999993E-2</v>
      </c>
      <c r="O22" s="512">
        <v>6.4000000000000001E-2</v>
      </c>
    </row>
    <row r="23" spans="1:15">
      <c r="A23" s="504"/>
      <c r="B23" s="522" t="s">
        <v>75</v>
      </c>
      <c r="C23" s="522" t="s">
        <v>76</v>
      </c>
      <c r="D23" s="526">
        <v>40297</v>
      </c>
      <c r="E23" s="527">
        <v>1000</v>
      </c>
      <c r="F23" s="528">
        <v>20101230067</v>
      </c>
      <c r="G23" s="836">
        <v>40702</v>
      </c>
      <c r="H23" s="494">
        <v>1</v>
      </c>
      <c r="I23" s="494" t="s">
        <v>1195</v>
      </c>
      <c r="J23" s="529" t="s">
        <v>46</v>
      </c>
      <c r="K23" s="529" t="s">
        <v>46</v>
      </c>
      <c r="L23" s="529" t="s">
        <v>46</v>
      </c>
      <c r="M23" s="529" t="s">
        <v>46</v>
      </c>
      <c r="N23" s="530" t="s">
        <v>1195</v>
      </c>
      <c r="O23" s="530" t="s">
        <v>1195</v>
      </c>
    </row>
    <row r="24" spans="1:15">
      <c r="A24" s="504"/>
      <c r="B24" s="522" t="s">
        <v>78</v>
      </c>
      <c r="C24" s="522" t="s">
        <v>79</v>
      </c>
      <c r="D24" s="526">
        <v>40304</v>
      </c>
      <c r="E24" s="527">
        <v>1330</v>
      </c>
      <c r="F24" s="528">
        <v>20101270123</v>
      </c>
      <c r="G24" s="836">
        <v>40689</v>
      </c>
      <c r="H24" s="494">
        <v>1</v>
      </c>
      <c r="I24" s="494">
        <v>6.1600000000000002E-2</v>
      </c>
      <c r="J24" s="529" t="s">
        <v>46</v>
      </c>
      <c r="K24" s="529" t="s">
        <v>46</v>
      </c>
      <c r="L24" s="529" t="s">
        <v>46</v>
      </c>
      <c r="M24" s="529" t="s">
        <v>46</v>
      </c>
      <c r="N24" s="530">
        <v>6.1600000000000002E-2</v>
      </c>
      <c r="O24" s="512">
        <v>6.2E-2</v>
      </c>
    </row>
    <row r="25" spans="1:15">
      <c r="A25" s="504"/>
      <c r="B25" s="522" t="s">
        <v>80</v>
      </c>
      <c r="C25" s="522" t="s">
        <v>81</v>
      </c>
      <c r="D25" s="526">
        <v>40317</v>
      </c>
      <c r="E25" s="527">
        <v>1400</v>
      </c>
      <c r="F25" s="528">
        <v>20101410225</v>
      </c>
      <c r="G25" s="836">
        <v>40702</v>
      </c>
      <c r="H25" s="494">
        <v>1</v>
      </c>
      <c r="I25" s="494">
        <v>4.0300000000000002E-2</v>
      </c>
      <c r="J25" s="529" t="s">
        <v>46</v>
      </c>
      <c r="K25" s="529" t="s">
        <v>46</v>
      </c>
      <c r="L25" s="529" t="s">
        <v>46</v>
      </c>
      <c r="M25" s="529" t="s">
        <v>46</v>
      </c>
      <c r="N25" s="530">
        <v>4.0300000000000002E-2</v>
      </c>
      <c r="O25" s="512">
        <v>0.04</v>
      </c>
    </row>
    <row r="26" spans="1:15">
      <c r="A26" s="504"/>
      <c r="B26" s="522" t="s">
        <v>82</v>
      </c>
      <c r="C26" s="522" t="s">
        <v>83</v>
      </c>
      <c r="D26" s="526">
        <v>40301</v>
      </c>
      <c r="E26" s="527">
        <v>1215</v>
      </c>
      <c r="F26" s="528">
        <v>20101250100</v>
      </c>
      <c r="G26" s="836">
        <v>40702</v>
      </c>
      <c r="H26" s="494">
        <v>1</v>
      </c>
      <c r="I26" s="494">
        <v>1.0269999999999999</v>
      </c>
      <c r="J26" s="529" t="s">
        <v>46</v>
      </c>
      <c r="K26" s="529" t="s">
        <v>46</v>
      </c>
      <c r="L26" s="529" t="s">
        <v>46</v>
      </c>
      <c r="M26" s="529" t="s">
        <v>46</v>
      </c>
      <c r="N26" s="530">
        <v>1.0269999999999999</v>
      </c>
      <c r="O26" s="533">
        <v>1</v>
      </c>
    </row>
    <row r="27" spans="1:15">
      <c r="A27" s="504"/>
      <c r="B27" s="522" t="s">
        <v>84</v>
      </c>
      <c r="C27" s="522" t="s">
        <v>85</v>
      </c>
      <c r="D27" s="526">
        <v>40302</v>
      </c>
      <c r="E27" s="527">
        <v>1000</v>
      </c>
      <c r="F27" s="528">
        <v>20101260111</v>
      </c>
      <c r="G27" s="836">
        <v>40723</v>
      </c>
      <c r="H27" s="494">
        <v>3</v>
      </c>
      <c r="I27" s="494">
        <v>1.5702</v>
      </c>
      <c r="J27" s="529" t="s">
        <v>46</v>
      </c>
      <c r="K27" s="529" t="s">
        <v>46</v>
      </c>
      <c r="L27" s="529" t="s">
        <v>46</v>
      </c>
      <c r="M27" s="529" t="s">
        <v>46</v>
      </c>
      <c r="N27" s="530">
        <v>1.5702</v>
      </c>
      <c r="O27" s="512">
        <v>1.6</v>
      </c>
    </row>
    <row r="28" spans="1:15">
      <c r="A28" s="504"/>
      <c r="B28" s="522" t="s">
        <v>86</v>
      </c>
      <c r="C28" s="522" t="s">
        <v>87</v>
      </c>
      <c r="D28" s="526">
        <v>40296</v>
      </c>
      <c r="E28" s="527">
        <v>1300</v>
      </c>
      <c r="F28" s="528">
        <v>20101230066</v>
      </c>
      <c r="G28" s="836">
        <v>40702</v>
      </c>
      <c r="H28" s="494">
        <v>2</v>
      </c>
      <c r="I28" s="494">
        <v>1.2718</v>
      </c>
      <c r="J28" s="529" t="s">
        <v>46</v>
      </c>
      <c r="K28" s="529" t="s">
        <v>46</v>
      </c>
      <c r="L28" s="529" t="s">
        <v>46</v>
      </c>
      <c r="M28" s="529" t="s">
        <v>46</v>
      </c>
      <c r="N28" s="530">
        <v>1.2718</v>
      </c>
      <c r="O28" s="512">
        <v>1.3</v>
      </c>
    </row>
    <row r="29" spans="1:15">
      <c r="A29" s="504"/>
      <c r="B29" s="522" t="s">
        <v>89</v>
      </c>
      <c r="C29" s="522" t="s">
        <v>90</v>
      </c>
      <c r="D29" s="526">
        <v>40302</v>
      </c>
      <c r="E29" s="527">
        <v>1100</v>
      </c>
      <c r="F29" s="528">
        <v>20101260112</v>
      </c>
      <c r="G29" s="836">
        <v>40694</v>
      </c>
      <c r="H29" s="494">
        <v>1</v>
      </c>
      <c r="I29" s="494">
        <v>4.633</v>
      </c>
      <c r="J29" s="529" t="s">
        <v>46</v>
      </c>
      <c r="K29" s="529" t="s">
        <v>46</v>
      </c>
      <c r="L29" s="529" t="s">
        <v>46</v>
      </c>
      <c r="M29" s="529" t="s">
        <v>46</v>
      </c>
      <c r="N29" s="530">
        <v>4.633</v>
      </c>
      <c r="O29" s="512">
        <v>4.5999999999999996</v>
      </c>
    </row>
    <row r="30" spans="1:15">
      <c r="A30" s="504"/>
      <c r="B30" s="522" t="s">
        <v>91</v>
      </c>
      <c r="C30" s="522" t="s">
        <v>92</v>
      </c>
      <c r="D30" s="526">
        <v>40324</v>
      </c>
      <c r="E30" s="527">
        <v>1145</v>
      </c>
      <c r="F30" s="528">
        <v>20101480072</v>
      </c>
      <c r="G30" s="836">
        <v>40702</v>
      </c>
      <c r="H30" s="494">
        <v>1</v>
      </c>
      <c r="I30" s="494">
        <v>0.15509999999999999</v>
      </c>
      <c r="J30" s="529" t="s">
        <v>46</v>
      </c>
      <c r="K30" s="529" t="s">
        <v>46</v>
      </c>
      <c r="L30" s="529" t="s">
        <v>46</v>
      </c>
      <c r="M30" s="529" t="s">
        <v>46</v>
      </c>
      <c r="N30" s="530">
        <v>0.15509999999999999</v>
      </c>
      <c r="O30" s="512">
        <v>0.16</v>
      </c>
    </row>
    <row r="31" spans="1:15">
      <c r="A31" s="504"/>
      <c r="B31" s="522" t="s">
        <v>94</v>
      </c>
      <c r="C31" s="522" t="s">
        <v>95</v>
      </c>
      <c r="D31" s="526">
        <v>40310</v>
      </c>
      <c r="E31" s="527">
        <v>1615</v>
      </c>
      <c r="F31" s="528">
        <v>20101370043</v>
      </c>
      <c r="G31" s="836">
        <v>40702</v>
      </c>
      <c r="H31" s="494">
        <v>1</v>
      </c>
      <c r="I31" s="494" t="s">
        <v>2926</v>
      </c>
      <c r="J31" s="529" t="s">
        <v>46</v>
      </c>
      <c r="K31" s="529" t="s">
        <v>46</v>
      </c>
      <c r="L31" s="529" t="s">
        <v>46</v>
      </c>
      <c r="M31" s="529" t="s">
        <v>46</v>
      </c>
      <c r="N31" s="530" t="s">
        <v>2926</v>
      </c>
      <c r="O31" s="512" t="s">
        <v>1433</v>
      </c>
    </row>
    <row r="32" spans="1:15">
      <c r="A32" s="504"/>
      <c r="B32" s="522" t="s">
        <v>97</v>
      </c>
      <c r="C32" s="522" t="s">
        <v>98</v>
      </c>
      <c r="D32" s="526">
        <v>40311</v>
      </c>
      <c r="E32" s="527">
        <v>1045</v>
      </c>
      <c r="F32" s="528">
        <v>20101370044</v>
      </c>
      <c r="G32" s="836">
        <v>40702</v>
      </c>
      <c r="H32" s="494">
        <v>2</v>
      </c>
      <c r="I32" s="494">
        <v>0.53280000000000005</v>
      </c>
      <c r="J32" s="529" t="s">
        <v>46</v>
      </c>
      <c r="K32" s="529" t="s">
        <v>46</v>
      </c>
      <c r="L32" s="529" t="s">
        <v>46</v>
      </c>
      <c r="M32" s="529" t="s">
        <v>46</v>
      </c>
      <c r="N32" s="530">
        <v>0.53280000000000005</v>
      </c>
      <c r="O32" s="512">
        <v>0.53</v>
      </c>
    </row>
    <row r="33" spans="1:15">
      <c r="A33" s="504"/>
      <c r="B33" s="522" t="s">
        <v>100</v>
      </c>
      <c r="C33" s="522" t="s">
        <v>101</v>
      </c>
      <c r="D33" s="526">
        <v>40339</v>
      </c>
      <c r="E33" s="527">
        <v>1400</v>
      </c>
      <c r="F33" s="528">
        <v>20101660093</v>
      </c>
      <c r="G33" s="836">
        <v>40702</v>
      </c>
      <c r="H33" s="494">
        <v>1</v>
      </c>
      <c r="I33" s="494" t="s">
        <v>1195</v>
      </c>
      <c r="J33" s="529" t="s">
        <v>46</v>
      </c>
      <c r="K33" s="529" t="s">
        <v>46</v>
      </c>
      <c r="L33" s="529" t="s">
        <v>46</v>
      </c>
      <c r="M33" s="529" t="s">
        <v>46</v>
      </c>
      <c r="N33" s="530" t="s">
        <v>1195</v>
      </c>
      <c r="O33" s="530" t="s">
        <v>1195</v>
      </c>
    </row>
    <row r="34" spans="1:15">
      <c r="A34" s="504"/>
      <c r="B34" s="522" t="s">
        <v>102</v>
      </c>
      <c r="C34" s="522" t="s">
        <v>103</v>
      </c>
      <c r="D34" s="526">
        <v>40303</v>
      </c>
      <c r="E34" s="527">
        <v>1130</v>
      </c>
      <c r="F34" s="528">
        <v>20101270122</v>
      </c>
      <c r="G34" s="836">
        <v>40702</v>
      </c>
      <c r="H34" s="494">
        <v>1</v>
      </c>
      <c r="I34" s="494">
        <v>8.3099999999999993E-2</v>
      </c>
      <c r="J34" s="529" t="s">
        <v>46</v>
      </c>
      <c r="K34" s="529" t="s">
        <v>46</v>
      </c>
      <c r="L34" s="529" t="s">
        <v>46</v>
      </c>
      <c r="M34" s="529" t="s">
        <v>46</v>
      </c>
      <c r="N34" s="530">
        <v>8.3099999999999993E-2</v>
      </c>
      <c r="O34" s="512">
        <v>8.3000000000000004E-2</v>
      </c>
    </row>
    <row r="35" spans="1:15">
      <c r="A35" s="504"/>
      <c r="B35" s="522" t="s">
        <v>104</v>
      </c>
      <c r="C35" s="522" t="s">
        <v>105</v>
      </c>
      <c r="D35" s="526">
        <v>40316</v>
      </c>
      <c r="E35" s="527">
        <v>1400</v>
      </c>
      <c r="F35" s="528">
        <v>20101400172</v>
      </c>
      <c r="G35" s="836">
        <v>40723</v>
      </c>
      <c r="H35" s="494">
        <v>10</v>
      </c>
      <c r="I35" s="494">
        <v>5.8220000000000001</v>
      </c>
      <c r="J35" s="529" t="s">
        <v>46</v>
      </c>
      <c r="K35" s="529" t="s">
        <v>46</v>
      </c>
      <c r="L35" s="529" t="s">
        <v>46</v>
      </c>
      <c r="M35" s="529" t="s">
        <v>46</v>
      </c>
      <c r="N35" s="530">
        <v>5.8220000000000001</v>
      </c>
      <c r="O35" s="512">
        <v>5.8</v>
      </c>
    </row>
    <row r="36" spans="1:15">
      <c r="A36" s="504"/>
      <c r="B36" s="522" t="s">
        <v>106</v>
      </c>
      <c r="C36" s="522" t="s">
        <v>107</v>
      </c>
      <c r="D36" s="526">
        <v>40318</v>
      </c>
      <c r="E36" s="527">
        <v>1230</v>
      </c>
      <c r="F36" s="528">
        <v>20101410228</v>
      </c>
      <c r="G36" s="836">
        <v>40723</v>
      </c>
      <c r="H36" s="494">
        <v>20</v>
      </c>
      <c r="I36" s="494">
        <v>1.1362000000000001</v>
      </c>
      <c r="J36" s="529" t="s">
        <v>46</v>
      </c>
      <c r="K36" s="529" t="s">
        <v>46</v>
      </c>
      <c r="L36" s="529" t="s">
        <v>46</v>
      </c>
      <c r="M36" s="529" t="s">
        <v>46</v>
      </c>
      <c r="N36" s="530">
        <v>1.1362000000000001</v>
      </c>
      <c r="O36" s="512">
        <v>1.1000000000000001</v>
      </c>
    </row>
    <row r="37" spans="1:15">
      <c r="A37" s="504"/>
      <c r="B37" s="522" t="s">
        <v>109</v>
      </c>
      <c r="C37" s="522" t="s">
        <v>110</v>
      </c>
      <c r="D37" s="526">
        <v>40325</v>
      </c>
      <c r="E37" s="527">
        <v>1100</v>
      </c>
      <c r="F37" s="528">
        <v>20101480074</v>
      </c>
      <c r="G37" s="836">
        <v>40702</v>
      </c>
      <c r="H37" s="494">
        <v>1</v>
      </c>
      <c r="I37" s="494">
        <v>0.34620000000000001</v>
      </c>
      <c r="J37" s="529" t="s">
        <v>46</v>
      </c>
      <c r="K37" s="529" t="s">
        <v>46</v>
      </c>
      <c r="L37" s="529" t="s">
        <v>46</v>
      </c>
      <c r="M37" s="529" t="s">
        <v>46</v>
      </c>
      <c r="N37" s="530">
        <v>0.34620000000000001</v>
      </c>
      <c r="O37" s="512">
        <v>0.34</v>
      </c>
    </row>
    <row r="38" spans="1:15">
      <c r="A38" s="504"/>
      <c r="B38" s="522" t="s">
        <v>112</v>
      </c>
      <c r="C38" s="522" t="s">
        <v>113</v>
      </c>
      <c r="D38" s="526">
        <v>40315</v>
      </c>
      <c r="E38" s="527">
        <v>1500</v>
      </c>
      <c r="F38" s="528">
        <v>20101400171</v>
      </c>
      <c r="G38" s="836">
        <v>40702</v>
      </c>
      <c r="H38" s="494">
        <v>1</v>
      </c>
      <c r="I38" s="494" t="s">
        <v>1195</v>
      </c>
      <c r="J38" s="529" t="s">
        <v>46</v>
      </c>
      <c r="K38" s="529" t="s">
        <v>46</v>
      </c>
      <c r="L38" s="529" t="s">
        <v>46</v>
      </c>
      <c r="M38" s="529" t="s">
        <v>46</v>
      </c>
      <c r="N38" s="530" t="s">
        <v>1195</v>
      </c>
      <c r="O38" s="530" t="s">
        <v>1195</v>
      </c>
    </row>
    <row r="39" spans="1:15">
      <c r="A39" s="504"/>
      <c r="B39" s="522" t="s">
        <v>114</v>
      </c>
      <c r="C39" s="522" t="s">
        <v>115</v>
      </c>
      <c r="D39" s="526">
        <v>40308</v>
      </c>
      <c r="E39" s="527">
        <v>1245</v>
      </c>
      <c r="F39" s="528">
        <v>20101370041</v>
      </c>
      <c r="G39" s="836">
        <v>40702</v>
      </c>
      <c r="H39" s="494">
        <v>1</v>
      </c>
      <c r="I39" s="494" t="s">
        <v>1195</v>
      </c>
      <c r="J39" s="529" t="s">
        <v>46</v>
      </c>
      <c r="K39" s="529" t="s">
        <v>46</v>
      </c>
      <c r="L39" s="529" t="s">
        <v>46</v>
      </c>
      <c r="M39" s="529" t="s">
        <v>46</v>
      </c>
      <c r="N39" s="530" t="s">
        <v>1195</v>
      </c>
      <c r="O39" s="530" t="s">
        <v>1195</v>
      </c>
    </row>
    <row r="40" spans="1:15">
      <c r="A40" s="504"/>
      <c r="B40" s="522" t="s">
        <v>116</v>
      </c>
      <c r="C40" s="522" t="s">
        <v>117</v>
      </c>
      <c r="D40" s="526">
        <v>40317</v>
      </c>
      <c r="E40" s="527">
        <v>1115</v>
      </c>
      <c r="F40" s="528">
        <v>20101410226</v>
      </c>
      <c r="G40" s="836">
        <v>40723</v>
      </c>
      <c r="H40" s="494">
        <v>10</v>
      </c>
      <c r="I40" s="494" t="s">
        <v>1195</v>
      </c>
      <c r="J40" s="529" t="s">
        <v>46</v>
      </c>
      <c r="K40" s="529" t="s">
        <v>46</v>
      </c>
      <c r="L40" s="529" t="s">
        <v>46</v>
      </c>
      <c r="M40" s="529" t="s">
        <v>46</v>
      </c>
      <c r="N40" s="530" t="s">
        <v>2927</v>
      </c>
      <c r="O40" s="530" t="s">
        <v>1634</v>
      </c>
    </row>
    <row r="41" spans="1:15">
      <c r="A41" s="504"/>
      <c r="B41" s="522" t="s">
        <v>118</v>
      </c>
      <c r="C41" s="522" t="s">
        <v>119</v>
      </c>
      <c r="D41" s="526">
        <v>40323</v>
      </c>
      <c r="E41" s="527">
        <v>1015</v>
      </c>
      <c r="F41" s="528">
        <v>20101470114</v>
      </c>
      <c r="G41" s="836">
        <v>40702</v>
      </c>
      <c r="H41" s="494">
        <v>1</v>
      </c>
      <c r="I41" s="494">
        <v>0.60340000000000005</v>
      </c>
      <c r="J41" s="529" t="s">
        <v>46</v>
      </c>
      <c r="K41" s="529" t="s">
        <v>46</v>
      </c>
      <c r="L41" s="529" t="s">
        <v>46</v>
      </c>
      <c r="M41" s="529" t="s">
        <v>46</v>
      </c>
      <c r="N41" s="530">
        <v>0.60340000000000005</v>
      </c>
      <c r="O41" s="535">
        <v>0.6</v>
      </c>
    </row>
    <row r="42" spans="1:15">
      <c r="A42" s="504"/>
      <c r="B42" s="522" t="s">
        <v>120</v>
      </c>
      <c r="C42" s="522" t="s">
        <v>121</v>
      </c>
      <c r="D42" s="526">
        <v>40318</v>
      </c>
      <c r="E42" s="527">
        <v>1145</v>
      </c>
      <c r="F42" s="528">
        <v>20101410224</v>
      </c>
      <c r="G42" s="836">
        <v>40689</v>
      </c>
      <c r="H42" s="494">
        <v>2</v>
      </c>
      <c r="I42" s="536">
        <v>5.96</v>
      </c>
      <c r="J42" s="529" t="s">
        <v>46</v>
      </c>
      <c r="K42" s="529" t="s">
        <v>46</v>
      </c>
      <c r="L42" s="529" t="s">
        <v>46</v>
      </c>
      <c r="M42" s="529" t="s">
        <v>46</v>
      </c>
      <c r="N42" s="537">
        <v>5.96</v>
      </c>
      <c r="O42" s="533">
        <v>6</v>
      </c>
    </row>
    <row r="43" spans="1:15">
      <c r="A43" s="504"/>
      <c r="B43" s="522" t="s">
        <v>122</v>
      </c>
      <c r="C43" s="522" t="s">
        <v>123</v>
      </c>
      <c r="D43" s="526">
        <v>40569</v>
      </c>
      <c r="E43" s="527">
        <v>1500</v>
      </c>
      <c r="F43" s="534">
        <v>20110280121</v>
      </c>
      <c r="G43" s="836">
        <v>40689</v>
      </c>
      <c r="H43" s="494">
        <v>1</v>
      </c>
      <c r="I43" s="494">
        <v>0.28999999999999998</v>
      </c>
      <c r="J43" s="529" t="s">
        <v>46</v>
      </c>
      <c r="K43" s="529" t="s">
        <v>46</v>
      </c>
      <c r="L43" s="529" t="s">
        <v>46</v>
      </c>
      <c r="M43" s="529" t="s">
        <v>46</v>
      </c>
      <c r="N43" s="530">
        <v>0.28999999999999998</v>
      </c>
      <c r="O43" s="512">
        <v>0.28999999999999998</v>
      </c>
    </row>
    <row r="44" spans="1:15">
      <c r="A44" s="504"/>
      <c r="B44" s="522" t="s">
        <v>124</v>
      </c>
      <c r="C44" s="522" t="s">
        <v>125</v>
      </c>
      <c r="D44" s="526">
        <v>40576</v>
      </c>
      <c r="E44" s="527">
        <v>1255</v>
      </c>
      <c r="F44" s="534">
        <v>20110350065</v>
      </c>
      <c r="G44" s="836">
        <v>40689</v>
      </c>
      <c r="H44" s="494">
        <v>3</v>
      </c>
      <c r="I44" s="494">
        <v>6.7380000000000004</v>
      </c>
      <c r="J44" s="529" t="s">
        <v>46</v>
      </c>
      <c r="K44" s="529" t="s">
        <v>46</v>
      </c>
      <c r="L44" s="529" t="s">
        <v>46</v>
      </c>
      <c r="M44" s="529" t="s">
        <v>46</v>
      </c>
      <c r="N44" s="530">
        <v>6.7380000000000004</v>
      </c>
      <c r="O44" s="512">
        <v>6.7</v>
      </c>
    </row>
    <row r="45" spans="1:15">
      <c r="A45" s="504"/>
      <c r="B45" s="538" t="s">
        <v>126</v>
      </c>
      <c r="C45" s="524" t="s">
        <v>2928</v>
      </c>
      <c r="D45" s="526">
        <v>40574</v>
      </c>
      <c r="E45" s="527">
        <v>1445</v>
      </c>
      <c r="F45" s="534">
        <v>20110330021</v>
      </c>
      <c r="G45" s="835">
        <v>40723</v>
      </c>
      <c r="H45" s="523">
        <v>3</v>
      </c>
      <c r="I45" s="523" t="s">
        <v>2929</v>
      </c>
      <c r="J45" s="523"/>
      <c r="K45" s="523"/>
      <c r="L45" s="523"/>
      <c r="M45" s="523"/>
      <c r="N45" s="512" t="s">
        <v>2930</v>
      </c>
      <c r="O45" s="539" t="s">
        <v>1764</v>
      </c>
    </row>
    <row r="46" spans="1:15">
      <c r="A46" s="504"/>
      <c r="B46" s="521" t="s">
        <v>2931</v>
      </c>
      <c r="C46" s="541"/>
      <c r="D46" s="541"/>
      <c r="E46" s="541"/>
      <c r="F46" s="541"/>
      <c r="G46" s="858"/>
      <c r="H46" s="512"/>
      <c r="I46" s="512"/>
      <c r="J46" s="512"/>
      <c r="K46" s="512"/>
      <c r="L46" s="512"/>
      <c r="M46" s="512"/>
      <c r="N46" s="512"/>
      <c r="O46" s="512"/>
    </row>
    <row r="47" spans="1:15">
      <c r="A47" s="504"/>
      <c r="B47" s="540" t="s">
        <v>128</v>
      </c>
      <c r="C47" s="903" t="s">
        <v>46</v>
      </c>
      <c r="D47" s="543">
        <v>40331</v>
      </c>
      <c r="E47" s="520">
        <v>1145</v>
      </c>
      <c r="F47" s="493">
        <v>20101550017</v>
      </c>
      <c r="G47" s="837">
        <v>40723</v>
      </c>
      <c r="H47" s="530">
        <v>10</v>
      </c>
      <c r="I47" s="530">
        <v>5.806</v>
      </c>
      <c r="J47" s="544" t="s">
        <v>46</v>
      </c>
      <c r="K47" s="544" t="s">
        <v>46</v>
      </c>
      <c r="L47" s="544" t="s">
        <v>46</v>
      </c>
      <c r="M47" s="544" t="s">
        <v>46</v>
      </c>
      <c r="N47" s="530">
        <v>5.806</v>
      </c>
      <c r="O47" s="512">
        <v>5.8</v>
      </c>
    </row>
    <row r="48" spans="1:15">
      <c r="A48" s="504"/>
      <c r="B48" s="540" t="s">
        <v>130</v>
      </c>
      <c r="C48" s="903" t="s">
        <v>46</v>
      </c>
      <c r="D48" s="543">
        <v>40336</v>
      </c>
      <c r="E48" s="520">
        <v>1230</v>
      </c>
      <c r="F48" s="545">
        <v>20101610020</v>
      </c>
      <c r="G48" s="837">
        <v>40702</v>
      </c>
      <c r="H48" s="530">
        <v>1</v>
      </c>
      <c r="I48" s="530">
        <v>0.76490000000000002</v>
      </c>
      <c r="J48" s="544" t="s">
        <v>46</v>
      </c>
      <c r="K48" s="544" t="s">
        <v>46</v>
      </c>
      <c r="L48" s="544" t="s">
        <v>46</v>
      </c>
      <c r="M48" s="544" t="s">
        <v>46</v>
      </c>
      <c r="N48" s="530">
        <v>0.76490000000000002</v>
      </c>
      <c r="O48" s="512">
        <v>0.76</v>
      </c>
    </row>
    <row r="49" spans="1:15">
      <c r="A49" s="504"/>
      <c r="B49" s="540" t="s">
        <v>131</v>
      </c>
      <c r="C49" s="903" t="s">
        <v>46</v>
      </c>
      <c r="D49" s="543">
        <v>40330</v>
      </c>
      <c r="E49" s="520">
        <v>1200</v>
      </c>
      <c r="F49" s="493">
        <v>20101550011</v>
      </c>
      <c r="G49" s="837">
        <v>40723</v>
      </c>
      <c r="H49" s="530">
        <v>5</v>
      </c>
      <c r="I49" s="530">
        <v>5.585</v>
      </c>
      <c r="J49" s="544" t="s">
        <v>46</v>
      </c>
      <c r="K49" s="544" t="s">
        <v>46</v>
      </c>
      <c r="L49" s="544" t="s">
        <v>46</v>
      </c>
      <c r="M49" s="544" t="s">
        <v>46</v>
      </c>
      <c r="N49" s="530">
        <v>5.585</v>
      </c>
      <c r="O49" s="512">
        <v>5.6</v>
      </c>
    </row>
    <row r="50" spans="1:15">
      <c r="A50" s="504"/>
      <c r="B50" s="540" t="s">
        <v>132</v>
      </c>
      <c r="C50" s="903" t="s">
        <v>46</v>
      </c>
      <c r="D50" s="543">
        <v>40332</v>
      </c>
      <c r="E50" s="520">
        <v>1015</v>
      </c>
      <c r="F50" s="528">
        <v>20101550018</v>
      </c>
      <c r="G50" s="837">
        <v>40702</v>
      </c>
      <c r="H50" s="530">
        <v>1</v>
      </c>
      <c r="I50" s="530">
        <v>0.68120000000000003</v>
      </c>
      <c r="J50" s="544" t="s">
        <v>46</v>
      </c>
      <c r="K50" s="544" t="s">
        <v>46</v>
      </c>
      <c r="L50" s="544" t="s">
        <v>46</v>
      </c>
      <c r="M50" s="544" t="s">
        <v>46</v>
      </c>
      <c r="N50" s="530">
        <v>0.68120000000000003</v>
      </c>
      <c r="O50" s="512">
        <v>0.68</v>
      </c>
    </row>
    <row r="51" spans="1:15">
      <c r="A51" s="504"/>
      <c r="B51" s="540" t="s">
        <v>133</v>
      </c>
      <c r="C51" s="903" t="s">
        <v>46</v>
      </c>
      <c r="D51" s="543">
        <v>40341</v>
      </c>
      <c r="E51" s="520">
        <v>1145</v>
      </c>
      <c r="F51" s="493">
        <v>20101660086</v>
      </c>
      <c r="G51" s="837">
        <v>40702</v>
      </c>
      <c r="H51" s="530">
        <v>1</v>
      </c>
      <c r="I51" s="530">
        <v>0.57630000000000003</v>
      </c>
      <c r="J51" s="544" t="s">
        <v>46</v>
      </c>
      <c r="K51" s="544" t="s">
        <v>46</v>
      </c>
      <c r="L51" s="544" t="s">
        <v>46</v>
      </c>
      <c r="M51" s="544" t="s">
        <v>46</v>
      </c>
      <c r="N51" s="530">
        <v>0.57630000000000003</v>
      </c>
      <c r="O51" s="512">
        <v>0.57999999999999996</v>
      </c>
    </row>
    <row r="52" spans="1:15">
      <c r="A52" s="504"/>
      <c r="B52" s="540" t="s">
        <v>134</v>
      </c>
      <c r="C52" s="903" t="s">
        <v>46</v>
      </c>
      <c r="D52" s="543">
        <v>40331</v>
      </c>
      <c r="E52" s="520">
        <v>1300</v>
      </c>
      <c r="F52" s="528">
        <v>20101550015</v>
      </c>
      <c r="G52" s="837">
        <v>40702</v>
      </c>
      <c r="H52" s="530">
        <v>1</v>
      </c>
      <c r="I52" s="530">
        <v>0.1167</v>
      </c>
      <c r="J52" s="544" t="s">
        <v>46</v>
      </c>
      <c r="K52" s="544" t="s">
        <v>46</v>
      </c>
      <c r="L52" s="544" t="s">
        <v>46</v>
      </c>
      <c r="M52" s="544" t="s">
        <v>46</v>
      </c>
      <c r="N52" s="530">
        <v>0.1167</v>
      </c>
      <c r="O52" s="512">
        <v>0.12</v>
      </c>
    </row>
    <row r="53" spans="1:15">
      <c r="A53" s="504"/>
      <c r="B53" s="540" t="s">
        <v>136</v>
      </c>
      <c r="C53" s="903" t="s">
        <v>46</v>
      </c>
      <c r="D53" s="543">
        <v>40335</v>
      </c>
      <c r="E53" s="520">
        <v>1000</v>
      </c>
      <c r="F53" s="528">
        <v>20101600021</v>
      </c>
      <c r="G53" s="837">
        <v>40702</v>
      </c>
      <c r="H53" s="530">
        <v>1</v>
      </c>
      <c r="I53" s="530" t="s">
        <v>2932</v>
      </c>
      <c r="J53" s="544" t="s">
        <v>46</v>
      </c>
      <c r="K53" s="544" t="s">
        <v>46</v>
      </c>
      <c r="L53" s="544" t="s">
        <v>46</v>
      </c>
      <c r="M53" s="544" t="s">
        <v>46</v>
      </c>
      <c r="N53" s="530" t="s">
        <v>2932</v>
      </c>
      <c r="O53" s="512" t="s">
        <v>1892</v>
      </c>
    </row>
    <row r="54" spans="1:15">
      <c r="A54" s="504"/>
      <c r="B54" s="540" t="s">
        <v>137</v>
      </c>
      <c r="C54" s="903" t="s">
        <v>46</v>
      </c>
      <c r="D54" s="543">
        <v>40332</v>
      </c>
      <c r="E54" s="520">
        <v>1000</v>
      </c>
      <c r="F54" s="528">
        <v>20101550016</v>
      </c>
      <c r="G54" s="837">
        <v>40702</v>
      </c>
      <c r="H54" s="530">
        <v>1</v>
      </c>
      <c r="I54" s="530">
        <v>5.16E-2</v>
      </c>
      <c r="J54" s="544" t="s">
        <v>46</v>
      </c>
      <c r="K54" s="544" t="s">
        <v>46</v>
      </c>
      <c r="L54" s="544" t="s">
        <v>46</v>
      </c>
      <c r="M54" s="544" t="s">
        <v>46</v>
      </c>
      <c r="N54" s="530">
        <v>5.16E-2</v>
      </c>
      <c r="O54" s="512">
        <v>5.1999999999999998E-2</v>
      </c>
    </row>
    <row r="55" spans="1:15">
      <c r="A55" s="504"/>
      <c r="B55" s="540" t="s">
        <v>138</v>
      </c>
      <c r="C55" s="903" t="s">
        <v>46</v>
      </c>
      <c r="D55" s="543">
        <v>40330</v>
      </c>
      <c r="E55" s="520">
        <v>1130</v>
      </c>
      <c r="F55" s="528">
        <v>20101550012</v>
      </c>
      <c r="G55" s="837">
        <v>40702</v>
      </c>
      <c r="H55" s="530">
        <v>1</v>
      </c>
      <c r="I55" s="530" t="s">
        <v>2933</v>
      </c>
      <c r="J55" s="544" t="s">
        <v>46</v>
      </c>
      <c r="K55" s="544" t="s">
        <v>46</v>
      </c>
      <c r="L55" s="544" t="s">
        <v>46</v>
      </c>
      <c r="M55" s="544" t="s">
        <v>46</v>
      </c>
      <c r="N55" s="530" t="s">
        <v>2933</v>
      </c>
      <c r="O55" s="512" t="s">
        <v>1921</v>
      </c>
    </row>
    <row r="56" spans="1:15">
      <c r="A56" s="504"/>
      <c r="B56" s="540" t="s">
        <v>139</v>
      </c>
      <c r="C56" s="903" t="s">
        <v>46</v>
      </c>
      <c r="D56" s="543">
        <v>40338</v>
      </c>
      <c r="E56" s="520">
        <v>945</v>
      </c>
      <c r="F56" s="528">
        <v>20101620030</v>
      </c>
      <c r="G56" s="837">
        <v>40702</v>
      </c>
      <c r="H56" s="530">
        <v>1</v>
      </c>
      <c r="I56" s="530">
        <v>0.38529999999999998</v>
      </c>
      <c r="J56" s="544" t="s">
        <v>46</v>
      </c>
      <c r="K56" s="544" t="s">
        <v>46</v>
      </c>
      <c r="L56" s="544" t="s">
        <v>46</v>
      </c>
      <c r="M56" s="544" t="s">
        <v>46</v>
      </c>
      <c r="N56" s="530">
        <v>0.38529999999999998</v>
      </c>
      <c r="O56" s="512">
        <v>0.39</v>
      </c>
    </row>
    <row r="57" spans="1:15">
      <c r="A57" s="504"/>
      <c r="B57" s="540" t="s">
        <v>140</v>
      </c>
      <c r="C57" s="903" t="s">
        <v>46</v>
      </c>
      <c r="D57" s="543">
        <v>40340</v>
      </c>
      <c r="E57" s="520">
        <v>900</v>
      </c>
      <c r="F57" s="528">
        <v>20101660075</v>
      </c>
      <c r="G57" s="837">
        <v>40702</v>
      </c>
      <c r="H57" s="530">
        <v>1</v>
      </c>
      <c r="I57" s="530" t="s">
        <v>1195</v>
      </c>
      <c r="J57" s="544" t="s">
        <v>46</v>
      </c>
      <c r="K57" s="544" t="s">
        <v>46</v>
      </c>
      <c r="L57" s="544" t="s">
        <v>46</v>
      </c>
      <c r="M57" s="544" t="s">
        <v>46</v>
      </c>
      <c r="N57" s="530" t="s">
        <v>1195</v>
      </c>
      <c r="O57" s="530" t="s">
        <v>1195</v>
      </c>
    </row>
    <row r="58" spans="1:15">
      <c r="A58" s="504"/>
      <c r="B58" s="540" t="s">
        <v>141</v>
      </c>
      <c r="C58" s="903" t="s">
        <v>46</v>
      </c>
      <c r="D58" s="543">
        <v>40336</v>
      </c>
      <c r="E58" s="520">
        <v>1000</v>
      </c>
      <c r="F58" s="493">
        <v>20101610022</v>
      </c>
      <c r="G58" s="837">
        <v>40723</v>
      </c>
      <c r="H58" s="530">
        <v>5</v>
      </c>
      <c r="I58" s="530">
        <v>3.4910000000000001</v>
      </c>
      <c r="J58" s="544" t="s">
        <v>46</v>
      </c>
      <c r="K58" s="544" t="s">
        <v>46</v>
      </c>
      <c r="L58" s="544" t="s">
        <v>46</v>
      </c>
      <c r="M58" s="544" t="s">
        <v>46</v>
      </c>
      <c r="N58" s="530">
        <v>3.4910000000000001</v>
      </c>
      <c r="O58" s="512">
        <v>3.5</v>
      </c>
    </row>
    <row r="59" spans="1:15">
      <c r="A59" s="504"/>
      <c r="B59" s="540" t="s">
        <v>142</v>
      </c>
      <c r="C59" s="903" t="s">
        <v>46</v>
      </c>
      <c r="D59" s="543">
        <v>40335</v>
      </c>
      <c r="E59" s="520">
        <v>1245</v>
      </c>
      <c r="F59" s="528">
        <v>20101600022</v>
      </c>
      <c r="G59" s="837">
        <v>40702</v>
      </c>
      <c r="H59" s="530">
        <v>1</v>
      </c>
      <c r="I59" s="530">
        <v>0.14399999999999999</v>
      </c>
      <c r="J59" s="544" t="s">
        <v>46</v>
      </c>
      <c r="K59" s="544" t="s">
        <v>46</v>
      </c>
      <c r="L59" s="544" t="s">
        <v>46</v>
      </c>
      <c r="M59" s="544" t="s">
        <v>46</v>
      </c>
      <c r="N59" s="530">
        <v>0.14399999999999999</v>
      </c>
      <c r="O59" s="512">
        <v>0.14000000000000001</v>
      </c>
    </row>
    <row r="60" spans="1:15">
      <c r="A60" s="504"/>
      <c r="B60" s="540" t="s">
        <v>143</v>
      </c>
      <c r="C60" s="903" t="s">
        <v>46</v>
      </c>
      <c r="D60" s="543">
        <v>40337</v>
      </c>
      <c r="E60" s="520">
        <v>945</v>
      </c>
      <c r="F60" s="528">
        <v>20101610019</v>
      </c>
      <c r="G60" s="837">
        <v>40702</v>
      </c>
      <c r="H60" s="530">
        <v>1</v>
      </c>
      <c r="I60" s="530">
        <v>0.41170000000000001</v>
      </c>
      <c r="J60" s="544" t="s">
        <v>46</v>
      </c>
      <c r="K60" s="544" t="s">
        <v>46</v>
      </c>
      <c r="L60" s="544" t="s">
        <v>46</v>
      </c>
      <c r="M60" s="544" t="s">
        <v>46</v>
      </c>
      <c r="N60" s="530">
        <v>0.41170000000000001</v>
      </c>
      <c r="O60" s="512">
        <v>0.41</v>
      </c>
    </row>
    <row r="61" spans="1:15">
      <c r="A61" s="504"/>
      <c r="B61" s="540" t="s">
        <v>144</v>
      </c>
      <c r="C61" s="903" t="s">
        <v>46</v>
      </c>
      <c r="D61" s="543">
        <v>40336</v>
      </c>
      <c r="E61" s="520">
        <v>1345</v>
      </c>
      <c r="F61" s="493">
        <v>20101610023</v>
      </c>
      <c r="G61" s="837">
        <v>40723</v>
      </c>
      <c r="H61" s="530">
        <v>10</v>
      </c>
      <c r="I61" s="530">
        <v>2.0569999999999999</v>
      </c>
      <c r="J61" s="544" t="s">
        <v>46</v>
      </c>
      <c r="K61" s="544" t="s">
        <v>46</v>
      </c>
      <c r="L61" s="544" t="s">
        <v>46</v>
      </c>
      <c r="M61" s="544" t="s">
        <v>46</v>
      </c>
      <c r="N61" s="530">
        <v>2.0569999999999999</v>
      </c>
      <c r="O61" s="512">
        <v>2.1</v>
      </c>
    </row>
    <row r="62" spans="1:15">
      <c r="A62" s="504"/>
      <c r="B62" s="546" t="s">
        <v>145</v>
      </c>
      <c r="C62" s="542"/>
      <c r="D62" s="542"/>
      <c r="E62" s="542"/>
      <c r="F62" s="525"/>
      <c r="G62" s="836"/>
      <c r="H62" s="494"/>
      <c r="I62" s="494"/>
      <c r="J62" s="529"/>
      <c r="K62" s="529"/>
      <c r="L62" s="529"/>
      <c r="M62" s="529"/>
      <c r="N62" s="530"/>
      <c r="O62" s="512"/>
    </row>
    <row r="63" spans="1:15" ht="24">
      <c r="A63" s="504"/>
      <c r="B63" s="473" t="s">
        <v>2864</v>
      </c>
      <c r="C63" s="529" t="s">
        <v>46</v>
      </c>
      <c r="D63" s="526">
        <v>40583</v>
      </c>
      <c r="E63" s="527">
        <v>1233</v>
      </c>
      <c r="F63" s="534">
        <v>20110420104</v>
      </c>
      <c r="G63" s="837">
        <v>40689</v>
      </c>
      <c r="H63" s="530">
        <v>2</v>
      </c>
      <c r="I63" s="530" t="s">
        <v>1195</v>
      </c>
      <c r="J63" s="544" t="s">
        <v>46</v>
      </c>
      <c r="K63" s="544" t="s">
        <v>46</v>
      </c>
      <c r="L63" s="544" t="s">
        <v>46</v>
      </c>
      <c r="M63" s="544" t="s">
        <v>46</v>
      </c>
      <c r="N63" s="530" t="s">
        <v>2934</v>
      </c>
      <c r="O63" s="530" t="s">
        <v>2040</v>
      </c>
    </row>
    <row r="64" spans="1:15" ht="24.75" thickBot="1">
      <c r="A64" s="504"/>
      <c r="B64" s="474" t="s">
        <v>2865</v>
      </c>
      <c r="C64" s="529" t="s">
        <v>46</v>
      </c>
      <c r="D64" s="526">
        <v>40584</v>
      </c>
      <c r="E64" s="527">
        <v>920</v>
      </c>
      <c r="F64" s="534">
        <v>20110420105</v>
      </c>
      <c r="G64" s="837">
        <v>40689</v>
      </c>
      <c r="H64" s="530">
        <v>1</v>
      </c>
      <c r="I64" s="530">
        <v>9.6600000000000005E-2</v>
      </c>
      <c r="J64" s="544" t="s">
        <v>46</v>
      </c>
      <c r="K64" s="544" t="s">
        <v>46</v>
      </c>
      <c r="L64" s="544" t="s">
        <v>46</v>
      </c>
      <c r="M64" s="544" t="s">
        <v>46</v>
      </c>
      <c r="N64" s="530">
        <v>9.6600000000000005E-2</v>
      </c>
      <c r="O64" s="535">
        <v>0.1</v>
      </c>
    </row>
    <row r="65" spans="1:15">
      <c r="A65" s="504"/>
      <c r="B65" s="1068" t="s">
        <v>2935</v>
      </c>
      <c r="C65" s="1069"/>
      <c r="D65" s="1069"/>
      <c r="E65" s="1069"/>
      <c r="F65" s="1069"/>
      <c r="G65" s="1069"/>
      <c r="H65" s="1069"/>
      <c r="I65" s="1069"/>
      <c r="J65" s="1069"/>
      <c r="K65" s="1069"/>
      <c r="L65" s="1069"/>
      <c r="M65" s="1069"/>
      <c r="N65" s="548"/>
      <c r="O65" s="548"/>
    </row>
    <row r="66" spans="1:15">
      <c r="A66" s="504"/>
      <c r="B66" s="521" t="s">
        <v>2936</v>
      </c>
      <c r="C66" s="549"/>
      <c r="D66" s="549"/>
      <c r="E66" s="549"/>
      <c r="F66" s="549"/>
      <c r="G66" s="859"/>
      <c r="H66" s="549"/>
      <c r="I66" s="549"/>
      <c r="J66" s="549"/>
      <c r="K66" s="549"/>
      <c r="L66" s="549"/>
      <c r="M66" s="549"/>
      <c r="N66" s="548"/>
      <c r="O66" s="548"/>
    </row>
    <row r="67" spans="1:15">
      <c r="A67" s="504"/>
      <c r="B67" s="521"/>
      <c r="C67" s="553"/>
      <c r="D67" s="542"/>
      <c r="E67" s="542"/>
      <c r="F67" s="493" t="s">
        <v>2937</v>
      </c>
      <c r="G67" s="837">
        <v>40689</v>
      </c>
      <c r="H67" s="530">
        <v>1</v>
      </c>
      <c r="I67" s="530" t="s">
        <v>1195</v>
      </c>
      <c r="J67" s="544" t="s">
        <v>46</v>
      </c>
      <c r="K67" s="544" t="s">
        <v>46</v>
      </c>
      <c r="L67" s="544" t="s">
        <v>46</v>
      </c>
      <c r="M67" s="544" t="s">
        <v>46</v>
      </c>
      <c r="N67" s="544"/>
      <c r="O67" s="544"/>
    </row>
    <row r="68" spans="1:15">
      <c r="A68" s="504"/>
      <c r="B68" s="541"/>
      <c r="C68" s="553"/>
      <c r="D68" s="542"/>
      <c r="E68" s="542"/>
      <c r="F68" s="493" t="s">
        <v>2937</v>
      </c>
      <c r="G68" s="837">
        <v>40694</v>
      </c>
      <c r="H68" s="530">
        <v>1</v>
      </c>
      <c r="I68" s="530" t="s">
        <v>1195</v>
      </c>
      <c r="J68" s="544" t="s">
        <v>46</v>
      </c>
      <c r="K68" s="544" t="s">
        <v>46</v>
      </c>
      <c r="L68" s="544" t="s">
        <v>46</v>
      </c>
      <c r="M68" s="544" t="s">
        <v>46</v>
      </c>
      <c r="N68" s="544"/>
      <c r="O68" s="544"/>
    </row>
    <row r="69" spans="1:15">
      <c r="A69" s="504"/>
      <c r="B69" s="541"/>
      <c r="C69" s="553"/>
      <c r="D69" s="542"/>
      <c r="E69" s="542"/>
      <c r="F69" s="493" t="s">
        <v>2937</v>
      </c>
      <c r="G69" s="837">
        <v>40694</v>
      </c>
      <c r="H69" s="530">
        <v>1</v>
      </c>
      <c r="I69" s="530" t="s">
        <v>1195</v>
      </c>
      <c r="J69" s="544" t="s">
        <v>46</v>
      </c>
      <c r="K69" s="544" t="s">
        <v>46</v>
      </c>
      <c r="L69" s="544" t="s">
        <v>46</v>
      </c>
      <c r="M69" s="544" t="s">
        <v>46</v>
      </c>
      <c r="N69" s="544"/>
      <c r="O69" s="544"/>
    </row>
    <row r="70" spans="1:15">
      <c r="A70" s="504"/>
      <c r="B70" s="541"/>
      <c r="C70" s="553"/>
      <c r="D70" s="542"/>
      <c r="E70" s="542"/>
      <c r="F70" s="493" t="s">
        <v>2937</v>
      </c>
      <c r="G70" s="837">
        <v>40702</v>
      </c>
      <c r="H70" s="530">
        <v>1</v>
      </c>
      <c r="I70" s="530" t="s">
        <v>1195</v>
      </c>
      <c r="J70" s="544" t="s">
        <v>46</v>
      </c>
      <c r="K70" s="544" t="s">
        <v>46</v>
      </c>
      <c r="L70" s="544" t="s">
        <v>46</v>
      </c>
      <c r="M70" s="544" t="s">
        <v>46</v>
      </c>
      <c r="N70" s="544"/>
      <c r="O70" s="544"/>
    </row>
    <row r="71" spans="1:15">
      <c r="A71" s="504"/>
      <c r="B71" s="541"/>
      <c r="C71" s="553"/>
      <c r="D71" s="542"/>
      <c r="E71" s="542"/>
      <c r="F71" s="493" t="s">
        <v>2937</v>
      </c>
      <c r="G71" s="837">
        <v>40702</v>
      </c>
      <c r="H71" s="530">
        <v>1</v>
      </c>
      <c r="I71" s="530" t="s">
        <v>1195</v>
      </c>
      <c r="J71" s="544" t="s">
        <v>46</v>
      </c>
      <c r="K71" s="544" t="s">
        <v>46</v>
      </c>
      <c r="L71" s="544" t="s">
        <v>46</v>
      </c>
      <c r="M71" s="544" t="s">
        <v>46</v>
      </c>
      <c r="N71" s="544"/>
      <c r="O71" s="544"/>
    </row>
    <row r="72" spans="1:15">
      <c r="A72" s="504"/>
      <c r="B72" s="541"/>
      <c r="C72" s="553"/>
      <c r="D72" s="542"/>
      <c r="E72" s="542"/>
      <c r="F72" s="493" t="s">
        <v>2937</v>
      </c>
      <c r="G72" s="837">
        <v>40723</v>
      </c>
      <c r="H72" s="530">
        <v>1</v>
      </c>
      <c r="I72" s="530" t="s">
        <v>1195</v>
      </c>
      <c r="J72" s="544" t="s">
        <v>46</v>
      </c>
      <c r="K72" s="544" t="s">
        <v>46</v>
      </c>
      <c r="L72" s="544" t="s">
        <v>46</v>
      </c>
      <c r="M72" s="544" t="s">
        <v>46</v>
      </c>
      <c r="N72" s="544"/>
      <c r="O72" s="544"/>
    </row>
    <row r="73" spans="1:15">
      <c r="A73" s="504"/>
      <c r="B73" s="521" t="s">
        <v>2938</v>
      </c>
      <c r="C73" s="542"/>
      <c r="D73" s="542"/>
      <c r="E73" s="542"/>
      <c r="F73" s="493"/>
      <c r="G73" s="837"/>
      <c r="H73" s="530"/>
      <c r="I73" s="544"/>
      <c r="J73" s="530"/>
      <c r="K73" s="530"/>
      <c r="L73" s="530"/>
      <c r="M73" s="544"/>
      <c r="N73" s="544"/>
      <c r="O73" s="544"/>
    </row>
    <row r="74" spans="1:15">
      <c r="A74" s="504"/>
      <c r="B74" s="541"/>
      <c r="C74" s="553"/>
      <c r="D74" s="542"/>
      <c r="E74" s="542"/>
      <c r="F74" s="493" t="s">
        <v>2939</v>
      </c>
      <c r="G74" s="837">
        <v>40689</v>
      </c>
      <c r="H74" s="530">
        <v>1</v>
      </c>
      <c r="I74" s="544">
        <v>3.1040000000000001</v>
      </c>
      <c r="J74" s="530">
        <v>3</v>
      </c>
      <c r="K74" s="530">
        <v>3.1040000000000001</v>
      </c>
      <c r="L74" s="530">
        <v>103.4</v>
      </c>
      <c r="M74" s="520" t="s">
        <v>2940</v>
      </c>
      <c r="N74" s="520"/>
      <c r="O74" s="520"/>
    </row>
    <row r="75" spans="1:15">
      <c r="A75" s="504"/>
      <c r="B75" s="541"/>
      <c r="C75" s="553"/>
      <c r="D75" s="542"/>
      <c r="E75" s="542"/>
      <c r="F75" s="493" t="s">
        <v>2939</v>
      </c>
      <c r="G75" s="837">
        <v>40689</v>
      </c>
      <c r="H75" s="530">
        <v>2</v>
      </c>
      <c r="I75" s="544">
        <v>3.0840000000000001</v>
      </c>
      <c r="J75" s="530">
        <v>3</v>
      </c>
      <c r="K75" s="530">
        <v>3.0840000000000001</v>
      </c>
      <c r="L75" s="530">
        <v>102.8</v>
      </c>
      <c r="M75" s="520" t="s">
        <v>2940</v>
      </c>
      <c r="N75" s="520"/>
      <c r="O75" s="520"/>
    </row>
    <row r="76" spans="1:15" ht="16.5">
      <c r="A76" s="504"/>
      <c r="B76" s="550"/>
      <c r="C76" s="553"/>
      <c r="D76" s="542"/>
      <c r="E76" s="542"/>
      <c r="F76" s="493" t="s">
        <v>2939</v>
      </c>
      <c r="G76" s="837">
        <v>40694</v>
      </c>
      <c r="H76" s="530">
        <v>1</v>
      </c>
      <c r="I76" s="544">
        <v>1.8540000000000001</v>
      </c>
      <c r="J76" s="530">
        <v>3</v>
      </c>
      <c r="K76" s="530">
        <v>1.8540000000000001</v>
      </c>
      <c r="L76" s="530" t="s">
        <v>2941</v>
      </c>
      <c r="M76" s="520" t="s">
        <v>2940</v>
      </c>
      <c r="N76" s="520"/>
      <c r="O76" s="520"/>
    </row>
    <row r="77" spans="1:15">
      <c r="A77" s="504"/>
      <c r="B77" s="541"/>
      <c r="C77" s="553"/>
      <c r="D77" s="542"/>
      <c r="E77" s="542"/>
      <c r="F77" s="493" t="s">
        <v>2939</v>
      </c>
      <c r="G77" s="837">
        <v>40694</v>
      </c>
      <c r="H77" s="530">
        <v>1</v>
      </c>
      <c r="I77" s="544">
        <v>2.9729999999999999</v>
      </c>
      <c r="J77" s="530">
        <v>3</v>
      </c>
      <c r="K77" s="530">
        <v>2.9729999999999999</v>
      </c>
      <c r="L77" s="530">
        <v>99.1</v>
      </c>
      <c r="M77" s="520" t="s">
        <v>2940</v>
      </c>
      <c r="N77" s="520"/>
      <c r="O77" s="520"/>
    </row>
    <row r="78" spans="1:15">
      <c r="A78" s="504"/>
      <c r="B78" s="541"/>
      <c r="C78" s="553"/>
      <c r="D78" s="542"/>
      <c r="E78" s="542"/>
      <c r="F78" s="493" t="s">
        <v>2939</v>
      </c>
      <c r="G78" s="837">
        <v>40702</v>
      </c>
      <c r="H78" s="530">
        <v>1</v>
      </c>
      <c r="I78" s="544">
        <v>3.157</v>
      </c>
      <c r="J78" s="530">
        <v>3</v>
      </c>
      <c r="K78" s="530">
        <v>3.157</v>
      </c>
      <c r="L78" s="530">
        <v>105.2</v>
      </c>
      <c r="M78" s="520" t="s">
        <v>2940</v>
      </c>
      <c r="N78" s="520"/>
      <c r="O78" s="520"/>
    </row>
    <row r="79" spans="1:15">
      <c r="A79" s="504"/>
      <c r="B79" s="541"/>
      <c r="C79" s="553"/>
      <c r="D79" s="542"/>
      <c r="E79" s="542"/>
      <c r="F79" s="493" t="s">
        <v>2939</v>
      </c>
      <c r="G79" s="837">
        <v>40723</v>
      </c>
      <c r="H79" s="530">
        <v>1</v>
      </c>
      <c r="I79" s="520">
        <v>3.1789999999999998</v>
      </c>
      <c r="J79" s="530">
        <v>3</v>
      </c>
      <c r="K79" s="530">
        <v>3.1789999999999998</v>
      </c>
      <c r="L79" s="530">
        <v>106.1</v>
      </c>
      <c r="M79" s="520" t="s">
        <v>2940</v>
      </c>
      <c r="N79" s="520"/>
      <c r="O79" s="520"/>
    </row>
    <row r="80" spans="1:15">
      <c r="A80" s="504"/>
      <c r="B80" s="541" t="s">
        <v>111</v>
      </c>
      <c r="C80" s="553"/>
      <c r="D80" s="542"/>
      <c r="E80" s="542"/>
      <c r="F80" s="493" t="s">
        <v>2939</v>
      </c>
      <c r="G80" s="837">
        <v>40723</v>
      </c>
      <c r="H80" s="530">
        <v>3</v>
      </c>
      <c r="I80" s="520">
        <v>3.1469999999999998</v>
      </c>
      <c r="J80" s="530">
        <v>3</v>
      </c>
      <c r="K80" s="530">
        <v>3.1469999999999998</v>
      </c>
      <c r="L80" s="530">
        <v>105</v>
      </c>
      <c r="M80" s="520" t="s">
        <v>2940</v>
      </c>
      <c r="N80" s="520"/>
      <c r="O80" s="520"/>
    </row>
    <row r="81" spans="1:15">
      <c r="A81" s="504"/>
      <c r="B81" s="541"/>
      <c r="C81" s="542"/>
      <c r="D81" s="542"/>
      <c r="E81" s="542"/>
      <c r="F81" s="493" t="s">
        <v>2939</v>
      </c>
      <c r="G81" s="837">
        <v>40723</v>
      </c>
      <c r="H81" s="530">
        <v>10</v>
      </c>
      <c r="I81" s="544">
        <v>2.9750000000000001</v>
      </c>
      <c r="J81" s="530">
        <v>3</v>
      </c>
      <c r="K81" s="530">
        <v>2.9750000000000001</v>
      </c>
      <c r="L81" s="530">
        <v>99.3</v>
      </c>
      <c r="M81" s="520" t="s">
        <v>2940</v>
      </c>
      <c r="N81" s="520"/>
      <c r="O81" s="520"/>
    </row>
    <row r="82" spans="1:15">
      <c r="A82" s="504"/>
      <c r="B82" s="541"/>
      <c r="C82" s="542"/>
      <c r="D82" s="542"/>
      <c r="E82" s="542"/>
      <c r="F82" s="493" t="s">
        <v>2939</v>
      </c>
      <c r="G82" s="837">
        <v>40723</v>
      </c>
      <c r="H82" s="530">
        <v>20</v>
      </c>
      <c r="I82" s="544">
        <v>2.802</v>
      </c>
      <c r="J82" s="530">
        <v>3</v>
      </c>
      <c r="K82" s="530">
        <v>2.802</v>
      </c>
      <c r="L82" s="530">
        <v>93.5</v>
      </c>
      <c r="M82" s="520" t="s">
        <v>2940</v>
      </c>
      <c r="N82" s="520"/>
      <c r="O82" s="520"/>
    </row>
    <row r="83" spans="1:15">
      <c r="A83" s="504"/>
      <c r="B83" s="541"/>
      <c r="C83" s="542"/>
      <c r="D83" s="542"/>
      <c r="E83" s="542"/>
      <c r="F83" s="493" t="s">
        <v>2942</v>
      </c>
      <c r="G83" s="837">
        <v>40689</v>
      </c>
      <c r="H83" s="530">
        <v>1</v>
      </c>
      <c r="I83" s="544">
        <v>5.0869999999999997</v>
      </c>
      <c r="J83" s="530">
        <v>5</v>
      </c>
      <c r="K83" s="530">
        <v>5.0869999999999997</v>
      </c>
      <c r="L83" s="530">
        <v>101.7</v>
      </c>
      <c r="M83" s="520" t="s">
        <v>2940</v>
      </c>
      <c r="N83" s="520"/>
      <c r="O83" s="520"/>
    </row>
    <row r="84" spans="1:15">
      <c r="A84" s="504"/>
      <c r="B84" s="541"/>
      <c r="C84" s="542"/>
      <c r="D84" s="542"/>
      <c r="E84" s="542"/>
      <c r="F84" s="493" t="s">
        <v>2942</v>
      </c>
      <c r="G84" s="837">
        <v>40689</v>
      </c>
      <c r="H84" s="530">
        <v>2</v>
      </c>
      <c r="I84" s="544">
        <v>5.0979999999999999</v>
      </c>
      <c r="J84" s="530">
        <v>5</v>
      </c>
      <c r="K84" s="530">
        <v>5.0979999999999999</v>
      </c>
      <c r="L84" s="530">
        <v>101.9</v>
      </c>
      <c r="M84" s="520" t="s">
        <v>2940</v>
      </c>
      <c r="N84" s="520"/>
      <c r="O84" s="520"/>
    </row>
    <row r="85" spans="1:15">
      <c r="A85" s="504"/>
      <c r="B85" s="541"/>
      <c r="C85" s="542"/>
      <c r="D85" s="542"/>
      <c r="E85" s="542"/>
      <c r="F85" s="493" t="s">
        <v>2942</v>
      </c>
      <c r="G85" s="837">
        <v>40694</v>
      </c>
      <c r="H85" s="530">
        <v>1</v>
      </c>
      <c r="I85" s="544">
        <v>4.8259999999999996</v>
      </c>
      <c r="J85" s="530">
        <v>5</v>
      </c>
      <c r="K85" s="530">
        <v>4.8259999999999996</v>
      </c>
      <c r="L85" s="530">
        <v>96.5</v>
      </c>
      <c r="M85" s="520" t="s">
        <v>2940</v>
      </c>
      <c r="N85" s="520"/>
      <c r="O85" s="520"/>
    </row>
    <row r="86" spans="1:15">
      <c r="A86" s="504"/>
      <c r="B86" s="541"/>
      <c r="C86" s="542"/>
      <c r="D86" s="542"/>
      <c r="E86" s="542"/>
      <c r="F86" s="493" t="s">
        <v>2942</v>
      </c>
      <c r="G86" s="837">
        <v>40723</v>
      </c>
      <c r="H86" s="530">
        <v>1</v>
      </c>
      <c r="I86" s="544">
        <v>5.5259999999999998</v>
      </c>
      <c r="J86" s="530">
        <v>5</v>
      </c>
      <c r="K86" s="530">
        <v>5.5259999999999998</v>
      </c>
      <c r="L86" s="530">
        <v>110.6</v>
      </c>
      <c r="M86" s="520" t="s">
        <v>2940</v>
      </c>
      <c r="N86" s="520"/>
      <c r="O86" s="520"/>
    </row>
    <row r="87" spans="1:15">
      <c r="A87" s="504"/>
      <c r="B87" s="541"/>
      <c r="C87" s="542"/>
      <c r="D87" s="542"/>
      <c r="E87" s="542"/>
      <c r="F87" s="493" t="s">
        <v>2942</v>
      </c>
      <c r="G87" s="837">
        <v>40723</v>
      </c>
      <c r="H87" s="530">
        <v>3</v>
      </c>
      <c r="I87" s="544">
        <v>5.6550000000000002</v>
      </c>
      <c r="J87" s="530">
        <v>5</v>
      </c>
      <c r="K87" s="530">
        <v>5.6550000000000002</v>
      </c>
      <c r="L87" s="530">
        <v>113.2</v>
      </c>
      <c r="M87" s="520" t="s">
        <v>2940</v>
      </c>
      <c r="N87" s="520"/>
      <c r="O87" s="520"/>
    </row>
    <row r="88" spans="1:15">
      <c r="A88" s="504"/>
      <c r="B88" s="541"/>
      <c r="C88" s="542"/>
      <c r="D88" s="542"/>
      <c r="E88" s="542"/>
      <c r="F88" s="493" t="s">
        <v>2942</v>
      </c>
      <c r="G88" s="837">
        <v>40723</v>
      </c>
      <c r="H88" s="530">
        <v>10</v>
      </c>
      <c r="I88" s="544">
        <v>5.048</v>
      </c>
      <c r="J88" s="530">
        <v>5</v>
      </c>
      <c r="K88" s="530">
        <v>5.048</v>
      </c>
      <c r="L88" s="530">
        <v>101</v>
      </c>
      <c r="M88" s="520" t="s">
        <v>2940</v>
      </c>
      <c r="N88" s="520"/>
      <c r="O88" s="520"/>
    </row>
    <row r="89" spans="1:15">
      <c r="A89" s="504"/>
      <c r="B89" s="541"/>
      <c r="C89" s="542"/>
      <c r="D89" s="542"/>
      <c r="E89" s="542"/>
      <c r="F89" s="493" t="s">
        <v>2942</v>
      </c>
      <c r="G89" s="837">
        <v>40723</v>
      </c>
      <c r="H89" s="530">
        <v>20</v>
      </c>
      <c r="I89" s="544">
        <v>4.9260000000000002</v>
      </c>
      <c r="J89" s="530">
        <v>5</v>
      </c>
      <c r="K89" s="530">
        <v>4.9260000000000002</v>
      </c>
      <c r="L89" s="530">
        <v>98.6</v>
      </c>
      <c r="M89" s="520" t="s">
        <v>2940</v>
      </c>
      <c r="N89" s="520"/>
      <c r="O89" s="520"/>
    </row>
    <row r="90" spans="1:15">
      <c r="A90" s="504"/>
      <c r="B90" s="541"/>
      <c r="C90" s="542"/>
      <c r="D90" s="542"/>
      <c r="E90" s="542"/>
      <c r="F90" s="493" t="s">
        <v>2943</v>
      </c>
      <c r="G90" s="837">
        <v>40702</v>
      </c>
      <c r="H90" s="530">
        <v>1</v>
      </c>
      <c r="I90" s="544">
        <v>6.367</v>
      </c>
      <c r="J90" s="530">
        <v>6</v>
      </c>
      <c r="K90" s="530">
        <v>6.367</v>
      </c>
      <c r="L90" s="530">
        <v>106.1</v>
      </c>
      <c r="M90" s="520" t="s">
        <v>2940</v>
      </c>
      <c r="N90" s="520"/>
      <c r="O90" s="520"/>
    </row>
    <row r="91" spans="1:15">
      <c r="A91" s="504"/>
      <c r="B91" s="541"/>
      <c r="C91" s="542"/>
      <c r="D91" s="542"/>
      <c r="E91" s="542"/>
      <c r="F91" s="493" t="s">
        <v>2944</v>
      </c>
      <c r="G91" s="837">
        <v>40694</v>
      </c>
      <c r="H91" s="530">
        <v>1</v>
      </c>
      <c r="I91" s="544">
        <v>7.3449999999999998</v>
      </c>
      <c r="J91" s="530">
        <v>7</v>
      </c>
      <c r="K91" s="530">
        <v>7.3449999999999998</v>
      </c>
      <c r="L91" s="530">
        <v>96.9</v>
      </c>
      <c r="M91" s="520" t="s">
        <v>2940</v>
      </c>
      <c r="N91" s="520"/>
      <c r="O91" s="520"/>
    </row>
    <row r="92" spans="1:15">
      <c r="A92" s="504"/>
      <c r="B92" s="541"/>
      <c r="C92" s="542"/>
      <c r="D92" s="542"/>
      <c r="E92" s="542"/>
      <c r="F92" s="493" t="s">
        <v>2945</v>
      </c>
      <c r="G92" s="837">
        <v>40689</v>
      </c>
      <c r="H92" s="530">
        <v>1</v>
      </c>
      <c r="I92" s="544">
        <v>10.19</v>
      </c>
      <c r="J92" s="530">
        <v>10</v>
      </c>
      <c r="K92" s="530">
        <v>10.19</v>
      </c>
      <c r="L92" s="530">
        <v>101.9</v>
      </c>
      <c r="M92" s="520" t="s">
        <v>2940</v>
      </c>
      <c r="N92" s="520"/>
      <c r="O92" s="520"/>
    </row>
    <row r="93" spans="1:15">
      <c r="A93" s="504"/>
      <c r="B93" s="541"/>
      <c r="C93" s="542"/>
      <c r="D93" s="542"/>
      <c r="E93" s="542"/>
      <c r="F93" s="493" t="s">
        <v>2945</v>
      </c>
      <c r="G93" s="837">
        <v>40689</v>
      </c>
      <c r="H93" s="530">
        <v>3</v>
      </c>
      <c r="I93" s="544">
        <v>10.092000000000001</v>
      </c>
      <c r="J93" s="530">
        <v>10</v>
      </c>
      <c r="K93" s="530">
        <v>10.092000000000001</v>
      </c>
      <c r="L93" s="530">
        <v>100.9</v>
      </c>
      <c r="M93" s="520" t="s">
        <v>2940</v>
      </c>
      <c r="N93" s="520"/>
      <c r="O93" s="520"/>
    </row>
    <row r="94" spans="1:15">
      <c r="A94" s="504"/>
      <c r="B94" s="541"/>
      <c r="C94" s="542"/>
      <c r="D94" s="542"/>
      <c r="E94" s="542"/>
      <c r="F94" s="493" t="s">
        <v>2945</v>
      </c>
      <c r="G94" s="837">
        <v>40694</v>
      </c>
      <c r="H94" s="530">
        <v>1</v>
      </c>
      <c r="I94" s="544">
        <v>9.2089999999999996</v>
      </c>
      <c r="J94" s="530">
        <v>10</v>
      </c>
      <c r="K94" s="530">
        <v>9.2089999999999996</v>
      </c>
      <c r="L94" s="530">
        <v>92.1</v>
      </c>
      <c r="M94" s="520" t="s">
        <v>2940</v>
      </c>
      <c r="N94" s="520"/>
      <c r="O94" s="520"/>
    </row>
    <row r="95" spans="1:15">
      <c r="A95" s="504"/>
      <c r="B95" s="541"/>
      <c r="C95" s="542"/>
      <c r="D95" s="542"/>
      <c r="E95" s="542"/>
      <c r="F95" s="493" t="s">
        <v>2945</v>
      </c>
      <c r="G95" s="837">
        <v>40694</v>
      </c>
      <c r="H95" s="530">
        <v>1</v>
      </c>
      <c r="I95" s="544">
        <v>9.8800000000000008</v>
      </c>
      <c r="J95" s="530">
        <v>10</v>
      </c>
      <c r="K95" s="530">
        <v>9.8800000000000008</v>
      </c>
      <c r="L95" s="530">
        <v>98.8</v>
      </c>
      <c r="M95" s="520" t="s">
        <v>2940</v>
      </c>
      <c r="N95" s="520"/>
      <c r="O95" s="520"/>
    </row>
    <row r="96" spans="1:15">
      <c r="A96" s="504"/>
      <c r="B96" s="541"/>
      <c r="C96" s="542"/>
      <c r="D96" s="542"/>
      <c r="E96" s="542"/>
      <c r="F96" s="493" t="s">
        <v>2945</v>
      </c>
      <c r="G96" s="837">
        <v>40723</v>
      </c>
      <c r="H96" s="530">
        <v>1</v>
      </c>
      <c r="I96" s="544">
        <v>11.73</v>
      </c>
      <c r="J96" s="530">
        <v>10</v>
      </c>
      <c r="K96" s="530">
        <v>11.73</v>
      </c>
      <c r="L96" s="530">
        <v>117.3</v>
      </c>
      <c r="M96" s="520" t="s">
        <v>2940</v>
      </c>
      <c r="N96" s="520"/>
      <c r="O96" s="520"/>
    </row>
    <row r="97" spans="1:15">
      <c r="A97" s="504"/>
      <c r="B97" s="541"/>
      <c r="C97" s="542"/>
      <c r="D97" s="542"/>
      <c r="E97" s="542"/>
      <c r="F97" s="493" t="s">
        <v>2945</v>
      </c>
      <c r="G97" s="837">
        <v>40723</v>
      </c>
      <c r="H97" s="530">
        <v>3</v>
      </c>
      <c r="I97" s="544">
        <v>11.193</v>
      </c>
      <c r="J97" s="530">
        <v>10</v>
      </c>
      <c r="K97" s="530">
        <v>11.193</v>
      </c>
      <c r="L97" s="530">
        <v>112</v>
      </c>
      <c r="M97" s="520" t="s">
        <v>2940</v>
      </c>
      <c r="N97" s="520"/>
      <c r="O97" s="520"/>
    </row>
    <row r="98" spans="1:15">
      <c r="A98" s="504"/>
      <c r="B98" s="541"/>
      <c r="C98" s="542"/>
      <c r="D98" s="542"/>
      <c r="E98" s="542"/>
      <c r="F98" s="493" t="s">
        <v>2945</v>
      </c>
      <c r="G98" s="837">
        <v>40723</v>
      </c>
      <c r="H98" s="530">
        <v>10</v>
      </c>
      <c r="I98" s="544">
        <v>10.56</v>
      </c>
      <c r="J98" s="530">
        <v>10</v>
      </c>
      <c r="K98" s="530">
        <v>10.56</v>
      </c>
      <c r="L98" s="530">
        <v>105.6</v>
      </c>
      <c r="M98" s="520" t="s">
        <v>2940</v>
      </c>
      <c r="N98" s="520"/>
      <c r="O98" s="520"/>
    </row>
    <row r="99" spans="1:15">
      <c r="A99" s="504"/>
      <c r="B99" s="541"/>
      <c r="C99" s="542"/>
      <c r="D99" s="542"/>
      <c r="E99" s="542"/>
      <c r="F99" s="493" t="s">
        <v>2945</v>
      </c>
      <c r="G99" s="837">
        <v>40723</v>
      </c>
      <c r="H99" s="530">
        <v>20</v>
      </c>
      <c r="I99" s="544">
        <v>10.61</v>
      </c>
      <c r="J99" s="530">
        <v>20</v>
      </c>
      <c r="K99" s="530">
        <v>10.61</v>
      </c>
      <c r="L99" s="530">
        <v>106.1</v>
      </c>
      <c r="M99" s="520" t="s">
        <v>2940</v>
      </c>
      <c r="N99" s="520"/>
      <c r="O99" s="520"/>
    </row>
    <row r="100" spans="1:15">
      <c r="A100" s="504"/>
      <c r="B100" s="1070" t="s">
        <v>2946</v>
      </c>
      <c r="C100" s="1071"/>
      <c r="D100" s="1071"/>
      <c r="E100" s="1071"/>
      <c r="F100" s="1071"/>
      <c r="G100" s="1071"/>
      <c r="H100" s="1071"/>
      <c r="I100" s="1071"/>
      <c r="J100" s="1071"/>
      <c r="K100" s="1071"/>
      <c r="L100" s="1071"/>
      <c r="M100" s="1071"/>
      <c r="N100" s="551"/>
      <c r="O100" s="551"/>
    </row>
    <row r="101" spans="1:15">
      <c r="A101" s="552"/>
      <c r="B101" s="524"/>
      <c r="C101" s="542"/>
      <c r="D101" s="542"/>
      <c r="E101" s="542"/>
      <c r="F101" s="525" t="s">
        <v>2947</v>
      </c>
      <c r="G101" s="836">
        <v>40689</v>
      </c>
      <c r="H101" s="494">
        <v>1</v>
      </c>
      <c r="I101" s="494" t="s">
        <v>1195</v>
      </c>
      <c r="J101" s="529" t="s">
        <v>46</v>
      </c>
      <c r="K101" s="529" t="s">
        <v>46</v>
      </c>
      <c r="L101" s="529" t="s">
        <v>46</v>
      </c>
      <c r="M101" s="529" t="s">
        <v>46</v>
      </c>
      <c r="N101" s="544"/>
      <c r="O101" s="544"/>
    </row>
    <row r="102" spans="1:15">
      <c r="A102" s="552"/>
      <c r="B102" s="524"/>
      <c r="C102" s="542"/>
      <c r="D102" s="542"/>
      <c r="E102" s="542"/>
      <c r="F102" s="525" t="s">
        <v>2947</v>
      </c>
      <c r="G102" s="836">
        <v>40689</v>
      </c>
      <c r="H102" s="494">
        <v>1</v>
      </c>
      <c r="I102" s="494" t="s">
        <v>1195</v>
      </c>
      <c r="J102" s="529" t="s">
        <v>46</v>
      </c>
      <c r="K102" s="529" t="s">
        <v>46</v>
      </c>
      <c r="L102" s="529" t="s">
        <v>46</v>
      </c>
      <c r="M102" s="529" t="s">
        <v>46</v>
      </c>
      <c r="N102" s="544"/>
      <c r="O102" s="544"/>
    </row>
    <row r="103" spans="1:15">
      <c r="A103" s="552"/>
      <c r="B103" s="524"/>
      <c r="C103" s="542"/>
      <c r="D103" s="542"/>
      <c r="E103" s="542"/>
      <c r="F103" s="525" t="s">
        <v>2947</v>
      </c>
      <c r="G103" s="836">
        <v>40689</v>
      </c>
      <c r="H103" s="494">
        <v>1</v>
      </c>
      <c r="I103" s="494" t="s">
        <v>1195</v>
      </c>
      <c r="J103" s="529" t="s">
        <v>46</v>
      </c>
      <c r="K103" s="529" t="s">
        <v>46</v>
      </c>
      <c r="L103" s="529" t="s">
        <v>46</v>
      </c>
      <c r="M103" s="529" t="s">
        <v>46</v>
      </c>
      <c r="N103" s="544"/>
      <c r="O103" s="544"/>
    </row>
    <row r="104" spans="1:15">
      <c r="A104" s="552"/>
      <c r="B104" s="524"/>
      <c r="C104" s="542"/>
      <c r="D104" s="542"/>
      <c r="E104" s="542"/>
      <c r="F104" s="525" t="s">
        <v>2947</v>
      </c>
      <c r="G104" s="836">
        <v>40689</v>
      </c>
      <c r="H104" s="494">
        <v>1</v>
      </c>
      <c r="I104" s="494" t="s">
        <v>1195</v>
      </c>
      <c r="J104" s="529" t="s">
        <v>46</v>
      </c>
      <c r="K104" s="529" t="s">
        <v>46</v>
      </c>
      <c r="L104" s="529" t="s">
        <v>46</v>
      </c>
      <c r="M104" s="529" t="s">
        <v>46</v>
      </c>
      <c r="N104" s="544"/>
      <c r="O104" s="544"/>
    </row>
    <row r="105" spans="1:15">
      <c r="A105" s="552"/>
      <c r="B105" s="524"/>
      <c r="C105" s="542"/>
      <c r="D105" s="542"/>
      <c r="E105" s="542"/>
      <c r="F105" s="525" t="s">
        <v>2947</v>
      </c>
      <c r="G105" s="836">
        <v>40689</v>
      </c>
      <c r="H105" s="494">
        <v>1</v>
      </c>
      <c r="I105" s="494" t="s">
        <v>1195</v>
      </c>
      <c r="J105" s="529" t="s">
        <v>46</v>
      </c>
      <c r="K105" s="529" t="s">
        <v>46</v>
      </c>
      <c r="L105" s="529" t="s">
        <v>46</v>
      </c>
      <c r="M105" s="529" t="s">
        <v>46</v>
      </c>
      <c r="N105" s="544"/>
      <c r="O105" s="544"/>
    </row>
    <row r="106" spans="1:15">
      <c r="A106" s="552"/>
      <c r="B106" s="524"/>
      <c r="C106" s="542"/>
      <c r="D106" s="542"/>
      <c r="E106" s="542"/>
      <c r="F106" s="525" t="s">
        <v>2947</v>
      </c>
      <c r="G106" s="836">
        <v>40694</v>
      </c>
      <c r="H106" s="494">
        <v>1</v>
      </c>
      <c r="I106" s="494" t="s">
        <v>1195</v>
      </c>
      <c r="J106" s="529" t="s">
        <v>46</v>
      </c>
      <c r="K106" s="529" t="s">
        <v>46</v>
      </c>
      <c r="L106" s="529" t="s">
        <v>46</v>
      </c>
      <c r="M106" s="529" t="s">
        <v>46</v>
      </c>
      <c r="N106" s="544"/>
      <c r="O106" s="544"/>
    </row>
    <row r="107" spans="1:15">
      <c r="A107" s="552"/>
      <c r="B107" s="524"/>
      <c r="C107" s="542"/>
      <c r="D107" s="542"/>
      <c r="E107" s="542"/>
      <c r="F107" s="525" t="s">
        <v>2947</v>
      </c>
      <c r="G107" s="836">
        <v>40694</v>
      </c>
      <c r="H107" s="494">
        <v>1</v>
      </c>
      <c r="I107" s="494" t="s">
        <v>1195</v>
      </c>
      <c r="J107" s="529" t="s">
        <v>46</v>
      </c>
      <c r="K107" s="529" t="s">
        <v>46</v>
      </c>
      <c r="L107" s="529" t="s">
        <v>46</v>
      </c>
      <c r="M107" s="529" t="s">
        <v>46</v>
      </c>
      <c r="N107" s="544"/>
      <c r="O107" s="544"/>
    </row>
    <row r="108" spans="1:15">
      <c r="A108" s="552"/>
      <c r="B108" s="524"/>
      <c r="C108" s="542"/>
      <c r="D108" s="542"/>
      <c r="E108" s="542"/>
      <c r="F108" s="525" t="s">
        <v>2947</v>
      </c>
      <c r="G108" s="836">
        <v>40694</v>
      </c>
      <c r="H108" s="494">
        <v>1</v>
      </c>
      <c r="I108" s="494" t="s">
        <v>1195</v>
      </c>
      <c r="J108" s="529" t="s">
        <v>46</v>
      </c>
      <c r="K108" s="529" t="s">
        <v>46</v>
      </c>
      <c r="L108" s="529" t="s">
        <v>46</v>
      </c>
      <c r="M108" s="529" t="s">
        <v>46</v>
      </c>
      <c r="N108" s="544"/>
      <c r="O108" s="544"/>
    </row>
    <row r="109" spans="1:15">
      <c r="A109" s="552"/>
      <c r="B109" s="524"/>
      <c r="C109" s="542"/>
      <c r="D109" s="542"/>
      <c r="E109" s="542"/>
      <c r="F109" s="525" t="s">
        <v>2947</v>
      </c>
      <c r="G109" s="836">
        <v>40694</v>
      </c>
      <c r="H109" s="494">
        <v>1</v>
      </c>
      <c r="I109" s="494" t="s">
        <v>1195</v>
      </c>
      <c r="J109" s="529" t="s">
        <v>46</v>
      </c>
      <c r="K109" s="529" t="s">
        <v>46</v>
      </c>
      <c r="L109" s="529" t="s">
        <v>46</v>
      </c>
      <c r="M109" s="529" t="s">
        <v>46</v>
      </c>
      <c r="N109" s="544"/>
      <c r="O109" s="544"/>
    </row>
    <row r="110" spans="1:15">
      <c r="A110" s="552"/>
      <c r="B110" s="524"/>
      <c r="C110" s="542"/>
      <c r="D110" s="542"/>
      <c r="E110" s="542"/>
      <c r="F110" s="525" t="s">
        <v>2947</v>
      </c>
      <c r="G110" s="836">
        <v>40694</v>
      </c>
      <c r="H110" s="494">
        <v>1</v>
      </c>
      <c r="I110" s="494" t="s">
        <v>1195</v>
      </c>
      <c r="J110" s="529" t="s">
        <v>46</v>
      </c>
      <c r="K110" s="529" t="s">
        <v>46</v>
      </c>
      <c r="L110" s="529" t="s">
        <v>46</v>
      </c>
      <c r="M110" s="529" t="s">
        <v>46</v>
      </c>
      <c r="N110" s="544"/>
      <c r="O110" s="544"/>
    </row>
    <row r="111" spans="1:15">
      <c r="A111" s="552"/>
      <c r="B111" s="524"/>
      <c r="C111" s="542"/>
      <c r="D111" s="542"/>
      <c r="E111" s="542"/>
      <c r="F111" s="525" t="s">
        <v>2947</v>
      </c>
      <c r="G111" s="836">
        <v>40694</v>
      </c>
      <c r="H111" s="494">
        <v>1</v>
      </c>
      <c r="I111" s="494" t="s">
        <v>1195</v>
      </c>
      <c r="J111" s="529" t="s">
        <v>46</v>
      </c>
      <c r="K111" s="529" t="s">
        <v>46</v>
      </c>
      <c r="L111" s="529" t="s">
        <v>46</v>
      </c>
      <c r="M111" s="529" t="s">
        <v>46</v>
      </c>
      <c r="N111" s="544"/>
      <c r="O111" s="544"/>
    </row>
    <row r="112" spans="1:15">
      <c r="A112" s="552"/>
      <c r="B112" s="524"/>
      <c r="C112" s="542"/>
      <c r="D112" s="542"/>
      <c r="E112" s="542"/>
      <c r="F112" s="525" t="s">
        <v>2947</v>
      </c>
      <c r="G112" s="836">
        <v>40696</v>
      </c>
      <c r="H112" s="494">
        <v>1</v>
      </c>
      <c r="I112" s="494" t="s">
        <v>1195</v>
      </c>
      <c r="J112" s="529" t="s">
        <v>46</v>
      </c>
      <c r="K112" s="529" t="s">
        <v>46</v>
      </c>
      <c r="L112" s="529" t="s">
        <v>46</v>
      </c>
      <c r="M112" s="529" t="s">
        <v>46</v>
      </c>
      <c r="N112" s="544"/>
      <c r="O112" s="544"/>
    </row>
    <row r="113" spans="1:15">
      <c r="A113" s="552"/>
      <c r="B113" s="524"/>
      <c r="C113" s="542"/>
      <c r="D113" s="542"/>
      <c r="E113" s="542"/>
      <c r="F113" s="525" t="s">
        <v>2947</v>
      </c>
      <c r="G113" s="836">
        <v>40696</v>
      </c>
      <c r="H113" s="494">
        <v>1</v>
      </c>
      <c r="I113" s="494" t="s">
        <v>1195</v>
      </c>
      <c r="J113" s="529" t="s">
        <v>46</v>
      </c>
      <c r="K113" s="529" t="s">
        <v>46</v>
      </c>
      <c r="L113" s="529" t="s">
        <v>46</v>
      </c>
      <c r="M113" s="529" t="s">
        <v>46</v>
      </c>
      <c r="N113" s="544"/>
      <c r="O113" s="544"/>
    </row>
    <row r="114" spans="1:15">
      <c r="A114" s="552"/>
      <c r="B114" s="524"/>
      <c r="C114" s="542"/>
      <c r="D114" s="542"/>
      <c r="E114" s="542"/>
      <c r="F114" s="525" t="s">
        <v>2947</v>
      </c>
      <c r="G114" s="836">
        <v>40702</v>
      </c>
      <c r="H114" s="494">
        <v>1</v>
      </c>
      <c r="I114" s="494" t="s">
        <v>1195</v>
      </c>
      <c r="J114" s="529" t="s">
        <v>46</v>
      </c>
      <c r="K114" s="529" t="s">
        <v>46</v>
      </c>
      <c r="L114" s="529" t="s">
        <v>46</v>
      </c>
      <c r="M114" s="529" t="s">
        <v>46</v>
      </c>
      <c r="N114" s="544"/>
      <c r="O114" s="544"/>
    </row>
    <row r="115" spans="1:15">
      <c r="A115" s="552"/>
      <c r="B115" s="524"/>
      <c r="C115" s="542"/>
      <c r="D115" s="542"/>
      <c r="E115" s="542"/>
      <c r="F115" s="525" t="s">
        <v>2947</v>
      </c>
      <c r="G115" s="836">
        <v>40702</v>
      </c>
      <c r="H115" s="494">
        <v>1</v>
      </c>
      <c r="I115" s="494" t="s">
        <v>1195</v>
      </c>
      <c r="J115" s="529" t="s">
        <v>46</v>
      </c>
      <c r="K115" s="529" t="s">
        <v>46</v>
      </c>
      <c r="L115" s="529" t="s">
        <v>46</v>
      </c>
      <c r="M115" s="529" t="s">
        <v>46</v>
      </c>
      <c r="N115" s="544"/>
      <c r="O115" s="544"/>
    </row>
    <row r="116" spans="1:15">
      <c r="A116" s="552"/>
      <c r="B116" s="524"/>
      <c r="C116" s="542"/>
      <c r="D116" s="542"/>
      <c r="E116" s="542"/>
      <c r="F116" s="525" t="s">
        <v>2947</v>
      </c>
      <c r="G116" s="836">
        <v>40702</v>
      </c>
      <c r="H116" s="494">
        <v>1</v>
      </c>
      <c r="I116" s="494" t="s">
        <v>1195</v>
      </c>
      <c r="J116" s="529" t="s">
        <v>46</v>
      </c>
      <c r="K116" s="529" t="s">
        <v>46</v>
      </c>
      <c r="L116" s="529" t="s">
        <v>46</v>
      </c>
      <c r="M116" s="529" t="s">
        <v>46</v>
      </c>
      <c r="N116" s="544"/>
      <c r="O116" s="544"/>
    </row>
    <row r="117" spans="1:15">
      <c r="A117" s="552"/>
      <c r="B117" s="524"/>
      <c r="C117" s="542"/>
      <c r="D117" s="542"/>
      <c r="E117" s="542"/>
      <c r="F117" s="525" t="s">
        <v>2947</v>
      </c>
      <c r="G117" s="836">
        <v>40702</v>
      </c>
      <c r="H117" s="494">
        <v>1</v>
      </c>
      <c r="I117" s="494" t="s">
        <v>1195</v>
      </c>
      <c r="J117" s="529" t="s">
        <v>46</v>
      </c>
      <c r="K117" s="529" t="s">
        <v>46</v>
      </c>
      <c r="L117" s="529" t="s">
        <v>46</v>
      </c>
      <c r="M117" s="529" t="s">
        <v>46</v>
      </c>
      <c r="N117" s="544"/>
      <c r="O117" s="544"/>
    </row>
    <row r="118" spans="1:15">
      <c r="A118" s="552"/>
      <c r="B118" s="524"/>
      <c r="C118" s="542"/>
      <c r="D118" s="542"/>
      <c r="E118" s="542"/>
      <c r="F118" s="525" t="s">
        <v>2947</v>
      </c>
      <c r="G118" s="836">
        <v>40702</v>
      </c>
      <c r="H118" s="494">
        <v>1</v>
      </c>
      <c r="I118" s="494" t="s">
        <v>1195</v>
      </c>
      <c r="J118" s="529" t="s">
        <v>46</v>
      </c>
      <c r="K118" s="529" t="s">
        <v>46</v>
      </c>
      <c r="L118" s="529" t="s">
        <v>46</v>
      </c>
      <c r="M118" s="529" t="s">
        <v>46</v>
      </c>
      <c r="N118" s="544"/>
      <c r="O118" s="544"/>
    </row>
    <row r="119" spans="1:15">
      <c r="A119" s="552"/>
      <c r="B119" s="524"/>
      <c r="C119" s="542"/>
      <c r="D119" s="542"/>
      <c r="E119" s="542"/>
      <c r="F119" s="525" t="s">
        <v>2947</v>
      </c>
      <c r="G119" s="836">
        <v>40702</v>
      </c>
      <c r="H119" s="494">
        <v>1</v>
      </c>
      <c r="I119" s="494" t="s">
        <v>1195</v>
      </c>
      <c r="J119" s="529" t="s">
        <v>46</v>
      </c>
      <c r="K119" s="529" t="s">
        <v>46</v>
      </c>
      <c r="L119" s="529" t="s">
        <v>46</v>
      </c>
      <c r="M119" s="529" t="s">
        <v>46</v>
      </c>
      <c r="N119" s="544"/>
      <c r="O119" s="544"/>
    </row>
    <row r="120" spans="1:15">
      <c r="A120" s="552"/>
      <c r="B120" s="524"/>
      <c r="C120" s="542"/>
      <c r="D120" s="542"/>
      <c r="E120" s="542"/>
      <c r="F120" s="525" t="s">
        <v>2947</v>
      </c>
      <c r="G120" s="836">
        <v>40723</v>
      </c>
      <c r="H120" s="494">
        <v>1</v>
      </c>
      <c r="I120" s="494" t="s">
        <v>1195</v>
      </c>
      <c r="J120" s="529" t="s">
        <v>46</v>
      </c>
      <c r="K120" s="529" t="s">
        <v>46</v>
      </c>
      <c r="L120" s="529" t="s">
        <v>46</v>
      </c>
      <c r="M120" s="529" t="s">
        <v>46</v>
      </c>
      <c r="N120" s="544"/>
      <c r="O120" s="544"/>
    </row>
    <row r="121" spans="1:15">
      <c r="A121" s="552"/>
      <c r="B121" s="524"/>
      <c r="C121" s="542"/>
      <c r="D121" s="542"/>
      <c r="E121" s="542"/>
      <c r="F121" s="525" t="s">
        <v>2947</v>
      </c>
      <c r="G121" s="836">
        <v>40723</v>
      </c>
      <c r="H121" s="494">
        <v>1</v>
      </c>
      <c r="I121" s="494" t="s">
        <v>1195</v>
      </c>
      <c r="J121" s="529" t="s">
        <v>46</v>
      </c>
      <c r="K121" s="529" t="s">
        <v>46</v>
      </c>
      <c r="L121" s="529" t="s">
        <v>46</v>
      </c>
      <c r="M121" s="529" t="s">
        <v>46</v>
      </c>
      <c r="N121" s="544"/>
      <c r="O121" s="544"/>
    </row>
    <row r="122" spans="1:15">
      <c r="A122" s="552"/>
      <c r="B122" s="524"/>
      <c r="C122" s="542"/>
      <c r="D122" s="542"/>
      <c r="E122" s="542"/>
      <c r="F122" s="525" t="s">
        <v>2947</v>
      </c>
      <c r="G122" s="836">
        <v>40723</v>
      </c>
      <c r="H122" s="494">
        <v>1</v>
      </c>
      <c r="I122" s="494" t="s">
        <v>1195</v>
      </c>
      <c r="J122" s="529" t="s">
        <v>46</v>
      </c>
      <c r="K122" s="529" t="s">
        <v>46</v>
      </c>
      <c r="L122" s="529" t="s">
        <v>46</v>
      </c>
      <c r="M122" s="529" t="s">
        <v>46</v>
      </c>
      <c r="N122" s="544"/>
      <c r="O122" s="544"/>
    </row>
    <row r="123" spans="1:15">
      <c r="A123" s="552"/>
      <c r="B123" s="524"/>
      <c r="C123" s="542"/>
      <c r="D123" s="542"/>
      <c r="E123" s="542"/>
      <c r="F123" s="525" t="s">
        <v>2947</v>
      </c>
      <c r="G123" s="836">
        <v>40723</v>
      </c>
      <c r="H123" s="494">
        <v>1</v>
      </c>
      <c r="I123" s="494" t="s">
        <v>1195</v>
      </c>
      <c r="J123" s="529" t="s">
        <v>46</v>
      </c>
      <c r="K123" s="529" t="s">
        <v>46</v>
      </c>
      <c r="L123" s="529" t="s">
        <v>46</v>
      </c>
      <c r="M123" s="529" t="s">
        <v>46</v>
      </c>
      <c r="N123" s="544"/>
      <c r="O123" s="544"/>
    </row>
    <row r="124" spans="1:15">
      <c r="A124" s="552"/>
      <c r="B124" s="524"/>
      <c r="C124" s="542"/>
      <c r="D124" s="542"/>
      <c r="E124" s="542"/>
      <c r="F124" s="525" t="s">
        <v>2948</v>
      </c>
      <c r="G124" s="836">
        <v>40723</v>
      </c>
      <c r="H124" s="494">
        <v>1</v>
      </c>
      <c r="I124" s="494" t="s">
        <v>1195</v>
      </c>
      <c r="J124" s="529" t="s">
        <v>46</v>
      </c>
      <c r="K124" s="529" t="s">
        <v>46</v>
      </c>
      <c r="L124" s="529" t="s">
        <v>46</v>
      </c>
      <c r="M124" s="529" t="s">
        <v>46</v>
      </c>
      <c r="N124" s="544"/>
      <c r="O124" s="544"/>
    </row>
    <row r="125" spans="1:15">
      <c r="A125" s="552"/>
      <c r="B125" s="524"/>
      <c r="C125" s="542"/>
      <c r="D125" s="542"/>
      <c r="E125" s="542"/>
      <c r="F125" s="525" t="s">
        <v>2948</v>
      </c>
      <c r="G125" s="836">
        <v>40723</v>
      </c>
      <c r="H125" s="494">
        <v>1</v>
      </c>
      <c r="I125" s="494" t="s">
        <v>1195</v>
      </c>
      <c r="J125" s="529" t="s">
        <v>46</v>
      </c>
      <c r="K125" s="529" t="s">
        <v>46</v>
      </c>
      <c r="L125" s="529" t="s">
        <v>46</v>
      </c>
      <c r="M125" s="529" t="s">
        <v>46</v>
      </c>
      <c r="N125" s="544"/>
      <c r="O125" s="544"/>
    </row>
    <row r="126" spans="1:15">
      <c r="A126" s="552"/>
      <c r="B126" s="521" t="s">
        <v>152</v>
      </c>
      <c r="C126" s="542"/>
      <c r="D126" s="542"/>
      <c r="E126" s="542"/>
      <c r="F126" s="493"/>
      <c r="G126" s="837"/>
      <c r="H126" s="530"/>
      <c r="I126" s="530"/>
      <c r="J126" s="544"/>
      <c r="K126" s="544"/>
      <c r="L126" s="544"/>
      <c r="M126" s="544"/>
      <c r="N126" s="544"/>
      <c r="O126" s="544"/>
    </row>
    <row r="127" spans="1:15">
      <c r="A127" s="552"/>
      <c r="B127" s="545" t="s">
        <v>116</v>
      </c>
      <c r="C127" s="901" t="s">
        <v>117</v>
      </c>
      <c r="D127" s="543">
        <v>40317</v>
      </c>
      <c r="E127" s="520">
        <v>800</v>
      </c>
      <c r="F127" s="493">
        <v>20101410227</v>
      </c>
      <c r="G127" s="837">
        <v>40694</v>
      </c>
      <c r="H127" s="530">
        <v>1</v>
      </c>
      <c r="I127" s="494" t="s">
        <v>1195</v>
      </c>
      <c r="J127" s="544" t="s">
        <v>46</v>
      </c>
      <c r="K127" s="544" t="s">
        <v>46</v>
      </c>
      <c r="L127" s="544" t="s">
        <v>46</v>
      </c>
      <c r="M127" s="544" t="s">
        <v>46</v>
      </c>
      <c r="N127" s="544"/>
      <c r="O127" s="544"/>
    </row>
    <row r="128" spans="1:15">
      <c r="A128" s="552"/>
      <c r="B128" s="545" t="s">
        <v>126</v>
      </c>
      <c r="C128" s="901" t="s">
        <v>2928</v>
      </c>
      <c r="D128" s="543">
        <v>40574</v>
      </c>
      <c r="E128" s="520">
        <v>1130</v>
      </c>
      <c r="F128" s="493">
        <v>20110330022</v>
      </c>
      <c r="G128" s="837">
        <v>40694</v>
      </c>
      <c r="H128" s="530">
        <v>1</v>
      </c>
      <c r="I128" s="494" t="s">
        <v>1195</v>
      </c>
      <c r="J128" s="544" t="s">
        <v>46</v>
      </c>
      <c r="K128" s="544" t="s">
        <v>46</v>
      </c>
      <c r="L128" s="544" t="s">
        <v>46</v>
      </c>
      <c r="M128" s="544" t="s">
        <v>46</v>
      </c>
      <c r="N128" s="544"/>
      <c r="O128" s="544"/>
    </row>
    <row r="129" spans="1:15">
      <c r="A129" s="552"/>
      <c r="B129" s="534" t="s">
        <v>70</v>
      </c>
      <c r="C129" s="902" t="s">
        <v>71</v>
      </c>
      <c r="D129" s="543">
        <v>40303</v>
      </c>
      <c r="E129" s="520">
        <v>915</v>
      </c>
      <c r="F129" s="493">
        <v>20101270127</v>
      </c>
      <c r="G129" s="837">
        <v>40689</v>
      </c>
      <c r="H129" s="530">
        <v>1</v>
      </c>
      <c r="I129" s="494" t="s">
        <v>1195</v>
      </c>
      <c r="J129" s="544" t="s">
        <v>46</v>
      </c>
      <c r="K129" s="544" t="s">
        <v>46</v>
      </c>
      <c r="L129" s="544" t="s">
        <v>46</v>
      </c>
      <c r="M129" s="544" t="s">
        <v>46</v>
      </c>
      <c r="N129" s="544"/>
      <c r="O129" s="544"/>
    </row>
    <row r="130" spans="1:15">
      <c r="A130" s="552"/>
      <c r="B130" s="534" t="s">
        <v>153</v>
      </c>
      <c r="C130" s="903" t="s">
        <v>46</v>
      </c>
      <c r="D130" s="543">
        <v>40324</v>
      </c>
      <c r="E130" s="520">
        <v>1000</v>
      </c>
      <c r="F130" s="528">
        <v>20101480073</v>
      </c>
      <c r="G130" s="837">
        <v>40702</v>
      </c>
      <c r="H130" s="530">
        <v>1</v>
      </c>
      <c r="I130" s="494" t="s">
        <v>1195</v>
      </c>
      <c r="J130" s="544" t="s">
        <v>46</v>
      </c>
      <c r="K130" s="544" t="s">
        <v>46</v>
      </c>
      <c r="L130" s="544" t="s">
        <v>46</v>
      </c>
      <c r="M130" s="544" t="s">
        <v>46</v>
      </c>
      <c r="N130" s="544"/>
      <c r="O130" s="544"/>
    </row>
    <row r="131" spans="1:15">
      <c r="A131" s="552"/>
      <c r="B131" s="534" t="s">
        <v>130</v>
      </c>
      <c r="C131" s="903" t="s">
        <v>46</v>
      </c>
      <c r="D131" s="543">
        <v>40336</v>
      </c>
      <c r="E131" s="520">
        <v>1030</v>
      </c>
      <c r="F131" s="528">
        <v>20101610021</v>
      </c>
      <c r="G131" s="837">
        <v>40702</v>
      </c>
      <c r="H131" s="530">
        <v>1</v>
      </c>
      <c r="I131" s="494" t="s">
        <v>1195</v>
      </c>
      <c r="J131" s="544" t="s">
        <v>46</v>
      </c>
      <c r="K131" s="544" t="s">
        <v>46</v>
      </c>
      <c r="L131" s="544" t="s">
        <v>46</v>
      </c>
      <c r="M131" s="544" t="s">
        <v>46</v>
      </c>
      <c r="N131" s="544"/>
      <c r="O131" s="544"/>
    </row>
    <row r="132" spans="1:15">
      <c r="A132" s="552"/>
      <c r="B132" s="534" t="s">
        <v>134</v>
      </c>
      <c r="C132" s="903" t="s">
        <v>46</v>
      </c>
      <c r="D132" s="543">
        <v>40331</v>
      </c>
      <c r="E132" s="520">
        <v>700</v>
      </c>
      <c r="F132" s="528">
        <v>20101550014</v>
      </c>
      <c r="G132" s="837">
        <v>40702</v>
      </c>
      <c r="H132" s="530">
        <v>1</v>
      </c>
      <c r="I132" s="494" t="s">
        <v>1195</v>
      </c>
      <c r="J132" s="544"/>
      <c r="K132" s="544"/>
      <c r="L132" s="544"/>
      <c r="M132" s="544"/>
      <c r="N132" s="544"/>
      <c r="O132" s="544"/>
    </row>
    <row r="133" spans="1:15">
      <c r="A133" s="552"/>
      <c r="B133" s="541"/>
      <c r="C133" s="903"/>
      <c r="D133" s="542"/>
      <c r="E133" s="542"/>
      <c r="F133" s="493"/>
      <c r="G133" s="837"/>
      <c r="H133" s="530"/>
      <c r="I133" s="530"/>
      <c r="J133" s="544"/>
      <c r="K133" s="544"/>
      <c r="L133" s="544"/>
      <c r="M133" s="544"/>
      <c r="N133" s="544"/>
      <c r="O133" s="544"/>
    </row>
    <row r="134" spans="1:15">
      <c r="A134" s="552"/>
      <c r="B134" s="521" t="s">
        <v>2949</v>
      </c>
      <c r="C134" s="903"/>
      <c r="D134" s="542"/>
      <c r="E134" s="542"/>
      <c r="F134" s="493"/>
      <c r="G134" s="837"/>
      <c r="H134" s="530"/>
      <c r="I134" s="544"/>
      <c r="J134" s="530"/>
      <c r="K134" s="530"/>
      <c r="L134" s="530"/>
      <c r="M134" s="544"/>
      <c r="N134" s="544"/>
      <c r="O134" s="544"/>
    </row>
    <row r="135" spans="1:15">
      <c r="A135" s="552"/>
      <c r="B135" s="534" t="s">
        <v>70</v>
      </c>
      <c r="C135" s="902" t="s">
        <v>71</v>
      </c>
      <c r="D135" s="543">
        <v>40303</v>
      </c>
      <c r="E135" s="520">
        <v>915</v>
      </c>
      <c r="F135" s="493">
        <v>20101270127</v>
      </c>
      <c r="G135" s="837">
        <v>40689</v>
      </c>
      <c r="H135" s="530">
        <v>1</v>
      </c>
      <c r="I135" s="544">
        <v>3.2839999999999998</v>
      </c>
      <c r="J135" s="530">
        <v>3</v>
      </c>
      <c r="K135" s="530">
        <v>3.2839999999999998</v>
      </c>
      <c r="L135" s="530">
        <v>109.3</v>
      </c>
      <c r="M135" s="520" t="s">
        <v>2940</v>
      </c>
      <c r="N135" s="520"/>
      <c r="O135" s="520"/>
    </row>
    <row r="136" spans="1:15">
      <c r="A136" s="552"/>
      <c r="B136" s="534" t="s">
        <v>70</v>
      </c>
      <c r="C136" s="902" t="s">
        <v>71</v>
      </c>
      <c r="D136" s="543">
        <v>40303</v>
      </c>
      <c r="E136" s="520">
        <v>915</v>
      </c>
      <c r="F136" s="493">
        <v>20101270127</v>
      </c>
      <c r="G136" s="837">
        <v>40689</v>
      </c>
      <c r="H136" s="530">
        <v>1</v>
      </c>
      <c r="I136" s="544">
        <v>10.81</v>
      </c>
      <c r="J136" s="530">
        <v>10</v>
      </c>
      <c r="K136" s="530">
        <v>10.81</v>
      </c>
      <c r="L136" s="530">
        <v>108.1</v>
      </c>
      <c r="M136" s="520" t="s">
        <v>2940</v>
      </c>
      <c r="N136" s="520"/>
      <c r="O136" s="520"/>
    </row>
    <row r="137" spans="1:15">
      <c r="A137" s="552"/>
      <c r="B137" s="534" t="s">
        <v>116</v>
      </c>
      <c r="C137" s="903" t="s">
        <v>46</v>
      </c>
      <c r="D137" s="543">
        <v>40317</v>
      </c>
      <c r="E137" s="520">
        <v>800</v>
      </c>
      <c r="F137" s="493">
        <v>20101410227</v>
      </c>
      <c r="G137" s="837">
        <v>40694</v>
      </c>
      <c r="H137" s="530">
        <v>1</v>
      </c>
      <c r="I137" s="544">
        <v>2.9820000000000002</v>
      </c>
      <c r="J137" s="530">
        <v>3</v>
      </c>
      <c r="K137" s="530">
        <v>2.9820000000000002</v>
      </c>
      <c r="L137" s="530">
        <v>99.4</v>
      </c>
      <c r="M137" s="520" t="s">
        <v>2940</v>
      </c>
      <c r="N137" s="520"/>
      <c r="O137" s="520"/>
    </row>
    <row r="138" spans="1:15">
      <c r="A138" s="552"/>
      <c r="B138" s="534" t="s">
        <v>126</v>
      </c>
      <c r="C138" s="903" t="s">
        <v>46</v>
      </c>
      <c r="D138" s="543">
        <v>40574</v>
      </c>
      <c r="E138" s="520">
        <v>1130</v>
      </c>
      <c r="F138" s="493">
        <v>20110330022</v>
      </c>
      <c r="G138" s="837">
        <v>40694</v>
      </c>
      <c r="H138" s="530">
        <v>1</v>
      </c>
      <c r="I138" s="544">
        <v>9.7710000000000008</v>
      </c>
      <c r="J138" s="530">
        <v>10</v>
      </c>
      <c r="K138" s="530">
        <v>9.7710000000000008</v>
      </c>
      <c r="L138" s="530">
        <v>97.7</v>
      </c>
      <c r="M138" s="520" t="s">
        <v>2940</v>
      </c>
      <c r="N138" s="520"/>
      <c r="O138" s="520"/>
    </row>
    <row r="139" spans="1:15">
      <c r="A139" s="552"/>
      <c r="B139" s="541" t="s">
        <v>111</v>
      </c>
      <c r="C139" s="903"/>
      <c r="D139" s="542"/>
      <c r="E139" s="542"/>
      <c r="F139" s="493"/>
      <c r="G139" s="837"/>
      <c r="H139" s="530"/>
      <c r="I139" s="544"/>
      <c r="J139" s="530"/>
      <c r="K139" s="530"/>
      <c r="L139" s="530"/>
      <c r="M139" s="544"/>
      <c r="N139" s="544"/>
      <c r="O139" s="544"/>
    </row>
    <row r="140" spans="1:15">
      <c r="A140" s="552"/>
      <c r="B140" s="546" t="s">
        <v>2950</v>
      </c>
      <c r="C140" s="903"/>
      <c r="D140" s="542"/>
      <c r="E140" s="542"/>
      <c r="F140" s="525"/>
      <c r="G140" s="836"/>
      <c r="H140" s="494"/>
      <c r="I140" s="529"/>
      <c r="J140" s="494"/>
      <c r="K140" s="494"/>
      <c r="L140" s="494"/>
      <c r="M140" s="529"/>
      <c r="N140" s="544"/>
      <c r="O140" s="544"/>
    </row>
    <row r="141" spans="1:15">
      <c r="A141" s="552"/>
      <c r="B141" s="917" t="s">
        <v>124</v>
      </c>
      <c r="C141" s="732" t="s">
        <v>125</v>
      </c>
      <c r="D141" s="526">
        <v>40576</v>
      </c>
      <c r="E141" s="527">
        <v>1255</v>
      </c>
      <c r="F141" s="534">
        <v>20110350065</v>
      </c>
      <c r="G141" s="836">
        <v>40696</v>
      </c>
      <c r="H141" s="494">
        <v>3</v>
      </c>
      <c r="I141" s="529">
        <v>12.291</v>
      </c>
      <c r="J141" s="494">
        <v>5</v>
      </c>
      <c r="K141" s="494">
        <v>12.291</v>
      </c>
      <c r="L141" s="494">
        <v>86</v>
      </c>
      <c r="M141" s="520" t="s">
        <v>2940</v>
      </c>
      <c r="N141" s="520"/>
      <c r="O141" s="520"/>
    </row>
    <row r="142" spans="1:15">
      <c r="A142" s="552"/>
      <c r="B142" s="917" t="s">
        <v>120</v>
      </c>
      <c r="C142" s="732" t="s">
        <v>121</v>
      </c>
      <c r="D142" s="526">
        <v>40318</v>
      </c>
      <c r="E142" s="527">
        <v>1145</v>
      </c>
      <c r="F142" s="528">
        <v>20101410224</v>
      </c>
      <c r="G142" s="836">
        <v>40696</v>
      </c>
      <c r="H142" s="494">
        <v>2</v>
      </c>
      <c r="I142" s="529">
        <v>11.656000000000001</v>
      </c>
      <c r="J142" s="494">
        <v>5</v>
      </c>
      <c r="K142" s="494">
        <v>11.656000000000001</v>
      </c>
      <c r="L142" s="494">
        <v>96.5</v>
      </c>
      <c r="M142" s="520" t="s">
        <v>2940</v>
      </c>
      <c r="N142" s="520"/>
      <c r="O142" s="520"/>
    </row>
    <row r="143" spans="1:15">
      <c r="A143" s="552"/>
      <c r="B143" s="917" t="s">
        <v>70</v>
      </c>
      <c r="C143" s="732" t="s">
        <v>71</v>
      </c>
      <c r="D143" s="526">
        <v>40303</v>
      </c>
      <c r="E143" s="527">
        <v>1200</v>
      </c>
      <c r="F143" s="528">
        <v>20101270126</v>
      </c>
      <c r="G143" s="836">
        <v>40689</v>
      </c>
      <c r="H143" s="494">
        <v>2</v>
      </c>
      <c r="I143" s="529">
        <v>3.246</v>
      </c>
      <c r="J143" s="494">
        <v>3</v>
      </c>
      <c r="K143" s="494">
        <v>3.246</v>
      </c>
      <c r="L143" s="494">
        <v>86.4</v>
      </c>
      <c r="M143" s="520" t="s">
        <v>2940</v>
      </c>
      <c r="N143" s="520"/>
      <c r="O143" s="520"/>
    </row>
    <row r="144" spans="1:15">
      <c r="A144" s="552"/>
      <c r="B144" s="534" t="s">
        <v>106</v>
      </c>
      <c r="C144" s="902" t="s">
        <v>107</v>
      </c>
      <c r="D144" s="543">
        <v>40318</v>
      </c>
      <c r="E144" s="520">
        <v>1230</v>
      </c>
      <c r="F144" s="528">
        <v>20101410228</v>
      </c>
      <c r="G144" s="836">
        <v>40723</v>
      </c>
      <c r="H144" s="494">
        <v>20</v>
      </c>
      <c r="I144" s="529">
        <v>7.5960000000000001</v>
      </c>
      <c r="J144" s="494">
        <v>7</v>
      </c>
      <c r="K144" s="494">
        <v>7.5960000000000001</v>
      </c>
      <c r="L144" s="494">
        <v>92.3</v>
      </c>
      <c r="M144" s="520" t="s">
        <v>2940</v>
      </c>
      <c r="N144" s="520"/>
      <c r="O144" s="520"/>
    </row>
    <row r="145" spans="1:15">
      <c r="A145" s="552"/>
      <c r="B145" s="534" t="s">
        <v>57</v>
      </c>
      <c r="C145" s="902" t="s">
        <v>2919</v>
      </c>
      <c r="D145" s="543">
        <v>40308</v>
      </c>
      <c r="E145" s="520">
        <v>1200</v>
      </c>
      <c r="F145" s="528">
        <v>20101370040</v>
      </c>
      <c r="G145" s="836">
        <v>40723</v>
      </c>
      <c r="H145" s="494">
        <v>4</v>
      </c>
      <c r="I145" s="529">
        <v>7.7279999999999998</v>
      </c>
      <c r="J145" s="494">
        <v>7</v>
      </c>
      <c r="K145" s="494">
        <v>7.7279999999999998</v>
      </c>
      <c r="L145" s="494">
        <v>84.7</v>
      </c>
      <c r="M145" s="520" t="s">
        <v>2940</v>
      </c>
      <c r="N145" s="520"/>
      <c r="O145" s="520"/>
    </row>
    <row r="146" spans="1:15">
      <c r="A146" s="552"/>
      <c r="B146" s="534" t="s">
        <v>61</v>
      </c>
      <c r="C146" s="902" t="s">
        <v>2921</v>
      </c>
      <c r="D146" s="543">
        <v>40297</v>
      </c>
      <c r="E146" s="520">
        <v>1315</v>
      </c>
      <c r="F146" s="528">
        <v>20101230068</v>
      </c>
      <c r="G146" s="836">
        <v>40723</v>
      </c>
      <c r="H146" s="494">
        <v>6</v>
      </c>
      <c r="I146" s="529">
        <v>8.3279999999999994</v>
      </c>
      <c r="J146" s="494">
        <v>5</v>
      </c>
      <c r="K146" s="494">
        <v>8.3279999999999994</v>
      </c>
      <c r="L146" s="494">
        <v>85.7</v>
      </c>
      <c r="M146" s="520" t="s">
        <v>2940</v>
      </c>
      <c r="N146" s="520"/>
      <c r="O146" s="520"/>
    </row>
    <row r="147" spans="1:15">
      <c r="A147" s="552"/>
      <c r="B147" s="534" t="s">
        <v>141</v>
      </c>
      <c r="C147" s="903" t="s">
        <v>46</v>
      </c>
      <c r="D147" s="543">
        <v>40336</v>
      </c>
      <c r="E147" s="520">
        <v>1000</v>
      </c>
      <c r="F147" s="528">
        <v>20101610022</v>
      </c>
      <c r="G147" s="836">
        <v>40723</v>
      </c>
      <c r="H147" s="494">
        <v>5</v>
      </c>
      <c r="I147" s="529">
        <v>7.71</v>
      </c>
      <c r="J147" s="494">
        <v>5</v>
      </c>
      <c r="K147" s="494">
        <v>7.71</v>
      </c>
      <c r="L147" s="494">
        <v>84.4</v>
      </c>
      <c r="M147" s="520" t="s">
        <v>2940</v>
      </c>
      <c r="N147" s="520"/>
      <c r="O147" s="520"/>
    </row>
    <row r="148" spans="1:15">
      <c r="A148" s="552"/>
      <c r="B148" s="534" t="s">
        <v>63</v>
      </c>
      <c r="C148" s="902" t="s">
        <v>2922</v>
      </c>
      <c r="D148" s="543">
        <v>40337</v>
      </c>
      <c r="E148" s="520">
        <v>1215</v>
      </c>
      <c r="F148" s="528">
        <v>20101620031</v>
      </c>
      <c r="G148" s="836">
        <v>40723</v>
      </c>
      <c r="H148" s="494">
        <v>10</v>
      </c>
      <c r="I148" s="529">
        <v>9.11</v>
      </c>
      <c r="J148" s="494">
        <v>5</v>
      </c>
      <c r="K148" s="494">
        <v>9.11</v>
      </c>
      <c r="L148" s="494">
        <v>87.1</v>
      </c>
      <c r="M148" s="520" t="s">
        <v>2940</v>
      </c>
      <c r="N148" s="520"/>
      <c r="O148" s="520"/>
    </row>
    <row r="149" spans="1:15">
      <c r="A149" s="552"/>
      <c r="B149" s="534" t="s">
        <v>130</v>
      </c>
      <c r="C149" s="903" t="s">
        <v>46</v>
      </c>
      <c r="D149" s="543">
        <v>40336</v>
      </c>
      <c r="E149" s="520">
        <v>1230</v>
      </c>
      <c r="F149" s="528">
        <v>20101610020</v>
      </c>
      <c r="G149" s="836">
        <v>40702</v>
      </c>
      <c r="H149" s="494">
        <v>1</v>
      </c>
      <c r="I149" s="529">
        <v>7.4169999999999998</v>
      </c>
      <c r="J149" s="494">
        <v>6</v>
      </c>
      <c r="K149" s="494">
        <v>7.4169999999999998</v>
      </c>
      <c r="L149" s="494">
        <v>110.9</v>
      </c>
      <c r="M149" s="520" t="s">
        <v>2940</v>
      </c>
      <c r="N149" s="520"/>
      <c r="O149" s="520"/>
    </row>
    <row r="150" spans="1:15">
      <c r="A150" s="552"/>
      <c r="B150" s="534" t="s">
        <v>67</v>
      </c>
      <c r="C150" s="902" t="s">
        <v>68</v>
      </c>
      <c r="D150" s="543">
        <v>40301</v>
      </c>
      <c r="E150" s="520">
        <v>1200</v>
      </c>
      <c r="F150" s="493">
        <v>20101250098</v>
      </c>
      <c r="G150" s="836">
        <v>40702</v>
      </c>
      <c r="H150" s="494">
        <v>2</v>
      </c>
      <c r="I150" s="529">
        <v>3.4580000000000002</v>
      </c>
      <c r="J150" s="494">
        <v>3</v>
      </c>
      <c r="K150" s="494">
        <v>3.4580000000000002</v>
      </c>
      <c r="L150" s="494">
        <v>113.1</v>
      </c>
      <c r="M150" s="520" t="s">
        <v>2940</v>
      </c>
      <c r="N150" s="520"/>
      <c r="O150" s="520"/>
    </row>
    <row r="151" spans="1:15">
      <c r="A151" s="552"/>
      <c r="B151" s="534" t="s">
        <v>134</v>
      </c>
      <c r="C151" s="903" t="s">
        <v>46</v>
      </c>
      <c r="D151" s="543">
        <v>40331</v>
      </c>
      <c r="E151" s="520">
        <v>1300</v>
      </c>
      <c r="F151" s="493">
        <v>20101550015</v>
      </c>
      <c r="G151" s="836">
        <v>40702</v>
      </c>
      <c r="H151" s="494">
        <v>1</v>
      </c>
      <c r="I151" s="529">
        <v>3.47</v>
      </c>
      <c r="J151" s="494">
        <v>3</v>
      </c>
      <c r="K151" s="494">
        <v>3.47</v>
      </c>
      <c r="L151" s="494">
        <v>111.8</v>
      </c>
      <c r="M151" s="520" t="s">
        <v>2940</v>
      </c>
      <c r="N151" s="520"/>
      <c r="O151" s="520"/>
    </row>
    <row r="152" spans="1:15">
      <c r="A152" s="552"/>
      <c r="B152" s="534" t="s">
        <v>140</v>
      </c>
      <c r="C152" s="903" t="s">
        <v>46</v>
      </c>
      <c r="D152" s="543">
        <v>40340</v>
      </c>
      <c r="E152" s="520">
        <v>900</v>
      </c>
      <c r="F152" s="493">
        <v>20101660075</v>
      </c>
      <c r="G152" s="836">
        <v>40702</v>
      </c>
      <c r="H152" s="494">
        <v>1</v>
      </c>
      <c r="I152" s="529">
        <v>6.6369999999999996</v>
      </c>
      <c r="J152" s="494">
        <v>6</v>
      </c>
      <c r="K152" s="494">
        <v>6.6369999999999996</v>
      </c>
      <c r="L152" s="494">
        <v>110.4</v>
      </c>
      <c r="M152" s="520" t="s">
        <v>2940</v>
      </c>
      <c r="N152" s="520"/>
      <c r="O152" s="520"/>
    </row>
    <row r="153" spans="1:15">
      <c r="A153" s="552"/>
      <c r="B153" s="534" t="s">
        <v>153</v>
      </c>
      <c r="C153" s="903" t="s">
        <v>46</v>
      </c>
      <c r="D153" s="543">
        <v>40324</v>
      </c>
      <c r="E153" s="520">
        <v>1000</v>
      </c>
      <c r="F153" s="540">
        <v>20101480073</v>
      </c>
      <c r="G153" s="836">
        <v>40702</v>
      </c>
      <c r="H153" s="494">
        <v>1</v>
      </c>
      <c r="I153" s="529">
        <v>3.05</v>
      </c>
      <c r="J153" s="494">
        <v>3</v>
      </c>
      <c r="K153" s="494">
        <v>3.05</v>
      </c>
      <c r="L153" s="494">
        <v>101.7</v>
      </c>
      <c r="M153" s="520" t="s">
        <v>2940</v>
      </c>
      <c r="N153" s="520"/>
      <c r="O153" s="520"/>
    </row>
    <row r="154" spans="1:15">
      <c r="A154" s="552"/>
      <c r="B154" s="534" t="s">
        <v>130</v>
      </c>
      <c r="C154" s="903" t="s">
        <v>46</v>
      </c>
      <c r="D154" s="543">
        <v>40336</v>
      </c>
      <c r="E154" s="520">
        <v>1030</v>
      </c>
      <c r="F154" s="540">
        <v>20101610021</v>
      </c>
      <c r="G154" s="836">
        <v>40702</v>
      </c>
      <c r="H154" s="494">
        <v>1</v>
      </c>
      <c r="I154" s="529">
        <v>6.5609999999999999</v>
      </c>
      <c r="J154" s="494">
        <v>6</v>
      </c>
      <c r="K154" s="494">
        <v>6.5609999999999999</v>
      </c>
      <c r="L154" s="494">
        <v>109.4</v>
      </c>
      <c r="M154" s="520" t="s">
        <v>2940</v>
      </c>
      <c r="N154" s="520"/>
      <c r="O154" s="520"/>
    </row>
    <row r="155" spans="1:15">
      <c r="A155" s="552"/>
      <c r="B155" s="524" t="s">
        <v>111</v>
      </c>
      <c r="C155" s="542"/>
      <c r="D155" s="542"/>
      <c r="E155" s="542"/>
      <c r="F155" s="525"/>
      <c r="G155" s="836"/>
      <c r="H155" s="494"/>
      <c r="I155" s="529"/>
      <c r="J155" s="494"/>
      <c r="K155" s="494"/>
      <c r="L155" s="494"/>
      <c r="M155" s="529"/>
      <c r="N155" s="544"/>
      <c r="O155" s="544"/>
    </row>
    <row r="156" spans="1:15">
      <c r="A156" s="552"/>
      <c r="B156" s="521" t="s">
        <v>2951</v>
      </c>
      <c r="C156" s="542"/>
      <c r="D156" s="542"/>
      <c r="E156" s="542"/>
      <c r="F156" s="493"/>
      <c r="G156" s="837"/>
      <c r="H156" s="530"/>
      <c r="I156" s="530"/>
      <c r="J156" s="544"/>
      <c r="K156" s="530"/>
      <c r="L156" s="544"/>
      <c r="M156" s="530"/>
      <c r="N156" s="530"/>
      <c r="O156" s="530"/>
    </row>
    <row r="157" spans="1:15">
      <c r="A157" s="552"/>
      <c r="B157" s="540" t="s">
        <v>2952</v>
      </c>
      <c r="C157" s="542"/>
      <c r="D157" s="542"/>
      <c r="E157" s="542"/>
      <c r="F157" s="493" t="s">
        <v>2953</v>
      </c>
      <c r="G157" s="837">
        <v>40689</v>
      </c>
      <c r="H157" s="530">
        <v>1</v>
      </c>
      <c r="I157" s="544">
        <v>1.0109999999999999</v>
      </c>
      <c r="J157" s="544" t="s">
        <v>46</v>
      </c>
      <c r="K157" s="544">
        <v>1.0109999999999999</v>
      </c>
      <c r="L157" s="544" t="s">
        <v>46</v>
      </c>
      <c r="M157" s="530" t="s">
        <v>2954</v>
      </c>
      <c r="N157" s="530"/>
      <c r="O157" s="530"/>
    </row>
    <row r="158" spans="1:15">
      <c r="A158" s="552"/>
      <c r="B158" s="540"/>
      <c r="C158" s="542"/>
      <c r="D158" s="542"/>
      <c r="E158" s="542"/>
      <c r="F158" s="493" t="s">
        <v>2953</v>
      </c>
      <c r="G158" s="837">
        <v>40689</v>
      </c>
      <c r="H158" s="530">
        <v>1</v>
      </c>
      <c r="I158" s="544">
        <v>1.0169999999999999</v>
      </c>
      <c r="J158" s="544" t="s">
        <v>46</v>
      </c>
      <c r="K158" s="544">
        <v>1.0169999999999999</v>
      </c>
      <c r="L158" s="544" t="s">
        <v>46</v>
      </c>
      <c r="M158" s="530" t="s">
        <v>2954</v>
      </c>
      <c r="N158" s="530"/>
      <c r="O158" s="530"/>
    </row>
    <row r="159" spans="1:15">
      <c r="A159" s="552"/>
      <c r="B159" s="540"/>
      <c r="C159" s="542"/>
      <c r="D159" s="542"/>
      <c r="E159" s="542"/>
      <c r="F159" s="493" t="s">
        <v>2953</v>
      </c>
      <c r="G159" s="837">
        <v>40689</v>
      </c>
      <c r="H159" s="530">
        <v>1</v>
      </c>
      <c r="I159" s="544">
        <v>1.0269999999999999</v>
      </c>
      <c r="J159" s="544" t="s">
        <v>46</v>
      </c>
      <c r="K159" s="544">
        <v>1.0269999999999999</v>
      </c>
      <c r="L159" s="544" t="s">
        <v>46</v>
      </c>
      <c r="M159" s="530" t="s">
        <v>2954</v>
      </c>
      <c r="N159" s="530"/>
      <c r="O159" s="530"/>
    </row>
    <row r="160" spans="1:15">
      <c r="A160" s="552"/>
      <c r="B160" s="540"/>
      <c r="C160" s="542"/>
      <c r="D160" s="542"/>
      <c r="E160" s="542"/>
      <c r="F160" s="493" t="s">
        <v>2953</v>
      </c>
      <c r="G160" s="837">
        <v>40689</v>
      </c>
      <c r="H160" s="530">
        <v>1</v>
      </c>
      <c r="I160" s="544">
        <v>0.97399999999999998</v>
      </c>
      <c r="J160" s="544" t="s">
        <v>46</v>
      </c>
      <c r="K160" s="544">
        <v>0.97399999999999998</v>
      </c>
      <c r="L160" s="544" t="s">
        <v>46</v>
      </c>
      <c r="M160" s="530" t="s">
        <v>2954</v>
      </c>
      <c r="N160" s="530"/>
      <c r="O160" s="530"/>
    </row>
    <row r="161" spans="1:15">
      <c r="A161" s="552"/>
      <c r="B161" s="540"/>
      <c r="C161" s="542"/>
      <c r="D161" s="542"/>
      <c r="E161" s="542"/>
      <c r="F161" s="493" t="s">
        <v>2953</v>
      </c>
      <c r="G161" s="837">
        <v>40689</v>
      </c>
      <c r="H161" s="530">
        <v>1</v>
      </c>
      <c r="I161" s="544">
        <v>1.0049999999999999</v>
      </c>
      <c r="J161" s="544" t="s">
        <v>46</v>
      </c>
      <c r="K161" s="544">
        <v>1.0049999999999999</v>
      </c>
      <c r="L161" s="544" t="s">
        <v>46</v>
      </c>
      <c r="M161" s="530" t="s">
        <v>2954</v>
      </c>
      <c r="N161" s="530"/>
      <c r="O161" s="530"/>
    </row>
    <row r="162" spans="1:15">
      <c r="A162" s="552"/>
      <c r="B162" s="540"/>
      <c r="C162" s="542"/>
      <c r="D162" s="542"/>
      <c r="E162" s="542"/>
      <c r="F162" s="493" t="s">
        <v>2953</v>
      </c>
      <c r="G162" s="837">
        <v>40689</v>
      </c>
      <c r="H162" s="530">
        <v>1</v>
      </c>
      <c r="I162" s="544">
        <v>1.071</v>
      </c>
      <c r="J162" s="544" t="s">
        <v>46</v>
      </c>
      <c r="K162" s="544">
        <v>1.071</v>
      </c>
      <c r="L162" s="544" t="s">
        <v>46</v>
      </c>
      <c r="M162" s="530" t="s">
        <v>2954</v>
      </c>
      <c r="N162" s="530"/>
      <c r="O162" s="530"/>
    </row>
    <row r="163" spans="1:15">
      <c r="A163" s="552"/>
      <c r="B163" s="540"/>
      <c r="C163" s="542"/>
      <c r="D163" s="542"/>
      <c r="E163" s="542"/>
      <c r="F163" s="493" t="s">
        <v>2953</v>
      </c>
      <c r="G163" s="837">
        <v>40689</v>
      </c>
      <c r="H163" s="530">
        <v>1</v>
      </c>
      <c r="I163" s="544">
        <v>1.0880000000000001</v>
      </c>
      <c r="J163" s="544" t="s">
        <v>46</v>
      </c>
      <c r="K163" s="544">
        <v>1.0880000000000001</v>
      </c>
      <c r="L163" s="544" t="s">
        <v>46</v>
      </c>
      <c r="M163" s="530" t="s">
        <v>2954</v>
      </c>
      <c r="N163" s="530"/>
      <c r="O163" s="530"/>
    </row>
    <row r="164" spans="1:15">
      <c r="A164" s="552"/>
      <c r="B164" s="540"/>
      <c r="C164" s="542"/>
      <c r="D164" s="542"/>
      <c r="E164" s="542"/>
      <c r="F164" s="493" t="s">
        <v>2953</v>
      </c>
      <c r="G164" s="837">
        <v>40689</v>
      </c>
      <c r="H164" s="530">
        <v>1</v>
      </c>
      <c r="I164" s="544">
        <v>0.98299999999999998</v>
      </c>
      <c r="J164" s="544" t="s">
        <v>46</v>
      </c>
      <c r="K164" s="544">
        <v>0.98299999999999998</v>
      </c>
      <c r="L164" s="544" t="s">
        <v>46</v>
      </c>
      <c r="M164" s="530" t="s">
        <v>2954</v>
      </c>
      <c r="N164" s="530"/>
      <c r="O164" s="530"/>
    </row>
    <row r="165" spans="1:15">
      <c r="A165" s="552"/>
      <c r="B165" s="540" t="s">
        <v>2955</v>
      </c>
      <c r="C165" s="542"/>
      <c r="D165" s="542"/>
      <c r="E165" s="542"/>
      <c r="F165" s="493" t="s">
        <v>2956</v>
      </c>
      <c r="G165" s="837">
        <v>40689</v>
      </c>
      <c r="H165" s="530">
        <v>1</v>
      </c>
      <c r="I165" s="544">
        <v>10.199999999999999</v>
      </c>
      <c r="J165" s="544" t="s">
        <v>46</v>
      </c>
      <c r="K165" s="544">
        <v>10.199999999999999</v>
      </c>
      <c r="L165" s="544" t="s">
        <v>46</v>
      </c>
      <c r="M165" s="530" t="s">
        <v>2957</v>
      </c>
      <c r="N165" s="530"/>
      <c r="O165" s="530"/>
    </row>
    <row r="166" spans="1:15">
      <c r="A166" s="552"/>
      <c r="B166" s="540"/>
      <c r="C166" s="542"/>
      <c r="D166" s="542"/>
      <c r="E166" s="542"/>
      <c r="F166" s="493" t="s">
        <v>2956</v>
      </c>
      <c r="G166" s="837">
        <v>40689</v>
      </c>
      <c r="H166" s="530">
        <v>1</v>
      </c>
      <c r="I166" s="544">
        <v>10.32</v>
      </c>
      <c r="J166" s="544" t="s">
        <v>46</v>
      </c>
      <c r="K166" s="544">
        <v>10.32</v>
      </c>
      <c r="L166" s="544" t="s">
        <v>46</v>
      </c>
      <c r="M166" s="530" t="s">
        <v>2957</v>
      </c>
      <c r="N166" s="530"/>
      <c r="O166" s="530"/>
    </row>
    <row r="167" spans="1:15">
      <c r="A167" s="552"/>
      <c r="B167" s="540"/>
      <c r="C167" s="542"/>
      <c r="D167" s="542"/>
      <c r="E167" s="542"/>
      <c r="F167" s="493" t="s">
        <v>2956</v>
      </c>
      <c r="G167" s="837">
        <v>40689</v>
      </c>
      <c r="H167" s="530">
        <v>1</v>
      </c>
      <c r="I167" s="544">
        <v>10.35</v>
      </c>
      <c r="J167" s="544" t="s">
        <v>46</v>
      </c>
      <c r="K167" s="544">
        <v>10.35</v>
      </c>
      <c r="L167" s="544" t="s">
        <v>46</v>
      </c>
      <c r="M167" s="530" t="s">
        <v>2957</v>
      </c>
      <c r="N167" s="530"/>
      <c r="O167" s="530"/>
    </row>
    <row r="168" spans="1:15">
      <c r="A168" s="552"/>
      <c r="B168" s="540"/>
      <c r="C168" s="542"/>
      <c r="D168" s="542"/>
      <c r="E168" s="542"/>
      <c r="F168" s="493" t="s">
        <v>2956</v>
      </c>
      <c r="G168" s="837">
        <v>40689</v>
      </c>
      <c r="H168" s="530">
        <v>1</v>
      </c>
      <c r="I168" s="544">
        <v>10.199999999999999</v>
      </c>
      <c r="J168" s="544" t="s">
        <v>46</v>
      </c>
      <c r="K168" s="544">
        <v>10.199999999999999</v>
      </c>
      <c r="L168" s="544" t="s">
        <v>46</v>
      </c>
      <c r="M168" s="530" t="s">
        <v>2957</v>
      </c>
      <c r="N168" s="530"/>
      <c r="O168" s="530"/>
    </row>
    <row r="169" spans="1:15">
      <c r="A169" s="552"/>
      <c r="B169" s="540"/>
      <c r="C169" s="542"/>
      <c r="D169" s="542"/>
      <c r="E169" s="542"/>
      <c r="F169" s="493" t="s">
        <v>2956</v>
      </c>
      <c r="G169" s="837">
        <v>40689</v>
      </c>
      <c r="H169" s="530">
        <v>1</v>
      </c>
      <c r="I169" s="544">
        <v>10.28</v>
      </c>
      <c r="J169" s="544" t="s">
        <v>46</v>
      </c>
      <c r="K169" s="544">
        <v>10.28</v>
      </c>
      <c r="L169" s="544" t="s">
        <v>46</v>
      </c>
      <c r="M169" s="530" t="s">
        <v>2957</v>
      </c>
      <c r="N169" s="530"/>
      <c r="O169" s="530"/>
    </row>
    <row r="170" spans="1:15">
      <c r="A170" s="552"/>
      <c r="B170" s="540"/>
      <c r="C170" s="542"/>
      <c r="D170" s="542"/>
      <c r="E170" s="542"/>
      <c r="F170" s="493" t="s">
        <v>2956</v>
      </c>
      <c r="G170" s="837">
        <v>40689</v>
      </c>
      <c r="H170" s="530">
        <v>1</v>
      </c>
      <c r="I170" s="544">
        <v>10.88</v>
      </c>
      <c r="J170" s="544" t="s">
        <v>46</v>
      </c>
      <c r="K170" s="544">
        <v>10.88</v>
      </c>
      <c r="L170" s="544" t="s">
        <v>46</v>
      </c>
      <c r="M170" s="530" t="s">
        <v>2957</v>
      </c>
      <c r="N170" s="530"/>
      <c r="O170" s="530"/>
    </row>
    <row r="171" spans="1:15">
      <c r="A171" s="552"/>
      <c r="B171" s="540"/>
      <c r="C171" s="542"/>
      <c r="D171" s="542"/>
      <c r="E171" s="542"/>
      <c r="F171" s="493" t="s">
        <v>2956</v>
      </c>
      <c r="G171" s="837">
        <v>40689</v>
      </c>
      <c r="H171" s="530">
        <v>1</v>
      </c>
      <c r="I171" s="544">
        <v>10.95</v>
      </c>
      <c r="J171" s="544" t="s">
        <v>46</v>
      </c>
      <c r="K171" s="544">
        <v>10.95</v>
      </c>
      <c r="L171" s="544" t="s">
        <v>46</v>
      </c>
      <c r="M171" s="530" t="s">
        <v>2957</v>
      </c>
      <c r="N171" s="530"/>
      <c r="O171" s="530"/>
    </row>
    <row r="172" spans="1:15">
      <c r="A172" s="552"/>
      <c r="B172" s="540"/>
      <c r="C172" s="542"/>
      <c r="D172" s="542"/>
      <c r="E172" s="542"/>
      <c r="F172" s="493" t="s">
        <v>2956</v>
      </c>
      <c r="G172" s="837">
        <v>40689</v>
      </c>
      <c r="H172" s="530">
        <v>1</v>
      </c>
      <c r="I172" s="544">
        <v>10.210000000000001</v>
      </c>
      <c r="J172" s="544" t="s">
        <v>46</v>
      </c>
      <c r="K172" s="544">
        <v>10.210000000000001</v>
      </c>
      <c r="L172" s="544" t="s">
        <v>46</v>
      </c>
      <c r="M172" s="530" t="s">
        <v>2957</v>
      </c>
      <c r="N172" s="530"/>
      <c r="O172" s="530"/>
    </row>
    <row r="173" spans="1:15">
      <c r="A173" s="552"/>
      <c r="B173" s="540" t="s">
        <v>2958</v>
      </c>
      <c r="C173" s="542"/>
      <c r="D173" s="542"/>
      <c r="E173" s="542"/>
      <c r="F173" s="493" t="s">
        <v>2959</v>
      </c>
      <c r="G173" s="837">
        <v>40689</v>
      </c>
      <c r="H173" s="530">
        <v>100</v>
      </c>
      <c r="I173" s="544">
        <v>6.7030000000000003</v>
      </c>
      <c r="J173" s="544" t="s">
        <v>46</v>
      </c>
      <c r="K173" s="544">
        <v>6.7030000000000003</v>
      </c>
      <c r="L173" s="544" t="s">
        <v>46</v>
      </c>
      <c r="M173" s="530" t="s">
        <v>2960</v>
      </c>
      <c r="N173" s="530"/>
      <c r="O173" s="530"/>
    </row>
    <row r="174" spans="1:15">
      <c r="A174" s="552"/>
      <c r="B174" s="540"/>
      <c r="C174" s="542"/>
      <c r="D174" s="542"/>
      <c r="E174" s="542"/>
      <c r="F174" s="493" t="s">
        <v>2959</v>
      </c>
      <c r="G174" s="837">
        <v>40689</v>
      </c>
      <c r="H174" s="530">
        <v>100</v>
      </c>
      <c r="I174" s="544">
        <v>6.431</v>
      </c>
      <c r="J174" s="544" t="s">
        <v>46</v>
      </c>
      <c r="K174" s="544">
        <v>6.431</v>
      </c>
      <c r="L174" s="544" t="s">
        <v>46</v>
      </c>
      <c r="M174" s="530" t="s">
        <v>2960</v>
      </c>
      <c r="N174" s="530"/>
      <c r="O174" s="530"/>
    </row>
    <row r="175" spans="1:15">
      <c r="A175" s="552"/>
      <c r="B175" s="540" t="s">
        <v>2952</v>
      </c>
      <c r="C175" s="542"/>
      <c r="D175" s="542"/>
      <c r="E175" s="542"/>
      <c r="F175" s="493" t="s">
        <v>2953</v>
      </c>
      <c r="G175" s="837">
        <v>40694</v>
      </c>
      <c r="H175" s="530">
        <v>1</v>
      </c>
      <c r="I175" s="544">
        <v>0.99</v>
      </c>
      <c r="J175" s="544" t="s">
        <v>46</v>
      </c>
      <c r="K175" s="544">
        <v>0.99</v>
      </c>
      <c r="L175" s="544" t="s">
        <v>46</v>
      </c>
      <c r="M175" s="530" t="s">
        <v>2954</v>
      </c>
      <c r="N175" s="530"/>
      <c r="O175" s="530"/>
    </row>
    <row r="176" spans="1:15">
      <c r="A176" s="552"/>
      <c r="B176" s="540"/>
      <c r="C176" s="542"/>
      <c r="D176" s="542"/>
      <c r="E176" s="542"/>
      <c r="F176" s="493" t="s">
        <v>2953</v>
      </c>
      <c r="G176" s="837">
        <v>40694</v>
      </c>
      <c r="H176" s="530">
        <v>1</v>
      </c>
      <c r="I176" s="544">
        <v>0.91</v>
      </c>
      <c r="J176" s="544" t="s">
        <v>46</v>
      </c>
      <c r="K176" s="544">
        <v>0.91</v>
      </c>
      <c r="L176" s="544" t="s">
        <v>46</v>
      </c>
      <c r="M176" s="530" t="s">
        <v>2954</v>
      </c>
      <c r="N176" s="530"/>
      <c r="O176" s="530"/>
    </row>
    <row r="177" spans="1:15">
      <c r="A177" s="552"/>
      <c r="B177" s="540"/>
      <c r="C177" s="542"/>
      <c r="D177" s="542"/>
      <c r="E177" s="542"/>
      <c r="F177" s="493" t="s">
        <v>2953</v>
      </c>
      <c r="G177" s="837">
        <v>40694</v>
      </c>
      <c r="H177" s="530">
        <v>1</v>
      </c>
      <c r="I177" s="544">
        <v>1.0249999999999999</v>
      </c>
      <c r="J177" s="544" t="s">
        <v>46</v>
      </c>
      <c r="K177" s="544">
        <v>1.0249999999999999</v>
      </c>
      <c r="L177" s="544" t="s">
        <v>46</v>
      </c>
      <c r="M177" s="530" t="s">
        <v>2954</v>
      </c>
      <c r="N177" s="530"/>
      <c r="O177" s="530"/>
    </row>
    <row r="178" spans="1:15">
      <c r="A178" s="552"/>
      <c r="B178" s="540"/>
      <c r="C178" s="542"/>
      <c r="D178" s="542"/>
      <c r="E178" s="542"/>
      <c r="F178" s="493" t="s">
        <v>2953</v>
      </c>
      <c r="G178" s="837">
        <v>40694</v>
      </c>
      <c r="H178" s="530">
        <v>1</v>
      </c>
      <c r="I178" s="544">
        <v>1.016</v>
      </c>
      <c r="J178" s="544" t="s">
        <v>46</v>
      </c>
      <c r="K178" s="544">
        <v>1.016</v>
      </c>
      <c r="L178" s="544" t="s">
        <v>46</v>
      </c>
      <c r="M178" s="530" t="s">
        <v>2954</v>
      </c>
      <c r="N178" s="530"/>
      <c r="O178" s="530"/>
    </row>
    <row r="179" spans="1:15">
      <c r="A179" s="552"/>
      <c r="B179" s="540"/>
      <c r="C179" s="542"/>
      <c r="D179" s="542"/>
      <c r="E179" s="542"/>
      <c r="F179" s="493" t="s">
        <v>2953</v>
      </c>
      <c r="G179" s="837">
        <v>40694</v>
      </c>
      <c r="H179" s="530">
        <v>1</v>
      </c>
      <c r="I179" s="544">
        <v>1.01</v>
      </c>
      <c r="J179" s="544" t="s">
        <v>46</v>
      </c>
      <c r="K179" s="544">
        <v>1.01</v>
      </c>
      <c r="L179" s="544" t="s">
        <v>46</v>
      </c>
      <c r="M179" s="530" t="s">
        <v>2954</v>
      </c>
      <c r="N179" s="530"/>
      <c r="O179" s="530"/>
    </row>
    <row r="180" spans="1:15">
      <c r="A180" s="552"/>
      <c r="B180" s="540"/>
      <c r="C180" s="542"/>
      <c r="D180" s="542"/>
      <c r="E180" s="542"/>
      <c r="F180" s="493" t="s">
        <v>2953</v>
      </c>
      <c r="G180" s="837">
        <v>40694</v>
      </c>
      <c r="H180" s="530">
        <v>1</v>
      </c>
      <c r="I180" s="544">
        <v>1.044</v>
      </c>
      <c r="J180" s="544" t="s">
        <v>46</v>
      </c>
      <c r="K180" s="544">
        <v>1.044</v>
      </c>
      <c r="L180" s="544" t="s">
        <v>46</v>
      </c>
      <c r="M180" s="530" t="s">
        <v>2954</v>
      </c>
      <c r="N180" s="530"/>
      <c r="O180" s="530"/>
    </row>
    <row r="181" spans="1:15">
      <c r="A181" s="552"/>
      <c r="B181" s="540"/>
      <c r="C181" s="542"/>
      <c r="D181" s="542"/>
      <c r="E181" s="542"/>
      <c r="F181" s="493" t="s">
        <v>2953</v>
      </c>
      <c r="G181" s="837">
        <v>40694</v>
      </c>
      <c r="H181" s="530">
        <v>1</v>
      </c>
      <c r="I181" s="544">
        <v>1.012</v>
      </c>
      <c r="J181" s="544" t="s">
        <v>46</v>
      </c>
      <c r="K181" s="544">
        <v>1.012</v>
      </c>
      <c r="L181" s="544" t="s">
        <v>46</v>
      </c>
      <c r="M181" s="530" t="s">
        <v>2954</v>
      </c>
      <c r="N181" s="530"/>
      <c r="O181" s="530"/>
    </row>
    <row r="182" spans="1:15">
      <c r="A182" s="552"/>
      <c r="B182" s="540"/>
      <c r="C182" s="542"/>
      <c r="D182" s="542"/>
      <c r="E182" s="542"/>
      <c r="F182" s="493" t="s">
        <v>2953</v>
      </c>
      <c r="G182" s="837">
        <v>40694</v>
      </c>
      <c r="H182" s="530">
        <v>1</v>
      </c>
      <c r="I182" s="544">
        <v>1.0049999999999999</v>
      </c>
      <c r="J182" s="544" t="s">
        <v>46</v>
      </c>
      <c r="K182" s="544">
        <v>1.0049999999999999</v>
      </c>
      <c r="L182" s="544" t="s">
        <v>46</v>
      </c>
      <c r="M182" s="530" t="s">
        <v>2954</v>
      </c>
      <c r="N182" s="530"/>
      <c r="O182" s="530"/>
    </row>
    <row r="183" spans="1:15">
      <c r="A183" s="552"/>
      <c r="B183" s="540"/>
      <c r="C183" s="542"/>
      <c r="D183" s="542"/>
      <c r="E183" s="542"/>
      <c r="F183" s="493" t="s">
        <v>2953</v>
      </c>
      <c r="G183" s="837">
        <v>40694</v>
      </c>
      <c r="H183" s="530">
        <v>1</v>
      </c>
      <c r="I183" s="544">
        <v>0.93799999999999994</v>
      </c>
      <c r="J183" s="544" t="s">
        <v>46</v>
      </c>
      <c r="K183" s="544">
        <v>0.93799999999999994</v>
      </c>
      <c r="L183" s="544" t="s">
        <v>46</v>
      </c>
      <c r="M183" s="530" t="s">
        <v>2954</v>
      </c>
      <c r="N183" s="530"/>
      <c r="O183" s="530"/>
    </row>
    <row r="184" spans="1:15">
      <c r="A184" s="552"/>
      <c r="B184" s="540"/>
      <c r="C184" s="542"/>
      <c r="D184" s="542"/>
      <c r="E184" s="542"/>
      <c r="F184" s="493" t="s">
        <v>2953</v>
      </c>
      <c r="G184" s="837">
        <v>40694</v>
      </c>
      <c r="H184" s="530">
        <v>1</v>
      </c>
      <c r="I184" s="544">
        <v>0.95599999999999996</v>
      </c>
      <c r="J184" s="544" t="s">
        <v>46</v>
      </c>
      <c r="K184" s="544">
        <v>0.95599999999999996</v>
      </c>
      <c r="L184" s="544" t="s">
        <v>46</v>
      </c>
      <c r="M184" s="530" t="s">
        <v>2954</v>
      </c>
      <c r="N184" s="530"/>
      <c r="O184" s="530"/>
    </row>
    <row r="185" spans="1:15">
      <c r="A185" s="552"/>
      <c r="B185" s="540" t="s">
        <v>2955</v>
      </c>
      <c r="C185" s="542"/>
      <c r="D185" s="542"/>
      <c r="E185" s="542"/>
      <c r="F185" s="493" t="s">
        <v>2956</v>
      </c>
      <c r="G185" s="837">
        <v>40694</v>
      </c>
      <c r="H185" s="530">
        <v>1</v>
      </c>
      <c r="I185" s="544">
        <v>10.02</v>
      </c>
      <c r="J185" s="544" t="s">
        <v>46</v>
      </c>
      <c r="K185" s="544">
        <v>10.02</v>
      </c>
      <c r="L185" s="544" t="s">
        <v>46</v>
      </c>
      <c r="M185" s="530" t="s">
        <v>2957</v>
      </c>
      <c r="N185" s="530"/>
      <c r="O185" s="530"/>
    </row>
    <row r="186" spans="1:15">
      <c r="A186" s="552"/>
      <c r="B186" s="540"/>
      <c r="C186" s="542"/>
      <c r="D186" s="542"/>
      <c r="E186" s="542"/>
      <c r="F186" s="493" t="s">
        <v>2956</v>
      </c>
      <c r="G186" s="837">
        <v>40694</v>
      </c>
      <c r="H186" s="530">
        <v>1</v>
      </c>
      <c r="I186" s="544">
        <v>9.3160000000000007</v>
      </c>
      <c r="J186" s="544" t="s">
        <v>46</v>
      </c>
      <c r="K186" s="544">
        <v>9.3160000000000007</v>
      </c>
      <c r="L186" s="544" t="s">
        <v>46</v>
      </c>
      <c r="M186" s="530" t="s">
        <v>2957</v>
      </c>
      <c r="N186" s="530"/>
      <c r="O186" s="530"/>
    </row>
    <row r="187" spans="1:15">
      <c r="A187" s="552"/>
      <c r="B187" s="540"/>
      <c r="C187" s="542"/>
      <c r="D187" s="542"/>
      <c r="E187" s="542"/>
      <c r="F187" s="493" t="s">
        <v>2956</v>
      </c>
      <c r="G187" s="837">
        <v>40694</v>
      </c>
      <c r="H187" s="530">
        <v>1</v>
      </c>
      <c r="I187" s="544">
        <v>10.44</v>
      </c>
      <c r="J187" s="544" t="s">
        <v>46</v>
      </c>
      <c r="K187" s="544">
        <v>10.44</v>
      </c>
      <c r="L187" s="544" t="s">
        <v>46</v>
      </c>
      <c r="M187" s="530" t="s">
        <v>2957</v>
      </c>
      <c r="N187" s="530"/>
      <c r="O187" s="530"/>
    </row>
    <row r="188" spans="1:15">
      <c r="A188" s="552"/>
      <c r="B188" s="540"/>
      <c r="C188" s="542"/>
      <c r="D188" s="542"/>
      <c r="E188" s="542"/>
      <c r="F188" s="493" t="s">
        <v>2956</v>
      </c>
      <c r="G188" s="837">
        <v>40694</v>
      </c>
      <c r="H188" s="530">
        <v>1</v>
      </c>
      <c r="I188" s="544">
        <v>10.35</v>
      </c>
      <c r="J188" s="544" t="s">
        <v>46</v>
      </c>
      <c r="K188" s="544">
        <v>10.35</v>
      </c>
      <c r="L188" s="544" t="s">
        <v>46</v>
      </c>
      <c r="M188" s="530" t="s">
        <v>2957</v>
      </c>
      <c r="N188" s="530"/>
      <c r="O188" s="530"/>
    </row>
    <row r="189" spans="1:15">
      <c r="A189" s="552"/>
      <c r="B189" s="540"/>
      <c r="C189" s="542"/>
      <c r="D189" s="542"/>
      <c r="E189" s="542"/>
      <c r="F189" s="493" t="s">
        <v>2956</v>
      </c>
      <c r="G189" s="837">
        <v>40694</v>
      </c>
      <c r="H189" s="530">
        <v>1</v>
      </c>
      <c r="I189" s="544">
        <v>10.16</v>
      </c>
      <c r="J189" s="544" t="s">
        <v>46</v>
      </c>
      <c r="K189" s="544">
        <v>10.16</v>
      </c>
      <c r="L189" s="544" t="s">
        <v>46</v>
      </c>
      <c r="M189" s="530" t="s">
        <v>2957</v>
      </c>
      <c r="N189" s="530"/>
      <c r="O189" s="530"/>
    </row>
    <row r="190" spans="1:15">
      <c r="A190" s="552"/>
      <c r="B190" s="540"/>
      <c r="C190" s="542"/>
      <c r="D190" s="542"/>
      <c r="E190" s="542"/>
      <c r="F190" s="493" t="s">
        <v>2956</v>
      </c>
      <c r="G190" s="837">
        <v>40694</v>
      </c>
      <c r="H190" s="530">
        <v>1</v>
      </c>
      <c r="I190" s="544">
        <v>10.69</v>
      </c>
      <c r="J190" s="544" t="s">
        <v>46</v>
      </c>
      <c r="K190" s="544">
        <v>10.69</v>
      </c>
      <c r="L190" s="544" t="s">
        <v>46</v>
      </c>
      <c r="M190" s="530" t="s">
        <v>2957</v>
      </c>
      <c r="N190" s="530"/>
      <c r="O190" s="530"/>
    </row>
    <row r="191" spans="1:15">
      <c r="A191" s="552"/>
      <c r="B191" s="540"/>
      <c r="C191" s="542"/>
      <c r="D191" s="542"/>
      <c r="E191" s="542"/>
      <c r="F191" s="493" t="s">
        <v>2956</v>
      </c>
      <c r="G191" s="837">
        <v>40694</v>
      </c>
      <c r="H191" s="530">
        <v>1</v>
      </c>
      <c r="I191" s="544">
        <v>10.130000000000001</v>
      </c>
      <c r="J191" s="544" t="s">
        <v>46</v>
      </c>
      <c r="K191" s="544">
        <v>10.130000000000001</v>
      </c>
      <c r="L191" s="544" t="s">
        <v>46</v>
      </c>
      <c r="M191" s="530" t="s">
        <v>2957</v>
      </c>
      <c r="N191" s="530"/>
      <c r="O191" s="530"/>
    </row>
    <row r="192" spans="1:15">
      <c r="A192" s="552"/>
      <c r="B192" s="540"/>
      <c r="C192" s="542"/>
      <c r="D192" s="542"/>
      <c r="E192" s="542"/>
      <c r="F192" s="493" t="s">
        <v>2956</v>
      </c>
      <c r="G192" s="837">
        <v>40694</v>
      </c>
      <c r="H192" s="530">
        <v>1</v>
      </c>
      <c r="I192" s="544">
        <v>10.210000000000001</v>
      </c>
      <c r="J192" s="544" t="s">
        <v>46</v>
      </c>
      <c r="K192" s="544">
        <v>10.210000000000001</v>
      </c>
      <c r="L192" s="544" t="s">
        <v>46</v>
      </c>
      <c r="M192" s="530" t="s">
        <v>2957</v>
      </c>
      <c r="N192" s="530"/>
      <c r="O192" s="530"/>
    </row>
    <row r="193" spans="1:15">
      <c r="A193" s="552"/>
      <c r="B193" s="540"/>
      <c r="C193" s="542"/>
      <c r="D193" s="542"/>
      <c r="E193" s="542"/>
      <c r="F193" s="493" t="s">
        <v>2956</v>
      </c>
      <c r="G193" s="837">
        <v>40694</v>
      </c>
      <c r="H193" s="530">
        <v>1</v>
      </c>
      <c r="I193" s="544">
        <v>9.5760000000000005</v>
      </c>
      <c r="J193" s="544" t="s">
        <v>46</v>
      </c>
      <c r="K193" s="544">
        <v>9.5760000000000005</v>
      </c>
      <c r="L193" s="544" t="s">
        <v>46</v>
      </c>
      <c r="M193" s="530" t="s">
        <v>2957</v>
      </c>
      <c r="N193" s="530"/>
      <c r="O193" s="530"/>
    </row>
    <row r="194" spans="1:15">
      <c r="A194" s="552"/>
      <c r="B194" s="540"/>
      <c r="C194" s="542"/>
      <c r="D194" s="542"/>
      <c r="E194" s="542"/>
      <c r="F194" s="493" t="s">
        <v>2956</v>
      </c>
      <c r="G194" s="837">
        <v>40694</v>
      </c>
      <c r="H194" s="530">
        <v>1</v>
      </c>
      <c r="I194" s="544">
        <v>9.8889999999999993</v>
      </c>
      <c r="J194" s="544" t="s">
        <v>46</v>
      </c>
      <c r="K194" s="544">
        <v>9.8889999999999993</v>
      </c>
      <c r="L194" s="544" t="s">
        <v>46</v>
      </c>
      <c r="M194" s="530" t="s">
        <v>2957</v>
      </c>
      <c r="N194" s="530"/>
      <c r="O194" s="530"/>
    </row>
    <row r="195" spans="1:15">
      <c r="A195" s="552"/>
      <c r="B195" s="540" t="s">
        <v>2958</v>
      </c>
      <c r="C195" s="542"/>
      <c r="D195" s="542"/>
      <c r="E195" s="542"/>
      <c r="F195" s="493" t="s">
        <v>2959</v>
      </c>
      <c r="G195" s="837">
        <v>40694</v>
      </c>
      <c r="H195" s="530">
        <v>100</v>
      </c>
      <c r="I195" s="544">
        <v>6.6870000000000003</v>
      </c>
      <c r="J195" s="544" t="s">
        <v>46</v>
      </c>
      <c r="K195" s="544">
        <v>6.6870000000000003</v>
      </c>
      <c r="L195" s="544" t="s">
        <v>46</v>
      </c>
      <c r="M195" s="530" t="s">
        <v>2960</v>
      </c>
      <c r="N195" s="530"/>
      <c r="O195" s="530"/>
    </row>
    <row r="196" spans="1:15">
      <c r="A196" s="552"/>
      <c r="B196" s="540"/>
      <c r="C196" s="542"/>
      <c r="D196" s="542"/>
      <c r="E196" s="542"/>
      <c r="F196" s="493" t="s">
        <v>2959</v>
      </c>
      <c r="G196" s="837">
        <v>40694</v>
      </c>
      <c r="H196" s="530">
        <v>100</v>
      </c>
      <c r="I196" s="544">
        <v>6.6219999999999999</v>
      </c>
      <c r="J196" s="544" t="s">
        <v>46</v>
      </c>
      <c r="K196" s="544">
        <v>6.6219999999999999</v>
      </c>
      <c r="L196" s="544" t="s">
        <v>46</v>
      </c>
      <c r="M196" s="530" t="s">
        <v>2960</v>
      </c>
      <c r="N196" s="530"/>
      <c r="O196" s="530"/>
    </row>
    <row r="197" spans="1:15">
      <c r="A197" s="552"/>
      <c r="B197" s="540" t="s">
        <v>2952</v>
      </c>
      <c r="C197" s="542"/>
      <c r="D197" s="542"/>
      <c r="E197" s="542"/>
      <c r="F197" s="493" t="s">
        <v>2953</v>
      </c>
      <c r="G197" s="837">
        <v>40696</v>
      </c>
      <c r="H197" s="530">
        <v>1</v>
      </c>
      <c r="I197" s="544">
        <v>1.004</v>
      </c>
      <c r="J197" s="544" t="s">
        <v>46</v>
      </c>
      <c r="K197" s="544">
        <v>1.004</v>
      </c>
      <c r="L197" s="544" t="s">
        <v>46</v>
      </c>
      <c r="M197" s="530" t="s">
        <v>2954</v>
      </c>
      <c r="N197" s="530"/>
      <c r="O197" s="530"/>
    </row>
    <row r="198" spans="1:15">
      <c r="A198" s="552"/>
      <c r="B198" s="540"/>
      <c r="C198" s="542"/>
      <c r="D198" s="542"/>
      <c r="E198" s="542"/>
      <c r="F198" s="493" t="s">
        <v>2953</v>
      </c>
      <c r="G198" s="837">
        <v>40696</v>
      </c>
      <c r="H198" s="530">
        <v>1</v>
      </c>
      <c r="I198" s="544">
        <v>0.91</v>
      </c>
      <c r="J198" s="544" t="s">
        <v>46</v>
      </c>
      <c r="K198" s="557">
        <v>0.91</v>
      </c>
      <c r="L198" s="544" t="s">
        <v>46</v>
      </c>
      <c r="M198" s="530" t="s">
        <v>2954</v>
      </c>
      <c r="N198" s="530"/>
      <c r="O198" s="530"/>
    </row>
    <row r="199" spans="1:15">
      <c r="A199" s="552"/>
      <c r="B199" s="540" t="s">
        <v>2955</v>
      </c>
      <c r="C199" s="542"/>
      <c r="D199" s="542"/>
      <c r="E199" s="542"/>
      <c r="F199" s="493" t="s">
        <v>2956</v>
      </c>
      <c r="G199" s="837">
        <v>40696</v>
      </c>
      <c r="H199" s="530">
        <v>1</v>
      </c>
      <c r="I199" s="544">
        <v>10.029999999999999</v>
      </c>
      <c r="J199" s="544" t="s">
        <v>46</v>
      </c>
      <c r="K199" s="544">
        <v>10.029999999999999</v>
      </c>
      <c r="L199" s="544" t="s">
        <v>46</v>
      </c>
      <c r="M199" s="530" t="s">
        <v>2957</v>
      </c>
      <c r="N199" s="530"/>
      <c r="O199" s="530"/>
    </row>
    <row r="200" spans="1:15">
      <c r="A200" s="552"/>
      <c r="B200" s="540"/>
      <c r="C200" s="542"/>
      <c r="D200" s="542"/>
      <c r="E200" s="542"/>
      <c r="F200" s="493" t="s">
        <v>2956</v>
      </c>
      <c r="G200" s="837">
        <v>40696</v>
      </c>
      <c r="H200" s="530">
        <v>1</v>
      </c>
      <c r="I200" s="544">
        <v>9.3160000000000007</v>
      </c>
      <c r="J200" s="544" t="s">
        <v>46</v>
      </c>
      <c r="K200" s="544">
        <v>9.3160000000000007</v>
      </c>
      <c r="L200" s="544" t="s">
        <v>46</v>
      </c>
      <c r="M200" s="530" t="s">
        <v>2957</v>
      </c>
      <c r="N200" s="530"/>
      <c r="O200" s="530"/>
    </row>
    <row r="201" spans="1:15">
      <c r="A201" s="552"/>
      <c r="B201" s="540" t="s">
        <v>2958</v>
      </c>
      <c r="C201" s="542"/>
      <c r="D201" s="542"/>
      <c r="E201" s="542"/>
      <c r="F201" s="493" t="s">
        <v>2959</v>
      </c>
      <c r="G201" s="837">
        <v>40696</v>
      </c>
      <c r="H201" s="530">
        <v>100</v>
      </c>
      <c r="I201" s="544">
        <v>6.7320000000000002</v>
      </c>
      <c r="J201" s="544" t="s">
        <v>46</v>
      </c>
      <c r="K201" s="544">
        <v>6.7320000000000002</v>
      </c>
      <c r="L201" s="544" t="s">
        <v>46</v>
      </c>
      <c r="M201" s="530" t="s">
        <v>2960</v>
      </c>
      <c r="N201" s="530"/>
      <c r="O201" s="530"/>
    </row>
    <row r="202" spans="1:15">
      <c r="A202" s="552"/>
      <c r="B202" s="540" t="s">
        <v>2952</v>
      </c>
      <c r="C202" s="542"/>
      <c r="D202" s="542"/>
      <c r="E202" s="542"/>
      <c r="F202" s="493" t="s">
        <v>2953</v>
      </c>
      <c r="G202" s="837">
        <v>40702</v>
      </c>
      <c r="H202" s="530">
        <v>1</v>
      </c>
      <c r="I202" s="530">
        <v>1.0429999999999999</v>
      </c>
      <c r="J202" s="544" t="s">
        <v>46</v>
      </c>
      <c r="K202" s="530">
        <v>1.0429999999999999</v>
      </c>
      <c r="L202" s="544" t="s">
        <v>46</v>
      </c>
      <c r="M202" s="530" t="s">
        <v>2954</v>
      </c>
      <c r="N202" s="530"/>
      <c r="O202" s="530"/>
    </row>
    <row r="203" spans="1:15">
      <c r="A203" s="552"/>
      <c r="B203" s="540"/>
      <c r="C203" s="542"/>
      <c r="D203" s="542"/>
      <c r="E203" s="542"/>
      <c r="F203" s="493" t="s">
        <v>2953</v>
      </c>
      <c r="G203" s="837">
        <v>40702</v>
      </c>
      <c r="H203" s="530">
        <v>1</v>
      </c>
      <c r="I203" s="530">
        <v>0.94</v>
      </c>
      <c r="J203" s="544" t="s">
        <v>46</v>
      </c>
      <c r="K203" s="530">
        <v>0.94</v>
      </c>
      <c r="L203" s="544" t="s">
        <v>46</v>
      </c>
      <c r="M203" s="530" t="s">
        <v>2954</v>
      </c>
      <c r="N203" s="530"/>
      <c r="O203" s="530"/>
    </row>
    <row r="204" spans="1:15">
      <c r="A204" s="552"/>
      <c r="B204" s="540"/>
      <c r="C204" s="542"/>
      <c r="D204" s="542"/>
      <c r="E204" s="542"/>
      <c r="F204" s="493" t="s">
        <v>2953</v>
      </c>
      <c r="G204" s="837">
        <v>40702</v>
      </c>
      <c r="H204" s="530">
        <v>1</v>
      </c>
      <c r="I204" s="530">
        <v>0.98199999999999998</v>
      </c>
      <c r="J204" s="544" t="s">
        <v>46</v>
      </c>
      <c r="K204" s="530">
        <v>0.98199999999999998</v>
      </c>
      <c r="L204" s="544" t="s">
        <v>46</v>
      </c>
      <c r="M204" s="530" t="s">
        <v>2954</v>
      </c>
      <c r="N204" s="530"/>
      <c r="O204" s="530"/>
    </row>
    <row r="205" spans="1:15">
      <c r="A205" s="552"/>
      <c r="B205" s="540"/>
      <c r="C205" s="542"/>
      <c r="D205" s="542"/>
      <c r="E205" s="542"/>
      <c r="F205" s="493" t="s">
        <v>2953</v>
      </c>
      <c r="G205" s="837">
        <v>40702</v>
      </c>
      <c r="H205" s="530">
        <v>1</v>
      </c>
      <c r="I205" s="530">
        <v>1.0049999999999999</v>
      </c>
      <c r="J205" s="544" t="s">
        <v>46</v>
      </c>
      <c r="K205" s="530">
        <v>1.0049999999999999</v>
      </c>
      <c r="L205" s="544" t="s">
        <v>46</v>
      </c>
      <c r="M205" s="530" t="s">
        <v>2954</v>
      </c>
      <c r="N205" s="530"/>
      <c r="O205" s="530"/>
    </row>
    <row r="206" spans="1:15">
      <c r="A206" s="552"/>
      <c r="B206" s="540"/>
      <c r="C206" s="542"/>
      <c r="D206" s="542"/>
      <c r="E206" s="542"/>
      <c r="F206" s="493" t="s">
        <v>2953</v>
      </c>
      <c r="G206" s="837">
        <v>40702</v>
      </c>
      <c r="H206" s="530">
        <v>1</v>
      </c>
      <c r="I206" s="530">
        <v>1.05</v>
      </c>
      <c r="J206" s="544" t="s">
        <v>46</v>
      </c>
      <c r="K206" s="537">
        <v>1.05</v>
      </c>
      <c r="L206" s="544" t="s">
        <v>46</v>
      </c>
      <c r="M206" s="530" t="s">
        <v>2954</v>
      </c>
      <c r="N206" s="530"/>
      <c r="O206" s="530"/>
    </row>
    <row r="207" spans="1:15">
      <c r="A207" s="552"/>
      <c r="B207" s="540"/>
      <c r="C207" s="542"/>
      <c r="D207" s="542"/>
      <c r="E207" s="542"/>
      <c r="F207" s="493" t="s">
        <v>2953</v>
      </c>
      <c r="G207" s="837">
        <v>40702</v>
      </c>
      <c r="H207" s="530">
        <v>1</v>
      </c>
      <c r="I207" s="530">
        <v>1.004</v>
      </c>
      <c r="J207" s="544" t="s">
        <v>46</v>
      </c>
      <c r="K207" s="530">
        <v>1.004</v>
      </c>
      <c r="L207" s="544" t="s">
        <v>46</v>
      </c>
      <c r="M207" s="530" t="s">
        <v>2954</v>
      </c>
      <c r="N207" s="530"/>
      <c r="O207" s="530"/>
    </row>
    <row r="208" spans="1:15">
      <c r="A208" s="552"/>
      <c r="B208" s="540"/>
      <c r="C208" s="542"/>
      <c r="D208" s="542"/>
      <c r="E208" s="542"/>
      <c r="F208" s="493" t="s">
        <v>2953</v>
      </c>
      <c r="G208" s="837">
        <v>40702</v>
      </c>
      <c r="H208" s="530">
        <v>1</v>
      </c>
      <c r="I208" s="530">
        <v>1.0389999999999999</v>
      </c>
      <c r="J208" s="544" t="s">
        <v>46</v>
      </c>
      <c r="K208" s="530">
        <v>1.0389999999999999</v>
      </c>
      <c r="L208" s="544" t="s">
        <v>46</v>
      </c>
      <c r="M208" s="530" t="s">
        <v>2954</v>
      </c>
      <c r="N208" s="530"/>
      <c r="O208" s="530"/>
    </row>
    <row r="209" spans="1:15">
      <c r="A209" s="552"/>
      <c r="B209" s="540"/>
      <c r="C209" s="542"/>
      <c r="D209" s="542"/>
      <c r="E209" s="542"/>
      <c r="F209" s="493" t="s">
        <v>2953</v>
      </c>
      <c r="G209" s="837">
        <v>40702</v>
      </c>
      <c r="H209" s="530">
        <v>1</v>
      </c>
      <c r="I209" s="530">
        <v>1.038</v>
      </c>
      <c r="J209" s="544" t="s">
        <v>46</v>
      </c>
      <c r="K209" s="530">
        <v>1.038</v>
      </c>
      <c r="L209" s="544" t="s">
        <v>46</v>
      </c>
      <c r="M209" s="530" t="s">
        <v>2954</v>
      </c>
      <c r="N209" s="530"/>
      <c r="O209" s="530"/>
    </row>
    <row r="210" spans="1:15">
      <c r="A210" s="552"/>
      <c r="B210" s="540"/>
      <c r="C210" s="542"/>
      <c r="D210" s="542"/>
      <c r="E210" s="542"/>
      <c r="F210" s="493" t="s">
        <v>2953</v>
      </c>
      <c r="G210" s="837">
        <v>40702</v>
      </c>
      <c r="H210" s="530">
        <v>1</v>
      </c>
      <c r="I210" s="530">
        <v>1.016</v>
      </c>
      <c r="J210" s="544" t="s">
        <v>46</v>
      </c>
      <c r="K210" s="530">
        <v>1.016</v>
      </c>
      <c r="L210" s="544" t="s">
        <v>46</v>
      </c>
      <c r="M210" s="530" t="s">
        <v>2954</v>
      </c>
      <c r="N210" s="530"/>
      <c r="O210" s="530"/>
    </row>
    <row r="211" spans="1:15">
      <c r="A211" s="552"/>
      <c r="B211" s="540" t="s">
        <v>2955</v>
      </c>
      <c r="C211" s="542"/>
      <c r="D211" s="542"/>
      <c r="E211" s="542"/>
      <c r="F211" s="493" t="s">
        <v>2956</v>
      </c>
      <c r="G211" s="837">
        <v>40702</v>
      </c>
      <c r="H211" s="530">
        <v>1</v>
      </c>
      <c r="I211" s="530">
        <v>10.43</v>
      </c>
      <c r="J211" s="544" t="s">
        <v>46</v>
      </c>
      <c r="K211" s="530">
        <v>10.43</v>
      </c>
      <c r="L211" s="544" t="s">
        <v>46</v>
      </c>
      <c r="M211" s="530" t="s">
        <v>2957</v>
      </c>
      <c r="N211" s="530"/>
      <c r="O211" s="530"/>
    </row>
    <row r="212" spans="1:15">
      <c r="A212" s="552"/>
      <c r="B212" s="540"/>
      <c r="C212" s="542"/>
      <c r="D212" s="542"/>
      <c r="E212" s="542"/>
      <c r="F212" s="493" t="s">
        <v>2956</v>
      </c>
      <c r="G212" s="837">
        <v>40702</v>
      </c>
      <c r="H212" s="530">
        <v>1</v>
      </c>
      <c r="I212" s="530">
        <v>9.4600000000000009</v>
      </c>
      <c r="J212" s="544" t="s">
        <v>46</v>
      </c>
      <c r="K212" s="530">
        <v>9.4600000000000009</v>
      </c>
      <c r="L212" s="544" t="s">
        <v>46</v>
      </c>
      <c r="M212" s="530" t="s">
        <v>2957</v>
      </c>
      <c r="N212" s="530"/>
      <c r="O212" s="530"/>
    </row>
    <row r="213" spans="1:15">
      <c r="A213" s="552"/>
      <c r="B213" s="540"/>
      <c r="C213" s="542"/>
      <c r="D213" s="542"/>
      <c r="E213" s="542"/>
      <c r="F213" s="493" t="s">
        <v>2956</v>
      </c>
      <c r="G213" s="837">
        <v>40702</v>
      </c>
      <c r="H213" s="530">
        <v>1</v>
      </c>
      <c r="I213" s="530">
        <v>10</v>
      </c>
      <c r="J213" s="544" t="s">
        <v>46</v>
      </c>
      <c r="K213" s="558">
        <v>10</v>
      </c>
      <c r="L213" s="544" t="s">
        <v>46</v>
      </c>
      <c r="M213" s="530" t="s">
        <v>2957</v>
      </c>
      <c r="N213" s="530"/>
      <c r="O213" s="530"/>
    </row>
    <row r="214" spans="1:15">
      <c r="A214" s="552"/>
      <c r="B214" s="540"/>
      <c r="C214" s="542"/>
      <c r="D214" s="542"/>
      <c r="E214" s="542"/>
      <c r="F214" s="493" t="s">
        <v>2956</v>
      </c>
      <c r="G214" s="837">
        <v>40702</v>
      </c>
      <c r="H214" s="530">
        <v>1</v>
      </c>
      <c r="I214" s="530">
        <v>9.9719999999999995</v>
      </c>
      <c r="J214" s="544" t="s">
        <v>46</v>
      </c>
      <c r="K214" s="530">
        <v>9.9719999999999995</v>
      </c>
      <c r="L214" s="544" t="s">
        <v>46</v>
      </c>
      <c r="M214" s="530" t="s">
        <v>2957</v>
      </c>
      <c r="N214" s="530"/>
      <c r="O214" s="530"/>
    </row>
    <row r="215" spans="1:15">
      <c r="A215" s="552"/>
      <c r="B215" s="540"/>
      <c r="C215" s="542"/>
      <c r="D215" s="542"/>
      <c r="E215" s="542"/>
      <c r="F215" s="493" t="s">
        <v>2956</v>
      </c>
      <c r="G215" s="837">
        <v>40702</v>
      </c>
      <c r="H215" s="530">
        <v>1</v>
      </c>
      <c r="I215" s="530">
        <v>10.68</v>
      </c>
      <c r="J215" s="544" t="s">
        <v>46</v>
      </c>
      <c r="K215" s="530">
        <v>10.68</v>
      </c>
      <c r="L215" s="544" t="s">
        <v>46</v>
      </c>
      <c r="M215" s="530" t="s">
        <v>2957</v>
      </c>
      <c r="N215" s="530"/>
      <c r="O215" s="530"/>
    </row>
    <row r="216" spans="1:15">
      <c r="A216" s="552"/>
      <c r="B216" s="540"/>
      <c r="C216" s="542"/>
      <c r="D216" s="542"/>
      <c r="E216" s="542"/>
      <c r="F216" s="493" t="s">
        <v>2956</v>
      </c>
      <c r="G216" s="837">
        <v>40702</v>
      </c>
      <c r="H216" s="530">
        <v>1</v>
      </c>
      <c r="I216" s="530">
        <v>10.3</v>
      </c>
      <c r="J216" s="544" t="s">
        <v>46</v>
      </c>
      <c r="K216" s="558">
        <v>10.3</v>
      </c>
      <c r="L216" s="544" t="s">
        <v>46</v>
      </c>
      <c r="M216" s="530" t="s">
        <v>2957</v>
      </c>
      <c r="N216" s="530"/>
      <c r="O216" s="530"/>
    </row>
    <row r="217" spans="1:15">
      <c r="A217" s="552"/>
      <c r="B217" s="540"/>
      <c r="C217" s="542"/>
      <c r="D217" s="542"/>
      <c r="E217" s="542"/>
      <c r="F217" s="493" t="s">
        <v>2956</v>
      </c>
      <c r="G217" s="837">
        <v>40702</v>
      </c>
      <c r="H217" s="530">
        <v>1</v>
      </c>
      <c r="I217" s="530">
        <v>10.68</v>
      </c>
      <c r="J217" s="544" t="s">
        <v>46</v>
      </c>
      <c r="K217" s="530">
        <v>10.68</v>
      </c>
      <c r="L217" s="544" t="s">
        <v>46</v>
      </c>
      <c r="M217" s="530" t="s">
        <v>2957</v>
      </c>
      <c r="N217" s="530"/>
      <c r="O217" s="530"/>
    </row>
    <row r="218" spans="1:15">
      <c r="A218" s="552"/>
      <c r="B218" s="540"/>
      <c r="C218" s="542"/>
      <c r="D218" s="542"/>
      <c r="E218" s="542"/>
      <c r="F218" s="493" t="s">
        <v>2956</v>
      </c>
      <c r="G218" s="837">
        <v>40702</v>
      </c>
      <c r="H218" s="530">
        <v>1</v>
      </c>
      <c r="I218" s="530">
        <v>10.44</v>
      </c>
      <c r="J218" s="544" t="s">
        <v>46</v>
      </c>
      <c r="K218" s="530">
        <v>10.44</v>
      </c>
      <c r="L218" s="544" t="s">
        <v>46</v>
      </c>
      <c r="M218" s="530" t="s">
        <v>2957</v>
      </c>
      <c r="N218" s="530"/>
      <c r="O218" s="530"/>
    </row>
    <row r="219" spans="1:15">
      <c r="A219" s="552"/>
      <c r="B219" s="540"/>
      <c r="C219" s="542"/>
      <c r="D219" s="542"/>
      <c r="E219" s="542"/>
      <c r="F219" s="493" t="s">
        <v>2956</v>
      </c>
      <c r="G219" s="837">
        <v>40702</v>
      </c>
      <c r="H219" s="530">
        <v>1</v>
      </c>
      <c r="I219" s="530">
        <v>10.17</v>
      </c>
      <c r="J219" s="544" t="s">
        <v>46</v>
      </c>
      <c r="K219" s="530">
        <v>10.17</v>
      </c>
      <c r="L219" s="544" t="s">
        <v>46</v>
      </c>
      <c r="M219" s="530" t="s">
        <v>2957</v>
      </c>
      <c r="N219" s="530"/>
      <c r="O219" s="530"/>
    </row>
    <row r="220" spans="1:15">
      <c r="A220" s="552"/>
      <c r="B220" s="540" t="s">
        <v>2958</v>
      </c>
      <c r="C220" s="542"/>
      <c r="D220" s="542"/>
      <c r="E220" s="542"/>
      <c r="F220" s="493" t="s">
        <v>2959</v>
      </c>
      <c r="G220" s="837">
        <v>40702</v>
      </c>
      <c r="H220" s="530">
        <v>100</v>
      </c>
      <c r="I220" s="530">
        <v>7.06</v>
      </c>
      <c r="J220" s="544" t="s">
        <v>46</v>
      </c>
      <c r="K220" s="537">
        <v>7.06</v>
      </c>
      <c r="L220" s="544" t="s">
        <v>46</v>
      </c>
      <c r="M220" s="530" t="s">
        <v>2960</v>
      </c>
      <c r="N220" s="530"/>
      <c r="O220" s="530"/>
    </row>
    <row r="221" spans="1:15">
      <c r="A221" s="552"/>
      <c r="B221" s="540" t="s">
        <v>111</v>
      </c>
      <c r="C221" s="542"/>
      <c r="D221" s="542"/>
      <c r="E221" s="542"/>
      <c r="F221" s="493" t="s">
        <v>2959</v>
      </c>
      <c r="G221" s="837">
        <v>40702</v>
      </c>
      <c r="H221" s="530">
        <v>100</v>
      </c>
      <c r="I221" s="530">
        <v>6.7930000000000001</v>
      </c>
      <c r="J221" s="544" t="s">
        <v>46</v>
      </c>
      <c r="K221" s="530">
        <v>6.7930000000000001</v>
      </c>
      <c r="L221" s="544" t="s">
        <v>46</v>
      </c>
      <c r="M221" s="530" t="s">
        <v>2960</v>
      </c>
      <c r="N221" s="530"/>
      <c r="O221" s="530"/>
    </row>
    <row r="222" spans="1:15">
      <c r="A222" s="552"/>
      <c r="B222" s="540" t="s">
        <v>2952</v>
      </c>
      <c r="C222" s="542"/>
      <c r="D222" s="542"/>
      <c r="E222" s="542"/>
      <c r="F222" s="493" t="s">
        <v>2953</v>
      </c>
      <c r="G222" s="837">
        <v>40723</v>
      </c>
      <c r="H222" s="530">
        <v>1</v>
      </c>
      <c r="I222" s="544">
        <v>0.999</v>
      </c>
      <c r="J222" s="544" t="s">
        <v>46</v>
      </c>
      <c r="K222" s="544">
        <v>0.999</v>
      </c>
      <c r="L222" s="544" t="s">
        <v>46</v>
      </c>
      <c r="M222" s="530" t="s">
        <v>2954</v>
      </c>
      <c r="N222" s="530"/>
      <c r="O222" s="530"/>
    </row>
    <row r="223" spans="1:15">
      <c r="A223" s="552"/>
      <c r="B223" s="540"/>
      <c r="C223" s="542"/>
      <c r="D223" s="542"/>
      <c r="E223" s="542"/>
      <c r="F223" s="493" t="s">
        <v>2953</v>
      </c>
      <c r="G223" s="837">
        <v>40723</v>
      </c>
      <c r="H223" s="530">
        <v>1</v>
      </c>
      <c r="I223" s="544">
        <v>0.99399999999999999</v>
      </c>
      <c r="J223" s="544" t="s">
        <v>46</v>
      </c>
      <c r="K223" s="544">
        <v>0.99399999999999999</v>
      </c>
      <c r="L223" s="544" t="s">
        <v>46</v>
      </c>
      <c r="M223" s="530" t="s">
        <v>2954</v>
      </c>
      <c r="N223" s="530"/>
      <c r="O223" s="530"/>
    </row>
    <row r="224" spans="1:15">
      <c r="A224" s="552"/>
      <c r="B224" s="540"/>
      <c r="C224" s="542"/>
      <c r="D224" s="542"/>
      <c r="E224" s="542"/>
      <c r="F224" s="493" t="s">
        <v>2953</v>
      </c>
      <c r="G224" s="837">
        <v>40723</v>
      </c>
      <c r="H224" s="530">
        <v>1</v>
      </c>
      <c r="I224" s="544">
        <v>0.997</v>
      </c>
      <c r="J224" s="544" t="s">
        <v>46</v>
      </c>
      <c r="K224" s="544">
        <v>0.997</v>
      </c>
      <c r="L224" s="544" t="s">
        <v>46</v>
      </c>
      <c r="M224" s="530" t="s">
        <v>2954</v>
      </c>
      <c r="N224" s="530"/>
      <c r="O224" s="530"/>
    </row>
    <row r="225" spans="1:15">
      <c r="A225" s="552"/>
      <c r="B225" s="540"/>
      <c r="C225" s="542"/>
      <c r="D225" s="542"/>
      <c r="E225" s="542"/>
      <c r="F225" s="493" t="s">
        <v>2953</v>
      </c>
      <c r="G225" s="837">
        <v>40723</v>
      </c>
      <c r="H225" s="530">
        <v>1</v>
      </c>
      <c r="I225" s="544">
        <v>1.022</v>
      </c>
      <c r="J225" s="544" t="s">
        <v>46</v>
      </c>
      <c r="K225" s="544">
        <v>1.022</v>
      </c>
      <c r="L225" s="544" t="s">
        <v>46</v>
      </c>
      <c r="M225" s="530" t="s">
        <v>2954</v>
      </c>
      <c r="N225" s="530"/>
      <c r="O225" s="530"/>
    </row>
    <row r="226" spans="1:15">
      <c r="A226" s="552"/>
      <c r="B226" s="540"/>
      <c r="C226" s="542"/>
      <c r="D226" s="542"/>
      <c r="E226" s="542"/>
      <c r="F226" s="493" t="s">
        <v>2953</v>
      </c>
      <c r="G226" s="837">
        <v>40723</v>
      </c>
      <c r="H226" s="530">
        <v>1</v>
      </c>
      <c r="I226" s="544">
        <v>0.91800000000000004</v>
      </c>
      <c r="J226" s="544" t="s">
        <v>46</v>
      </c>
      <c r="K226" s="544">
        <v>0.91800000000000004</v>
      </c>
      <c r="L226" s="544" t="s">
        <v>46</v>
      </c>
      <c r="M226" s="530" t="s">
        <v>2954</v>
      </c>
      <c r="N226" s="530"/>
      <c r="O226" s="530"/>
    </row>
    <row r="227" spans="1:15">
      <c r="A227" s="552"/>
      <c r="B227" s="540"/>
      <c r="C227" s="542"/>
      <c r="D227" s="542"/>
      <c r="E227" s="542"/>
      <c r="F227" s="493" t="s">
        <v>2953</v>
      </c>
      <c r="G227" s="837">
        <v>40723</v>
      </c>
      <c r="H227" s="530">
        <v>1</v>
      </c>
      <c r="I227" s="544">
        <v>0.89900000000000002</v>
      </c>
      <c r="J227" s="544" t="s">
        <v>46</v>
      </c>
      <c r="K227" s="544">
        <v>0.89900000000000002</v>
      </c>
      <c r="L227" s="544" t="s">
        <v>46</v>
      </c>
      <c r="M227" s="530" t="s">
        <v>2954</v>
      </c>
      <c r="N227" s="530"/>
      <c r="O227" s="530"/>
    </row>
    <row r="228" spans="1:15">
      <c r="A228" s="552"/>
      <c r="B228" s="540"/>
      <c r="C228" s="542"/>
      <c r="D228" s="542"/>
      <c r="E228" s="542"/>
      <c r="F228" s="493" t="s">
        <v>2953</v>
      </c>
      <c r="G228" s="837">
        <v>40723</v>
      </c>
      <c r="H228" s="530">
        <v>1</v>
      </c>
      <c r="I228" s="544">
        <v>0.92600000000000005</v>
      </c>
      <c r="J228" s="544" t="s">
        <v>46</v>
      </c>
      <c r="K228" s="544">
        <v>0.92600000000000005</v>
      </c>
      <c r="L228" s="544" t="s">
        <v>46</v>
      </c>
      <c r="M228" s="530" t="s">
        <v>2954</v>
      </c>
      <c r="N228" s="530"/>
      <c r="O228" s="530"/>
    </row>
    <row r="229" spans="1:15">
      <c r="A229" s="552"/>
      <c r="B229" s="540"/>
      <c r="C229" s="542"/>
      <c r="D229" s="542"/>
      <c r="E229" s="542"/>
      <c r="F229" s="493" t="s">
        <v>2953</v>
      </c>
      <c r="G229" s="837">
        <v>40723</v>
      </c>
      <c r="H229" s="530">
        <v>1</v>
      </c>
      <c r="I229" s="544">
        <v>0.91100000000000003</v>
      </c>
      <c r="J229" s="544" t="s">
        <v>46</v>
      </c>
      <c r="K229" s="544">
        <v>0.91100000000000003</v>
      </c>
      <c r="L229" s="544" t="s">
        <v>46</v>
      </c>
      <c r="M229" s="530" t="s">
        <v>2954</v>
      </c>
      <c r="N229" s="530"/>
      <c r="O229" s="530"/>
    </row>
    <row r="230" spans="1:15">
      <c r="A230" s="552"/>
      <c r="B230" s="540"/>
      <c r="C230" s="542"/>
      <c r="D230" s="542"/>
      <c r="E230" s="542"/>
      <c r="F230" s="493" t="s">
        <v>2953</v>
      </c>
      <c r="G230" s="837">
        <v>40723</v>
      </c>
      <c r="H230" s="530">
        <v>1</v>
      </c>
      <c r="I230" s="544">
        <v>0.90600000000000003</v>
      </c>
      <c r="J230" s="544" t="s">
        <v>46</v>
      </c>
      <c r="K230" s="544">
        <v>0.90600000000000003</v>
      </c>
      <c r="L230" s="544" t="s">
        <v>46</v>
      </c>
      <c r="M230" s="530" t="s">
        <v>2954</v>
      </c>
      <c r="N230" s="530"/>
      <c r="O230" s="530"/>
    </row>
    <row r="231" spans="1:15">
      <c r="A231" s="552"/>
      <c r="B231" s="540" t="s">
        <v>2955</v>
      </c>
      <c r="C231" s="542"/>
      <c r="D231" s="542"/>
      <c r="E231" s="542"/>
      <c r="F231" s="493" t="s">
        <v>2956</v>
      </c>
      <c r="G231" s="837">
        <v>40723</v>
      </c>
      <c r="H231" s="530">
        <v>1</v>
      </c>
      <c r="I231" s="544">
        <v>9.9640000000000004</v>
      </c>
      <c r="J231" s="544" t="s">
        <v>46</v>
      </c>
      <c r="K231" s="544">
        <v>9.9640000000000004</v>
      </c>
      <c r="L231" s="544" t="s">
        <v>46</v>
      </c>
      <c r="M231" s="530" t="s">
        <v>2957</v>
      </c>
      <c r="N231" s="530"/>
      <c r="O231" s="530"/>
    </row>
    <row r="232" spans="1:15">
      <c r="A232" s="552"/>
      <c r="B232" s="540"/>
      <c r="C232" s="542"/>
      <c r="D232" s="542"/>
      <c r="E232" s="542"/>
      <c r="F232" s="493" t="s">
        <v>2956</v>
      </c>
      <c r="G232" s="837">
        <v>40723</v>
      </c>
      <c r="H232" s="530">
        <v>1</v>
      </c>
      <c r="I232" s="544">
        <v>10.01</v>
      </c>
      <c r="J232" s="544" t="s">
        <v>46</v>
      </c>
      <c r="K232" s="544">
        <v>10.01</v>
      </c>
      <c r="L232" s="544" t="s">
        <v>46</v>
      </c>
      <c r="M232" s="530" t="s">
        <v>2957</v>
      </c>
      <c r="N232" s="530"/>
      <c r="O232" s="530"/>
    </row>
    <row r="233" spans="1:15">
      <c r="A233" s="552"/>
      <c r="B233" s="540"/>
      <c r="C233" s="542"/>
      <c r="D233" s="542"/>
      <c r="E233" s="542"/>
      <c r="F233" s="493" t="s">
        <v>2956</v>
      </c>
      <c r="G233" s="837">
        <v>40723</v>
      </c>
      <c r="H233" s="530">
        <v>1</v>
      </c>
      <c r="I233" s="544">
        <v>9.8569999999999993</v>
      </c>
      <c r="J233" s="544" t="s">
        <v>46</v>
      </c>
      <c r="K233" s="544">
        <v>9.8569999999999993</v>
      </c>
      <c r="L233" s="544" t="s">
        <v>46</v>
      </c>
      <c r="M233" s="530" t="s">
        <v>2957</v>
      </c>
      <c r="N233" s="530"/>
      <c r="O233" s="530"/>
    </row>
    <row r="234" spans="1:15">
      <c r="A234" s="552"/>
      <c r="B234" s="540"/>
      <c r="C234" s="542"/>
      <c r="D234" s="542"/>
      <c r="E234" s="542"/>
      <c r="F234" s="493" t="s">
        <v>2956</v>
      </c>
      <c r="G234" s="837">
        <v>40723</v>
      </c>
      <c r="H234" s="530">
        <v>1</v>
      </c>
      <c r="I234" s="544">
        <v>10.15</v>
      </c>
      <c r="J234" s="544" t="s">
        <v>46</v>
      </c>
      <c r="K234" s="544">
        <v>10.15</v>
      </c>
      <c r="L234" s="544" t="s">
        <v>46</v>
      </c>
      <c r="M234" s="530" t="s">
        <v>2957</v>
      </c>
      <c r="N234" s="530"/>
      <c r="O234" s="530"/>
    </row>
    <row r="235" spans="1:15">
      <c r="A235" s="552"/>
      <c r="B235" s="540"/>
      <c r="C235" s="542"/>
      <c r="D235" s="542"/>
      <c r="E235" s="542"/>
      <c r="F235" s="493" t="s">
        <v>2956</v>
      </c>
      <c r="G235" s="837">
        <v>40723</v>
      </c>
      <c r="H235" s="530">
        <v>1</v>
      </c>
      <c r="I235" s="544">
        <v>9.1940000000000008</v>
      </c>
      <c r="J235" s="544" t="s">
        <v>46</v>
      </c>
      <c r="K235" s="544">
        <v>9.1940000000000008</v>
      </c>
      <c r="L235" s="544" t="s">
        <v>46</v>
      </c>
      <c r="M235" s="530" t="s">
        <v>2957</v>
      </c>
      <c r="N235" s="530"/>
      <c r="O235" s="530"/>
    </row>
    <row r="236" spans="1:15">
      <c r="A236" s="552"/>
      <c r="B236" s="540"/>
      <c r="C236" s="542"/>
      <c r="D236" s="542"/>
      <c r="E236" s="542"/>
      <c r="F236" s="493" t="s">
        <v>2956</v>
      </c>
      <c r="G236" s="837">
        <v>40723</v>
      </c>
      <c r="H236" s="530">
        <v>1</v>
      </c>
      <c r="I236" s="544">
        <v>9.2230000000000008</v>
      </c>
      <c r="J236" s="544" t="s">
        <v>46</v>
      </c>
      <c r="K236" s="544">
        <v>9.2230000000000008</v>
      </c>
      <c r="L236" s="544" t="s">
        <v>46</v>
      </c>
      <c r="M236" s="530" t="s">
        <v>2957</v>
      </c>
      <c r="N236" s="530"/>
      <c r="O236" s="530"/>
    </row>
    <row r="237" spans="1:15">
      <c r="A237" s="552"/>
      <c r="B237" s="540"/>
      <c r="C237" s="542"/>
      <c r="D237" s="542"/>
      <c r="E237" s="542"/>
      <c r="F237" s="493" t="s">
        <v>2956</v>
      </c>
      <c r="G237" s="837">
        <v>40723</v>
      </c>
      <c r="H237" s="530">
        <v>1</v>
      </c>
      <c r="I237" s="544">
        <v>9.3369999999999997</v>
      </c>
      <c r="J237" s="544" t="s">
        <v>46</v>
      </c>
      <c r="K237" s="544">
        <v>9.3369999999999997</v>
      </c>
      <c r="L237" s="544" t="s">
        <v>46</v>
      </c>
      <c r="M237" s="530" t="s">
        <v>2957</v>
      </c>
      <c r="N237" s="530"/>
      <c r="O237" s="530"/>
    </row>
    <row r="238" spans="1:15">
      <c r="A238" s="552"/>
      <c r="B238" s="540"/>
      <c r="C238" s="542"/>
      <c r="D238" s="542"/>
      <c r="E238" s="542"/>
      <c r="F238" s="493" t="s">
        <v>2956</v>
      </c>
      <c r="G238" s="837">
        <v>40723</v>
      </c>
      <c r="H238" s="530">
        <v>1</v>
      </c>
      <c r="I238" s="544">
        <v>9.125</v>
      </c>
      <c r="J238" s="544" t="s">
        <v>46</v>
      </c>
      <c r="K238" s="544">
        <v>9.125</v>
      </c>
      <c r="L238" s="544" t="s">
        <v>46</v>
      </c>
      <c r="M238" s="530" t="s">
        <v>2957</v>
      </c>
      <c r="N238" s="530"/>
      <c r="O238" s="530"/>
    </row>
    <row r="239" spans="1:15">
      <c r="A239" s="552"/>
      <c r="B239" s="540"/>
      <c r="C239" s="542"/>
      <c r="D239" s="542"/>
      <c r="E239" s="542"/>
      <c r="F239" s="493" t="s">
        <v>2956</v>
      </c>
      <c r="G239" s="837">
        <v>40723</v>
      </c>
      <c r="H239" s="530">
        <v>1</v>
      </c>
      <c r="I239" s="544">
        <v>9.1</v>
      </c>
      <c r="J239" s="544" t="s">
        <v>46</v>
      </c>
      <c r="K239" s="557">
        <v>9.1</v>
      </c>
      <c r="L239" s="544" t="s">
        <v>46</v>
      </c>
      <c r="M239" s="530" t="s">
        <v>2957</v>
      </c>
      <c r="N239" s="530"/>
      <c r="O239" s="530"/>
    </row>
    <row r="240" spans="1:15">
      <c r="A240" s="552"/>
      <c r="B240" s="540" t="s">
        <v>2958</v>
      </c>
      <c r="C240" s="542"/>
      <c r="D240" s="542"/>
      <c r="E240" s="542"/>
      <c r="F240" s="493" t="s">
        <v>2959</v>
      </c>
      <c r="G240" s="837">
        <v>40723</v>
      </c>
      <c r="H240" s="530">
        <v>100</v>
      </c>
      <c r="I240" s="544">
        <v>6.6849999999999996</v>
      </c>
      <c r="J240" s="544" t="s">
        <v>46</v>
      </c>
      <c r="K240" s="544">
        <v>6.6849999999999996</v>
      </c>
      <c r="L240" s="544" t="s">
        <v>46</v>
      </c>
      <c r="M240" s="530" t="s">
        <v>2960</v>
      </c>
      <c r="N240" s="530"/>
      <c r="O240" s="530"/>
    </row>
    <row r="241" spans="1:15">
      <c r="A241" s="552"/>
      <c r="B241" s="540"/>
      <c r="C241" s="542"/>
      <c r="D241" s="542"/>
      <c r="E241" s="542"/>
      <c r="F241" s="493" t="s">
        <v>2959</v>
      </c>
      <c r="G241" s="837">
        <v>40723</v>
      </c>
      <c r="H241" s="530">
        <v>100</v>
      </c>
      <c r="I241" s="544">
        <v>6.2169999999999996</v>
      </c>
      <c r="J241" s="544" t="s">
        <v>46</v>
      </c>
      <c r="K241" s="544">
        <v>6.2169999999999996</v>
      </c>
      <c r="L241" s="544" t="s">
        <v>46</v>
      </c>
      <c r="M241" s="530" t="s">
        <v>2960</v>
      </c>
      <c r="N241" s="530"/>
      <c r="O241" s="530"/>
    </row>
    <row r="242" spans="1:15">
      <c r="A242" s="552"/>
      <c r="B242" s="540"/>
      <c r="C242" s="542"/>
      <c r="D242" s="542"/>
      <c r="E242" s="542"/>
      <c r="F242" s="493" t="s">
        <v>2959</v>
      </c>
      <c r="G242" s="837">
        <v>40723</v>
      </c>
      <c r="H242" s="530">
        <v>100</v>
      </c>
      <c r="I242" s="544">
        <v>6.0359999999999996</v>
      </c>
      <c r="J242" s="544" t="s">
        <v>46</v>
      </c>
      <c r="K242" s="544">
        <v>6.0359999999999996</v>
      </c>
      <c r="L242" s="544" t="s">
        <v>46</v>
      </c>
      <c r="M242" s="530" t="s">
        <v>2960</v>
      </c>
      <c r="N242" s="530"/>
      <c r="O242" s="530"/>
    </row>
    <row r="243" spans="1:15">
      <c r="A243" s="552"/>
      <c r="B243" s="540"/>
      <c r="C243" s="542"/>
      <c r="D243" s="542"/>
      <c r="E243" s="542"/>
      <c r="F243" s="493"/>
      <c r="G243" s="837"/>
      <c r="H243" s="530"/>
      <c r="I243" s="544"/>
      <c r="J243" s="544"/>
      <c r="K243" s="530"/>
      <c r="L243" s="544"/>
      <c r="M243" s="530"/>
      <c r="N243" s="530"/>
      <c r="O243" s="530"/>
    </row>
    <row r="244" spans="1:15">
      <c r="A244" s="552"/>
      <c r="B244" s="546" t="s">
        <v>2961</v>
      </c>
      <c r="C244" s="522"/>
      <c r="D244" s="522"/>
      <c r="E244" s="522"/>
      <c r="F244" s="522"/>
      <c r="G244" s="835"/>
      <c r="H244" s="523"/>
      <c r="I244" s="523"/>
      <c r="J244" s="523"/>
      <c r="K244" s="523"/>
      <c r="L244" s="523"/>
      <c r="M244" s="523"/>
      <c r="N244" s="512"/>
      <c r="O244" s="512"/>
    </row>
    <row r="245" spans="1:15" ht="25.5">
      <c r="A245" s="552"/>
      <c r="B245" s="612" t="s">
        <v>3597</v>
      </c>
      <c r="C245" s="523" t="s">
        <v>125</v>
      </c>
      <c r="D245" s="526">
        <v>40576</v>
      </c>
      <c r="E245" s="527">
        <v>1255</v>
      </c>
      <c r="F245" s="534">
        <v>20110350065</v>
      </c>
      <c r="G245" s="836">
        <v>40689</v>
      </c>
      <c r="H245" s="494">
        <v>3</v>
      </c>
      <c r="I245" s="494">
        <v>7.0019999999999998</v>
      </c>
      <c r="J245" s="529" t="s">
        <v>46</v>
      </c>
      <c r="K245" s="529" t="s">
        <v>46</v>
      </c>
      <c r="L245" s="529" t="s">
        <v>46</v>
      </c>
      <c r="M245" s="529" t="s">
        <v>46</v>
      </c>
      <c r="N245" s="530">
        <v>7.0019999999999998</v>
      </c>
      <c r="O245" s="530"/>
    </row>
    <row r="246" spans="1:15" ht="25.5">
      <c r="A246" s="552"/>
      <c r="B246" s="612" t="s">
        <v>3598</v>
      </c>
      <c r="C246" s="523" t="s">
        <v>121</v>
      </c>
      <c r="D246" s="526">
        <v>40318</v>
      </c>
      <c r="E246" s="527">
        <v>1145</v>
      </c>
      <c r="F246" s="528">
        <v>20101410224</v>
      </c>
      <c r="G246" s="836">
        <v>40689</v>
      </c>
      <c r="H246" s="494">
        <v>2</v>
      </c>
      <c r="I246" s="494">
        <v>5.8760000000000003</v>
      </c>
      <c r="J246" s="529" t="s">
        <v>46</v>
      </c>
      <c r="K246" s="529" t="s">
        <v>46</v>
      </c>
      <c r="L246" s="529" t="s">
        <v>46</v>
      </c>
      <c r="M246" s="529" t="s">
        <v>46</v>
      </c>
      <c r="N246" s="530">
        <v>5.8760000000000003</v>
      </c>
      <c r="O246" s="530"/>
    </row>
    <row r="247" spans="1:15" ht="25.5">
      <c r="A247" s="552"/>
      <c r="B247" s="612" t="s">
        <v>3599</v>
      </c>
      <c r="C247" s="523" t="s">
        <v>71</v>
      </c>
      <c r="D247" s="526">
        <v>40303</v>
      </c>
      <c r="E247" s="527">
        <v>1200</v>
      </c>
      <c r="F247" s="528">
        <v>20101270126</v>
      </c>
      <c r="G247" s="836">
        <v>40689</v>
      </c>
      <c r="H247" s="494">
        <v>2</v>
      </c>
      <c r="I247" s="494">
        <v>0.63959999999999995</v>
      </c>
      <c r="J247" s="529" t="s">
        <v>46</v>
      </c>
      <c r="K247" s="529" t="s">
        <v>46</v>
      </c>
      <c r="L247" s="529" t="s">
        <v>46</v>
      </c>
      <c r="M247" s="529" t="s">
        <v>46</v>
      </c>
      <c r="N247" s="530">
        <v>0.63959999999999995</v>
      </c>
      <c r="O247" s="530"/>
    </row>
    <row r="248" spans="1:15" ht="26.25">
      <c r="A248" s="552"/>
      <c r="B248" s="613" t="s">
        <v>3600</v>
      </c>
      <c r="C248" s="523" t="s">
        <v>2913</v>
      </c>
      <c r="D248" s="526">
        <v>40568</v>
      </c>
      <c r="E248" s="527">
        <v>1315</v>
      </c>
      <c r="F248" s="534">
        <v>20110280117</v>
      </c>
      <c r="G248" s="836">
        <v>40723</v>
      </c>
      <c r="H248" s="494">
        <v>20</v>
      </c>
      <c r="I248" s="494">
        <v>24.44</v>
      </c>
      <c r="J248" s="529" t="s">
        <v>46</v>
      </c>
      <c r="K248" s="529" t="s">
        <v>46</v>
      </c>
      <c r="L248" s="529" t="s">
        <v>46</v>
      </c>
      <c r="M248" s="529" t="s">
        <v>46</v>
      </c>
      <c r="N248" s="530">
        <v>24.44</v>
      </c>
      <c r="O248" s="530"/>
    </row>
    <row r="249" spans="1:15" ht="26.25">
      <c r="A249" s="552"/>
      <c r="B249" s="613" t="s">
        <v>3601</v>
      </c>
      <c r="C249" s="523" t="s">
        <v>107</v>
      </c>
      <c r="D249" s="543">
        <v>40318</v>
      </c>
      <c r="E249" s="520">
        <v>1115</v>
      </c>
      <c r="F249" s="528">
        <v>20101410229</v>
      </c>
      <c r="G249" s="836">
        <v>40723</v>
      </c>
      <c r="H249" s="494">
        <v>20</v>
      </c>
      <c r="I249" s="494">
        <v>1.0898000000000001</v>
      </c>
      <c r="J249" s="529" t="s">
        <v>46</v>
      </c>
      <c r="K249" s="529" t="s">
        <v>46</v>
      </c>
      <c r="L249" s="529" t="s">
        <v>46</v>
      </c>
      <c r="M249" s="529" t="s">
        <v>46</v>
      </c>
      <c r="N249" s="530">
        <v>1.0898000000000001</v>
      </c>
      <c r="O249" s="530"/>
    </row>
    <row r="250" spans="1:15" ht="26.25">
      <c r="A250" s="552"/>
      <c r="B250" s="613" t="s">
        <v>3602</v>
      </c>
      <c r="C250" s="523" t="s">
        <v>2913</v>
      </c>
      <c r="D250" s="543">
        <v>40568</v>
      </c>
      <c r="E250" s="520">
        <v>1320</v>
      </c>
      <c r="F250" s="522">
        <v>20110280118</v>
      </c>
      <c r="G250" s="836">
        <v>40723</v>
      </c>
      <c r="H250" s="494">
        <v>20</v>
      </c>
      <c r="I250" s="494">
        <v>24.02</v>
      </c>
      <c r="J250" s="529" t="s">
        <v>46</v>
      </c>
      <c r="K250" s="529" t="s">
        <v>46</v>
      </c>
      <c r="L250" s="529" t="s">
        <v>46</v>
      </c>
      <c r="M250" s="529" t="s">
        <v>46</v>
      </c>
      <c r="N250" s="530">
        <v>24.02</v>
      </c>
      <c r="O250" s="530"/>
    </row>
    <row r="251" spans="1:15" ht="25.5">
      <c r="A251" s="552"/>
      <c r="B251" s="614" t="s">
        <v>3603</v>
      </c>
      <c r="C251" s="543" t="s">
        <v>68</v>
      </c>
      <c r="D251" s="543">
        <v>40301</v>
      </c>
      <c r="E251" s="520">
        <v>1300</v>
      </c>
      <c r="F251" s="528">
        <v>20101250099</v>
      </c>
      <c r="G251" s="836">
        <v>40702</v>
      </c>
      <c r="H251" s="494">
        <v>2</v>
      </c>
      <c r="I251" s="494">
        <v>6.1800000000000001E-2</v>
      </c>
      <c r="J251" s="529" t="s">
        <v>46</v>
      </c>
      <c r="K251" s="529" t="s">
        <v>46</v>
      </c>
      <c r="L251" s="529" t="s">
        <v>46</v>
      </c>
      <c r="M251" s="529" t="s">
        <v>46</v>
      </c>
      <c r="N251" s="520" t="s">
        <v>2962</v>
      </c>
      <c r="O251" s="520"/>
    </row>
    <row r="252" spans="1:15">
      <c r="A252" s="552"/>
      <c r="B252" s="528"/>
      <c r="C252" s="554"/>
      <c r="D252" s="543"/>
      <c r="E252" s="520"/>
      <c r="F252" s="528">
        <v>20101250099</v>
      </c>
      <c r="G252" s="836">
        <v>40702</v>
      </c>
      <c r="H252" s="494">
        <v>2</v>
      </c>
      <c r="I252" s="494">
        <v>6.4799999999999996E-2</v>
      </c>
      <c r="J252" s="529"/>
      <c r="K252" s="529"/>
      <c r="L252" s="529"/>
      <c r="M252" s="529"/>
      <c r="N252" s="520" t="s">
        <v>2963</v>
      </c>
      <c r="O252" s="520"/>
    </row>
    <row r="253" spans="1:15" ht="25.5">
      <c r="A253" s="552"/>
      <c r="B253" s="614" t="s">
        <v>3604</v>
      </c>
      <c r="C253" s="903" t="s">
        <v>46</v>
      </c>
      <c r="D253" s="543">
        <v>40331</v>
      </c>
      <c r="E253" s="520">
        <v>1315</v>
      </c>
      <c r="F253" s="528">
        <v>20101550013</v>
      </c>
      <c r="G253" s="836">
        <v>40702</v>
      </c>
      <c r="H253" s="494">
        <v>1</v>
      </c>
      <c r="I253" s="494">
        <v>0.1125</v>
      </c>
      <c r="J253" s="529" t="s">
        <v>46</v>
      </c>
      <c r="K253" s="529" t="s">
        <v>46</v>
      </c>
      <c r="L253" s="529" t="s">
        <v>46</v>
      </c>
      <c r="M253" s="529" t="s">
        <v>46</v>
      </c>
      <c r="N253" s="530">
        <v>0.1125</v>
      </c>
      <c r="O253" s="530"/>
    </row>
    <row r="254" spans="1:15" ht="25.5">
      <c r="A254" s="552"/>
      <c r="B254" s="614" t="s">
        <v>3605</v>
      </c>
      <c r="C254" s="903" t="s">
        <v>46</v>
      </c>
      <c r="D254" s="543">
        <v>40340</v>
      </c>
      <c r="E254" s="520">
        <v>930</v>
      </c>
      <c r="F254" s="528">
        <v>20101660076</v>
      </c>
      <c r="G254" s="836">
        <v>40702</v>
      </c>
      <c r="H254" s="494">
        <v>1</v>
      </c>
      <c r="I254" s="494" t="s">
        <v>2283</v>
      </c>
      <c r="J254" s="529" t="s">
        <v>46</v>
      </c>
      <c r="K254" s="529" t="s">
        <v>46</v>
      </c>
      <c r="L254" s="529" t="s">
        <v>46</v>
      </c>
      <c r="M254" s="529" t="s">
        <v>46</v>
      </c>
      <c r="N254" s="530" t="s">
        <v>2283</v>
      </c>
      <c r="O254" s="530"/>
    </row>
    <row r="255" spans="1:15">
      <c r="A255" s="552"/>
      <c r="B255" s="528"/>
      <c r="C255" s="542"/>
      <c r="D255" s="543"/>
      <c r="E255" s="520"/>
      <c r="F255" s="528">
        <v>20101660076</v>
      </c>
      <c r="G255" s="836">
        <v>40702</v>
      </c>
      <c r="H255" s="494">
        <v>1</v>
      </c>
      <c r="I255" s="494" t="s">
        <v>2283</v>
      </c>
      <c r="J255" s="529"/>
      <c r="K255" s="529"/>
      <c r="L255" s="529"/>
      <c r="M255" s="529"/>
      <c r="N255" s="530" t="s">
        <v>2283</v>
      </c>
      <c r="O255" s="530"/>
    </row>
    <row r="256" spans="1:15">
      <c r="A256" s="552"/>
      <c r="B256" s="528" t="s">
        <v>111</v>
      </c>
      <c r="C256" s="542"/>
      <c r="D256" s="543"/>
      <c r="E256" s="520"/>
      <c r="F256" s="528"/>
      <c r="G256" s="837"/>
      <c r="H256" s="530"/>
      <c r="I256" s="530"/>
      <c r="J256" s="544"/>
      <c r="K256" s="544"/>
      <c r="L256" s="544"/>
      <c r="M256" s="544"/>
      <c r="N256" s="544"/>
      <c r="O256" s="544"/>
    </row>
    <row r="257" spans="1:15">
      <c r="A257" s="552"/>
      <c r="B257" s="521" t="s">
        <v>2964</v>
      </c>
      <c r="C257" s="540"/>
      <c r="D257" s="540"/>
      <c r="E257" s="540"/>
      <c r="F257" s="540"/>
      <c r="G257" s="858"/>
      <c r="H257" s="512"/>
      <c r="I257" s="512"/>
      <c r="J257" s="512"/>
      <c r="K257" s="512"/>
      <c r="L257" s="512"/>
      <c r="M257" s="512"/>
      <c r="N257" s="512"/>
      <c r="O257" s="512"/>
    </row>
    <row r="258" spans="1:15" ht="25.5">
      <c r="A258" s="559"/>
      <c r="B258" s="904" t="s">
        <v>3606</v>
      </c>
      <c r="C258" s="903" t="s">
        <v>46</v>
      </c>
      <c r="D258" s="905">
        <v>40341</v>
      </c>
      <c r="E258" s="560">
        <v>1148</v>
      </c>
      <c r="F258" s="556">
        <v>20101660074</v>
      </c>
      <c r="G258" s="843">
        <v>40702</v>
      </c>
      <c r="H258" s="560">
        <v>1</v>
      </c>
      <c r="I258" s="560">
        <v>0.13819999999999999</v>
      </c>
      <c r="J258" s="560" t="s">
        <v>46</v>
      </c>
      <c r="K258" s="560">
        <v>0.13819999999999999</v>
      </c>
      <c r="L258" s="560" t="s">
        <v>46</v>
      </c>
      <c r="M258" s="560" t="s">
        <v>2965</v>
      </c>
      <c r="N258" s="560">
        <v>0.13819999999999999</v>
      </c>
      <c r="O258" s="560"/>
    </row>
    <row r="259" spans="1:15" ht="25.5">
      <c r="A259" s="559"/>
      <c r="B259" s="904" t="s">
        <v>3607</v>
      </c>
      <c r="C259" s="903" t="s">
        <v>46</v>
      </c>
      <c r="D259" s="905">
        <v>40340</v>
      </c>
      <c r="E259" s="560">
        <v>931</v>
      </c>
      <c r="F259" s="556">
        <v>20101660073</v>
      </c>
      <c r="G259" s="843">
        <v>40702</v>
      </c>
      <c r="H259" s="560">
        <v>1</v>
      </c>
      <c r="I259" s="560">
        <v>9.2200000000000004E-2</v>
      </c>
      <c r="J259" s="560" t="s">
        <v>46</v>
      </c>
      <c r="K259" s="560">
        <v>9.2200000000000004E-2</v>
      </c>
      <c r="L259" s="560" t="s">
        <v>46</v>
      </c>
      <c r="M259" s="560" t="s">
        <v>2966</v>
      </c>
      <c r="N259" s="560">
        <v>9.2200000000000004E-2</v>
      </c>
      <c r="O259" s="560"/>
    </row>
    <row r="260" spans="1:15">
      <c r="A260" s="552"/>
      <c r="B260" s="906"/>
      <c r="C260" s="907"/>
      <c r="D260" s="907"/>
      <c r="E260" s="907"/>
      <c r="F260" s="907"/>
      <c r="G260" s="908"/>
      <c r="H260" s="561"/>
      <c r="I260" s="561"/>
      <c r="J260" s="561"/>
      <c r="K260" s="561"/>
      <c r="L260" s="561"/>
      <c r="M260" s="561"/>
      <c r="N260" s="561"/>
      <c r="O260" s="512"/>
    </row>
    <row r="261" spans="1:15">
      <c r="A261" s="552"/>
      <c r="B261" s="1063" t="s">
        <v>2967</v>
      </c>
      <c r="C261" s="1063"/>
      <c r="D261" s="1063"/>
      <c r="E261" s="1063"/>
      <c r="F261" s="1063"/>
      <c r="G261" s="1063"/>
      <c r="H261" s="1063"/>
      <c r="I261" s="1063"/>
      <c r="J261" s="508"/>
      <c r="K261" s="508"/>
      <c r="L261" s="508"/>
      <c r="M261" s="508"/>
      <c r="N261" s="500"/>
      <c r="O261" s="500"/>
    </row>
    <row r="262" spans="1:15">
      <c r="A262" s="552"/>
      <c r="B262" s="1064"/>
      <c r="C262" s="1064"/>
      <c r="D262" s="1064"/>
      <c r="E262" s="1064"/>
      <c r="F262" s="1064"/>
      <c r="G262" s="1064"/>
      <c r="H262" s="1064"/>
      <c r="I262" s="1064"/>
      <c r="J262" s="508"/>
      <c r="K262" s="508"/>
      <c r="L262" s="508"/>
      <c r="M262" s="508"/>
      <c r="N262" s="500"/>
      <c r="O262" s="500"/>
    </row>
  </sheetData>
  <mergeCells count="6">
    <mergeCell ref="B261:I262"/>
    <mergeCell ref="B2:I2"/>
    <mergeCell ref="B4:I4"/>
    <mergeCell ref="B8:M8"/>
    <mergeCell ref="B65:M65"/>
    <mergeCell ref="B100:M10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1"/>
  <sheetViews>
    <sheetView workbookViewId="0">
      <selection activeCell="B162" sqref="B162"/>
    </sheetView>
  </sheetViews>
  <sheetFormatPr defaultRowHeight="15"/>
  <cols>
    <col min="2" max="2" width="46" customWidth="1"/>
    <col min="4" max="4" width="6.7109375" style="785" bestFit="1" customWidth="1"/>
    <col min="5" max="5" width="6.7109375" bestFit="1" customWidth="1"/>
    <col min="6" max="6" width="17" customWidth="1"/>
    <col min="7" max="7" width="7.42578125" style="838" bestFit="1" customWidth="1"/>
    <col min="8" max="8" width="7" bestFit="1" customWidth="1"/>
    <col min="9" max="9" width="12.5703125" customWidth="1"/>
    <col min="10" max="10" width="7.28515625" bestFit="1" customWidth="1"/>
    <col min="11" max="11" width="17.140625" customWidth="1"/>
    <col min="13" max="13" width="11.5703125" customWidth="1"/>
  </cols>
  <sheetData>
    <row r="1" spans="1:13" ht="15.75">
      <c r="A1" s="496"/>
      <c r="B1" s="562"/>
      <c r="C1" s="563"/>
      <c r="D1" s="823"/>
      <c r="E1" s="564"/>
      <c r="F1" s="563"/>
      <c r="G1" s="833"/>
      <c r="H1" s="565"/>
      <c r="I1" s="563"/>
      <c r="J1" s="563"/>
      <c r="K1" s="563"/>
      <c r="L1" s="563"/>
      <c r="M1" s="563"/>
    </row>
    <row r="2" spans="1:13" ht="50.25" customHeight="1">
      <c r="A2" s="501"/>
      <c r="B2" s="1072" t="s">
        <v>3592</v>
      </c>
      <c r="C2" s="1073"/>
      <c r="D2" s="1073"/>
      <c r="E2" s="1073"/>
      <c r="F2" s="1073"/>
      <c r="G2" s="1073"/>
      <c r="H2" s="1073"/>
      <c r="I2" s="1073"/>
      <c r="J2" s="1073"/>
      <c r="K2" s="1073"/>
      <c r="L2" s="1073"/>
      <c r="M2" s="1073"/>
    </row>
    <row r="3" spans="1:13" ht="15.75">
      <c r="A3" s="501"/>
      <c r="B3" s="566"/>
      <c r="C3" s="567"/>
      <c r="D3" s="824"/>
      <c r="E3" s="568"/>
      <c r="F3" s="567"/>
      <c r="G3" s="833"/>
      <c r="H3" s="565"/>
      <c r="I3" s="563"/>
      <c r="J3" s="563"/>
      <c r="K3" s="563"/>
      <c r="L3" s="563"/>
      <c r="M3" s="563"/>
    </row>
    <row r="4" spans="1:13" ht="34.5" customHeight="1">
      <c r="A4" s="501"/>
      <c r="B4" s="1074" t="s">
        <v>3337</v>
      </c>
      <c r="C4" s="1075"/>
      <c r="D4" s="1075"/>
      <c r="E4" s="1075"/>
      <c r="F4" s="1075"/>
      <c r="G4" s="1075"/>
      <c r="H4" s="1075"/>
      <c r="I4" s="1075"/>
      <c r="J4" s="1075"/>
      <c r="K4" s="1075"/>
      <c r="L4" s="1075"/>
      <c r="M4" s="1075"/>
    </row>
    <row r="5" spans="1:13" ht="16.5" thickBot="1">
      <c r="A5" s="501"/>
      <c r="B5" s="562"/>
      <c r="C5" s="563"/>
      <c r="D5" s="823"/>
      <c r="E5" s="564"/>
      <c r="F5" s="563"/>
      <c r="G5" s="833"/>
      <c r="H5" s="565"/>
      <c r="I5" s="563"/>
      <c r="J5" s="563"/>
      <c r="K5" s="563"/>
      <c r="L5" s="563"/>
      <c r="M5" s="563"/>
    </row>
    <row r="6" spans="1:13" ht="66.75" customHeight="1">
      <c r="A6" s="513"/>
      <c r="B6" s="830" t="s">
        <v>183</v>
      </c>
      <c r="C6" s="569" t="s">
        <v>2906</v>
      </c>
      <c r="D6" s="831" t="s">
        <v>3335</v>
      </c>
      <c r="E6" s="810" t="s">
        <v>3334</v>
      </c>
      <c r="F6" s="810" t="s">
        <v>2881</v>
      </c>
      <c r="G6" s="834" t="s">
        <v>2882</v>
      </c>
      <c r="H6" s="570" t="s">
        <v>2908</v>
      </c>
      <c r="I6" s="569" t="s">
        <v>3339</v>
      </c>
      <c r="J6" s="569" t="s">
        <v>2968</v>
      </c>
      <c r="K6" s="569" t="s">
        <v>3338</v>
      </c>
      <c r="L6" s="569" t="s">
        <v>2969</v>
      </c>
      <c r="M6" s="569" t="s">
        <v>2970</v>
      </c>
    </row>
    <row r="7" spans="1:13" ht="15.75" thickBot="1">
      <c r="A7" s="514"/>
      <c r="B7" s="571"/>
      <c r="C7" s="516"/>
      <c r="D7" s="825"/>
      <c r="E7" s="832" t="s">
        <v>3313</v>
      </c>
      <c r="F7" s="516"/>
      <c r="G7" s="825"/>
      <c r="H7" s="516"/>
      <c r="I7" s="516" t="s">
        <v>606</v>
      </c>
      <c r="J7" s="516" t="s">
        <v>606</v>
      </c>
      <c r="K7" s="516" t="s">
        <v>606</v>
      </c>
      <c r="L7" s="516" t="s">
        <v>608</v>
      </c>
      <c r="M7" s="516" t="s">
        <v>606</v>
      </c>
    </row>
    <row r="8" spans="1:13">
      <c r="A8" s="519"/>
      <c r="B8" s="1066" t="s">
        <v>3632</v>
      </c>
      <c r="C8" s="1067"/>
      <c r="D8" s="1067"/>
      <c r="E8" s="1067"/>
      <c r="F8" s="1067"/>
      <c r="G8" s="1067"/>
      <c r="H8" s="1067"/>
      <c r="I8" s="1067"/>
      <c r="J8" s="1067"/>
      <c r="K8" s="1067"/>
      <c r="L8" s="1067"/>
      <c r="M8" s="1067"/>
    </row>
    <row r="9" spans="1:13">
      <c r="A9" s="504"/>
      <c r="B9" s="572" t="s">
        <v>609</v>
      </c>
      <c r="C9" s="523"/>
      <c r="D9" s="826"/>
      <c r="E9" s="522"/>
      <c r="F9" s="523"/>
      <c r="G9" s="835"/>
      <c r="H9" s="573"/>
      <c r="I9" s="523"/>
      <c r="J9" s="523"/>
      <c r="K9" s="523"/>
      <c r="L9" s="523"/>
      <c r="M9" s="523"/>
    </row>
    <row r="10" spans="1:13">
      <c r="A10" s="504"/>
      <c r="B10" s="522" t="s">
        <v>43</v>
      </c>
      <c r="C10" s="494" t="s">
        <v>43</v>
      </c>
      <c r="D10" s="827">
        <v>40309</v>
      </c>
      <c r="E10" s="527">
        <v>1730</v>
      </c>
      <c r="F10" s="575">
        <v>20101370039</v>
      </c>
      <c r="G10" s="836">
        <v>40718</v>
      </c>
      <c r="H10" s="494">
        <v>2.5</v>
      </c>
      <c r="I10" s="494">
        <v>1.05</v>
      </c>
      <c r="J10" s="576" t="s">
        <v>46</v>
      </c>
      <c r="K10" s="576" t="s">
        <v>46</v>
      </c>
      <c r="L10" s="576" t="s">
        <v>46</v>
      </c>
      <c r="M10" s="576" t="s">
        <v>46</v>
      </c>
    </row>
    <row r="11" spans="1:13">
      <c r="A11" s="504"/>
      <c r="B11" s="522" t="s">
        <v>48</v>
      </c>
      <c r="C11" s="523" t="s">
        <v>2913</v>
      </c>
      <c r="D11" s="827">
        <v>40296</v>
      </c>
      <c r="E11" s="527">
        <v>1030</v>
      </c>
      <c r="F11" s="575">
        <v>20101230065</v>
      </c>
      <c r="G11" s="836">
        <v>40718</v>
      </c>
      <c r="H11" s="494">
        <v>25</v>
      </c>
      <c r="I11" s="494">
        <v>58.7</v>
      </c>
      <c r="J11" s="576" t="s">
        <v>46</v>
      </c>
      <c r="K11" s="576" t="s">
        <v>46</v>
      </c>
      <c r="L11" s="576" t="s">
        <v>46</v>
      </c>
      <c r="M11" s="576" t="s">
        <v>46</v>
      </c>
    </row>
    <row r="12" spans="1:13">
      <c r="A12" s="504"/>
      <c r="B12" s="522" t="s">
        <v>51</v>
      </c>
      <c r="C12" s="523" t="s">
        <v>2914</v>
      </c>
      <c r="D12" s="827">
        <v>40581</v>
      </c>
      <c r="E12" s="527">
        <v>1130</v>
      </c>
      <c r="F12" s="577">
        <v>20110390045</v>
      </c>
      <c r="G12" s="836">
        <v>40723</v>
      </c>
      <c r="H12" s="494">
        <v>2.5</v>
      </c>
      <c r="I12" s="494">
        <v>2.59</v>
      </c>
      <c r="J12" s="576" t="s">
        <v>46</v>
      </c>
      <c r="K12" s="576" t="s">
        <v>46</v>
      </c>
      <c r="L12" s="576" t="s">
        <v>46</v>
      </c>
      <c r="M12" s="576" t="s">
        <v>46</v>
      </c>
    </row>
    <row r="13" spans="1:13">
      <c r="A13" s="504"/>
      <c r="B13" s="522" t="s">
        <v>53</v>
      </c>
      <c r="C13" s="523" t="s">
        <v>2915</v>
      </c>
      <c r="D13" s="827">
        <v>40577</v>
      </c>
      <c r="E13" s="527">
        <v>1115</v>
      </c>
      <c r="F13" s="578">
        <v>20110350067</v>
      </c>
      <c r="G13" s="836">
        <v>40723</v>
      </c>
      <c r="H13" s="494">
        <v>2.5</v>
      </c>
      <c r="I13" s="494">
        <v>2.1</v>
      </c>
      <c r="J13" s="576" t="s">
        <v>46</v>
      </c>
      <c r="K13" s="576" t="s">
        <v>46</v>
      </c>
      <c r="L13" s="576" t="s">
        <v>46</v>
      </c>
      <c r="M13" s="576" t="s">
        <v>46</v>
      </c>
    </row>
    <row r="14" spans="1:13">
      <c r="A14" s="504"/>
      <c r="B14" s="522" t="s">
        <v>55</v>
      </c>
      <c r="C14" s="523" t="s">
        <v>2917</v>
      </c>
      <c r="D14" s="827">
        <v>40309</v>
      </c>
      <c r="E14" s="527">
        <v>1045</v>
      </c>
      <c r="F14" s="575">
        <v>20101370038</v>
      </c>
      <c r="G14" s="836">
        <v>40723</v>
      </c>
      <c r="H14" s="494">
        <v>2.5</v>
      </c>
      <c r="I14" s="494">
        <v>0.12</v>
      </c>
      <c r="J14" s="576" t="s">
        <v>46</v>
      </c>
      <c r="K14" s="576" t="s">
        <v>46</v>
      </c>
      <c r="L14" s="576" t="s">
        <v>46</v>
      </c>
      <c r="M14" s="576" t="s">
        <v>46</v>
      </c>
    </row>
    <row r="15" spans="1:13">
      <c r="A15" s="504"/>
      <c r="B15" s="522" t="s">
        <v>57</v>
      </c>
      <c r="C15" s="523" t="s">
        <v>2919</v>
      </c>
      <c r="D15" s="827">
        <v>40308</v>
      </c>
      <c r="E15" s="527">
        <v>1200</v>
      </c>
      <c r="F15" s="575">
        <v>20101370040</v>
      </c>
      <c r="G15" s="836">
        <v>40723</v>
      </c>
      <c r="H15" s="494">
        <v>2.5</v>
      </c>
      <c r="I15" s="494">
        <v>3.92</v>
      </c>
      <c r="J15" s="576" t="s">
        <v>46</v>
      </c>
      <c r="K15" s="576" t="s">
        <v>46</v>
      </c>
      <c r="L15" s="576" t="s">
        <v>46</v>
      </c>
      <c r="M15" s="576" t="s">
        <v>46</v>
      </c>
    </row>
    <row r="16" spans="1:13">
      <c r="A16" s="504"/>
      <c r="B16" s="522" t="s">
        <v>59</v>
      </c>
      <c r="C16" s="523" t="s">
        <v>2920</v>
      </c>
      <c r="D16" s="827">
        <v>40311</v>
      </c>
      <c r="E16" s="527">
        <v>1300</v>
      </c>
      <c r="F16" s="575">
        <v>20101370042</v>
      </c>
      <c r="G16" s="836">
        <v>40718</v>
      </c>
      <c r="H16" s="494">
        <v>2.5</v>
      </c>
      <c r="I16" s="494">
        <v>1.1399999999999999</v>
      </c>
      <c r="J16" s="576" t="s">
        <v>46</v>
      </c>
      <c r="K16" s="576" t="s">
        <v>46</v>
      </c>
      <c r="L16" s="576" t="s">
        <v>46</v>
      </c>
      <c r="M16" s="576" t="s">
        <v>46</v>
      </c>
    </row>
    <row r="17" spans="1:13">
      <c r="A17" s="504"/>
      <c r="B17" s="522" t="s">
        <v>61</v>
      </c>
      <c r="C17" s="523" t="s">
        <v>2921</v>
      </c>
      <c r="D17" s="827">
        <v>40297</v>
      </c>
      <c r="E17" s="527">
        <v>1315</v>
      </c>
      <c r="F17" s="575">
        <v>20101230068</v>
      </c>
      <c r="G17" s="836">
        <v>40723</v>
      </c>
      <c r="H17" s="494">
        <v>2.5</v>
      </c>
      <c r="I17" s="494">
        <v>0.32</v>
      </c>
      <c r="J17" s="576" t="s">
        <v>46</v>
      </c>
      <c r="K17" s="576" t="s">
        <v>46</v>
      </c>
      <c r="L17" s="576" t="s">
        <v>46</v>
      </c>
      <c r="M17" s="576" t="s">
        <v>46</v>
      </c>
    </row>
    <row r="18" spans="1:13">
      <c r="A18" s="504"/>
      <c r="B18" s="522" t="s">
        <v>63</v>
      </c>
      <c r="C18" s="523" t="s">
        <v>2922</v>
      </c>
      <c r="D18" s="827">
        <v>40337</v>
      </c>
      <c r="E18" s="527">
        <v>1215</v>
      </c>
      <c r="F18" s="575">
        <v>20101620031</v>
      </c>
      <c r="G18" s="836">
        <v>40723</v>
      </c>
      <c r="H18" s="494">
        <v>2.5</v>
      </c>
      <c r="I18" s="494">
        <v>1.48</v>
      </c>
      <c r="J18" s="576" t="s">
        <v>46</v>
      </c>
      <c r="K18" s="576" t="s">
        <v>46</v>
      </c>
      <c r="L18" s="576" t="s">
        <v>46</v>
      </c>
      <c r="M18" s="576" t="s">
        <v>46</v>
      </c>
    </row>
    <row r="19" spans="1:13">
      <c r="A19" s="504"/>
      <c r="B19" s="522" t="s">
        <v>65</v>
      </c>
      <c r="C19" s="523" t="s">
        <v>2923</v>
      </c>
      <c r="D19" s="827">
        <v>40582</v>
      </c>
      <c r="E19" s="527">
        <v>1330</v>
      </c>
      <c r="F19" s="520">
        <v>20110410064</v>
      </c>
      <c r="G19" s="836">
        <v>40723</v>
      </c>
      <c r="H19" s="494">
        <v>2.5</v>
      </c>
      <c r="I19" s="494">
        <v>0.99</v>
      </c>
      <c r="J19" s="576" t="s">
        <v>46</v>
      </c>
      <c r="K19" s="576" t="s">
        <v>46</v>
      </c>
      <c r="L19" s="576" t="s">
        <v>46</v>
      </c>
      <c r="M19" s="576" t="s">
        <v>46</v>
      </c>
    </row>
    <row r="20" spans="1:13">
      <c r="A20" s="504"/>
      <c r="B20" s="522" t="s">
        <v>67</v>
      </c>
      <c r="C20" s="523" t="s">
        <v>68</v>
      </c>
      <c r="D20" s="827">
        <v>40301</v>
      </c>
      <c r="E20" s="527">
        <v>1200</v>
      </c>
      <c r="F20" s="575">
        <v>20101250098</v>
      </c>
      <c r="G20" s="836">
        <v>40723</v>
      </c>
      <c r="H20" s="494">
        <v>2.5</v>
      </c>
      <c r="I20" s="494">
        <v>0.25</v>
      </c>
      <c r="J20" s="576" t="s">
        <v>46</v>
      </c>
      <c r="K20" s="576" t="s">
        <v>46</v>
      </c>
      <c r="L20" s="576" t="s">
        <v>46</v>
      </c>
      <c r="M20" s="576" t="s">
        <v>46</v>
      </c>
    </row>
    <row r="21" spans="1:13">
      <c r="A21" s="504"/>
      <c r="B21" s="522" t="s">
        <v>70</v>
      </c>
      <c r="C21" s="523" t="s">
        <v>71</v>
      </c>
      <c r="D21" s="827">
        <v>40303</v>
      </c>
      <c r="E21" s="527">
        <v>1200</v>
      </c>
      <c r="F21" s="575">
        <v>20101270126</v>
      </c>
      <c r="G21" s="836">
        <v>40718</v>
      </c>
      <c r="H21" s="494">
        <v>2.5</v>
      </c>
      <c r="I21" s="494">
        <v>8.26</v>
      </c>
      <c r="J21" s="576" t="s">
        <v>46</v>
      </c>
      <c r="K21" s="576" t="s">
        <v>46</v>
      </c>
      <c r="L21" s="576" t="s">
        <v>46</v>
      </c>
      <c r="M21" s="576" t="s">
        <v>46</v>
      </c>
    </row>
    <row r="22" spans="1:13">
      <c r="A22" s="504"/>
      <c r="B22" s="522" t="s">
        <v>72</v>
      </c>
      <c r="C22" s="523" t="s">
        <v>73</v>
      </c>
      <c r="D22" s="827">
        <v>40304</v>
      </c>
      <c r="E22" s="527">
        <v>1130</v>
      </c>
      <c r="F22" s="575">
        <v>20101270124</v>
      </c>
      <c r="G22" s="836">
        <v>40723</v>
      </c>
      <c r="H22" s="494">
        <v>2.5</v>
      </c>
      <c r="I22" s="494" t="s">
        <v>1164</v>
      </c>
      <c r="J22" s="576" t="s">
        <v>46</v>
      </c>
      <c r="K22" s="576" t="s">
        <v>46</v>
      </c>
      <c r="L22" s="576" t="s">
        <v>46</v>
      </c>
      <c r="M22" s="576" t="s">
        <v>46</v>
      </c>
    </row>
    <row r="23" spans="1:13">
      <c r="A23" s="504"/>
      <c r="B23" s="522" t="s">
        <v>75</v>
      </c>
      <c r="C23" s="523" t="s">
        <v>76</v>
      </c>
      <c r="D23" s="827">
        <v>40297</v>
      </c>
      <c r="E23" s="527">
        <v>1000</v>
      </c>
      <c r="F23" s="575">
        <v>20101230067</v>
      </c>
      <c r="G23" s="836">
        <v>40723</v>
      </c>
      <c r="H23" s="494">
        <v>2.5</v>
      </c>
      <c r="I23" s="494">
        <v>0.66</v>
      </c>
      <c r="J23" s="576" t="s">
        <v>46</v>
      </c>
      <c r="K23" s="576" t="s">
        <v>46</v>
      </c>
      <c r="L23" s="576" t="s">
        <v>46</v>
      </c>
      <c r="M23" s="576" t="s">
        <v>46</v>
      </c>
    </row>
    <row r="24" spans="1:13">
      <c r="A24" s="504"/>
      <c r="B24" s="522" t="s">
        <v>78</v>
      </c>
      <c r="C24" s="523" t="s">
        <v>79</v>
      </c>
      <c r="D24" s="827">
        <v>40304</v>
      </c>
      <c r="E24" s="527">
        <v>1330</v>
      </c>
      <c r="F24" s="575">
        <v>20101270123</v>
      </c>
      <c r="G24" s="836">
        <v>40718</v>
      </c>
      <c r="H24" s="494">
        <v>2.5</v>
      </c>
      <c r="I24" s="494">
        <v>0.43</v>
      </c>
      <c r="J24" s="576" t="s">
        <v>46</v>
      </c>
      <c r="K24" s="576" t="s">
        <v>46</v>
      </c>
      <c r="L24" s="576" t="s">
        <v>46</v>
      </c>
      <c r="M24" s="576" t="s">
        <v>46</v>
      </c>
    </row>
    <row r="25" spans="1:13">
      <c r="A25" s="504"/>
      <c r="B25" s="522" t="s">
        <v>80</v>
      </c>
      <c r="C25" s="523" t="s">
        <v>81</v>
      </c>
      <c r="D25" s="827">
        <v>40317</v>
      </c>
      <c r="E25" s="527">
        <v>1400</v>
      </c>
      <c r="F25" s="575">
        <v>20101410225</v>
      </c>
      <c r="G25" s="836">
        <v>40723</v>
      </c>
      <c r="H25" s="494">
        <v>2.5</v>
      </c>
      <c r="I25" s="494" t="s">
        <v>1164</v>
      </c>
      <c r="J25" s="576" t="s">
        <v>46</v>
      </c>
      <c r="K25" s="576" t="s">
        <v>46</v>
      </c>
      <c r="L25" s="576" t="s">
        <v>46</v>
      </c>
      <c r="M25" s="576" t="s">
        <v>46</v>
      </c>
    </row>
    <row r="26" spans="1:13">
      <c r="A26" s="504"/>
      <c r="B26" s="522" t="s">
        <v>82</v>
      </c>
      <c r="C26" s="523" t="s">
        <v>83</v>
      </c>
      <c r="D26" s="827">
        <v>40301</v>
      </c>
      <c r="E26" s="527">
        <v>1215</v>
      </c>
      <c r="F26" s="575">
        <v>20101250100</v>
      </c>
      <c r="G26" s="836">
        <v>40723</v>
      </c>
      <c r="H26" s="494">
        <v>2.5</v>
      </c>
      <c r="I26" s="494">
        <v>0.3</v>
      </c>
      <c r="J26" s="576" t="s">
        <v>46</v>
      </c>
      <c r="K26" s="576" t="s">
        <v>46</v>
      </c>
      <c r="L26" s="576" t="s">
        <v>46</v>
      </c>
      <c r="M26" s="576" t="s">
        <v>46</v>
      </c>
    </row>
    <row r="27" spans="1:13">
      <c r="A27" s="504"/>
      <c r="B27" s="522" t="s">
        <v>84</v>
      </c>
      <c r="C27" s="523" t="s">
        <v>85</v>
      </c>
      <c r="D27" s="827">
        <v>40302</v>
      </c>
      <c r="E27" s="527">
        <v>1000</v>
      </c>
      <c r="F27" s="575">
        <v>20101260111</v>
      </c>
      <c r="G27" s="836">
        <v>40723</v>
      </c>
      <c r="H27" s="494">
        <v>2.5</v>
      </c>
      <c r="I27" s="494">
        <v>0.11</v>
      </c>
      <c r="J27" s="576" t="s">
        <v>46</v>
      </c>
      <c r="K27" s="576" t="s">
        <v>46</v>
      </c>
      <c r="L27" s="576" t="s">
        <v>46</v>
      </c>
      <c r="M27" s="576" t="s">
        <v>46</v>
      </c>
    </row>
    <row r="28" spans="1:13">
      <c r="A28" s="504"/>
      <c r="B28" s="522" t="s">
        <v>86</v>
      </c>
      <c r="C28" s="523" t="s">
        <v>87</v>
      </c>
      <c r="D28" s="827">
        <v>40296</v>
      </c>
      <c r="E28" s="527">
        <v>1300</v>
      </c>
      <c r="F28" s="575">
        <v>20101230066</v>
      </c>
      <c r="G28" s="836">
        <v>40718</v>
      </c>
      <c r="H28" s="494">
        <v>2.5</v>
      </c>
      <c r="I28" s="494">
        <v>1.0900000000000001</v>
      </c>
      <c r="J28" s="576" t="s">
        <v>46</v>
      </c>
      <c r="K28" s="576" t="s">
        <v>46</v>
      </c>
      <c r="L28" s="576" t="s">
        <v>46</v>
      </c>
      <c r="M28" s="576" t="s">
        <v>46</v>
      </c>
    </row>
    <row r="29" spans="1:13">
      <c r="A29" s="504"/>
      <c r="B29" s="522" t="s">
        <v>89</v>
      </c>
      <c r="C29" s="523" t="s">
        <v>90</v>
      </c>
      <c r="D29" s="827">
        <v>40302</v>
      </c>
      <c r="E29" s="527">
        <v>1100</v>
      </c>
      <c r="F29" s="575">
        <v>20101260112</v>
      </c>
      <c r="G29" s="836">
        <v>40718</v>
      </c>
      <c r="H29" s="494">
        <v>2.5</v>
      </c>
      <c r="I29" s="494">
        <v>1.9</v>
      </c>
      <c r="J29" s="576" t="s">
        <v>46</v>
      </c>
      <c r="K29" s="576" t="s">
        <v>46</v>
      </c>
      <c r="L29" s="576" t="s">
        <v>46</v>
      </c>
      <c r="M29" s="576" t="s">
        <v>46</v>
      </c>
    </row>
    <row r="30" spans="1:13">
      <c r="A30" s="504"/>
      <c r="B30" s="522" t="s">
        <v>91</v>
      </c>
      <c r="C30" s="523" t="s">
        <v>92</v>
      </c>
      <c r="D30" s="827">
        <v>40324</v>
      </c>
      <c r="E30" s="527">
        <v>1145</v>
      </c>
      <c r="F30" s="575">
        <v>20101480072</v>
      </c>
      <c r="G30" s="836">
        <v>40723</v>
      </c>
      <c r="H30" s="494">
        <v>2.5</v>
      </c>
      <c r="I30" s="494" t="s">
        <v>1164</v>
      </c>
      <c r="J30" s="576" t="s">
        <v>46</v>
      </c>
      <c r="K30" s="576" t="s">
        <v>46</v>
      </c>
      <c r="L30" s="576" t="s">
        <v>46</v>
      </c>
      <c r="M30" s="576" t="s">
        <v>46</v>
      </c>
    </row>
    <row r="31" spans="1:13">
      <c r="A31" s="504"/>
      <c r="B31" s="522" t="s">
        <v>94</v>
      </c>
      <c r="C31" s="523" t="s">
        <v>95</v>
      </c>
      <c r="D31" s="827">
        <v>40310</v>
      </c>
      <c r="E31" s="527">
        <v>1615</v>
      </c>
      <c r="F31" s="575">
        <v>20101370043</v>
      </c>
      <c r="G31" s="836">
        <v>40723</v>
      </c>
      <c r="H31" s="494">
        <v>2.5</v>
      </c>
      <c r="I31" s="494" t="s">
        <v>1164</v>
      </c>
      <c r="J31" s="576" t="s">
        <v>46</v>
      </c>
      <c r="K31" s="576" t="s">
        <v>46</v>
      </c>
      <c r="L31" s="576" t="s">
        <v>46</v>
      </c>
      <c r="M31" s="576" t="s">
        <v>46</v>
      </c>
    </row>
    <row r="32" spans="1:13">
      <c r="A32" s="504"/>
      <c r="B32" s="522" t="s">
        <v>97</v>
      </c>
      <c r="C32" s="523" t="s">
        <v>98</v>
      </c>
      <c r="D32" s="827">
        <v>40311</v>
      </c>
      <c r="E32" s="527">
        <v>1045</v>
      </c>
      <c r="F32" s="575">
        <v>20101370044</v>
      </c>
      <c r="G32" s="836">
        <v>40718</v>
      </c>
      <c r="H32" s="494">
        <v>2.5</v>
      </c>
      <c r="I32" s="494">
        <v>0.31</v>
      </c>
      <c r="J32" s="576" t="s">
        <v>46</v>
      </c>
      <c r="K32" s="576" t="s">
        <v>46</v>
      </c>
      <c r="L32" s="576" t="s">
        <v>46</v>
      </c>
      <c r="M32" s="576" t="s">
        <v>46</v>
      </c>
    </row>
    <row r="33" spans="1:13">
      <c r="A33" s="504"/>
      <c r="B33" s="522" t="s">
        <v>100</v>
      </c>
      <c r="C33" s="523" t="s">
        <v>101</v>
      </c>
      <c r="D33" s="827">
        <v>40339</v>
      </c>
      <c r="E33" s="527">
        <v>1400</v>
      </c>
      <c r="F33" s="575">
        <v>20101660093</v>
      </c>
      <c r="G33" s="836">
        <v>40723</v>
      </c>
      <c r="H33" s="494">
        <v>2.5</v>
      </c>
      <c r="I33" s="494">
        <v>0.34</v>
      </c>
      <c r="J33" s="576" t="s">
        <v>46</v>
      </c>
      <c r="K33" s="576" t="s">
        <v>46</v>
      </c>
      <c r="L33" s="576" t="s">
        <v>46</v>
      </c>
      <c r="M33" s="576" t="s">
        <v>46</v>
      </c>
    </row>
    <row r="34" spans="1:13">
      <c r="A34" s="504"/>
      <c r="B34" s="522" t="s">
        <v>102</v>
      </c>
      <c r="C34" s="523" t="s">
        <v>103</v>
      </c>
      <c r="D34" s="827">
        <v>40303</v>
      </c>
      <c r="E34" s="527">
        <v>1130</v>
      </c>
      <c r="F34" s="575">
        <v>20101270122</v>
      </c>
      <c r="G34" s="836">
        <v>40723</v>
      </c>
      <c r="H34" s="494">
        <v>2.5</v>
      </c>
      <c r="I34" s="494">
        <v>0.5</v>
      </c>
      <c r="J34" s="576" t="s">
        <v>46</v>
      </c>
      <c r="K34" s="576" t="s">
        <v>46</v>
      </c>
      <c r="L34" s="576" t="s">
        <v>46</v>
      </c>
      <c r="M34" s="576" t="s">
        <v>46</v>
      </c>
    </row>
    <row r="35" spans="1:13">
      <c r="A35" s="504"/>
      <c r="B35" s="522" t="s">
        <v>104</v>
      </c>
      <c r="C35" s="523" t="s">
        <v>105</v>
      </c>
      <c r="D35" s="827">
        <v>40316</v>
      </c>
      <c r="E35" s="527">
        <v>1400</v>
      </c>
      <c r="F35" s="575">
        <v>20101400172</v>
      </c>
      <c r="G35" s="836">
        <v>40723</v>
      </c>
      <c r="H35" s="494">
        <v>2.5</v>
      </c>
      <c r="I35" s="494">
        <v>0.2</v>
      </c>
      <c r="J35" s="576" t="s">
        <v>46</v>
      </c>
      <c r="K35" s="576" t="s">
        <v>46</v>
      </c>
      <c r="L35" s="576" t="s">
        <v>46</v>
      </c>
      <c r="M35" s="576" t="s">
        <v>46</v>
      </c>
    </row>
    <row r="36" spans="1:13">
      <c r="A36" s="504"/>
      <c r="B36" s="522" t="s">
        <v>106</v>
      </c>
      <c r="C36" s="523" t="s">
        <v>107</v>
      </c>
      <c r="D36" s="827">
        <v>40318</v>
      </c>
      <c r="E36" s="527">
        <v>1230</v>
      </c>
      <c r="F36" s="575">
        <v>20101410228</v>
      </c>
      <c r="G36" s="836">
        <v>40718</v>
      </c>
      <c r="H36" s="494">
        <v>2.5</v>
      </c>
      <c r="I36" s="494">
        <v>0.22</v>
      </c>
      <c r="J36" s="576" t="s">
        <v>46</v>
      </c>
      <c r="K36" s="576" t="s">
        <v>46</v>
      </c>
      <c r="L36" s="576" t="s">
        <v>46</v>
      </c>
      <c r="M36" s="576" t="s">
        <v>46</v>
      </c>
    </row>
    <row r="37" spans="1:13">
      <c r="A37" s="504"/>
      <c r="B37" s="522" t="s">
        <v>109</v>
      </c>
      <c r="C37" s="523" t="s">
        <v>110</v>
      </c>
      <c r="D37" s="827">
        <v>40325</v>
      </c>
      <c r="E37" s="527">
        <v>1100</v>
      </c>
      <c r="F37" s="575">
        <v>20101480074</v>
      </c>
      <c r="G37" s="836">
        <v>40723</v>
      </c>
      <c r="H37" s="494">
        <v>2.5</v>
      </c>
      <c r="I37" s="494">
        <v>0.39</v>
      </c>
      <c r="J37" s="576" t="s">
        <v>46</v>
      </c>
      <c r="K37" s="576" t="s">
        <v>46</v>
      </c>
      <c r="L37" s="576" t="s">
        <v>46</v>
      </c>
      <c r="M37" s="576" t="s">
        <v>46</v>
      </c>
    </row>
    <row r="38" spans="1:13">
      <c r="A38" s="504"/>
      <c r="B38" s="522" t="s">
        <v>112</v>
      </c>
      <c r="C38" s="523" t="s">
        <v>113</v>
      </c>
      <c r="D38" s="827">
        <v>40315</v>
      </c>
      <c r="E38" s="527">
        <v>1500</v>
      </c>
      <c r="F38" s="575">
        <v>20101400171</v>
      </c>
      <c r="G38" s="836">
        <v>40723</v>
      </c>
      <c r="H38" s="494">
        <v>2.5</v>
      </c>
      <c r="I38" s="494">
        <v>0.2</v>
      </c>
      <c r="J38" s="576" t="s">
        <v>46</v>
      </c>
      <c r="K38" s="576" t="s">
        <v>46</v>
      </c>
      <c r="L38" s="576" t="s">
        <v>46</v>
      </c>
      <c r="M38" s="576" t="s">
        <v>46</v>
      </c>
    </row>
    <row r="39" spans="1:13">
      <c r="A39" s="504"/>
      <c r="B39" s="522" t="s">
        <v>114</v>
      </c>
      <c r="C39" s="523" t="s">
        <v>115</v>
      </c>
      <c r="D39" s="827">
        <v>40308</v>
      </c>
      <c r="E39" s="527">
        <v>1245</v>
      </c>
      <c r="F39" s="575">
        <v>20101370041</v>
      </c>
      <c r="G39" s="836">
        <v>40723</v>
      </c>
      <c r="H39" s="494">
        <v>2.5</v>
      </c>
      <c r="I39" s="494">
        <v>0.89</v>
      </c>
      <c r="J39" s="576" t="s">
        <v>46</v>
      </c>
      <c r="K39" s="576" t="s">
        <v>46</v>
      </c>
      <c r="L39" s="576" t="s">
        <v>46</v>
      </c>
      <c r="M39" s="576" t="s">
        <v>46</v>
      </c>
    </row>
    <row r="40" spans="1:13">
      <c r="A40" s="504"/>
      <c r="B40" s="522" t="s">
        <v>116</v>
      </c>
      <c r="C40" s="523" t="s">
        <v>117</v>
      </c>
      <c r="D40" s="827">
        <v>40317</v>
      </c>
      <c r="E40" s="527">
        <v>1115</v>
      </c>
      <c r="F40" s="575">
        <v>20101410226</v>
      </c>
      <c r="G40" s="836">
        <v>40718</v>
      </c>
      <c r="H40" s="494">
        <v>2.5</v>
      </c>
      <c r="I40" s="494">
        <v>4.95</v>
      </c>
      <c r="J40" s="576" t="s">
        <v>46</v>
      </c>
      <c r="K40" s="576" t="s">
        <v>46</v>
      </c>
      <c r="L40" s="576" t="s">
        <v>46</v>
      </c>
      <c r="M40" s="576" t="s">
        <v>46</v>
      </c>
    </row>
    <row r="41" spans="1:13">
      <c r="A41" s="504"/>
      <c r="B41" s="522" t="s">
        <v>118</v>
      </c>
      <c r="C41" s="523" t="s">
        <v>119</v>
      </c>
      <c r="D41" s="827">
        <v>40323</v>
      </c>
      <c r="E41" s="527">
        <v>1015</v>
      </c>
      <c r="F41" s="575">
        <v>20101470114</v>
      </c>
      <c r="G41" s="836">
        <v>40723</v>
      </c>
      <c r="H41" s="494">
        <v>2.5</v>
      </c>
      <c r="I41" s="494" t="s">
        <v>1164</v>
      </c>
      <c r="J41" s="576" t="s">
        <v>46</v>
      </c>
      <c r="K41" s="576" t="s">
        <v>46</v>
      </c>
      <c r="L41" s="576" t="s">
        <v>46</v>
      </c>
      <c r="M41" s="576" t="s">
        <v>46</v>
      </c>
    </row>
    <row r="42" spans="1:13">
      <c r="A42" s="504"/>
      <c r="B42" s="522" t="s">
        <v>120</v>
      </c>
      <c r="C42" s="523" t="s">
        <v>121</v>
      </c>
      <c r="D42" s="827">
        <v>40318</v>
      </c>
      <c r="E42" s="527">
        <v>1145</v>
      </c>
      <c r="F42" s="575">
        <v>20101410224</v>
      </c>
      <c r="G42" s="836">
        <v>40723</v>
      </c>
      <c r="H42" s="494">
        <v>2.5</v>
      </c>
      <c r="I42" s="494">
        <v>0.84</v>
      </c>
      <c r="J42" s="576" t="s">
        <v>46</v>
      </c>
      <c r="K42" s="576" t="s">
        <v>46</v>
      </c>
      <c r="L42" s="576" t="s">
        <v>46</v>
      </c>
      <c r="M42" s="576" t="s">
        <v>46</v>
      </c>
    </row>
    <row r="43" spans="1:13">
      <c r="A43" s="504"/>
      <c r="B43" s="522" t="s">
        <v>122</v>
      </c>
      <c r="C43" s="523" t="s">
        <v>123</v>
      </c>
      <c r="D43" s="827">
        <v>40569</v>
      </c>
      <c r="E43" s="527">
        <v>1500</v>
      </c>
      <c r="F43" s="520">
        <v>20110280121</v>
      </c>
      <c r="G43" s="836">
        <v>40759</v>
      </c>
      <c r="H43" s="494">
        <v>2.5</v>
      </c>
      <c r="I43" s="494" t="s">
        <v>1164</v>
      </c>
      <c r="J43" s="576" t="s">
        <v>46</v>
      </c>
      <c r="K43" s="576" t="s">
        <v>46</v>
      </c>
      <c r="L43" s="576" t="s">
        <v>46</v>
      </c>
      <c r="M43" s="576" t="s">
        <v>46</v>
      </c>
    </row>
    <row r="44" spans="1:13">
      <c r="A44" s="504"/>
      <c r="B44" s="522" t="s">
        <v>124</v>
      </c>
      <c r="C44" s="523" t="s">
        <v>125</v>
      </c>
      <c r="D44" s="827">
        <v>40576</v>
      </c>
      <c r="E44" s="527">
        <v>1255</v>
      </c>
      <c r="F44" s="520">
        <v>20110350065</v>
      </c>
      <c r="G44" s="836">
        <v>40718</v>
      </c>
      <c r="H44" s="494">
        <v>2.5</v>
      </c>
      <c r="I44" s="494">
        <v>0.98</v>
      </c>
      <c r="J44" s="576" t="s">
        <v>46</v>
      </c>
      <c r="K44" s="576" t="s">
        <v>46</v>
      </c>
      <c r="L44" s="576" t="s">
        <v>46</v>
      </c>
      <c r="M44" s="576" t="s">
        <v>46</v>
      </c>
    </row>
    <row r="45" spans="1:13">
      <c r="A45" s="504"/>
      <c r="B45" s="547" t="s">
        <v>126</v>
      </c>
      <c r="C45" s="579" t="s">
        <v>2928</v>
      </c>
      <c r="D45" s="827">
        <v>40574</v>
      </c>
      <c r="E45" s="527">
        <v>1445</v>
      </c>
      <c r="F45" s="520">
        <v>20110330021</v>
      </c>
      <c r="G45" s="836">
        <v>40759</v>
      </c>
      <c r="H45" s="494">
        <v>2.5</v>
      </c>
      <c r="I45" s="494" t="s">
        <v>1164</v>
      </c>
      <c r="J45" s="494"/>
      <c r="K45" s="494"/>
      <c r="L45" s="494"/>
      <c r="M45" s="494"/>
    </row>
    <row r="46" spans="1:13">
      <c r="A46" s="504"/>
      <c r="B46" s="839"/>
      <c r="C46" s="918"/>
      <c r="D46" s="841"/>
      <c r="E46" s="541"/>
      <c r="F46" s="520"/>
      <c r="G46" s="837"/>
      <c r="H46" s="815"/>
      <c r="I46" s="530"/>
      <c r="J46" s="530"/>
      <c r="K46" s="530"/>
      <c r="L46" s="530"/>
      <c r="M46" s="530"/>
    </row>
    <row r="47" spans="1:13">
      <c r="A47" s="504"/>
      <c r="B47" s="572" t="s">
        <v>2931</v>
      </c>
      <c r="C47" s="918"/>
      <c r="D47" s="841"/>
      <c r="E47" s="541"/>
      <c r="F47" s="918"/>
      <c r="G47" s="837"/>
      <c r="H47" s="815"/>
      <c r="I47" s="530"/>
      <c r="J47" s="530"/>
      <c r="K47" s="530"/>
      <c r="L47" s="530"/>
      <c r="M47" s="530"/>
    </row>
    <row r="48" spans="1:13">
      <c r="A48" s="504"/>
      <c r="B48" s="540" t="s">
        <v>128</v>
      </c>
      <c r="C48" s="553" t="s">
        <v>46</v>
      </c>
      <c r="D48" s="829">
        <v>40331</v>
      </c>
      <c r="E48" s="520">
        <v>1145</v>
      </c>
      <c r="F48" s="530">
        <v>20101550017</v>
      </c>
      <c r="G48" s="837">
        <v>40759</v>
      </c>
      <c r="H48" s="530">
        <v>2.5</v>
      </c>
      <c r="I48" s="530">
        <v>3.94</v>
      </c>
      <c r="J48" s="582" t="s">
        <v>46</v>
      </c>
      <c r="K48" s="582" t="s">
        <v>46</v>
      </c>
      <c r="L48" s="582" t="s">
        <v>46</v>
      </c>
      <c r="M48" s="582" t="s">
        <v>46</v>
      </c>
    </row>
    <row r="49" spans="1:13">
      <c r="A49" s="504"/>
      <c r="B49" s="540" t="s">
        <v>130</v>
      </c>
      <c r="C49" s="553" t="s">
        <v>46</v>
      </c>
      <c r="D49" s="829">
        <v>40336</v>
      </c>
      <c r="E49" s="520">
        <v>1230</v>
      </c>
      <c r="F49" s="553">
        <v>20101610020</v>
      </c>
      <c r="G49" s="837">
        <v>40759</v>
      </c>
      <c r="H49" s="530">
        <v>2.5</v>
      </c>
      <c r="I49" s="530" t="s">
        <v>1164</v>
      </c>
      <c r="J49" s="582" t="s">
        <v>46</v>
      </c>
      <c r="K49" s="582" t="s">
        <v>46</v>
      </c>
      <c r="L49" s="582" t="s">
        <v>46</v>
      </c>
      <c r="M49" s="582" t="s">
        <v>46</v>
      </c>
    </row>
    <row r="50" spans="1:13">
      <c r="A50" s="504"/>
      <c r="B50" s="540" t="s">
        <v>131</v>
      </c>
      <c r="C50" s="553" t="s">
        <v>46</v>
      </c>
      <c r="D50" s="829">
        <v>40330</v>
      </c>
      <c r="E50" s="520">
        <v>1200</v>
      </c>
      <c r="F50" s="530">
        <v>20101550011</v>
      </c>
      <c r="G50" s="837">
        <v>40759</v>
      </c>
      <c r="H50" s="530">
        <v>2.5</v>
      </c>
      <c r="I50" s="530">
        <v>0.11</v>
      </c>
      <c r="J50" s="582" t="s">
        <v>46</v>
      </c>
      <c r="K50" s="582" t="s">
        <v>46</v>
      </c>
      <c r="L50" s="582" t="s">
        <v>46</v>
      </c>
      <c r="M50" s="582" t="s">
        <v>46</v>
      </c>
    </row>
    <row r="51" spans="1:13">
      <c r="A51" s="504"/>
      <c r="B51" s="540" t="s">
        <v>132</v>
      </c>
      <c r="C51" s="553" t="s">
        <v>46</v>
      </c>
      <c r="D51" s="829">
        <v>40332</v>
      </c>
      <c r="E51" s="520">
        <v>1015</v>
      </c>
      <c r="F51" s="575">
        <v>20101550018</v>
      </c>
      <c r="G51" s="837">
        <v>40759</v>
      </c>
      <c r="H51" s="530">
        <v>2.5</v>
      </c>
      <c r="I51" s="530">
        <v>0.47</v>
      </c>
      <c r="J51" s="582" t="s">
        <v>46</v>
      </c>
      <c r="K51" s="582" t="s">
        <v>46</v>
      </c>
      <c r="L51" s="582" t="s">
        <v>46</v>
      </c>
      <c r="M51" s="582" t="s">
        <v>46</v>
      </c>
    </row>
    <row r="52" spans="1:13">
      <c r="A52" s="504"/>
      <c r="B52" s="540" t="s">
        <v>133</v>
      </c>
      <c r="C52" s="553" t="s">
        <v>46</v>
      </c>
      <c r="D52" s="829">
        <v>40341</v>
      </c>
      <c r="E52" s="520">
        <v>1145</v>
      </c>
      <c r="F52" s="530">
        <v>20101660086</v>
      </c>
      <c r="G52" s="837">
        <v>40759</v>
      </c>
      <c r="H52" s="530">
        <v>2.5</v>
      </c>
      <c r="I52" s="530">
        <v>0.78</v>
      </c>
      <c r="J52" s="582" t="s">
        <v>46</v>
      </c>
      <c r="K52" s="582" t="s">
        <v>46</v>
      </c>
      <c r="L52" s="582" t="s">
        <v>46</v>
      </c>
      <c r="M52" s="582" t="s">
        <v>46</v>
      </c>
    </row>
    <row r="53" spans="1:13">
      <c r="A53" s="504"/>
      <c r="B53" s="540" t="s">
        <v>134</v>
      </c>
      <c r="C53" s="553" t="s">
        <v>46</v>
      </c>
      <c r="D53" s="829">
        <v>40331</v>
      </c>
      <c r="E53" s="520">
        <v>1300</v>
      </c>
      <c r="F53" s="575">
        <v>20101550015</v>
      </c>
      <c r="G53" s="837">
        <v>40759</v>
      </c>
      <c r="H53" s="530">
        <v>2.5</v>
      </c>
      <c r="I53" s="530" t="s">
        <v>1164</v>
      </c>
      <c r="J53" s="582" t="s">
        <v>46</v>
      </c>
      <c r="K53" s="582" t="s">
        <v>46</v>
      </c>
      <c r="L53" s="582" t="s">
        <v>46</v>
      </c>
      <c r="M53" s="582" t="s">
        <v>46</v>
      </c>
    </row>
    <row r="54" spans="1:13">
      <c r="A54" s="504"/>
      <c r="B54" s="540" t="s">
        <v>136</v>
      </c>
      <c r="C54" s="553" t="s">
        <v>46</v>
      </c>
      <c r="D54" s="829">
        <v>40335</v>
      </c>
      <c r="E54" s="520">
        <v>1000</v>
      </c>
      <c r="F54" s="575">
        <v>20101600021</v>
      </c>
      <c r="G54" s="837">
        <v>40759</v>
      </c>
      <c r="H54" s="530">
        <v>2.5</v>
      </c>
      <c r="I54" s="530">
        <v>1.59</v>
      </c>
      <c r="J54" s="582" t="s">
        <v>46</v>
      </c>
      <c r="K54" s="582" t="s">
        <v>46</v>
      </c>
      <c r="L54" s="582" t="s">
        <v>46</v>
      </c>
      <c r="M54" s="582" t="s">
        <v>46</v>
      </c>
    </row>
    <row r="55" spans="1:13">
      <c r="A55" s="504"/>
      <c r="B55" s="540" t="s">
        <v>137</v>
      </c>
      <c r="C55" s="553" t="s">
        <v>46</v>
      </c>
      <c r="D55" s="829">
        <v>40332</v>
      </c>
      <c r="E55" s="520">
        <v>1000</v>
      </c>
      <c r="F55" s="575">
        <v>20101550016</v>
      </c>
      <c r="G55" s="837">
        <v>40759</v>
      </c>
      <c r="H55" s="530">
        <v>2.5</v>
      </c>
      <c r="I55" s="530">
        <v>0.13</v>
      </c>
      <c r="J55" s="582" t="s">
        <v>46</v>
      </c>
      <c r="K55" s="582" t="s">
        <v>46</v>
      </c>
      <c r="L55" s="582" t="s">
        <v>46</v>
      </c>
      <c r="M55" s="582" t="s">
        <v>46</v>
      </c>
    </row>
    <row r="56" spans="1:13">
      <c r="A56" s="504"/>
      <c r="B56" s="540" t="s">
        <v>138</v>
      </c>
      <c r="C56" s="553" t="s">
        <v>46</v>
      </c>
      <c r="D56" s="829">
        <v>40330</v>
      </c>
      <c r="E56" s="520">
        <v>1130</v>
      </c>
      <c r="F56" s="575">
        <v>20101550012</v>
      </c>
      <c r="G56" s="837">
        <v>40759</v>
      </c>
      <c r="H56" s="530">
        <v>2.5</v>
      </c>
      <c r="I56" s="530" t="s">
        <v>1164</v>
      </c>
      <c r="J56" s="582" t="s">
        <v>46</v>
      </c>
      <c r="K56" s="582" t="s">
        <v>46</v>
      </c>
      <c r="L56" s="582" t="s">
        <v>46</v>
      </c>
      <c r="M56" s="582" t="s">
        <v>46</v>
      </c>
    </row>
    <row r="57" spans="1:13">
      <c r="A57" s="504"/>
      <c r="B57" s="540" t="s">
        <v>139</v>
      </c>
      <c r="C57" s="553" t="s">
        <v>46</v>
      </c>
      <c r="D57" s="829">
        <v>40338</v>
      </c>
      <c r="E57" s="520">
        <v>945</v>
      </c>
      <c r="F57" s="575">
        <v>20101620030</v>
      </c>
      <c r="G57" s="837">
        <v>40759</v>
      </c>
      <c r="H57" s="530">
        <v>2.5</v>
      </c>
      <c r="I57" s="530" t="s">
        <v>1164</v>
      </c>
      <c r="J57" s="582" t="s">
        <v>46</v>
      </c>
      <c r="K57" s="582" t="s">
        <v>46</v>
      </c>
      <c r="L57" s="582" t="s">
        <v>46</v>
      </c>
      <c r="M57" s="582" t="s">
        <v>46</v>
      </c>
    </row>
    <row r="58" spans="1:13">
      <c r="A58" s="504"/>
      <c r="B58" s="540" t="s">
        <v>140</v>
      </c>
      <c r="C58" s="553" t="s">
        <v>46</v>
      </c>
      <c r="D58" s="829">
        <v>40340</v>
      </c>
      <c r="E58" s="520">
        <v>900</v>
      </c>
      <c r="F58" s="575">
        <v>20101660075</v>
      </c>
      <c r="G58" s="837">
        <v>40759</v>
      </c>
      <c r="H58" s="530">
        <v>2.5</v>
      </c>
      <c r="I58" s="530">
        <v>4.75</v>
      </c>
      <c r="J58" s="582" t="s">
        <v>46</v>
      </c>
      <c r="K58" s="582" t="s">
        <v>46</v>
      </c>
      <c r="L58" s="582" t="s">
        <v>46</v>
      </c>
      <c r="M58" s="582" t="s">
        <v>46</v>
      </c>
    </row>
    <row r="59" spans="1:13">
      <c r="A59" s="504"/>
      <c r="B59" s="540" t="s">
        <v>141</v>
      </c>
      <c r="C59" s="553" t="s">
        <v>46</v>
      </c>
      <c r="D59" s="829">
        <v>40336</v>
      </c>
      <c r="E59" s="520">
        <v>1000</v>
      </c>
      <c r="F59" s="530">
        <v>20101610022</v>
      </c>
      <c r="G59" s="837">
        <v>40759</v>
      </c>
      <c r="H59" s="530">
        <v>2.5</v>
      </c>
      <c r="I59" s="530">
        <v>8.7100000000000009</v>
      </c>
      <c r="J59" s="582" t="s">
        <v>46</v>
      </c>
      <c r="K59" s="582" t="s">
        <v>46</v>
      </c>
      <c r="L59" s="582" t="s">
        <v>46</v>
      </c>
      <c r="M59" s="582" t="s">
        <v>46</v>
      </c>
    </row>
    <row r="60" spans="1:13">
      <c r="A60" s="504"/>
      <c r="B60" s="540" t="s">
        <v>142</v>
      </c>
      <c r="C60" s="553" t="s">
        <v>46</v>
      </c>
      <c r="D60" s="829">
        <v>40335</v>
      </c>
      <c r="E60" s="520">
        <v>1245</v>
      </c>
      <c r="F60" s="575">
        <v>20101600022</v>
      </c>
      <c r="G60" s="837">
        <v>40759</v>
      </c>
      <c r="H60" s="530">
        <v>2.5</v>
      </c>
      <c r="I60" s="530">
        <v>6.34</v>
      </c>
      <c r="J60" s="582" t="s">
        <v>46</v>
      </c>
      <c r="K60" s="582" t="s">
        <v>46</v>
      </c>
      <c r="L60" s="582" t="s">
        <v>46</v>
      </c>
      <c r="M60" s="582" t="s">
        <v>46</v>
      </c>
    </row>
    <row r="61" spans="1:13">
      <c r="A61" s="504"/>
      <c r="B61" s="540" t="s">
        <v>143</v>
      </c>
      <c r="C61" s="553" t="s">
        <v>46</v>
      </c>
      <c r="D61" s="829">
        <v>40337</v>
      </c>
      <c r="E61" s="520">
        <v>945</v>
      </c>
      <c r="F61" s="575">
        <v>20101610019</v>
      </c>
      <c r="G61" s="837">
        <v>40759</v>
      </c>
      <c r="H61" s="530">
        <v>2.5</v>
      </c>
      <c r="I61" s="530" t="s">
        <v>1164</v>
      </c>
      <c r="J61" s="582" t="s">
        <v>46</v>
      </c>
      <c r="K61" s="582" t="s">
        <v>46</v>
      </c>
      <c r="L61" s="582" t="s">
        <v>46</v>
      </c>
      <c r="M61" s="582" t="s">
        <v>46</v>
      </c>
    </row>
    <row r="62" spans="1:13">
      <c r="A62" s="504"/>
      <c r="B62" s="540" t="s">
        <v>144</v>
      </c>
      <c r="C62" s="553" t="s">
        <v>46</v>
      </c>
      <c r="D62" s="829">
        <v>40336</v>
      </c>
      <c r="E62" s="520">
        <v>1345</v>
      </c>
      <c r="F62" s="530">
        <v>20101610023</v>
      </c>
      <c r="G62" s="837">
        <v>40759</v>
      </c>
      <c r="H62" s="530">
        <v>2.5</v>
      </c>
      <c r="I62" s="530" t="s">
        <v>1164</v>
      </c>
      <c r="J62" s="582" t="s">
        <v>46</v>
      </c>
      <c r="K62" s="582" t="s">
        <v>46</v>
      </c>
      <c r="L62" s="582" t="s">
        <v>46</v>
      </c>
      <c r="M62" s="582" t="s">
        <v>46</v>
      </c>
    </row>
    <row r="63" spans="1:13">
      <c r="A63" s="504"/>
      <c r="B63" s="839"/>
      <c r="C63" s="542"/>
      <c r="D63" s="828"/>
      <c r="E63" s="542"/>
      <c r="F63" s="530"/>
      <c r="G63" s="837"/>
      <c r="H63" s="493"/>
      <c r="I63" s="530"/>
      <c r="J63" s="582"/>
      <c r="K63" s="582"/>
      <c r="L63" s="582"/>
      <c r="M63" s="582"/>
    </row>
    <row r="64" spans="1:13">
      <c r="A64" s="504"/>
      <c r="B64" s="581" t="s">
        <v>145</v>
      </c>
      <c r="C64" s="542"/>
      <c r="D64" s="828"/>
      <c r="E64" s="542"/>
      <c r="F64" s="494"/>
      <c r="G64" s="836"/>
      <c r="H64" s="525"/>
      <c r="I64" s="494"/>
      <c r="J64" s="576"/>
      <c r="K64" s="576"/>
      <c r="L64" s="576"/>
      <c r="M64" s="576"/>
    </row>
    <row r="65" spans="1:13">
      <c r="A65" s="504"/>
      <c r="B65" s="634" t="s">
        <v>2023</v>
      </c>
      <c r="C65" s="529" t="s">
        <v>46</v>
      </c>
      <c r="D65" s="827">
        <v>40583</v>
      </c>
      <c r="E65" s="527">
        <v>1233</v>
      </c>
      <c r="F65" s="520">
        <v>20110420104</v>
      </c>
      <c r="G65" s="837">
        <v>40759</v>
      </c>
      <c r="H65" s="530">
        <v>2.5</v>
      </c>
      <c r="I65" s="530">
        <v>0.25</v>
      </c>
      <c r="J65" s="582" t="s">
        <v>46</v>
      </c>
      <c r="K65" s="582" t="s">
        <v>46</v>
      </c>
      <c r="L65" s="582" t="s">
        <v>46</v>
      </c>
      <c r="M65" s="582" t="s">
        <v>46</v>
      </c>
    </row>
    <row r="66" spans="1:13" ht="15.75" thickBot="1">
      <c r="A66" s="504"/>
      <c r="B66" s="894" t="s">
        <v>2045</v>
      </c>
      <c r="C66" s="529" t="s">
        <v>46</v>
      </c>
      <c r="D66" s="827">
        <v>40584</v>
      </c>
      <c r="E66" s="527">
        <v>920</v>
      </c>
      <c r="F66" s="520">
        <v>20110420105</v>
      </c>
      <c r="G66" s="836">
        <v>40718</v>
      </c>
      <c r="H66" s="494">
        <v>2.5</v>
      </c>
      <c r="I66" s="494">
        <v>0.35</v>
      </c>
      <c r="J66" s="582" t="s">
        <v>46</v>
      </c>
      <c r="K66" s="582" t="s">
        <v>46</v>
      </c>
      <c r="L66" s="582" t="s">
        <v>46</v>
      </c>
      <c r="M66" s="582" t="s">
        <v>46</v>
      </c>
    </row>
    <row r="67" spans="1:13">
      <c r="A67" s="504"/>
      <c r="B67" s="928"/>
      <c r="C67" s="529"/>
      <c r="D67" s="827"/>
      <c r="E67" s="527"/>
      <c r="F67" s="520"/>
      <c r="G67" s="836"/>
      <c r="H67" s="494"/>
      <c r="I67" s="494"/>
      <c r="J67" s="582"/>
      <c r="K67" s="582"/>
      <c r="L67" s="582"/>
      <c r="M67" s="582"/>
    </row>
    <row r="68" spans="1:13">
      <c r="A68" s="504"/>
      <c r="B68" s="921" t="s">
        <v>2935</v>
      </c>
      <c r="C68" s="922"/>
      <c r="D68" s="828"/>
      <c r="E68" s="542"/>
      <c r="F68" s="922"/>
      <c r="G68" s="923"/>
      <c r="H68" s="924"/>
      <c r="I68" s="924"/>
      <c r="J68" s="924"/>
      <c r="K68" s="924"/>
      <c r="L68" s="924"/>
      <c r="M68" s="924"/>
    </row>
    <row r="69" spans="1:13">
      <c r="A69" s="504"/>
      <c r="B69" s="572" t="s">
        <v>2936</v>
      </c>
      <c r="C69" s="542"/>
      <c r="D69" s="828"/>
      <c r="E69" s="542"/>
      <c r="F69" s="530"/>
      <c r="G69" s="837"/>
      <c r="H69" s="493"/>
      <c r="I69" s="530"/>
      <c r="J69" s="582"/>
      <c r="K69" s="582"/>
      <c r="L69" s="582"/>
      <c r="M69" s="582"/>
    </row>
    <row r="70" spans="1:13">
      <c r="A70" s="504"/>
      <c r="B70" s="839" t="s">
        <v>2971</v>
      </c>
      <c r="C70" s="903" t="s">
        <v>46</v>
      </c>
      <c r="D70" s="828"/>
      <c r="E70" s="542"/>
      <c r="F70" s="530"/>
      <c r="G70" s="837">
        <v>40718</v>
      </c>
      <c r="H70" s="530">
        <v>2.5</v>
      </c>
      <c r="I70" s="530" t="s">
        <v>1164</v>
      </c>
      <c r="J70" s="582" t="s">
        <v>46</v>
      </c>
      <c r="K70" s="582" t="s">
        <v>46</v>
      </c>
      <c r="L70" s="582" t="s">
        <v>46</v>
      </c>
      <c r="M70" s="582" t="s">
        <v>46</v>
      </c>
    </row>
    <row r="71" spans="1:13">
      <c r="A71" s="504"/>
      <c r="B71" s="839" t="s">
        <v>2972</v>
      </c>
      <c r="C71" s="903" t="s">
        <v>46</v>
      </c>
      <c r="D71" s="828"/>
      <c r="E71" s="542"/>
      <c r="F71" s="530"/>
      <c r="G71" s="837">
        <v>40718</v>
      </c>
      <c r="H71" s="530">
        <v>2.5</v>
      </c>
      <c r="I71" s="530">
        <v>0.13</v>
      </c>
      <c r="J71" s="582" t="s">
        <v>46</v>
      </c>
      <c r="K71" s="582" t="s">
        <v>46</v>
      </c>
      <c r="L71" s="582" t="s">
        <v>46</v>
      </c>
      <c r="M71" s="582" t="s">
        <v>46</v>
      </c>
    </row>
    <row r="72" spans="1:13">
      <c r="A72" s="504"/>
      <c r="B72" s="839" t="s">
        <v>2973</v>
      </c>
      <c r="C72" s="903" t="s">
        <v>46</v>
      </c>
      <c r="D72" s="828"/>
      <c r="E72" s="542"/>
      <c r="F72" s="530"/>
      <c r="G72" s="837">
        <v>40718</v>
      </c>
      <c r="H72" s="530">
        <v>2.5</v>
      </c>
      <c r="I72" s="530" t="s">
        <v>1164</v>
      </c>
      <c r="J72" s="582" t="s">
        <v>46</v>
      </c>
      <c r="K72" s="582" t="s">
        <v>46</v>
      </c>
      <c r="L72" s="582" t="s">
        <v>46</v>
      </c>
      <c r="M72" s="582" t="s">
        <v>46</v>
      </c>
    </row>
    <row r="73" spans="1:13">
      <c r="A73" s="504"/>
      <c r="B73" s="839" t="s">
        <v>2974</v>
      </c>
      <c r="C73" s="903" t="s">
        <v>46</v>
      </c>
      <c r="D73" s="828"/>
      <c r="E73" s="542"/>
      <c r="F73" s="530"/>
      <c r="G73" s="837">
        <v>40718</v>
      </c>
      <c r="H73" s="530">
        <v>2.5</v>
      </c>
      <c r="I73" s="530" t="s">
        <v>1164</v>
      </c>
      <c r="J73" s="582" t="s">
        <v>46</v>
      </c>
      <c r="K73" s="582" t="s">
        <v>46</v>
      </c>
      <c r="L73" s="582" t="s">
        <v>46</v>
      </c>
      <c r="M73" s="582" t="s">
        <v>46</v>
      </c>
    </row>
    <row r="74" spans="1:13">
      <c r="A74" s="504"/>
      <c r="B74" s="839" t="s">
        <v>2975</v>
      </c>
      <c r="C74" s="903" t="s">
        <v>46</v>
      </c>
      <c r="D74" s="828"/>
      <c r="E74" s="542"/>
      <c r="F74" s="530"/>
      <c r="G74" s="837">
        <v>40718</v>
      </c>
      <c r="H74" s="530">
        <v>2.5</v>
      </c>
      <c r="I74" s="530">
        <v>0.15</v>
      </c>
      <c r="J74" s="582" t="s">
        <v>46</v>
      </c>
      <c r="K74" s="582" t="s">
        <v>46</v>
      </c>
      <c r="L74" s="582" t="s">
        <v>46</v>
      </c>
      <c r="M74" s="582" t="s">
        <v>46</v>
      </c>
    </row>
    <row r="75" spans="1:13">
      <c r="A75" s="504"/>
      <c r="B75" s="839" t="s">
        <v>2976</v>
      </c>
      <c r="C75" s="903" t="s">
        <v>46</v>
      </c>
      <c r="D75" s="828"/>
      <c r="E75" s="542"/>
      <c r="F75" s="530"/>
      <c r="G75" s="837">
        <v>40723</v>
      </c>
      <c r="H75" s="530">
        <v>2.5</v>
      </c>
      <c r="I75" s="530" t="s">
        <v>1164</v>
      </c>
      <c r="J75" s="582" t="s">
        <v>46</v>
      </c>
      <c r="K75" s="582" t="s">
        <v>46</v>
      </c>
      <c r="L75" s="582" t="s">
        <v>46</v>
      </c>
      <c r="M75" s="582" t="s">
        <v>46</v>
      </c>
    </row>
    <row r="76" spans="1:13">
      <c r="A76" s="504"/>
      <c r="B76" s="839" t="s">
        <v>2977</v>
      </c>
      <c r="C76" s="903" t="s">
        <v>46</v>
      </c>
      <c r="D76" s="828"/>
      <c r="E76" s="542"/>
      <c r="F76" s="530"/>
      <c r="G76" s="837">
        <v>40759</v>
      </c>
      <c r="H76" s="530">
        <v>2.5</v>
      </c>
      <c r="I76" s="530" t="s">
        <v>1164</v>
      </c>
      <c r="J76" s="582" t="s">
        <v>46</v>
      </c>
      <c r="K76" s="582" t="s">
        <v>46</v>
      </c>
      <c r="L76" s="582" t="s">
        <v>46</v>
      </c>
      <c r="M76" s="582" t="s">
        <v>46</v>
      </c>
    </row>
    <row r="77" spans="1:13">
      <c r="A77" s="504"/>
      <c r="B77" s="839" t="s">
        <v>2978</v>
      </c>
      <c r="C77" s="903" t="s">
        <v>46</v>
      </c>
      <c r="D77" s="925"/>
      <c r="E77" s="550"/>
      <c r="F77" s="550"/>
      <c r="G77" s="837">
        <v>40759</v>
      </c>
      <c r="H77" s="530">
        <v>2.5</v>
      </c>
      <c r="I77" s="530">
        <v>0.11</v>
      </c>
      <c r="J77" s="582" t="s">
        <v>46</v>
      </c>
      <c r="K77" s="582" t="s">
        <v>46</v>
      </c>
      <c r="L77" s="582" t="s">
        <v>46</v>
      </c>
      <c r="M77" s="582" t="s">
        <v>46</v>
      </c>
    </row>
    <row r="78" spans="1:13">
      <c r="A78" s="504"/>
      <c r="B78" s="839" t="s">
        <v>2979</v>
      </c>
      <c r="C78" s="903" t="s">
        <v>46</v>
      </c>
      <c r="D78" s="925"/>
      <c r="E78" s="550"/>
      <c r="F78" s="550"/>
      <c r="G78" s="837">
        <v>40764</v>
      </c>
      <c r="H78" s="530">
        <v>2.5</v>
      </c>
      <c r="I78" s="530" t="s">
        <v>1164</v>
      </c>
      <c r="J78" s="582" t="s">
        <v>46</v>
      </c>
      <c r="K78" s="582" t="s">
        <v>46</v>
      </c>
      <c r="L78" s="582" t="s">
        <v>46</v>
      </c>
      <c r="M78" s="582" t="s">
        <v>46</v>
      </c>
    </row>
    <row r="79" spans="1:13">
      <c r="A79" s="504"/>
      <c r="B79" s="839" t="s">
        <v>2980</v>
      </c>
      <c r="C79" s="903" t="s">
        <v>46</v>
      </c>
      <c r="D79" s="925"/>
      <c r="E79" s="550"/>
      <c r="F79" s="550"/>
      <c r="G79" s="837">
        <v>40764</v>
      </c>
      <c r="H79" s="530">
        <v>2.5</v>
      </c>
      <c r="I79" s="530" t="s">
        <v>1164</v>
      </c>
      <c r="J79" s="582" t="s">
        <v>46</v>
      </c>
      <c r="K79" s="582" t="s">
        <v>46</v>
      </c>
      <c r="L79" s="582" t="s">
        <v>46</v>
      </c>
      <c r="M79" s="582" t="s">
        <v>46</v>
      </c>
    </row>
    <row r="80" spans="1:13">
      <c r="A80" s="504"/>
      <c r="B80" s="839"/>
      <c r="C80" s="903"/>
      <c r="D80" s="925"/>
      <c r="E80" s="550"/>
      <c r="F80" s="550"/>
      <c r="G80" s="837"/>
      <c r="H80" s="530"/>
      <c r="I80" s="530"/>
      <c r="J80" s="582"/>
      <c r="K80" s="582"/>
      <c r="L80" s="582"/>
      <c r="M80" s="582"/>
    </row>
    <row r="81" spans="1:13">
      <c r="A81" s="504"/>
      <c r="B81" s="572" t="s">
        <v>2981</v>
      </c>
      <c r="C81" s="903"/>
      <c r="D81" s="828"/>
      <c r="E81" s="542"/>
      <c r="F81" s="530"/>
      <c r="G81" s="837"/>
      <c r="H81" s="493"/>
      <c r="I81" s="582"/>
      <c r="J81" s="530"/>
      <c r="K81" s="530"/>
      <c r="L81" s="530"/>
      <c r="M81" s="582"/>
    </row>
    <row r="82" spans="1:13">
      <c r="A82" s="504"/>
      <c r="B82" s="839" t="s">
        <v>2982</v>
      </c>
      <c r="C82" s="903" t="s">
        <v>46</v>
      </c>
      <c r="D82" s="828"/>
      <c r="E82" s="542"/>
      <c r="F82" s="530"/>
      <c r="G82" s="837">
        <v>40718</v>
      </c>
      <c r="H82" s="530">
        <v>2.5</v>
      </c>
      <c r="I82" s="530">
        <v>0.09</v>
      </c>
      <c r="J82" s="530">
        <v>10</v>
      </c>
      <c r="K82" s="530">
        <v>10.4</v>
      </c>
      <c r="L82" s="926">
        <f>(K82-I82)/J82</f>
        <v>1.0310000000000001</v>
      </c>
      <c r="M82" s="408" t="s">
        <v>2983</v>
      </c>
    </row>
    <row r="83" spans="1:13">
      <c r="A83" s="504"/>
      <c r="B83" s="839" t="s">
        <v>2984</v>
      </c>
      <c r="C83" s="903" t="s">
        <v>46</v>
      </c>
      <c r="D83" s="828"/>
      <c r="E83" s="542"/>
      <c r="F83" s="530"/>
      <c r="G83" s="837">
        <v>40718</v>
      </c>
      <c r="H83" s="530">
        <v>2.5</v>
      </c>
      <c r="I83" s="530">
        <v>0.13</v>
      </c>
      <c r="J83" s="530">
        <v>5</v>
      </c>
      <c r="K83" s="530">
        <v>5.3</v>
      </c>
      <c r="L83" s="926">
        <f>(K83-I83)/J83</f>
        <v>1.034</v>
      </c>
      <c r="M83" s="408" t="s">
        <v>2983</v>
      </c>
    </row>
    <row r="84" spans="1:13">
      <c r="A84" s="504"/>
      <c r="B84" s="839" t="s">
        <v>2985</v>
      </c>
      <c r="C84" s="903" t="s">
        <v>46</v>
      </c>
      <c r="D84" s="828"/>
      <c r="E84" s="542"/>
      <c r="F84" s="530"/>
      <c r="G84" s="837">
        <v>40718</v>
      </c>
      <c r="H84" s="530">
        <v>2.5</v>
      </c>
      <c r="I84" s="530">
        <v>0.05</v>
      </c>
      <c r="J84" s="530">
        <v>1</v>
      </c>
      <c r="K84" s="530">
        <v>1.3</v>
      </c>
      <c r="L84" s="926">
        <f>(K84-I84)/J84</f>
        <v>1.25</v>
      </c>
      <c r="M84" s="408" t="s">
        <v>2983</v>
      </c>
    </row>
    <row r="85" spans="1:13">
      <c r="A85" s="504"/>
      <c r="B85" s="839" t="s">
        <v>2986</v>
      </c>
      <c r="C85" s="903" t="s">
        <v>46</v>
      </c>
      <c r="D85" s="828"/>
      <c r="E85" s="542"/>
      <c r="F85" s="530"/>
      <c r="G85" s="837">
        <v>40723</v>
      </c>
      <c r="H85" s="530">
        <v>2.5</v>
      </c>
      <c r="I85" s="530" t="s">
        <v>1164</v>
      </c>
      <c r="J85" s="530">
        <v>5</v>
      </c>
      <c r="K85" s="530">
        <v>4.55</v>
      </c>
      <c r="L85" s="926">
        <f>(K85)/J85</f>
        <v>0.90999999999999992</v>
      </c>
      <c r="M85" s="408" t="s">
        <v>2983</v>
      </c>
    </row>
    <row r="86" spans="1:13">
      <c r="A86" s="504"/>
      <c r="B86" s="839" t="s">
        <v>2987</v>
      </c>
      <c r="C86" s="903" t="s">
        <v>46</v>
      </c>
      <c r="D86" s="828"/>
      <c r="E86" s="542"/>
      <c r="F86" s="530"/>
      <c r="G86" s="837">
        <v>40723</v>
      </c>
      <c r="H86" s="530">
        <v>2.5</v>
      </c>
      <c r="I86" s="530" t="s">
        <v>1164</v>
      </c>
      <c r="J86" s="530">
        <v>10</v>
      </c>
      <c r="K86" s="530">
        <v>8.9</v>
      </c>
      <c r="L86" s="926">
        <f>(K86)/J86</f>
        <v>0.89</v>
      </c>
      <c r="M86" s="408" t="s">
        <v>2983</v>
      </c>
    </row>
    <row r="87" spans="1:13">
      <c r="A87" s="504"/>
      <c r="B87" s="839" t="s">
        <v>2988</v>
      </c>
      <c r="C87" s="903" t="s">
        <v>46</v>
      </c>
      <c r="D87" s="828"/>
      <c r="E87" s="542"/>
      <c r="F87" s="530"/>
      <c r="G87" s="837">
        <v>40759</v>
      </c>
      <c r="H87" s="530">
        <v>2.5</v>
      </c>
      <c r="I87" s="530" t="s">
        <v>1164</v>
      </c>
      <c r="J87" s="530">
        <v>10</v>
      </c>
      <c r="K87" s="530">
        <v>9.94</v>
      </c>
      <c r="L87" s="926">
        <f>(K87)/J87</f>
        <v>0.99399999999999999</v>
      </c>
      <c r="M87" s="408" t="s">
        <v>2983</v>
      </c>
    </row>
    <row r="88" spans="1:13">
      <c r="A88" s="504"/>
      <c r="B88" s="839" t="s">
        <v>2989</v>
      </c>
      <c r="C88" s="903" t="s">
        <v>46</v>
      </c>
      <c r="D88" s="828"/>
      <c r="E88" s="542"/>
      <c r="F88" s="530"/>
      <c r="G88" s="837">
        <v>40759</v>
      </c>
      <c r="H88" s="530">
        <v>2.5</v>
      </c>
      <c r="I88" s="530" t="s">
        <v>1164</v>
      </c>
      <c r="J88" s="530">
        <v>5</v>
      </c>
      <c r="K88" s="530">
        <v>4.74</v>
      </c>
      <c r="L88" s="926">
        <f>(K88)/J88</f>
        <v>0.94800000000000006</v>
      </c>
      <c r="M88" s="408" t="s">
        <v>2983</v>
      </c>
    </row>
    <row r="89" spans="1:13">
      <c r="A89" s="504"/>
      <c r="B89" s="839" t="s">
        <v>2990</v>
      </c>
      <c r="C89" s="903" t="s">
        <v>46</v>
      </c>
      <c r="D89" s="828"/>
      <c r="E89" s="542"/>
      <c r="F89" s="530"/>
      <c r="G89" s="837">
        <v>40764</v>
      </c>
      <c r="H89" s="530">
        <v>2.5</v>
      </c>
      <c r="I89" s="530" t="s">
        <v>1164</v>
      </c>
      <c r="J89" s="530">
        <v>5</v>
      </c>
      <c r="K89" s="530">
        <v>4.71</v>
      </c>
      <c r="L89" s="926">
        <f>(K89)/J89</f>
        <v>0.94199999999999995</v>
      </c>
      <c r="M89" s="408" t="s">
        <v>2983</v>
      </c>
    </row>
    <row r="90" spans="1:13">
      <c r="A90" s="504"/>
      <c r="B90" s="839"/>
      <c r="C90" s="903"/>
      <c r="D90" s="828"/>
      <c r="E90" s="542"/>
      <c r="F90" s="530"/>
      <c r="G90" s="837"/>
      <c r="H90" s="530"/>
      <c r="I90" s="530"/>
      <c r="J90" s="530"/>
      <c r="K90" s="530"/>
      <c r="L90" s="926"/>
      <c r="M90" s="408"/>
    </row>
    <row r="91" spans="1:13">
      <c r="A91" s="504"/>
      <c r="B91" s="572" t="s">
        <v>2991</v>
      </c>
      <c r="C91" s="903"/>
      <c r="D91" s="828"/>
      <c r="E91" s="542"/>
      <c r="F91" s="530"/>
      <c r="G91" s="837"/>
      <c r="H91" s="493"/>
      <c r="I91" s="530"/>
      <c r="J91" s="582"/>
      <c r="K91" s="582"/>
      <c r="L91" s="582"/>
      <c r="M91" s="582"/>
    </row>
    <row r="92" spans="1:13">
      <c r="A92" s="552"/>
      <c r="B92" s="574" t="s">
        <v>2992</v>
      </c>
      <c r="C92" s="523"/>
      <c r="D92" s="826"/>
      <c r="E92" s="522"/>
      <c r="F92" s="523"/>
      <c r="G92" s="835"/>
      <c r="H92" s="573"/>
      <c r="I92" s="523"/>
      <c r="J92" s="523"/>
      <c r="K92" s="523"/>
      <c r="L92" s="523"/>
      <c r="M92" s="523"/>
    </row>
    <row r="93" spans="1:13">
      <c r="A93" s="552"/>
      <c r="B93" s="574"/>
      <c r="C93" s="523"/>
      <c r="D93" s="826"/>
      <c r="E93" s="522"/>
      <c r="F93" s="523"/>
      <c r="G93" s="835"/>
      <c r="H93" s="573"/>
      <c r="I93" s="523"/>
      <c r="J93" s="523"/>
      <c r="K93" s="523"/>
      <c r="L93" s="523"/>
      <c r="M93" s="523"/>
    </row>
    <row r="94" spans="1:13">
      <c r="A94" s="552"/>
      <c r="B94" s="581" t="s">
        <v>2993</v>
      </c>
      <c r="C94" s="542"/>
      <c r="D94" s="828"/>
      <c r="E94" s="542"/>
      <c r="F94" s="494"/>
      <c r="G94" s="836"/>
      <c r="H94" s="525"/>
      <c r="I94" s="576"/>
      <c r="J94" s="494"/>
      <c r="K94" s="494"/>
      <c r="L94" s="494"/>
      <c r="M94" s="576"/>
    </row>
    <row r="95" spans="1:13">
      <c r="A95" s="552"/>
      <c r="B95" s="574" t="s">
        <v>2994</v>
      </c>
      <c r="C95" s="523"/>
      <c r="D95" s="826"/>
      <c r="E95" s="522"/>
      <c r="F95" s="523"/>
      <c r="G95" s="835"/>
      <c r="H95" s="573"/>
      <c r="I95" s="523"/>
      <c r="J95" s="523"/>
      <c r="K95" s="523"/>
      <c r="L95" s="523"/>
      <c r="M95" s="523"/>
    </row>
    <row r="96" spans="1:13">
      <c r="A96" s="552"/>
      <c r="B96" s="839"/>
      <c r="C96" s="512"/>
      <c r="D96" s="841"/>
      <c r="E96" s="540"/>
      <c r="F96" s="512"/>
      <c r="G96" s="858"/>
      <c r="H96" s="919"/>
      <c r="I96" s="512"/>
      <c r="J96" s="512"/>
      <c r="K96" s="512"/>
      <c r="L96" s="512"/>
      <c r="M96" s="512"/>
    </row>
    <row r="97" spans="1:13">
      <c r="A97" s="552"/>
      <c r="B97" s="572" t="s">
        <v>152</v>
      </c>
      <c r="C97" s="542"/>
      <c r="D97" s="828"/>
      <c r="E97" s="542"/>
      <c r="F97" s="530"/>
      <c r="G97" s="837"/>
      <c r="H97" s="530"/>
      <c r="I97" s="530"/>
      <c r="J97" s="582"/>
      <c r="K97" s="582"/>
      <c r="L97" s="582"/>
      <c r="M97" s="582"/>
    </row>
    <row r="98" spans="1:13">
      <c r="A98" s="552"/>
      <c r="B98" s="545" t="s">
        <v>116</v>
      </c>
      <c r="C98" s="69" t="s">
        <v>117</v>
      </c>
      <c r="D98" s="829">
        <v>40317</v>
      </c>
      <c r="E98" s="520">
        <v>800</v>
      </c>
      <c r="F98" s="530">
        <v>20101410227</v>
      </c>
      <c r="G98" s="837">
        <v>40718</v>
      </c>
      <c r="H98" s="530">
        <v>2.5</v>
      </c>
      <c r="I98" s="530">
        <v>0.12</v>
      </c>
      <c r="J98" s="582" t="s">
        <v>46</v>
      </c>
      <c r="K98" s="582" t="s">
        <v>46</v>
      </c>
      <c r="L98" s="582" t="s">
        <v>46</v>
      </c>
      <c r="M98" s="582" t="s">
        <v>46</v>
      </c>
    </row>
    <row r="99" spans="1:13">
      <c r="A99" s="552"/>
      <c r="B99" s="839" t="s">
        <v>3608</v>
      </c>
      <c r="C99" s="69" t="s">
        <v>117</v>
      </c>
      <c r="D99" s="829">
        <v>40317</v>
      </c>
      <c r="E99" s="520">
        <v>800</v>
      </c>
      <c r="F99" s="530" t="s">
        <v>2995</v>
      </c>
      <c r="G99" s="837">
        <v>40718</v>
      </c>
      <c r="H99" s="530">
        <v>2.5</v>
      </c>
      <c r="I99" s="530">
        <v>0.13</v>
      </c>
      <c r="J99" s="582" t="s">
        <v>46</v>
      </c>
      <c r="K99" s="582" t="s">
        <v>46</v>
      </c>
      <c r="L99" s="582" t="s">
        <v>46</v>
      </c>
      <c r="M99" s="582" t="s">
        <v>46</v>
      </c>
    </row>
    <row r="100" spans="1:13">
      <c r="A100" s="552"/>
      <c r="B100" s="545" t="s">
        <v>126</v>
      </c>
      <c r="C100" s="69" t="s">
        <v>2928</v>
      </c>
      <c r="D100" s="829">
        <v>40574</v>
      </c>
      <c r="E100" s="520">
        <v>1130</v>
      </c>
      <c r="F100" s="530">
        <v>20110330022</v>
      </c>
      <c r="G100" s="837">
        <v>40759</v>
      </c>
      <c r="H100" s="530">
        <v>2.5</v>
      </c>
      <c r="I100" s="530" t="s">
        <v>1164</v>
      </c>
      <c r="J100" s="582" t="s">
        <v>46</v>
      </c>
      <c r="K100" s="582" t="s">
        <v>46</v>
      </c>
      <c r="L100" s="582" t="s">
        <v>46</v>
      </c>
      <c r="M100" s="582" t="s">
        <v>46</v>
      </c>
    </row>
    <row r="101" spans="1:13">
      <c r="A101" s="552"/>
      <c r="B101" s="927" t="s">
        <v>70</v>
      </c>
      <c r="C101" s="920" t="s">
        <v>71</v>
      </c>
      <c r="D101" s="829">
        <v>40303</v>
      </c>
      <c r="E101" s="520">
        <v>915</v>
      </c>
      <c r="F101" s="530">
        <v>20101270127</v>
      </c>
      <c r="G101" s="837">
        <v>40759</v>
      </c>
      <c r="H101" s="530">
        <v>2.5</v>
      </c>
      <c r="I101" s="530">
        <v>0.15</v>
      </c>
      <c r="J101" s="582" t="s">
        <v>46</v>
      </c>
      <c r="K101" s="582" t="s">
        <v>46</v>
      </c>
      <c r="L101" s="582" t="s">
        <v>46</v>
      </c>
      <c r="M101" s="582" t="s">
        <v>46</v>
      </c>
    </row>
    <row r="102" spans="1:13">
      <c r="A102" s="552"/>
      <c r="B102" s="927" t="s">
        <v>153</v>
      </c>
      <c r="C102" s="553" t="s">
        <v>46</v>
      </c>
      <c r="D102" s="829">
        <v>40324</v>
      </c>
      <c r="E102" s="520">
        <v>1000</v>
      </c>
      <c r="F102" s="575">
        <v>20101480073</v>
      </c>
      <c r="G102" s="837">
        <v>40723</v>
      </c>
      <c r="H102" s="530">
        <v>2.5</v>
      </c>
      <c r="I102" s="530" t="s">
        <v>1164</v>
      </c>
      <c r="J102" s="582" t="s">
        <v>46</v>
      </c>
      <c r="K102" s="582" t="s">
        <v>46</v>
      </c>
      <c r="L102" s="582" t="s">
        <v>46</v>
      </c>
      <c r="M102" s="582" t="s">
        <v>46</v>
      </c>
    </row>
    <row r="103" spans="1:13">
      <c r="A103" s="552"/>
      <c r="B103" s="927" t="s">
        <v>130</v>
      </c>
      <c r="C103" s="553" t="s">
        <v>46</v>
      </c>
      <c r="D103" s="829">
        <v>40336</v>
      </c>
      <c r="E103" s="520">
        <v>1030</v>
      </c>
      <c r="F103" s="575">
        <v>20101610021</v>
      </c>
      <c r="G103" s="837">
        <v>40759</v>
      </c>
      <c r="H103" s="530">
        <v>2.5</v>
      </c>
      <c r="I103" s="530" t="s">
        <v>1164</v>
      </c>
      <c r="J103" s="582" t="s">
        <v>46</v>
      </c>
      <c r="K103" s="582" t="s">
        <v>46</v>
      </c>
      <c r="L103" s="582" t="s">
        <v>46</v>
      </c>
      <c r="M103" s="582" t="s">
        <v>46</v>
      </c>
    </row>
    <row r="104" spans="1:13">
      <c r="A104" s="552"/>
      <c r="B104" s="927" t="s">
        <v>134</v>
      </c>
      <c r="C104" s="553" t="s">
        <v>46</v>
      </c>
      <c r="D104" s="829">
        <v>40331</v>
      </c>
      <c r="E104" s="520">
        <v>700</v>
      </c>
      <c r="F104" s="575">
        <v>20101550014</v>
      </c>
      <c r="G104" s="837">
        <v>40759</v>
      </c>
      <c r="H104" s="530">
        <v>2.5</v>
      </c>
      <c r="I104" s="530" t="s">
        <v>1164</v>
      </c>
      <c r="J104" s="582" t="s">
        <v>46</v>
      </c>
      <c r="K104" s="582" t="s">
        <v>46</v>
      </c>
      <c r="L104" s="582" t="s">
        <v>46</v>
      </c>
      <c r="M104" s="582" t="s">
        <v>46</v>
      </c>
    </row>
    <row r="105" spans="1:13">
      <c r="A105" s="552"/>
      <c r="B105" s="555"/>
      <c r="C105" s="553"/>
      <c r="D105" s="829"/>
      <c r="E105" s="520"/>
      <c r="F105" s="575"/>
      <c r="G105" s="837"/>
      <c r="H105" s="530"/>
      <c r="I105" s="530"/>
      <c r="J105" s="582"/>
      <c r="K105" s="582"/>
      <c r="L105" s="582"/>
      <c r="M105" s="582"/>
    </row>
    <row r="106" spans="1:13">
      <c r="A106" s="552"/>
      <c r="B106" s="572" t="s">
        <v>2949</v>
      </c>
      <c r="C106" s="553"/>
      <c r="D106" s="828"/>
      <c r="E106" s="542"/>
      <c r="F106" s="530"/>
      <c r="G106" s="837"/>
      <c r="H106" s="493"/>
      <c r="I106" s="582"/>
      <c r="J106" s="530"/>
      <c r="K106" s="530"/>
      <c r="L106" s="530"/>
      <c r="M106" s="582"/>
    </row>
    <row r="107" spans="1:13">
      <c r="A107" s="552"/>
      <c r="B107" s="927" t="s">
        <v>70</v>
      </c>
      <c r="C107" s="920" t="s">
        <v>71</v>
      </c>
      <c r="D107" s="829">
        <v>40303</v>
      </c>
      <c r="E107" s="520">
        <v>915</v>
      </c>
      <c r="F107" s="530">
        <v>20101270127</v>
      </c>
      <c r="G107" s="837">
        <v>40759</v>
      </c>
      <c r="H107" s="530">
        <v>2.5</v>
      </c>
      <c r="I107" s="582">
        <v>0.15</v>
      </c>
      <c r="J107" s="530">
        <v>10</v>
      </c>
      <c r="K107" s="530">
        <v>9.61</v>
      </c>
      <c r="L107" s="840">
        <f>(K107-I107)/J107</f>
        <v>0.94599999999999995</v>
      </c>
      <c r="M107" s="408" t="s">
        <v>2983</v>
      </c>
    </row>
    <row r="108" spans="1:13">
      <c r="A108" s="552"/>
      <c r="B108" s="545" t="s">
        <v>116</v>
      </c>
      <c r="C108" s="69" t="s">
        <v>117</v>
      </c>
      <c r="D108" s="829">
        <v>40317</v>
      </c>
      <c r="E108" s="520">
        <v>800</v>
      </c>
      <c r="F108" s="530">
        <v>20101410227</v>
      </c>
      <c r="G108" s="837">
        <v>40718</v>
      </c>
      <c r="H108" s="530">
        <v>2.5</v>
      </c>
      <c r="I108" s="530">
        <v>0.12</v>
      </c>
      <c r="J108" s="582">
        <v>10</v>
      </c>
      <c r="K108" s="582">
        <v>11</v>
      </c>
      <c r="L108" s="840">
        <f>(K108-I108)/J108</f>
        <v>1.0880000000000001</v>
      </c>
      <c r="M108" s="408" t="s">
        <v>2983</v>
      </c>
    </row>
    <row r="109" spans="1:13">
      <c r="A109" s="552"/>
      <c r="B109" s="839" t="s">
        <v>3608</v>
      </c>
      <c r="C109" s="69" t="s">
        <v>117</v>
      </c>
      <c r="D109" s="829">
        <v>40317</v>
      </c>
      <c r="E109" s="520">
        <v>800</v>
      </c>
      <c r="F109" s="530" t="s">
        <v>2995</v>
      </c>
      <c r="G109" s="837">
        <v>40718</v>
      </c>
      <c r="H109" s="530">
        <v>2.5</v>
      </c>
      <c r="I109" s="530">
        <v>0.13</v>
      </c>
      <c r="J109" s="582">
        <v>10</v>
      </c>
      <c r="K109" s="582">
        <v>10.8</v>
      </c>
      <c r="L109" s="840">
        <f>(K109-I109)/J109</f>
        <v>1.0669999999999999</v>
      </c>
      <c r="M109" s="408" t="s">
        <v>2983</v>
      </c>
    </row>
    <row r="110" spans="1:13">
      <c r="A110" s="552"/>
      <c r="B110" s="534" t="s">
        <v>153</v>
      </c>
      <c r="C110" s="553" t="s">
        <v>46</v>
      </c>
      <c r="D110" s="829">
        <v>40324</v>
      </c>
      <c r="E110" s="520">
        <v>1000</v>
      </c>
      <c r="F110" s="575">
        <v>20101480073</v>
      </c>
      <c r="G110" s="837">
        <v>40723</v>
      </c>
      <c r="H110" s="530">
        <v>2.5</v>
      </c>
      <c r="I110" s="530" t="s">
        <v>1164</v>
      </c>
      <c r="J110" s="582">
        <v>5</v>
      </c>
      <c r="K110" s="582">
        <v>5.6</v>
      </c>
      <c r="L110" s="840">
        <f>(K110)/J110</f>
        <v>1.1199999999999999</v>
      </c>
      <c r="M110" s="408" t="s">
        <v>2983</v>
      </c>
    </row>
    <row r="111" spans="1:13">
      <c r="A111" s="552"/>
      <c r="B111" s="555"/>
      <c r="C111" s="553"/>
      <c r="D111" s="829"/>
      <c r="E111" s="520"/>
      <c r="F111" s="575"/>
      <c r="G111" s="837"/>
      <c r="H111" s="530"/>
      <c r="I111" s="530"/>
      <c r="J111" s="582"/>
      <c r="K111" s="582"/>
      <c r="L111" s="582"/>
      <c r="M111" s="582"/>
    </row>
    <row r="112" spans="1:13">
      <c r="A112" s="552"/>
      <c r="B112" s="572" t="s">
        <v>2950</v>
      </c>
      <c r="C112" s="542"/>
      <c r="D112" s="828"/>
      <c r="E112" s="542"/>
      <c r="F112" s="530"/>
      <c r="G112" s="837"/>
      <c r="H112" s="493"/>
      <c r="I112" s="582"/>
      <c r="J112" s="530"/>
      <c r="K112" s="530"/>
      <c r="L112" s="530"/>
      <c r="M112" s="582"/>
    </row>
    <row r="113" spans="1:13">
      <c r="A113" s="552"/>
      <c r="B113" s="522" t="s">
        <v>48</v>
      </c>
      <c r="C113" s="523" t="s">
        <v>2913</v>
      </c>
      <c r="D113" s="827">
        <v>40296</v>
      </c>
      <c r="E113" s="527">
        <v>1030</v>
      </c>
      <c r="F113" s="520">
        <v>20101230065</v>
      </c>
      <c r="G113" s="836">
        <v>40718</v>
      </c>
      <c r="H113" s="494">
        <v>25</v>
      </c>
      <c r="I113" s="494">
        <v>58.7</v>
      </c>
      <c r="J113" s="494">
        <v>10</v>
      </c>
      <c r="K113" s="494">
        <v>67.900000000000006</v>
      </c>
      <c r="L113" s="583">
        <f t="shared" ref="L113:L126" si="0">(K113-I113)/J113</f>
        <v>0.92000000000000026</v>
      </c>
      <c r="M113" s="578" t="s">
        <v>2983</v>
      </c>
    </row>
    <row r="114" spans="1:13">
      <c r="A114" s="504"/>
      <c r="B114" s="522" t="s">
        <v>78</v>
      </c>
      <c r="C114" s="523" t="s">
        <v>79</v>
      </c>
      <c r="D114" s="827">
        <v>40304</v>
      </c>
      <c r="E114" s="527">
        <v>1330</v>
      </c>
      <c r="F114" s="575">
        <v>20101270123</v>
      </c>
      <c r="G114" s="836">
        <v>40718</v>
      </c>
      <c r="H114" s="494">
        <v>2.5</v>
      </c>
      <c r="I114" s="494">
        <v>0.43</v>
      </c>
      <c r="J114" s="576">
        <v>10</v>
      </c>
      <c r="K114" s="576">
        <v>10.1</v>
      </c>
      <c r="L114" s="583">
        <f t="shared" si="0"/>
        <v>0.96699999999999997</v>
      </c>
      <c r="M114" s="578" t="s">
        <v>2983</v>
      </c>
    </row>
    <row r="115" spans="1:13">
      <c r="A115" s="504"/>
      <c r="B115" s="522" t="s">
        <v>86</v>
      </c>
      <c r="C115" s="523" t="s">
        <v>87</v>
      </c>
      <c r="D115" s="827">
        <v>40296</v>
      </c>
      <c r="E115" s="527">
        <v>1300</v>
      </c>
      <c r="F115" s="575">
        <v>20101230066</v>
      </c>
      <c r="G115" s="836">
        <v>40718</v>
      </c>
      <c r="H115" s="494">
        <v>2.5</v>
      </c>
      <c r="I115" s="494">
        <v>1.0900000000000001</v>
      </c>
      <c r="J115" s="576">
        <v>5</v>
      </c>
      <c r="K115" s="576">
        <v>6.26</v>
      </c>
      <c r="L115" s="583">
        <f t="shared" si="0"/>
        <v>1.034</v>
      </c>
      <c r="M115" s="578" t="s">
        <v>2983</v>
      </c>
    </row>
    <row r="116" spans="1:13">
      <c r="A116" s="504"/>
      <c r="B116" s="522" t="s">
        <v>97</v>
      </c>
      <c r="C116" s="523" t="s">
        <v>98</v>
      </c>
      <c r="D116" s="827">
        <v>40311</v>
      </c>
      <c r="E116" s="527">
        <v>1045</v>
      </c>
      <c r="F116" s="575">
        <v>20101370044</v>
      </c>
      <c r="G116" s="836">
        <v>40718</v>
      </c>
      <c r="H116" s="494">
        <v>2.5</v>
      </c>
      <c r="I116" s="494">
        <v>0.31</v>
      </c>
      <c r="J116" s="576">
        <v>5</v>
      </c>
      <c r="K116" s="576">
        <v>5.87</v>
      </c>
      <c r="L116" s="583">
        <f t="shared" si="0"/>
        <v>1.1120000000000001</v>
      </c>
      <c r="M116" s="578" t="s">
        <v>2983</v>
      </c>
    </row>
    <row r="117" spans="1:13">
      <c r="A117" s="504"/>
      <c r="B117" s="928" t="s">
        <v>2045</v>
      </c>
      <c r="C117" s="529" t="s">
        <v>46</v>
      </c>
      <c r="D117" s="827">
        <v>40584</v>
      </c>
      <c r="E117" s="527">
        <v>920</v>
      </c>
      <c r="F117" s="520">
        <v>20110420105</v>
      </c>
      <c r="G117" s="836">
        <v>40718</v>
      </c>
      <c r="H117" s="494">
        <v>2.5</v>
      </c>
      <c r="I117" s="494">
        <v>0.35</v>
      </c>
      <c r="J117" s="582">
        <v>5</v>
      </c>
      <c r="K117" s="582">
        <v>5.33</v>
      </c>
      <c r="L117" s="583">
        <f t="shared" si="0"/>
        <v>0.99600000000000011</v>
      </c>
      <c r="M117" s="578" t="s">
        <v>2983</v>
      </c>
    </row>
    <row r="118" spans="1:13">
      <c r="A118" s="504"/>
      <c r="B118" s="522" t="s">
        <v>120</v>
      </c>
      <c r="C118" s="523" t="s">
        <v>121</v>
      </c>
      <c r="D118" s="827">
        <v>40318</v>
      </c>
      <c r="E118" s="527">
        <v>1145</v>
      </c>
      <c r="F118" s="575">
        <v>20101410224</v>
      </c>
      <c r="G118" s="836">
        <v>40723</v>
      </c>
      <c r="H118" s="494">
        <v>2.5</v>
      </c>
      <c r="I118" s="494">
        <v>0.84</v>
      </c>
      <c r="J118" s="576">
        <v>10</v>
      </c>
      <c r="K118" s="576">
        <v>11.6</v>
      </c>
      <c r="L118" s="583">
        <f t="shared" si="0"/>
        <v>1.0760000000000001</v>
      </c>
      <c r="M118" s="578" t="s">
        <v>2983</v>
      </c>
    </row>
    <row r="119" spans="1:13">
      <c r="A119" s="504"/>
      <c r="B119" s="522" t="s">
        <v>82</v>
      </c>
      <c r="C119" s="523" t="s">
        <v>83</v>
      </c>
      <c r="D119" s="827">
        <v>40301</v>
      </c>
      <c r="E119" s="527">
        <v>1215</v>
      </c>
      <c r="F119" s="575">
        <v>20101250100</v>
      </c>
      <c r="G119" s="836">
        <v>40723</v>
      </c>
      <c r="H119" s="494">
        <v>2.5</v>
      </c>
      <c r="I119" s="494">
        <v>0.3</v>
      </c>
      <c r="J119" s="576">
        <v>5</v>
      </c>
      <c r="K119" s="576">
        <v>5.58</v>
      </c>
      <c r="L119" s="583">
        <f t="shared" si="0"/>
        <v>1.056</v>
      </c>
      <c r="M119" s="578" t="s">
        <v>2983</v>
      </c>
    </row>
    <row r="120" spans="1:13">
      <c r="A120" s="504"/>
      <c r="B120" s="522" t="s">
        <v>104</v>
      </c>
      <c r="C120" s="523" t="s">
        <v>105</v>
      </c>
      <c r="D120" s="827">
        <v>40316</v>
      </c>
      <c r="E120" s="527">
        <v>1400</v>
      </c>
      <c r="F120" s="575">
        <v>20101400172</v>
      </c>
      <c r="G120" s="836">
        <v>40723</v>
      </c>
      <c r="H120" s="494">
        <v>2.5</v>
      </c>
      <c r="I120" s="494">
        <v>0.2</v>
      </c>
      <c r="J120" s="576">
        <v>5</v>
      </c>
      <c r="K120" s="576">
        <v>5.8</v>
      </c>
      <c r="L120" s="583">
        <f t="shared" si="0"/>
        <v>1.1199999999999999</v>
      </c>
      <c r="M120" s="578" t="s">
        <v>2983</v>
      </c>
    </row>
    <row r="121" spans="1:13">
      <c r="A121" s="552"/>
      <c r="B121" s="522" t="s">
        <v>48</v>
      </c>
      <c r="C121" s="523" t="s">
        <v>2913</v>
      </c>
      <c r="D121" s="829">
        <v>40568</v>
      </c>
      <c r="E121" s="520">
        <v>1320</v>
      </c>
      <c r="F121" s="523">
        <v>20110280118</v>
      </c>
      <c r="G121" s="836">
        <v>40723</v>
      </c>
      <c r="H121" s="494">
        <v>25</v>
      </c>
      <c r="I121" s="494">
        <v>40.4</v>
      </c>
      <c r="J121" s="576">
        <v>10</v>
      </c>
      <c r="K121" s="576">
        <v>50.3</v>
      </c>
      <c r="L121" s="583">
        <f t="shared" si="0"/>
        <v>0.98999999999999988</v>
      </c>
      <c r="M121" s="578" t="s">
        <v>2983</v>
      </c>
    </row>
    <row r="122" spans="1:13">
      <c r="A122" s="552"/>
      <c r="B122" s="534" t="s">
        <v>57</v>
      </c>
      <c r="C122" s="543" t="s">
        <v>2919</v>
      </c>
      <c r="D122" s="829">
        <v>40308</v>
      </c>
      <c r="E122" s="520">
        <v>1200</v>
      </c>
      <c r="F122" s="575">
        <v>20101370040</v>
      </c>
      <c r="G122" s="836">
        <v>40723</v>
      </c>
      <c r="H122" s="494">
        <v>2.5</v>
      </c>
      <c r="I122" s="576">
        <v>2.89</v>
      </c>
      <c r="J122" s="494">
        <v>5</v>
      </c>
      <c r="K122" s="494">
        <v>8.3000000000000007</v>
      </c>
      <c r="L122" s="583">
        <f>(K122-I122)/J122</f>
        <v>1.0820000000000001</v>
      </c>
      <c r="M122" s="578" t="s">
        <v>2983</v>
      </c>
    </row>
    <row r="123" spans="1:13">
      <c r="A123" s="552"/>
      <c r="B123" s="522" t="s">
        <v>133</v>
      </c>
      <c r="C123" s="523" t="s">
        <v>46</v>
      </c>
      <c r="D123" s="829">
        <v>40341</v>
      </c>
      <c r="E123" s="520">
        <v>1145</v>
      </c>
      <c r="F123" s="523">
        <v>20101660086</v>
      </c>
      <c r="G123" s="836">
        <v>40759</v>
      </c>
      <c r="H123" s="494">
        <v>2.5</v>
      </c>
      <c r="I123" s="576">
        <v>0.78</v>
      </c>
      <c r="J123" s="494">
        <v>10</v>
      </c>
      <c r="K123" s="494">
        <v>10.4</v>
      </c>
      <c r="L123" s="583">
        <f t="shared" si="0"/>
        <v>0.96200000000000008</v>
      </c>
      <c r="M123" s="578" t="s">
        <v>2983</v>
      </c>
    </row>
    <row r="124" spans="1:13">
      <c r="A124" s="552"/>
      <c r="B124" s="522" t="s">
        <v>134</v>
      </c>
      <c r="C124" s="523" t="s">
        <v>46</v>
      </c>
      <c r="D124" s="829">
        <v>40331</v>
      </c>
      <c r="E124" s="520">
        <v>700</v>
      </c>
      <c r="F124" s="523">
        <v>20101550014</v>
      </c>
      <c r="G124" s="836">
        <v>40759</v>
      </c>
      <c r="H124" s="494">
        <v>2.5</v>
      </c>
      <c r="I124" s="578" t="s">
        <v>1164</v>
      </c>
      <c r="J124" s="494">
        <v>10</v>
      </c>
      <c r="K124" s="494">
        <v>10.1</v>
      </c>
      <c r="L124" s="583">
        <f>(K124-0.05)/J124</f>
        <v>1.0049999999999999</v>
      </c>
      <c r="M124" s="578" t="s">
        <v>2983</v>
      </c>
    </row>
    <row r="125" spans="1:13">
      <c r="A125" s="552"/>
      <c r="B125" s="522" t="s">
        <v>140</v>
      </c>
      <c r="C125" s="523" t="s">
        <v>46</v>
      </c>
      <c r="D125" s="829">
        <v>40340</v>
      </c>
      <c r="E125" s="520">
        <v>900</v>
      </c>
      <c r="F125" s="523">
        <v>20101660075</v>
      </c>
      <c r="G125" s="836">
        <v>40759</v>
      </c>
      <c r="H125" s="494">
        <v>2.5</v>
      </c>
      <c r="I125" s="576">
        <v>5.12</v>
      </c>
      <c r="J125" s="494">
        <v>5</v>
      </c>
      <c r="K125" s="494">
        <v>9.6999999999999993</v>
      </c>
      <c r="L125" s="583">
        <f t="shared" si="0"/>
        <v>0.91599999999999981</v>
      </c>
      <c r="M125" s="578" t="s">
        <v>2983</v>
      </c>
    </row>
    <row r="126" spans="1:13">
      <c r="A126" s="552"/>
      <c r="B126" s="634" t="s">
        <v>2023</v>
      </c>
      <c r="C126" s="529" t="s">
        <v>46</v>
      </c>
      <c r="D126" s="827">
        <v>40583</v>
      </c>
      <c r="E126" s="527">
        <v>1233</v>
      </c>
      <c r="F126" s="520">
        <v>20110420104</v>
      </c>
      <c r="G126" s="836">
        <v>40759</v>
      </c>
      <c r="H126" s="494">
        <v>2.5</v>
      </c>
      <c r="I126" s="576">
        <v>0.25</v>
      </c>
      <c r="J126" s="494">
        <v>10</v>
      </c>
      <c r="K126" s="494">
        <v>9.69</v>
      </c>
      <c r="L126" s="583">
        <f t="shared" si="0"/>
        <v>0.94399999999999995</v>
      </c>
      <c r="M126" s="578" t="s">
        <v>2983</v>
      </c>
    </row>
    <row r="127" spans="1:13">
      <c r="A127" s="552"/>
      <c r="B127" s="522" t="s">
        <v>141</v>
      </c>
      <c r="C127" s="553" t="s">
        <v>46</v>
      </c>
      <c r="D127" s="827">
        <v>40570</v>
      </c>
      <c r="E127" s="527" t="s">
        <v>2996</v>
      </c>
      <c r="F127" s="523">
        <v>20110280119</v>
      </c>
      <c r="G127" s="835">
        <v>40759</v>
      </c>
      <c r="H127" s="523">
        <v>2.5</v>
      </c>
      <c r="I127" s="523">
        <v>7.86</v>
      </c>
      <c r="J127" s="523">
        <v>10</v>
      </c>
      <c r="K127" s="523">
        <v>18.399999999999999</v>
      </c>
      <c r="L127" s="583">
        <f>(K127-I127)/J127</f>
        <v>1.0539999999999998</v>
      </c>
      <c r="M127" s="523" t="s">
        <v>2997</v>
      </c>
    </row>
    <row r="128" spans="1:13">
      <c r="A128" s="552"/>
      <c r="B128" s="522" t="s">
        <v>3609</v>
      </c>
      <c r="C128" s="553" t="s">
        <v>46</v>
      </c>
      <c r="D128" s="827">
        <v>40570</v>
      </c>
      <c r="E128" s="527" t="s">
        <v>1651</v>
      </c>
      <c r="F128" s="523">
        <v>20110280120</v>
      </c>
      <c r="G128" s="835">
        <v>40759</v>
      </c>
      <c r="H128" s="523">
        <v>2.5</v>
      </c>
      <c r="I128" s="523">
        <v>8.0500000000000007</v>
      </c>
      <c r="J128" s="523">
        <v>5</v>
      </c>
      <c r="K128" s="523">
        <v>13.1</v>
      </c>
      <c r="L128" s="583">
        <f>(K128-I128)/J128</f>
        <v>1.0099999999999998</v>
      </c>
      <c r="M128" s="523" t="s">
        <v>2997</v>
      </c>
    </row>
    <row r="129" spans="1:13">
      <c r="A129" s="552"/>
      <c r="B129" s="574"/>
      <c r="C129" s="523"/>
      <c r="D129" s="826"/>
      <c r="E129" s="522"/>
      <c r="F129" s="523"/>
      <c r="G129" s="835"/>
      <c r="H129" s="573"/>
      <c r="I129" s="523"/>
      <c r="J129" s="523"/>
      <c r="K129" s="523"/>
      <c r="L129" s="523"/>
      <c r="M129" s="523"/>
    </row>
    <row r="130" spans="1:13">
      <c r="A130" s="552"/>
      <c r="B130" s="572" t="s">
        <v>2998</v>
      </c>
      <c r="C130" s="542"/>
      <c r="D130" s="828"/>
      <c r="E130" s="542"/>
      <c r="F130" s="530"/>
      <c r="G130" s="837"/>
      <c r="H130" s="493"/>
      <c r="I130" s="530"/>
      <c r="J130" s="582"/>
      <c r="K130" s="530"/>
      <c r="L130" s="582"/>
      <c r="M130" s="530"/>
    </row>
    <row r="131" spans="1:13">
      <c r="A131" s="552"/>
      <c r="B131" s="493" t="s">
        <v>2999</v>
      </c>
      <c r="C131" s="553" t="s">
        <v>46</v>
      </c>
      <c r="D131" s="553" t="s">
        <v>46</v>
      </c>
      <c r="E131" s="553" t="s">
        <v>46</v>
      </c>
      <c r="F131" s="553" t="s">
        <v>46</v>
      </c>
      <c r="G131" s="553" t="s">
        <v>46</v>
      </c>
      <c r="H131" s="553" t="s">
        <v>46</v>
      </c>
      <c r="I131" s="553" t="s">
        <v>46</v>
      </c>
      <c r="J131" s="553" t="s">
        <v>46</v>
      </c>
      <c r="K131" s="530">
        <v>1.85</v>
      </c>
      <c r="L131" s="840">
        <f>K131/1.9</f>
        <v>0.97368421052631593</v>
      </c>
      <c r="M131" s="530" t="s">
        <v>2997</v>
      </c>
    </row>
    <row r="132" spans="1:13">
      <c r="A132" s="552"/>
      <c r="B132" s="493" t="s">
        <v>3000</v>
      </c>
      <c r="C132" s="553" t="s">
        <v>46</v>
      </c>
      <c r="D132" s="553" t="s">
        <v>46</v>
      </c>
      <c r="E132" s="553" t="s">
        <v>46</v>
      </c>
      <c r="F132" s="553" t="s">
        <v>46</v>
      </c>
      <c r="G132" s="553" t="s">
        <v>46</v>
      </c>
      <c r="H132" s="553" t="s">
        <v>46</v>
      </c>
      <c r="I132" s="553" t="s">
        <v>46</v>
      </c>
      <c r="J132" s="553" t="s">
        <v>46</v>
      </c>
      <c r="K132" s="530">
        <v>26</v>
      </c>
      <c r="L132" s="840">
        <f>K132/25.3</f>
        <v>1.0276679841897234</v>
      </c>
      <c r="M132" s="530" t="s">
        <v>2997</v>
      </c>
    </row>
    <row r="133" spans="1:13">
      <c r="A133" s="552"/>
      <c r="B133" s="493" t="s">
        <v>3001</v>
      </c>
      <c r="C133" s="553" t="s">
        <v>46</v>
      </c>
      <c r="D133" s="553" t="s">
        <v>46</v>
      </c>
      <c r="E133" s="553" t="s">
        <v>46</v>
      </c>
      <c r="F133" s="553" t="s">
        <v>46</v>
      </c>
      <c r="G133" s="553" t="s">
        <v>46</v>
      </c>
      <c r="H133" s="553" t="s">
        <v>46</v>
      </c>
      <c r="I133" s="553" t="s">
        <v>46</v>
      </c>
      <c r="J133" s="553" t="s">
        <v>46</v>
      </c>
      <c r="K133" s="530">
        <v>27.6</v>
      </c>
      <c r="L133" s="840">
        <f>K133/28.4</f>
        <v>0.97183098591549311</v>
      </c>
      <c r="M133" s="530" t="s">
        <v>2997</v>
      </c>
    </row>
    <row r="134" spans="1:13">
      <c r="A134" s="552"/>
      <c r="B134" s="493" t="s">
        <v>3002</v>
      </c>
      <c r="C134" s="553" t="s">
        <v>46</v>
      </c>
      <c r="D134" s="553" t="s">
        <v>46</v>
      </c>
      <c r="E134" s="553" t="s">
        <v>46</v>
      </c>
      <c r="F134" s="553" t="s">
        <v>46</v>
      </c>
      <c r="G134" s="553" t="s">
        <v>46</v>
      </c>
      <c r="H134" s="553" t="s">
        <v>46</v>
      </c>
      <c r="I134" s="553" t="s">
        <v>46</v>
      </c>
      <c r="J134" s="553" t="s">
        <v>46</v>
      </c>
      <c r="K134" s="530">
        <v>2.3199999999999998</v>
      </c>
      <c r="L134" s="840">
        <f>K134/2.39</f>
        <v>0.97071129707112958</v>
      </c>
      <c r="M134" s="530" t="s">
        <v>2997</v>
      </c>
    </row>
    <row r="135" spans="1:13">
      <c r="A135" s="552"/>
      <c r="B135" s="493" t="s">
        <v>3003</v>
      </c>
      <c r="C135" s="553" t="s">
        <v>46</v>
      </c>
      <c r="D135" s="553" t="s">
        <v>46</v>
      </c>
      <c r="E135" s="553" t="s">
        <v>46</v>
      </c>
      <c r="F135" s="553" t="s">
        <v>46</v>
      </c>
      <c r="G135" s="553" t="s">
        <v>46</v>
      </c>
      <c r="H135" s="553" t="s">
        <v>46</v>
      </c>
      <c r="I135" s="553" t="s">
        <v>46</v>
      </c>
      <c r="J135" s="553" t="s">
        <v>46</v>
      </c>
      <c r="K135" s="530">
        <v>4.38</v>
      </c>
      <c r="L135" s="840">
        <f>K135/4.66</f>
        <v>0.93991416309012865</v>
      </c>
      <c r="M135" s="530" t="s">
        <v>2997</v>
      </c>
    </row>
    <row r="136" spans="1:13">
      <c r="A136" s="552"/>
      <c r="B136" s="493" t="s">
        <v>2999</v>
      </c>
      <c r="C136" s="553" t="s">
        <v>46</v>
      </c>
      <c r="D136" s="553" t="s">
        <v>46</v>
      </c>
      <c r="E136" s="553" t="s">
        <v>46</v>
      </c>
      <c r="F136" s="553" t="s">
        <v>46</v>
      </c>
      <c r="G136" s="553" t="s">
        <v>46</v>
      </c>
      <c r="H136" s="553" t="s">
        <v>46</v>
      </c>
      <c r="I136" s="553" t="s">
        <v>46</v>
      </c>
      <c r="J136" s="553" t="s">
        <v>46</v>
      </c>
      <c r="K136" s="530">
        <v>1.69</v>
      </c>
      <c r="L136" s="840">
        <f>K136/1.9</f>
        <v>0.88947368421052631</v>
      </c>
      <c r="M136" s="530" t="s">
        <v>2997</v>
      </c>
    </row>
    <row r="137" spans="1:13">
      <c r="A137" s="552"/>
      <c r="B137" s="493" t="s">
        <v>3004</v>
      </c>
      <c r="C137" s="553" t="s">
        <v>46</v>
      </c>
      <c r="D137" s="553" t="s">
        <v>46</v>
      </c>
      <c r="E137" s="553" t="s">
        <v>46</v>
      </c>
      <c r="F137" s="553" t="s">
        <v>46</v>
      </c>
      <c r="G137" s="553" t="s">
        <v>46</v>
      </c>
      <c r="H137" s="553" t="s">
        <v>46</v>
      </c>
      <c r="I137" s="553" t="s">
        <v>46</v>
      </c>
      <c r="J137" s="553" t="s">
        <v>46</v>
      </c>
      <c r="K137" s="530">
        <v>3.25</v>
      </c>
      <c r="L137" s="840">
        <f>K137/3.5</f>
        <v>0.9285714285714286</v>
      </c>
      <c r="M137" s="530" t="s">
        <v>2997</v>
      </c>
    </row>
    <row r="138" spans="1:13">
      <c r="A138" s="552"/>
      <c r="B138" s="493" t="s">
        <v>3001</v>
      </c>
      <c r="C138" s="553" t="s">
        <v>46</v>
      </c>
      <c r="D138" s="553" t="s">
        <v>46</v>
      </c>
      <c r="E138" s="553" t="s">
        <v>46</v>
      </c>
      <c r="F138" s="553" t="s">
        <v>46</v>
      </c>
      <c r="G138" s="553" t="s">
        <v>46</v>
      </c>
      <c r="H138" s="553" t="s">
        <v>46</v>
      </c>
      <c r="I138" s="553" t="s">
        <v>46</v>
      </c>
      <c r="J138" s="553" t="s">
        <v>46</v>
      </c>
      <c r="K138" s="530">
        <v>26.2</v>
      </c>
      <c r="L138" s="840">
        <f>K138/28.4</f>
        <v>0.92253521126760563</v>
      </c>
      <c r="M138" s="530" t="s">
        <v>2997</v>
      </c>
    </row>
    <row r="139" spans="1:13">
      <c r="A139" s="552"/>
      <c r="B139" s="493" t="s">
        <v>3005</v>
      </c>
      <c r="C139" s="553" t="s">
        <v>46</v>
      </c>
      <c r="D139" s="553" t="s">
        <v>46</v>
      </c>
      <c r="E139" s="553" t="s">
        <v>46</v>
      </c>
      <c r="F139" s="553" t="s">
        <v>46</v>
      </c>
      <c r="G139" s="553" t="s">
        <v>46</v>
      </c>
      <c r="H139" s="553" t="s">
        <v>46</v>
      </c>
      <c r="I139" s="553" t="s">
        <v>46</v>
      </c>
      <c r="J139" s="553" t="s">
        <v>46</v>
      </c>
      <c r="K139" s="530">
        <v>1.4</v>
      </c>
      <c r="L139" s="840">
        <f>K139/1.27</f>
        <v>1.1023622047244093</v>
      </c>
      <c r="M139" s="530" t="s">
        <v>2997</v>
      </c>
    </row>
    <row r="140" spans="1:13">
      <c r="A140" s="552"/>
      <c r="B140" s="493" t="s">
        <v>3006</v>
      </c>
      <c r="C140" s="553" t="s">
        <v>46</v>
      </c>
      <c r="D140" s="553" t="s">
        <v>46</v>
      </c>
      <c r="E140" s="553" t="s">
        <v>46</v>
      </c>
      <c r="F140" s="553" t="s">
        <v>46</v>
      </c>
      <c r="G140" s="553" t="s">
        <v>46</v>
      </c>
      <c r="H140" s="553" t="s">
        <v>46</v>
      </c>
      <c r="I140" s="553" t="s">
        <v>46</v>
      </c>
      <c r="J140" s="553" t="s">
        <v>46</v>
      </c>
      <c r="K140" s="530">
        <v>1.37</v>
      </c>
      <c r="L140" s="840">
        <f>K140/1.36</f>
        <v>1.0073529411764706</v>
      </c>
      <c r="M140" s="530" t="s">
        <v>2997</v>
      </c>
    </row>
    <row r="141" spans="1:13">
      <c r="A141" s="552"/>
      <c r="B141" s="493" t="s">
        <v>3003</v>
      </c>
      <c r="C141" s="553" t="s">
        <v>46</v>
      </c>
      <c r="D141" s="553" t="s">
        <v>46</v>
      </c>
      <c r="E141" s="553" t="s">
        <v>46</v>
      </c>
      <c r="F141" s="553" t="s">
        <v>46</v>
      </c>
      <c r="G141" s="553" t="s">
        <v>46</v>
      </c>
      <c r="H141" s="553" t="s">
        <v>46</v>
      </c>
      <c r="I141" s="553" t="s">
        <v>46</v>
      </c>
      <c r="J141" s="553" t="s">
        <v>46</v>
      </c>
      <c r="K141" s="530">
        <v>4.4400000000000004</v>
      </c>
      <c r="L141" s="840">
        <f>K141/4.66</f>
        <v>0.9527896995708155</v>
      </c>
      <c r="M141" s="530" t="s">
        <v>2997</v>
      </c>
    </row>
    <row r="142" spans="1:13">
      <c r="A142" s="552"/>
      <c r="B142" s="493" t="s">
        <v>2999</v>
      </c>
      <c r="C142" s="553" t="s">
        <v>46</v>
      </c>
      <c r="D142" s="553" t="s">
        <v>46</v>
      </c>
      <c r="E142" s="553" t="s">
        <v>46</v>
      </c>
      <c r="F142" s="553" t="s">
        <v>46</v>
      </c>
      <c r="G142" s="553" t="s">
        <v>46</v>
      </c>
      <c r="H142" s="553" t="s">
        <v>46</v>
      </c>
      <c r="I142" s="553" t="s">
        <v>46</v>
      </c>
      <c r="J142" s="553" t="s">
        <v>46</v>
      </c>
      <c r="K142" s="530">
        <v>1.62</v>
      </c>
      <c r="L142" s="840">
        <f>K142/1.9</f>
        <v>0.85263157894736852</v>
      </c>
      <c r="M142" s="530" t="s">
        <v>2997</v>
      </c>
    </row>
    <row r="143" spans="1:13">
      <c r="A143" s="552"/>
      <c r="B143" s="493" t="s">
        <v>3004</v>
      </c>
      <c r="C143" s="553" t="s">
        <v>46</v>
      </c>
      <c r="D143" s="553" t="s">
        <v>46</v>
      </c>
      <c r="E143" s="553" t="s">
        <v>46</v>
      </c>
      <c r="F143" s="553" t="s">
        <v>46</v>
      </c>
      <c r="G143" s="553" t="s">
        <v>46</v>
      </c>
      <c r="H143" s="553" t="s">
        <v>46</v>
      </c>
      <c r="I143" s="553" t="s">
        <v>46</v>
      </c>
      <c r="J143" s="553" t="s">
        <v>46</v>
      </c>
      <c r="K143" s="530">
        <v>3.3</v>
      </c>
      <c r="L143" s="840">
        <f>K143/3.5</f>
        <v>0.94285714285714284</v>
      </c>
      <c r="M143" s="530" t="s">
        <v>2997</v>
      </c>
    </row>
    <row r="144" spans="1:13">
      <c r="A144" s="552"/>
      <c r="B144" s="493" t="s">
        <v>3007</v>
      </c>
      <c r="C144" s="553" t="s">
        <v>46</v>
      </c>
      <c r="D144" s="553" t="s">
        <v>46</v>
      </c>
      <c r="E144" s="553" t="s">
        <v>46</v>
      </c>
      <c r="F144" s="553" t="s">
        <v>46</v>
      </c>
      <c r="G144" s="553" t="s">
        <v>46</v>
      </c>
      <c r="H144" s="553" t="s">
        <v>46</v>
      </c>
      <c r="I144" s="553" t="s">
        <v>46</v>
      </c>
      <c r="J144" s="553" t="s">
        <v>46</v>
      </c>
      <c r="K144" s="530">
        <v>15.7</v>
      </c>
      <c r="L144" s="840">
        <f>K144/15.2</f>
        <v>1.0328947368421053</v>
      </c>
      <c r="M144" s="530" t="s">
        <v>2997</v>
      </c>
    </row>
    <row r="145" spans="1:13">
      <c r="A145" s="552"/>
      <c r="B145" s="493" t="s">
        <v>3004</v>
      </c>
      <c r="C145" s="553" t="s">
        <v>46</v>
      </c>
      <c r="D145" s="553" t="s">
        <v>46</v>
      </c>
      <c r="E145" s="553" t="s">
        <v>46</v>
      </c>
      <c r="F145" s="553" t="s">
        <v>46</v>
      </c>
      <c r="G145" s="553" t="s">
        <v>46</v>
      </c>
      <c r="H145" s="553" t="s">
        <v>46</v>
      </c>
      <c r="I145" s="553" t="s">
        <v>46</v>
      </c>
      <c r="J145" s="553" t="s">
        <v>46</v>
      </c>
      <c r="K145" s="530">
        <v>3.5</v>
      </c>
      <c r="L145" s="840">
        <f>K145/3.5</f>
        <v>1</v>
      </c>
      <c r="M145" s="530" t="s">
        <v>2997</v>
      </c>
    </row>
    <row r="146" spans="1:13">
      <c r="A146" s="552"/>
      <c r="B146" s="493" t="s">
        <v>3007</v>
      </c>
      <c r="C146" s="553" t="s">
        <v>46</v>
      </c>
      <c r="D146" s="553" t="s">
        <v>46</v>
      </c>
      <c r="E146" s="553" t="s">
        <v>46</v>
      </c>
      <c r="F146" s="553" t="s">
        <v>46</v>
      </c>
      <c r="G146" s="553" t="s">
        <v>46</v>
      </c>
      <c r="H146" s="553" t="s">
        <v>46</v>
      </c>
      <c r="I146" s="553" t="s">
        <v>46</v>
      </c>
      <c r="J146" s="553" t="s">
        <v>46</v>
      </c>
      <c r="K146" s="530">
        <v>16.5</v>
      </c>
      <c r="L146" s="840">
        <f>K146/15.2</f>
        <v>1.0855263157894737</v>
      </c>
      <c r="M146" s="530" t="s">
        <v>2997</v>
      </c>
    </row>
    <row r="147" spans="1:13">
      <c r="A147" s="552"/>
      <c r="B147" s="493" t="s">
        <v>3005</v>
      </c>
      <c r="C147" s="553" t="s">
        <v>46</v>
      </c>
      <c r="D147" s="553" t="s">
        <v>46</v>
      </c>
      <c r="E147" s="553" t="s">
        <v>46</v>
      </c>
      <c r="F147" s="553" t="s">
        <v>46</v>
      </c>
      <c r="G147" s="553" t="s">
        <v>46</v>
      </c>
      <c r="H147" s="553" t="s">
        <v>46</v>
      </c>
      <c r="I147" s="553" t="s">
        <v>46</v>
      </c>
      <c r="J147" s="553" t="s">
        <v>46</v>
      </c>
      <c r="K147" s="530">
        <v>1.23</v>
      </c>
      <c r="L147" s="840">
        <f>K147/1.27</f>
        <v>0.96850393700787396</v>
      </c>
      <c r="M147" s="530" t="s">
        <v>2997</v>
      </c>
    </row>
    <row r="148" spans="1:13">
      <c r="A148" s="552"/>
      <c r="B148" s="493" t="s">
        <v>3006</v>
      </c>
      <c r="C148" s="553" t="s">
        <v>46</v>
      </c>
      <c r="D148" s="553" t="s">
        <v>46</v>
      </c>
      <c r="E148" s="553" t="s">
        <v>46</v>
      </c>
      <c r="F148" s="553" t="s">
        <v>46</v>
      </c>
      <c r="G148" s="553" t="s">
        <v>46</v>
      </c>
      <c r="H148" s="553" t="s">
        <v>46</v>
      </c>
      <c r="I148" s="553" t="s">
        <v>46</v>
      </c>
      <c r="J148" s="553" t="s">
        <v>46</v>
      </c>
      <c r="K148" s="530">
        <v>1.55</v>
      </c>
      <c r="L148" s="840">
        <f>K148/1.36</f>
        <v>1.1397058823529411</v>
      </c>
      <c r="M148" s="530" t="s">
        <v>2997</v>
      </c>
    </row>
    <row r="149" spans="1:13">
      <c r="A149" s="552"/>
      <c r="B149" s="493" t="s">
        <v>3003</v>
      </c>
      <c r="C149" s="553" t="s">
        <v>46</v>
      </c>
      <c r="D149" s="553" t="s">
        <v>46</v>
      </c>
      <c r="E149" s="553" t="s">
        <v>46</v>
      </c>
      <c r="F149" s="553" t="s">
        <v>46</v>
      </c>
      <c r="G149" s="553" t="s">
        <v>46</v>
      </c>
      <c r="H149" s="553" t="s">
        <v>46</v>
      </c>
      <c r="I149" s="553" t="s">
        <v>46</v>
      </c>
      <c r="J149" s="553" t="s">
        <v>46</v>
      </c>
      <c r="K149" s="530">
        <v>4.5199999999999996</v>
      </c>
      <c r="L149" s="840">
        <f>K149/4.66</f>
        <v>0.96995708154506421</v>
      </c>
      <c r="M149" s="530" t="s">
        <v>2997</v>
      </c>
    </row>
    <row r="150" spans="1:13">
      <c r="A150" s="552"/>
      <c r="B150" s="493" t="s">
        <v>2999</v>
      </c>
      <c r="C150" s="553" t="s">
        <v>46</v>
      </c>
      <c r="D150" s="553" t="s">
        <v>46</v>
      </c>
      <c r="E150" s="553" t="s">
        <v>46</v>
      </c>
      <c r="F150" s="553" t="s">
        <v>46</v>
      </c>
      <c r="G150" s="553" t="s">
        <v>46</v>
      </c>
      <c r="H150" s="553" t="s">
        <v>46</v>
      </c>
      <c r="I150" s="553" t="s">
        <v>46</v>
      </c>
      <c r="J150" s="553" t="s">
        <v>46</v>
      </c>
      <c r="K150" s="530">
        <v>1.73</v>
      </c>
      <c r="L150" s="840">
        <f>K150/1.9</f>
        <v>0.91052631578947374</v>
      </c>
      <c r="M150" s="530" t="s">
        <v>2997</v>
      </c>
    </row>
    <row r="151" spans="1:13">
      <c r="A151" s="552"/>
      <c r="B151" s="493" t="s">
        <v>3004</v>
      </c>
      <c r="C151" s="553" t="s">
        <v>46</v>
      </c>
      <c r="D151" s="553" t="s">
        <v>46</v>
      </c>
      <c r="E151" s="553" t="s">
        <v>46</v>
      </c>
      <c r="F151" s="553" t="s">
        <v>46</v>
      </c>
      <c r="G151" s="553" t="s">
        <v>46</v>
      </c>
      <c r="H151" s="553" t="s">
        <v>46</v>
      </c>
      <c r="I151" s="553" t="s">
        <v>46</v>
      </c>
      <c r="J151" s="553" t="s">
        <v>46</v>
      </c>
      <c r="K151" s="530">
        <v>3.11</v>
      </c>
      <c r="L151" s="840">
        <f>K151/3.5</f>
        <v>0.88857142857142857</v>
      </c>
      <c r="M151" s="530" t="s">
        <v>2997</v>
      </c>
    </row>
    <row r="152" spans="1:13">
      <c r="A152" s="552"/>
      <c r="B152" s="493" t="s">
        <v>3007</v>
      </c>
      <c r="C152" s="553" t="s">
        <v>46</v>
      </c>
      <c r="D152" s="553" t="s">
        <v>46</v>
      </c>
      <c r="E152" s="553" t="s">
        <v>46</v>
      </c>
      <c r="F152" s="553" t="s">
        <v>46</v>
      </c>
      <c r="G152" s="553" t="s">
        <v>46</v>
      </c>
      <c r="H152" s="553" t="s">
        <v>46</v>
      </c>
      <c r="I152" s="553" t="s">
        <v>46</v>
      </c>
      <c r="J152" s="553" t="s">
        <v>46</v>
      </c>
      <c r="K152" s="530">
        <v>16.100000000000001</v>
      </c>
      <c r="L152" s="840">
        <f>K152/15.2</f>
        <v>1.0592105263157896</v>
      </c>
      <c r="M152" s="530" t="s">
        <v>2997</v>
      </c>
    </row>
    <row r="153" spans="1:13">
      <c r="A153" s="552"/>
      <c r="B153" s="493" t="s">
        <v>3005</v>
      </c>
      <c r="C153" s="553" t="s">
        <v>46</v>
      </c>
      <c r="D153" s="553" t="s">
        <v>46</v>
      </c>
      <c r="E153" s="553" t="s">
        <v>46</v>
      </c>
      <c r="F153" s="553" t="s">
        <v>46</v>
      </c>
      <c r="G153" s="553" t="s">
        <v>46</v>
      </c>
      <c r="H153" s="553" t="s">
        <v>46</v>
      </c>
      <c r="I153" s="553" t="s">
        <v>46</v>
      </c>
      <c r="J153" s="553" t="s">
        <v>46</v>
      </c>
      <c r="K153" s="530">
        <v>1.24</v>
      </c>
      <c r="L153" s="840">
        <f>K153/1.27</f>
        <v>0.97637795275590544</v>
      </c>
      <c r="M153" s="530" t="s">
        <v>2997</v>
      </c>
    </row>
    <row r="154" spans="1:13">
      <c r="A154" s="552"/>
      <c r="B154" s="493" t="s">
        <v>3006</v>
      </c>
      <c r="C154" s="553" t="s">
        <v>46</v>
      </c>
      <c r="D154" s="553" t="s">
        <v>46</v>
      </c>
      <c r="E154" s="553" t="s">
        <v>46</v>
      </c>
      <c r="F154" s="553" t="s">
        <v>46</v>
      </c>
      <c r="G154" s="553" t="s">
        <v>46</v>
      </c>
      <c r="H154" s="553" t="s">
        <v>46</v>
      </c>
      <c r="I154" s="553" t="s">
        <v>46</v>
      </c>
      <c r="J154" s="553" t="s">
        <v>46</v>
      </c>
      <c r="K154" s="530">
        <v>1.4</v>
      </c>
      <c r="L154" s="840">
        <f>K154/1.36</f>
        <v>1.0294117647058822</v>
      </c>
      <c r="M154" s="530" t="s">
        <v>2997</v>
      </c>
    </row>
    <row r="155" spans="1:13">
      <c r="A155" s="552"/>
      <c r="B155" s="493" t="s">
        <v>3003</v>
      </c>
      <c r="C155" s="553" t="s">
        <v>46</v>
      </c>
      <c r="D155" s="553" t="s">
        <v>46</v>
      </c>
      <c r="E155" s="553" t="s">
        <v>46</v>
      </c>
      <c r="F155" s="553" t="s">
        <v>46</v>
      </c>
      <c r="G155" s="553" t="s">
        <v>46</v>
      </c>
      <c r="H155" s="553" t="s">
        <v>46</v>
      </c>
      <c r="I155" s="553" t="s">
        <v>46</v>
      </c>
      <c r="J155" s="553" t="s">
        <v>46</v>
      </c>
      <c r="K155" s="530">
        <v>4.3600000000000003</v>
      </c>
      <c r="L155" s="840">
        <f>K155/4.66</f>
        <v>0.93562231759656656</v>
      </c>
      <c r="M155" s="530" t="s">
        <v>2997</v>
      </c>
    </row>
    <row r="156" spans="1:13">
      <c r="A156" s="552"/>
      <c r="B156" s="493" t="s">
        <v>2999</v>
      </c>
      <c r="C156" s="553" t="s">
        <v>46</v>
      </c>
      <c r="D156" s="553" t="s">
        <v>46</v>
      </c>
      <c r="E156" s="553" t="s">
        <v>46</v>
      </c>
      <c r="F156" s="553" t="s">
        <v>46</v>
      </c>
      <c r="G156" s="553" t="s">
        <v>46</v>
      </c>
      <c r="H156" s="553" t="s">
        <v>46</v>
      </c>
      <c r="I156" s="553" t="s">
        <v>46</v>
      </c>
      <c r="J156" s="553" t="s">
        <v>46</v>
      </c>
      <c r="K156" s="530">
        <v>1.69</v>
      </c>
      <c r="L156" s="840">
        <f>K156/1.9</f>
        <v>0.88947368421052631</v>
      </c>
      <c r="M156" s="530" t="s">
        <v>2997</v>
      </c>
    </row>
    <row r="157" spans="1:13">
      <c r="A157" s="552"/>
      <c r="B157" s="493" t="s">
        <v>3004</v>
      </c>
      <c r="C157" s="553" t="s">
        <v>46</v>
      </c>
      <c r="D157" s="553" t="s">
        <v>46</v>
      </c>
      <c r="E157" s="553" t="s">
        <v>46</v>
      </c>
      <c r="F157" s="553" t="s">
        <v>46</v>
      </c>
      <c r="G157" s="553" t="s">
        <v>46</v>
      </c>
      <c r="H157" s="553" t="s">
        <v>46</v>
      </c>
      <c r="I157" s="553" t="s">
        <v>46</v>
      </c>
      <c r="J157" s="553" t="s">
        <v>46</v>
      </c>
      <c r="K157" s="530">
        <v>3.29</v>
      </c>
      <c r="L157" s="840">
        <f>K157/3.5</f>
        <v>0.94000000000000006</v>
      </c>
      <c r="M157" s="530" t="s">
        <v>2997</v>
      </c>
    </row>
    <row r="158" spans="1:13">
      <c r="A158" s="552"/>
      <c r="B158" s="493" t="s">
        <v>3007</v>
      </c>
      <c r="C158" s="553" t="s">
        <v>46</v>
      </c>
      <c r="D158" s="553" t="s">
        <v>46</v>
      </c>
      <c r="E158" s="553" t="s">
        <v>46</v>
      </c>
      <c r="F158" s="553" t="s">
        <v>46</v>
      </c>
      <c r="G158" s="553" t="s">
        <v>46</v>
      </c>
      <c r="H158" s="553" t="s">
        <v>46</v>
      </c>
      <c r="I158" s="553" t="s">
        <v>46</v>
      </c>
      <c r="J158" s="553" t="s">
        <v>46</v>
      </c>
      <c r="K158" s="530">
        <v>15.8</v>
      </c>
      <c r="L158" s="840">
        <f>K158/15.2</f>
        <v>1.0394736842105263</v>
      </c>
      <c r="M158" s="530" t="s">
        <v>2997</v>
      </c>
    </row>
    <row r="159" spans="1:13">
      <c r="A159" s="552"/>
      <c r="B159" s="493" t="s">
        <v>3005</v>
      </c>
      <c r="C159" s="553" t="s">
        <v>46</v>
      </c>
      <c r="D159" s="553" t="s">
        <v>46</v>
      </c>
      <c r="E159" s="553" t="s">
        <v>46</v>
      </c>
      <c r="F159" s="553" t="s">
        <v>46</v>
      </c>
      <c r="G159" s="553" t="s">
        <v>46</v>
      </c>
      <c r="H159" s="553" t="s">
        <v>46</v>
      </c>
      <c r="I159" s="553" t="s">
        <v>46</v>
      </c>
      <c r="J159" s="553" t="s">
        <v>46</v>
      </c>
      <c r="K159" s="530">
        <v>1.21</v>
      </c>
      <c r="L159" s="840">
        <f>K159/1.27</f>
        <v>0.952755905511811</v>
      </c>
      <c r="M159" s="530" t="s">
        <v>2997</v>
      </c>
    </row>
    <row r="160" spans="1:13">
      <c r="A160" s="552"/>
      <c r="B160" s="493" t="s">
        <v>3006</v>
      </c>
      <c r="C160" s="553" t="s">
        <v>46</v>
      </c>
      <c r="D160" s="553" t="s">
        <v>46</v>
      </c>
      <c r="E160" s="553" t="s">
        <v>46</v>
      </c>
      <c r="F160" s="553" t="s">
        <v>46</v>
      </c>
      <c r="G160" s="553" t="s">
        <v>46</v>
      </c>
      <c r="H160" s="553" t="s">
        <v>46</v>
      </c>
      <c r="I160" s="553" t="s">
        <v>46</v>
      </c>
      <c r="J160" s="553" t="s">
        <v>46</v>
      </c>
      <c r="K160" s="530">
        <v>1.48</v>
      </c>
      <c r="L160" s="840">
        <f>K160/1.36</f>
        <v>1.088235294117647</v>
      </c>
      <c r="M160" s="530" t="s">
        <v>2997</v>
      </c>
    </row>
    <row r="161" spans="1:13">
      <c r="A161" s="552"/>
      <c r="B161" s="493"/>
      <c r="C161" s="542"/>
      <c r="D161" s="828"/>
      <c r="E161" s="542"/>
      <c r="F161" s="530"/>
      <c r="G161" s="837"/>
      <c r="H161" s="530"/>
      <c r="I161" s="530"/>
      <c r="J161" s="582"/>
      <c r="K161" s="530"/>
      <c r="L161" s="840"/>
      <c r="M161" s="530"/>
    </row>
    <row r="162" spans="1:13">
      <c r="A162" s="552"/>
      <c r="B162" s="581" t="s">
        <v>3634</v>
      </c>
      <c r="C162" s="523"/>
      <c r="D162" s="826"/>
      <c r="E162" s="522"/>
      <c r="F162" s="523"/>
      <c r="G162" s="836"/>
      <c r="H162" s="580"/>
      <c r="I162" s="494"/>
      <c r="J162" s="494"/>
      <c r="K162" s="494"/>
      <c r="L162" s="494"/>
      <c r="M162" s="494"/>
    </row>
    <row r="163" spans="1:13">
      <c r="A163" s="552"/>
      <c r="B163" s="615" t="s">
        <v>3597</v>
      </c>
      <c r="C163" s="523" t="s">
        <v>125</v>
      </c>
      <c r="D163" s="827">
        <v>40576</v>
      </c>
      <c r="E163" s="527">
        <v>1255</v>
      </c>
      <c r="F163" s="520">
        <v>20110350065</v>
      </c>
      <c r="G163" s="836">
        <v>40718</v>
      </c>
      <c r="H163" s="494">
        <v>2.5</v>
      </c>
      <c r="I163" s="494">
        <v>55.5</v>
      </c>
      <c r="J163" s="576" t="s">
        <v>46</v>
      </c>
      <c r="K163" s="576" t="s">
        <v>46</v>
      </c>
      <c r="L163" s="576" t="s">
        <v>46</v>
      </c>
      <c r="M163" s="576" t="s">
        <v>46</v>
      </c>
    </row>
    <row r="164" spans="1:13">
      <c r="A164" s="552"/>
      <c r="B164" s="616" t="s">
        <v>3610</v>
      </c>
      <c r="C164" s="523" t="s">
        <v>79</v>
      </c>
      <c r="D164" s="827">
        <v>40304</v>
      </c>
      <c r="E164" s="527">
        <v>1330</v>
      </c>
      <c r="F164" s="575">
        <v>20101270123</v>
      </c>
      <c r="G164" s="836">
        <v>40718</v>
      </c>
      <c r="H164" s="494">
        <v>2.5</v>
      </c>
      <c r="I164" s="494">
        <v>0.28000000000000003</v>
      </c>
      <c r="J164" s="576" t="s">
        <v>46</v>
      </c>
      <c r="K164" s="576" t="s">
        <v>46</v>
      </c>
      <c r="L164" s="576" t="s">
        <v>46</v>
      </c>
      <c r="M164" s="576" t="s">
        <v>46</v>
      </c>
    </row>
    <row r="165" spans="1:13">
      <c r="A165" s="504"/>
      <c r="B165" s="616" t="s">
        <v>3611</v>
      </c>
      <c r="C165" s="523" t="s">
        <v>73</v>
      </c>
      <c r="D165" s="827">
        <v>40304</v>
      </c>
      <c r="E165" s="527">
        <v>1130</v>
      </c>
      <c r="F165" s="575">
        <v>20101270124</v>
      </c>
      <c r="G165" s="836">
        <v>40723</v>
      </c>
      <c r="H165" s="494">
        <v>2.5</v>
      </c>
      <c r="I165" s="494" t="s">
        <v>3008</v>
      </c>
      <c r="J165" s="576" t="s">
        <v>46</v>
      </c>
      <c r="K165" s="576" t="s">
        <v>46</v>
      </c>
      <c r="L165" s="576" t="s">
        <v>46</v>
      </c>
      <c r="M165" s="576" t="s">
        <v>46</v>
      </c>
    </row>
    <row r="166" spans="1:13">
      <c r="A166" s="504"/>
      <c r="B166" s="616" t="s">
        <v>3612</v>
      </c>
      <c r="C166" s="523" t="s">
        <v>110</v>
      </c>
      <c r="D166" s="827">
        <v>40325</v>
      </c>
      <c r="E166" s="527">
        <v>1100</v>
      </c>
      <c r="F166" s="575">
        <v>20101480074</v>
      </c>
      <c r="G166" s="836">
        <v>40723</v>
      </c>
      <c r="H166" s="494">
        <v>2.5</v>
      </c>
      <c r="I166" s="494">
        <v>0.33</v>
      </c>
      <c r="J166" s="576" t="s">
        <v>46</v>
      </c>
      <c r="K166" s="576" t="s">
        <v>46</v>
      </c>
      <c r="L166" s="576" t="s">
        <v>46</v>
      </c>
      <c r="M166" s="576" t="s">
        <v>46</v>
      </c>
    </row>
    <row r="167" spans="1:13">
      <c r="A167" s="504"/>
      <c r="B167" s="616" t="s">
        <v>3613</v>
      </c>
      <c r="C167" s="523" t="s">
        <v>46</v>
      </c>
      <c r="D167" s="827">
        <v>40335</v>
      </c>
      <c r="E167" s="527">
        <v>1000</v>
      </c>
      <c r="F167" s="575">
        <v>20101600021</v>
      </c>
      <c r="G167" s="836">
        <v>40759</v>
      </c>
      <c r="H167" s="494">
        <v>2.5</v>
      </c>
      <c r="I167" s="494">
        <v>1.69</v>
      </c>
      <c r="J167" s="576" t="s">
        <v>46</v>
      </c>
      <c r="K167" s="576" t="s">
        <v>46</v>
      </c>
      <c r="L167" s="576" t="s">
        <v>46</v>
      </c>
      <c r="M167" s="576" t="s">
        <v>46</v>
      </c>
    </row>
    <row r="168" spans="1:13">
      <c r="A168" s="552"/>
      <c r="B168" s="616" t="s">
        <v>3614</v>
      </c>
      <c r="C168" s="523" t="s">
        <v>46</v>
      </c>
      <c r="D168" s="827">
        <v>40337</v>
      </c>
      <c r="E168" s="527">
        <v>945</v>
      </c>
      <c r="F168" s="575">
        <v>20101610019</v>
      </c>
      <c r="G168" s="836">
        <v>40759</v>
      </c>
      <c r="H168" s="494">
        <v>2.5</v>
      </c>
      <c r="I168" s="494" t="s">
        <v>1164</v>
      </c>
      <c r="J168" s="576" t="s">
        <v>46</v>
      </c>
      <c r="K168" s="576" t="s">
        <v>46</v>
      </c>
      <c r="L168" s="576" t="s">
        <v>46</v>
      </c>
      <c r="M168" s="576" t="s">
        <v>46</v>
      </c>
    </row>
    <row r="169" spans="1:13">
      <c r="A169" s="552"/>
      <c r="B169" s="616" t="s">
        <v>3615</v>
      </c>
      <c r="C169" s="523" t="s">
        <v>87</v>
      </c>
      <c r="D169" s="827">
        <v>40296</v>
      </c>
      <c r="E169" s="527">
        <v>1300</v>
      </c>
      <c r="F169" s="575">
        <v>20101230066</v>
      </c>
      <c r="G169" s="836">
        <v>40764</v>
      </c>
      <c r="H169" s="494">
        <v>2.5</v>
      </c>
      <c r="I169" s="494">
        <v>0.9</v>
      </c>
      <c r="J169" s="576" t="s">
        <v>46</v>
      </c>
      <c r="K169" s="576" t="s">
        <v>46</v>
      </c>
      <c r="L169" s="576" t="s">
        <v>46</v>
      </c>
      <c r="M169" s="576" t="s">
        <v>46</v>
      </c>
    </row>
    <row r="170" spans="1:13">
      <c r="A170" s="552"/>
      <c r="B170" s="616" t="s">
        <v>3616</v>
      </c>
      <c r="C170" s="523" t="s">
        <v>2920</v>
      </c>
      <c r="D170" s="827">
        <v>40311</v>
      </c>
      <c r="E170" s="527">
        <v>1300</v>
      </c>
      <c r="F170" s="575">
        <v>20101370042</v>
      </c>
      <c r="G170" s="836">
        <v>40764</v>
      </c>
      <c r="H170" s="494">
        <v>2.5</v>
      </c>
      <c r="I170" s="494">
        <v>0.99</v>
      </c>
      <c r="J170" s="576" t="s">
        <v>46</v>
      </c>
      <c r="K170" s="576" t="s">
        <v>46</v>
      </c>
      <c r="L170" s="576" t="s">
        <v>46</v>
      </c>
      <c r="M170" s="576" t="s">
        <v>46</v>
      </c>
    </row>
    <row r="171" spans="1:13">
      <c r="A171" s="552"/>
      <c r="B171" s="616" t="s">
        <v>3617</v>
      </c>
      <c r="C171" s="494" t="s">
        <v>43</v>
      </c>
      <c r="D171" s="827">
        <v>40309</v>
      </c>
      <c r="E171" s="527">
        <v>1730</v>
      </c>
      <c r="F171" s="575">
        <v>20101370039</v>
      </c>
      <c r="G171" s="836">
        <v>40764</v>
      </c>
      <c r="H171" s="494">
        <v>2.5</v>
      </c>
      <c r="I171" s="494">
        <v>1.1200000000000001</v>
      </c>
      <c r="J171" s="576" t="s">
        <v>46</v>
      </c>
      <c r="K171" s="576" t="s">
        <v>46</v>
      </c>
      <c r="L171" s="576" t="s">
        <v>46</v>
      </c>
      <c r="M171" s="576" t="s">
        <v>46</v>
      </c>
    </row>
    <row r="172" spans="1:13">
      <c r="A172" s="552"/>
      <c r="B172" s="616" t="s">
        <v>3618</v>
      </c>
      <c r="C172" s="523" t="s">
        <v>98</v>
      </c>
      <c r="D172" s="827">
        <v>40311</v>
      </c>
      <c r="E172" s="527">
        <v>1045</v>
      </c>
      <c r="F172" s="575">
        <v>20101370044</v>
      </c>
      <c r="G172" s="836">
        <v>40764</v>
      </c>
      <c r="H172" s="494">
        <v>2.5</v>
      </c>
      <c r="I172" s="494">
        <v>0.31</v>
      </c>
      <c r="J172" s="576" t="s">
        <v>46</v>
      </c>
      <c r="K172" s="576" t="s">
        <v>46</v>
      </c>
      <c r="L172" s="576" t="s">
        <v>46</v>
      </c>
      <c r="M172" s="576" t="s">
        <v>46</v>
      </c>
    </row>
    <row r="173" spans="1:13">
      <c r="A173" s="552"/>
      <c r="B173" s="616" t="s">
        <v>3619</v>
      </c>
      <c r="C173" s="523" t="s">
        <v>2913</v>
      </c>
      <c r="D173" s="829">
        <v>40568</v>
      </c>
      <c r="E173" s="520">
        <v>1320</v>
      </c>
      <c r="F173" s="523">
        <v>20110280118</v>
      </c>
      <c r="G173" s="836">
        <v>40764</v>
      </c>
      <c r="H173" s="494">
        <v>25</v>
      </c>
      <c r="I173" s="494">
        <v>37.9</v>
      </c>
      <c r="J173" s="576" t="s">
        <v>46</v>
      </c>
      <c r="K173" s="576" t="s">
        <v>46</v>
      </c>
      <c r="L173" s="576" t="s">
        <v>46</v>
      </c>
      <c r="M173" s="576" t="s">
        <v>46</v>
      </c>
    </row>
    <row r="174" spans="1:13">
      <c r="A174" s="552"/>
      <c r="B174" s="616" t="s">
        <v>3619</v>
      </c>
      <c r="C174" s="523" t="s">
        <v>2913</v>
      </c>
      <c r="D174" s="827">
        <v>40568</v>
      </c>
      <c r="E174" s="527">
        <v>1315</v>
      </c>
      <c r="F174" s="520">
        <v>20110280117</v>
      </c>
      <c r="G174" s="836">
        <v>40764</v>
      </c>
      <c r="H174" s="494">
        <v>25</v>
      </c>
      <c r="I174" s="494">
        <v>39.200000000000003</v>
      </c>
      <c r="J174" s="576" t="s">
        <v>46</v>
      </c>
      <c r="K174" s="576" t="s">
        <v>46</v>
      </c>
      <c r="L174" s="576" t="s">
        <v>46</v>
      </c>
      <c r="M174" s="576" t="s">
        <v>46</v>
      </c>
    </row>
    <row r="175" spans="1:13">
      <c r="A175" s="552"/>
      <c r="B175" s="617" t="s">
        <v>3620</v>
      </c>
      <c r="C175" s="523" t="s">
        <v>46</v>
      </c>
      <c r="D175" s="827">
        <v>40570</v>
      </c>
      <c r="E175" s="527" t="s">
        <v>2996</v>
      </c>
      <c r="F175" s="520"/>
      <c r="G175" s="836"/>
      <c r="H175" s="494"/>
      <c r="I175" s="523">
        <v>7.86</v>
      </c>
      <c r="J175" s="576" t="s">
        <v>46</v>
      </c>
      <c r="K175" s="576" t="s">
        <v>46</v>
      </c>
      <c r="L175" s="576" t="s">
        <v>46</v>
      </c>
      <c r="M175" s="576" t="s">
        <v>46</v>
      </c>
    </row>
    <row r="176" spans="1:13">
      <c r="A176" s="552"/>
      <c r="B176" s="617" t="s">
        <v>3620</v>
      </c>
      <c r="C176" s="523" t="s">
        <v>46</v>
      </c>
      <c r="D176" s="827">
        <v>40570</v>
      </c>
      <c r="E176" s="527" t="s">
        <v>1651</v>
      </c>
      <c r="F176" s="520"/>
      <c r="G176" s="836"/>
      <c r="H176" s="494"/>
      <c r="I176" s="523">
        <v>8.0500000000000007</v>
      </c>
      <c r="J176" s="576"/>
      <c r="K176" s="576"/>
      <c r="L176" s="576"/>
      <c r="M176" s="576"/>
    </row>
    <row r="177" spans="1:13">
      <c r="A177" s="552"/>
      <c r="B177" s="616" t="s">
        <v>3621</v>
      </c>
      <c r="C177" s="523" t="s">
        <v>2914</v>
      </c>
      <c r="D177" s="827">
        <v>40581</v>
      </c>
      <c r="E177" s="527">
        <v>1130</v>
      </c>
      <c r="F177" s="577">
        <v>20110390045</v>
      </c>
      <c r="G177" s="836">
        <v>40764</v>
      </c>
      <c r="H177" s="494">
        <v>2.5</v>
      </c>
      <c r="I177" s="494">
        <v>2.37</v>
      </c>
      <c r="J177" s="576" t="s">
        <v>46</v>
      </c>
      <c r="K177" s="576" t="s">
        <v>46</v>
      </c>
      <c r="L177" s="576" t="s">
        <v>46</v>
      </c>
      <c r="M177" s="576" t="s">
        <v>46</v>
      </c>
    </row>
    <row r="178" spans="1:13">
      <c r="A178" s="552"/>
      <c r="B178" s="616" t="s">
        <v>3622</v>
      </c>
      <c r="C178" s="523" t="s">
        <v>2915</v>
      </c>
      <c r="D178" s="827">
        <v>40577</v>
      </c>
      <c r="E178" s="527">
        <v>1115</v>
      </c>
      <c r="F178" s="578">
        <v>20110350067</v>
      </c>
      <c r="G178" s="836">
        <v>40764</v>
      </c>
      <c r="H178" s="494">
        <v>2.5</v>
      </c>
      <c r="I178" s="494">
        <v>2.04</v>
      </c>
      <c r="J178" s="576" t="s">
        <v>46</v>
      </c>
      <c r="K178" s="576" t="s">
        <v>46</v>
      </c>
      <c r="L178" s="576" t="s">
        <v>46</v>
      </c>
      <c r="M178" s="576" t="s">
        <v>46</v>
      </c>
    </row>
    <row r="179" spans="1:13">
      <c r="A179" s="552"/>
      <c r="B179" s="616" t="s">
        <v>3623</v>
      </c>
      <c r="C179" s="523" t="s">
        <v>2919</v>
      </c>
      <c r="D179" s="827">
        <v>40308</v>
      </c>
      <c r="E179" s="527">
        <v>1200</v>
      </c>
      <c r="F179" s="575">
        <v>20101370040</v>
      </c>
      <c r="G179" s="836">
        <v>40764</v>
      </c>
      <c r="H179" s="494">
        <v>2.5</v>
      </c>
      <c r="I179" s="494">
        <v>3.76</v>
      </c>
      <c r="J179" s="576" t="s">
        <v>46</v>
      </c>
      <c r="K179" s="576" t="s">
        <v>46</v>
      </c>
      <c r="L179" s="576" t="s">
        <v>46</v>
      </c>
      <c r="M179" s="576" t="s">
        <v>46</v>
      </c>
    </row>
    <row r="180" spans="1:13">
      <c r="A180" s="552"/>
      <c r="B180" s="616" t="s">
        <v>3624</v>
      </c>
      <c r="C180" s="523" t="s">
        <v>2917</v>
      </c>
      <c r="D180" s="827">
        <v>40309</v>
      </c>
      <c r="E180" s="527">
        <v>1045</v>
      </c>
      <c r="F180" s="575">
        <v>20101370038</v>
      </c>
      <c r="G180" s="836">
        <v>40764</v>
      </c>
      <c r="H180" s="494">
        <v>2.5</v>
      </c>
      <c r="I180" s="494" t="s">
        <v>1164</v>
      </c>
      <c r="J180" s="576" t="s">
        <v>46</v>
      </c>
      <c r="K180" s="576" t="s">
        <v>46</v>
      </c>
      <c r="L180" s="576" t="s">
        <v>46</v>
      </c>
      <c r="M180" s="576" t="s">
        <v>46</v>
      </c>
    </row>
    <row r="181" spans="1:13">
      <c r="A181" s="552"/>
      <c r="B181" s="574"/>
      <c r="C181" s="523"/>
      <c r="D181" s="827"/>
      <c r="E181" s="527"/>
      <c r="F181" s="575"/>
      <c r="G181" s="836"/>
      <c r="H181" s="525"/>
      <c r="I181" s="494"/>
      <c r="J181" s="576"/>
      <c r="K181" s="576"/>
      <c r="L181" s="576"/>
      <c r="M181" s="576"/>
    </row>
    <row r="182" spans="1:13">
      <c r="A182" s="552"/>
      <c r="B182" s="616" t="s">
        <v>3625</v>
      </c>
      <c r="C182" s="523" t="s">
        <v>2913</v>
      </c>
      <c r="D182" s="827">
        <v>40568</v>
      </c>
      <c r="E182" s="527">
        <v>1315</v>
      </c>
      <c r="F182" s="520">
        <v>20110280117</v>
      </c>
      <c r="G182" s="836">
        <v>40723</v>
      </c>
      <c r="H182" s="494">
        <v>25</v>
      </c>
      <c r="I182" s="494">
        <v>41.7</v>
      </c>
      <c r="J182" s="576" t="s">
        <v>46</v>
      </c>
      <c r="K182" s="576" t="s">
        <v>46</v>
      </c>
      <c r="L182" s="576" t="s">
        <v>46</v>
      </c>
      <c r="M182" s="576" t="s">
        <v>46</v>
      </c>
    </row>
    <row r="183" spans="1:13">
      <c r="A183" s="552"/>
      <c r="B183" s="616" t="s">
        <v>3601</v>
      </c>
      <c r="C183" s="523" t="s">
        <v>107</v>
      </c>
      <c r="D183" s="829">
        <v>40318</v>
      </c>
      <c r="E183" s="520">
        <v>1115</v>
      </c>
      <c r="F183" s="575">
        <v>20101410229</v>
      </c>
      <c r="G183" s="836">
        <v>40723</v>
      </c>
      <c r="H183" s="494">
        <v>2.5</v>
      </c>
      <c r="I183" s="494" t="s">
        <v>1164</v>
      </c>
      <c r="J183" s="576" t="s">
        <v>46</v>
      </c>
      <c r="K183" s="576" t="s">
        <v>46</v>
      </c>
      <c r="L183" s="576" t="s">
        <v>46</v>
      </c>
      <c r="M183" s="576" t="s">
        <v>46</v>
      </c>
    </row>
    <row r="184" spans="1:13">
      <c r="A184" s="552"/>
      <c r="B184" s="616" t="s">
        <v>3602</v>
      </c>
      <c r="C184" s="523" t="s">
        <v>2913</v>
      </c>
      <c r="D184" s="829">
        <v>40568</v>
      </c>
      <c r="E184" s="520">
        <v>1320</v>
      </c>
      <c r="F184" s="523">
        <v>20110280118</v>
      </c>
      <c r="G184" s="836">
        <v>40723</v>
      </c>
      <c r="H184" s="494">
        <v>2.5</v>
      </c>
      <c r="I184" s="494">
        <v>40.4</v>
      </c>
      <c r="J184" s="576" t="s">
        <v>46</v>
      </c>
      <c r="K184" s="576" t="s">
        <v>46</v>
      </c>
      <c r="L184" s="576" t="s">
        <v>46</v>
      </c>
      <c r="M184" s="576" t="s">
        <v>46</v>
      </c>
    </row>
    <row r="185" spans="1:13">
      <c r="A185" s="552"/>
      <c r="B185" s="618" t="s">
        <v>3603</v>
      </c>
      <c r="C185" s="543" t="s">
        <v>68</v>
      </c>
      <c r="D185" s="829">
        <v>40301</v>
      </c>
      <c r="E185" s="520">
        <v>1300</v>
      </c>
      <c r="F185" s="575">
        <v>20101250099</v>
      </c>
      <c r="G185" s="836">
        <v>40723</v>
      </c>
      <c r="H185" s="494">
        <v>2.5</v>
      </c>
      <c r="I185" s="494">
        <v>0.83</v>
      </c>
      <c r="J185" s="576" t="s">
        <v>46</v>
      </c>
      <c r="K185" s="576" t="s">
        <v>46</v>
      </c>
      <c r="L185" s="576" t="s">
        <v>46</v>
      </c>
      <c r="M185" s="576" t="s">
        <v>46</v>
      </c>
    </row>
    <row r="186" spans="1:13">
      <c r="A186" s="552"/>
      <c r="B186" s="618" t="s">
        <v>3604</v>
      </c>
      <c r="C186" s="542" t="s">
        <v>46</v>
      </c>
      <c r="D186" s="829">
        <v>40331</v>
      </c>
      <c r="E186" s="520">
        <v>1315</v>
      </c>
      <c r="F186" s="575">
        <v>20101550013</v>
      </c>
      <c r="G186" s="836">
        <v>40759</v>
      </c>
      <c r="H186" s="494">
        <v>2.5</v>
      </c>
      <c r="I186" s="494" t="s">
        <v>1164</v>
      </c>
      <c r="J186" s="576" t="s">
        <v>46</v>
      </c>
      <c r="K186" s="576" t="s">
        <v>46</v>
      </c>
      <c r="L186" s="576" t="s">
        <v>46</v>
      </c>
      <c r="M186" s="576" t="s">
        <v>46</v>
      </c>
    </row>
    <row r="187" spans="1:13">
      <c r="A187" s="552"/>
      <c r="B187" s="618" t="s">
        <v>3605</v>
      </c>
      <c r="C187" s="542" t="s">
        <v>46</v>
      </c>
      <c r="D187" s="829">
        <v>40340</v>
      </c>
      <c r="E187" s="520">
        <v>930</v>
      </c>
      <c r="F187" s="575">
        <v>20101660076</v>
      </c>
      <c r="G187" s="836">
        <v>40759</v>
      </c>
      <c r="H187" s="494">
        <v>2.5</v>
      </c>
      <c r="I187" s="494">
        <v>4.87</v>
      </c>
      <c r="J187" s="576" t="s">
        <v>46</v>
      </c>
      <c r="K187" s="576" t="s">
        <v>46</v>
      </c>
      <c r="L187" s="576" t="s">
        <v>46</v>
      </c>
      <c r="M187" s="576" t="s">
        <v>46</v>
      </c>
    </row>
    <row r="188" spans="1:13">
      <c r="A188" s="552"/>
      <c r="B188" s="555"/>
      <c r="C188" s="542"/>
      <c r="D188" s="829"/>
      <c r="E188" s="520"/>
      <c r="F188" s="575"/>
      <c r="G188" s="836"/>
      <c r="H188" s="525"/>
      <c r="I188" s="494"/>
      <c r="J188" s="576"/>
      <c r="K188" s="576"/>
      <c r="L188" s="576"/>
      <c r="M188" s="576"/>
    </row>
    <row r="189" spans="1:13">
      <c r="A189" s="552"/>
      <c r="B189" s="572" t="s">
        <v>3336</v>
      </c>
      <c r="C189" s="512"/>
      <c r="D189" s="841"/>
      <c r="E189" s="540"/>
      <c r="F189" s="512"/>
      <c r="G189" s="837"/>
      <c r="H189" s="809"/>
      <c r="I189" s="530"/>
      <c r="J189" s="530"/>
      <c r="K189" s="530"/>
      <c r="L189" s="530"/>
      <c r="M189" s="530"/>
    </row>
    <row r="190" spans="1:13" ht="15.75">
      <c r="A190" s="559"/>
      <c r="B190" s="842" t="s">
        <v>3626</v>
      </c>
      <c r="C190" s="560"/>
      <c r="D190" s="843">
        <v>40341</v>
      </c>
      <c r="E190" s="560">
        <v>1148</v>
      </c>
      <c r="F190" s="844">
        <v>20101660074</v>
      </c>
      <c r="G190" s="845">
        <v>40759</v>
      </c>
      <c r="H190" s="75">
        <v>2.5</v>
      </c>
      <c r="I190" s="75">
        <v>1.3</v>
      </c>
      <c r="J190" s="75" t="s">
        <v>46</v>
      </c>
      <c r="K190" s="75" t="s">
        <v>46</v>
      </c>
      <c r="L190" s="75" t="s">
        <v>46</v>
      </c>
      <c r="M190" s="35" t="s">
        <v>3009</v>
      </c>
    </row>
    <row r="191" spans="1:13" ht="16.5" thickBot="1">
      <c r="A191" s="559"/>
      <c r="B191" s="846" t="s">
        <v>3627</v>
      </c>
      <c r="C191" s="847"/>
      <c r="D191" s="848">
        <v>40340</v>
      </c>
      <c r="E191" s="847">
        <v>931</v>
      </c>
      <c r="F191" s="849">
        <v>20101660073</v>
      </c>
      <c r="G191" s="850">
        <v>40759</v>
      </c>
      <c r="H191" s="851">
        <v>2.5</v>
      </c>
      <c r="I191" s="851">
        <v>0.13</v>
      </c>
      <c r="J191" s="851" t="s">
        <v>46</v>
      </c>
      <c r="K191" s="851" t="s">
        <v>46</v>
      </c>
      <c r="L191" s="851" t="s">
        <v>46</v>
      </c>
      <c r="M191" s="852" t="s">
        <v>3010</v>
      </c>
    </row>
  </sheetData>
  <mergeCells count="3">
    <mergeCell ref="B2:M2"/>
    <mergeCell ref="B4:M4"/>
    <mergeCell ref="B8:M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workbookViewId="0">
      <selection activeCell="B2" sqref="B2:L2"/>
    </sheetView>
  </sheetViews>
  <sheetFormatPr defaultRowHeight="15"/>
  <cols>
    <col min="1" max="1" width="3.7109375" customWidth="1"/>
    <col min="2" max="2" width="17.28515625" customWidth="1"/>
    <col min="3" max="3" width="9.140625" style="785"/>
    <col min="4" max="4" width="8.5703125" customWidth="1"/>
    <col min="5" max="5" width="13.28515625" customWidth="1"/>
    <col min="6" max="6" width="11" customWidth="1"/>
    <col min="7" max="7" width="10.7109375" customWidth="1"/>
    <col min="8" max="8" width="12.5703125" customWidth="1"/>
    <col min="9" max="9" width="13.140625" customWidth="1"/>
    <col min="10" max="10" width="10.5703125" customWidth="1"/>
    <col min="11" max="11" width="11.140625" customWidth="1"/>
    <col min="12" max="12" width="14.28515625" customWidth="1"/>
  </cols>
  <sheetData>
    <row r="1" spans="1:12">
      <c r="A1" s="90"/>
      <c r="B1" s="584"/>
      <c r="C1" s="793"/>
      <c r="D1" s="90"/>
      <c r="E1" s="585"/>
      <c r="F1" s="586"/>
      <c r="G1" s="586"/>
      <c r="H1" s="587"/>
    </row>
    <row r="2" spans="1:12" ht="61.5" customHeight="1">
      <c r="A2" s="90"/>
      <c r="B2" s="1077" t="s">
        <v>3633</v>
      </c>
      <c r="C2" s="1078"/>
      <c r="D2" s="1078"/>
      <c r="E2" s="1078"/>
      <c r="F2" s="1078"/>
      <c r="G2" s="1078"/>
      <c r="H2" s="1078"/>
      <c r="I2" s="1079"/>
      <c r="J2" s="1079"/>
      <c r="K2" s="1079"/>
      <c r="L2" s="1079"/>
    </row>
    <row r="3" spans="1:12" ht="64.5" customHeight="1" thickBot="1">
      <c r="A3" s="90"/>
      <c r="B3" s="1080" t="s">
        <v>3333</v>
      </c>
      <c r="C3" s="1081"/>
      <c r="D3" s="1081"/>
      <c r="E3" s="1081"/>
      <c r="F3" s="1081"/>
      <c r="G3" s="1081"/>
      <c r="H3" s="1081"/>
      <c r="I3" s="1082"/>
      <c r="J3" s="1082"/>
      <c r="K3" s="1082"/>
      <c r="L3" s="1082"/>
    </row>
    <row r="4" spans="1:12" ht="100.5">
      <c r="B4" s="818" t="s">
        <v>183</v>
      </c>
      <c r="C4" s="819" t="s">
        <v>3335</v>
      </c>
      <c r="D4" s="820" t="s">
        <v>3334</v>
      </c>
      <c r="E4" s="805" t="s">
        <v>3330</v>
      </c>
      <c r="F4" s="805" t="s">
        <v>3331</v>
      </c>
      <c r="G4" s="805" t="s">
        <v>3011</v>
      </c>
      <c r="H4" s="806" t="s">
        <v>3012</v>
      </c>
      <c r="I4" s="805" t="s">
        <v>3330</v>
      </c>
      <c r="J4" s="805" t="s">
        <v>3331</v>
      </c>
      <c r="K4" s="805" t="s">
        <v>3011</v>
      </c>
      <c r="L4" s="806" t="s">
        <v>3012</v>
      </c>
    </row>
    <row r="5" spans="1:12" ht="15.75" thickBot="1">
      <c r="A5" s="90"/>
      <c r="B5" s="807"/>
      <c r="C5" s="808"/>
      <c r="D5" s="821" t="s">
        <v>3313</v>
      </c>
      <c r="E5" s="822" t="s">
        <v>595</v>
      </c>
      <c r="F5" s="822" t="s">
        <v>595</v>
      </c>
      <c r="G5" s="822" t="s">
        <v>595</v>
      </c>
      <c r="H5" s="822" t="s">
        <v>595</v>
      </c>
      <c r="I5" s="822" t="s">
        <v>595</v>
      </c>
      <c r="J5" s="822" t="s">
        <v>595</v>
      </c>
      <c r="K5" s="822" t="s">
        <v>595</v>
      </c>
      <c r="L5" s="822" t="s">
        <v>595</v>
      </c>
    </row>
    <row r="6" spans="1:12">
      <c r="A6" s="90"/>
      <c r="B6" s="773"/>
      <c r="C6" s="771"/>
      <c r="D6" s="771"/>
      <c r="E6" s="1013" t="s">
        <v>3013</v>
      </c>
      <c r="F6" s="1013"/>
      <c r="G6" s="1013"/>
      <c r="H6" s="1013"/>
      <c r="I6" s="1076" t="s">
        <v>3021</v>
      </c>
      <c r="J6" s="1076"/>
      <c r="K6" s="1076"/>
      <c r="L6" s="1076"/>
    </row>
    <row r="7" spans="1:12">
      <c r="A7" s="90"/>
      <c r="B7" s="1089" t="s">
        <v>609</v>
      </c>
      <c r="C7" s="1090"/>
      <c r="D7" s="1090"/>
      <c r="E7" s="1090"/>
      <c r="F7" s="1090"/>
      <c r="G7" s="1090"/>
      <c r="H7" s="1090"/>
      <c r="I7" s="1091"/>
      <c r="J7" s="1091"/>
      <c r="K7" s="1091"/>
      <c r="L7" s="1091"/>
    </row>
    <row r="8" spans="1:12">
      <c r="B8" s="588" t="s">
        <v>43</v>
      </c>
      <c r="C8" s="794">
        <v>40309</v>
      </c>
      <c r="D8" s="589">
        <v>1730</v>
      </c>
      <c r="E8" s="590" t="s">
        <v>3636</v>
      </c>
      <c r="F8" s="590" t="s">
        <v>3643</v>
      </c>
      <c r="G8" s="591" t="s">
        <v>46</v>
      </c>
      <c r="H8" s="932" t="s">
        <v>3649</v>
      </c>
      <c r="I8" s="604" t="s">
        <v>3636</v>
      </c>
      <c r="J8" s="605" t="s">
        <v>3661</v>
      </c>
      <c r="K8" s="606" t="s">
        <v>46</v>
      </c>
      <c r="L8" s="933" t="s">
        <v>3649</v>
      </c>
    </row>
    <row r="9" spans="1:12">
      <c r="B9" s="588" t="s">
        <v>48</v>
      </c>
      <c r="C9" s="794">
        <v>40296</v>
      </c>
      <c r="D9" s="589">
        <v>1030</v>
      </c>
      <c r="E9" s="590" t="s">
        <v>3637</v>
      </c>
      <c r="F9" s="590" t="s">
        <v>3644</v>
      </c>
      <c r="G9" s="591" t="s">
        <v>46</v>
      </c>
      <c r="H9" s="932" t="s">
        <v>3650</v>
      </c>
      <c r="I9" s="604" t="s">
        <v>3654</v>
      </c>
      <c r="J9" s="605" t="s">
        <v>3662</v>
      </c>
      <c r="K9" s="606" t="s">
        <v>46</v>
      </c>
      <c r="L9" s="933" t="s">
        <v>3650</v>
      </c>
    </row>
    <row r="10" spans="1:12">
      <c r="B10" s="588" t="s">
        <v>55</v>
      </c>
      <c r="C10" s="794">
        <v>40309</v>
      </c>
      <c r="D10" s="589">
        <v>1045</v>
      </c>
      <c r="E10" s="590" t="s">
        <v>3014</v>
      </c>
      <c r="F10" s="591" t="s">
        <v>46</v>
      </c>
      <c r="G10" s="596">
        <v>10.5</v>
      </c>
      <c r="H10" s="593">
        <v>10</v>
      </c>
      <c r="I10" s="604" t="s">
        <v>3014</v>
      </c>
      <c r="J10" s="606" t="s">
        <v>46</v>
      </c>
      <c r="K10" s="607">
        <v>10</v>
      </c>
      <c r="L10" s="607">
        <v>10</v>
      </c>
    </row>
    <row r="11" spans="1:12">
      <c r="B11" s="588" t="s">
        <v>57</v>
      </c>
      <c r="C11" s="794">
        <v>40308</v>
      </c>
      <c r="D11" s="589">
        <v>1200</v>
      </c>
      <c r="E11" s="594" t="s">
        <v>3638</v>
      </c>
      <c r="F11" s="591" t="s">
        <v>46</v>
      </c>
      <c r="G11" s="595">
        <v>2147</v>
      </c>
      <c r="H11" s="595">
        <v>2147</v>
      </c>
      <c r="I11" s="608" t="s">
        <v>3655</v>
      </c>
      <c r="J11" s="606" t="s">
        <v>46</v>
      </c>
      <c r="K11" s="934">
        <v>2150</v>
      </c>
      <c r="L11" s="934">
        <v>2150</v>
      </c>
    </row>
    <row r="12" spans="1:12">
      <c r="B12" s="588" t="s">
        <v>59</v>
      </c>
      <c r="C12" s="794">
        <v>40311</v>
      </c>
      <c r="D12" s="589">
        <v>1300</v>
      </c>
      <c r="E12" s="594" t="s">
        <v>3639</v>
      </c>
      <c r="F12" s="591" t="s">
        <v>46</v>
      </c>
      <c r="G12" s="595">
        <v>2430</v>
      </c>
      <c r="H12" s="593">
        <v>2430</v>
      </c>
      <c r="I12" s="608" t="s">
        <v>3656</v>
      </c>
      <c r="J12" s="606" t="s">
        <v>46</v>
      </c>
      <c r="K12" s="934">
        <v>2430</v>
      </c>
      <c r="L12" s="934">
        <v>2430</v>
      </c>
    </row>
    <row r="13" spans="1:12">
      <c r="B13" s="588" t="s">
        <v>61</v>
      </c>
      <c r="C13" s="794">
        <v>40297</v>
      </c>
      <c r="D13" s="589">
        <v>1315</v>
      </c>
      <c r="E13" s="590" t="s">
        <v>3640</v>
      </c>
      <c r="F13" s="590" t="s">
        <v>3645</v>
      </c>
      <c r="G13" s="591" t="s">
        <v>46</v>
      </c>
      <c r="H13" s="593" t="s">
        <v>3651</v>
      </c>
      <c r="I13" s="604" t="s">
        <v>3657</v>
      </c>
      <c r="J13" s="605" t="s">
        <v>3663</v>
      </c>
      <c r="K13" s="606" t="s">
        <v>46</v>
      </c>
      <c r="L13" s="607" t="s">
        <v>3651</v>
      </c>
    </row>
    <row r="14" spans="1:12">
      <c r="B14" s="588" t="s">
        <v>63</v>
      </c>
      <c r="C14" s="794">
        <v>40337</v>
      </c>
      <c r="D14" s="589">
        <v>1215</v>
      </c>
      <c r="E14" s="590">
        <v>372</v>
      </c>
      <c r="F14" s="590" t="s">
        <v>3015</v>
      </c>
      <c r="G14" s="591" t="s">
        <v>46</v>
      </c>
      <c r="H14" s="593" t="s">
        <v>1005</v>
      </c>
      <c r="I14" s="604">
        <v>370</v>
      </c>
      <c r="J14" s="605" t="s">
        <v>3022</v>
      </c>
      <c r="K14" s="606" t="s">
        <v>46</v>
      </c>
      <c r="L14" s="607" t="s">
        <v>1005</v>
      </c>
    </row>
    <row r="15" spans="1:12">
      <c r="B15" s="588" t="s">
        <v>67</v>
      </c>
      <c r="C15" s="794">
        <v>40301</v>
      </c>
      <c r="D15" s="589">
        <v>1200</v>
      </c>
      <c r="E15" s="590" t="s">
        <v>3641</v>
      </c>
      <c r="F15" s="590" t="s">
        <v>3646</v>
      </c>
      <c r="G15" s="591" t="s">
        <v>46</v>
      </c>
      <c r="H15" s="593" t="s">
        <v>3652</v>
      </c>
      <c r="I15" s="604" t="s">
        <v>3658</v>
      </c>
      <c r="J15" s="605" t="s">
        <v>3664</v>
      </c>
      <c r="K15" s="606" t="s">
        <v>46</v>
      </c>
      <c r="L15" s="607" t="s">
        <v>3652</v>
      </c>
    </row>
    <row r="16" spans="1:12">
      <c r="B16" s="588" t="s">
        <v>70</v>
      </c>
      <c r="C16" s="794">
        <v>40303</v>
      </c>
      <c r="D16" s="589">
        <v>1200</v>
      </c>
      <c r="E16" s="931">
        <v>1385</v>
      </c>
      <c r="F16" s="590" t="s">
        <v>3647</v>
      </c>
      <c r="G16" s="591" t="s">
        <v>46</v>
      </c>
      <c r="H16" s="593" t="s">
        <v>3647</v>
      </c>
      <c r="I16" s="604" t="s">
        <v>3659</v>
      </c>
      <c r="J16" s="605" t="s">
        <v>3665</v>
      </c>
      <c r="K16" s="606" t="s">
        <v>46</v>
      </c>
      <c r="L16" s="607" t="s">
        <v>3647</v>
      </c>
    </row>
    <row r="17" spans="2:12">
      <c r="B17" s="588" t="s">
        <v>72</v>
      </c>
      <c r="C17" s="794">
        <v>40304</v>
      </c>
      <c r="D17" s="589">
        <v>1130</v>
      </c>
      <c r="E17" s="590">
        <v>752</v>
      </c>
      <c r="F17" s="590" t="s">
        <v>3016</v>
      </c>
      <c r="G17" s="591" t="s">
        <v>46</v>
      </c>
      <c r="H17" s="593" t="s">
        <v>1161</v>
      </c>
      <c r="I17" s="604">
        <v>750</v>
      </c>
      <c r="J17" s="605" t="s">
        <v>3023</v>
      </c>
      <c r="K17" s="606" t="s">
        <v>46</v>
      </c>
      <c r="L17" s="607" t="s">
        <v>1161</v>
      </c>
    </row>
    <row r="18" spans="2:12">
      <c r="B18" s="588" t="s">
        <v>75</v>
      </c>
      <c r="C18" s="794">
        <v>40297</v>
      </c>
      <c r="D18" s="589">
        <v>1000</v>
      </c>
      <c r="E18" s="590">
        <v>618</v>
      </c>
      <c r="F18" s="591" t="s">
        <v>46</v>
      </c>
      <c r="G18" s="596">
        <v>599</v>
      </c>
      <c r="H18" s="596">
        <v>599</v>
      </c>
      <c r="I18" s="604">
        <v>620</v>
      </c>
      <c r="J18" s="606" t="s">
        <v>46</v>
      </c>
      <c r="K18" s="607">
        <v>600</v>
      </c>
      <c r="L18" s="607">
        <v>600</v>
      </c>
    </row>
    <row r="19" spans="2:12">
      <c r="B19" s="588" t="s">
        <v>78</v>
      </c>
      <c r="C19" s="794">
        <v>40304</v>
      </c>
      <c r="D19" s="589">
        <v>1330</v>
      </c>
      <c r="E19" s="590" t="s">
        <v>3014</v>
      </c>
      <c r="F19" s="591" t="s">
        <v>46</v>
      </c>
      <c r="G19" s="596">
        <v>10.4</v>
      </c>
      <c r="H19" s="596">
        <v>10.4</v>
      </c>
      <c r="I19" s="604" t="s">
        <v>3014</v>
      </c>
      <c r="J19" s="606" t="s">
        <v>46</v>
      </c>
      <c r="K19" s="607">
        <v>10</v>
      </c>
      <c r="L19" s="607">
        <v>10</v>
      </c>
    </row>
    <row r="20" spans="2:12">
      <c r="B20" s="588" t="s">
        <v>80</v>
      </c>
      <c r="C20" s="794">
        <v>40317</v>
      </c>
      <c r="D20" s="589">
        <v>1400</v>
      </c>
      <c r="E20" s="591" t="s">
        <v>46</v>
      </c>
      <c r="F20" s="591" t="s">
        <v>46</v>
      </c>
      <c r="G20" s="596">
        <v>22.4</v>
      </c>
      <c r="H20" s="596">
        <v>22.4</v>
      </c>
      <c r="I20" s="606" t="s">
        <v>46</v>
      </c>
      <c r="J20" s="606" t="s">
        <v>46</v>
      </c>
      <c r="K20" s="607">
        <v>22</v>
      </c>
      <c r="L20" s="607">
        <v>22</v>
      </c>
    </row>
    <row r="21" spans="2:12">
      <c r="B21" s="588" t="s">
        <v>82</v>
      </c>
      <c r="C21" s="794">
        <v>40301</v>
      </c>
      <c r="D21" s="589">
        <v>1215</v>
      </c>
      <c r="E21" s="590">
        <v>667</v>
      </c>
      <c r="F21" s="590" t="s">
        <v>3017</v>
      </c>
      <c r="G21" s="591" t="s">
        <v>46</v>
      </c>
      <c r="H21" s="593" t="s">
        <v>1283</v>
      </c>
      <c r="I21" s="604">
        <v>670</v>
      </c>
      <c r="J21" s="605" t="s">
        <v>3024</v>
      </c>
      <c r="K21" s="606" t="s">
        <v>46</v>
      </c>
      <c r="L21" s="607" t="s">
        <v>1283</v>
      </c>
    </row>
    <row r="22" spans="2:12">
      <c r="B22" s="588" t="s">
        <v>84</v>
      </c>
      <c r="C22" s="794">
        <v>40302</v>
      </c>
      <c r="D22" s="589">
        <v>1000</v>
      </c>
      <c r="E22" s="590">
        <v>265</v>
      </c>
      <c r="F22" s="591" t="s">
        <v>46</v>
      </c>
      <c r="G22" s="596">
        <v>236</v>
      </c>
      <c r="H22" s="593">
        <v>236</v>
      </c>
      <c r="I22" s="604">
        <v>270</v>
      </c>
      <c r="J22" s="606" t="s">
        <v>46</v>
      </c>
      <c r="K22" s="607">
        <v>240</v>
      </c>
      <c r="L22" s="607">
        <v>240</v>
      </c>
    </row>
    <row r="23" spans="2:12">
      <c r="B23" s="588" t="s">
        <v>86</v>
      </c>
      <c r="C23" s="794">
        <v>40296</v>
      </c>
      <c r="D23" s="589">
        <v>1300</v>
      </c>
      <c r="E23" s="590" t="s">
        <v>3642</v>
      </c>
      <c r="F23" s="590" t="s">
        <v>3648</v>
      </c>
      <c r="G23" s="591" t="s">
        <v>46</v>
      </c>
      <c r="H23" s="593" t="s">
        <v>3653</v>
      </c>
      <c r="I23" s="604" t="s">
        <v>3660</v>
      </c>
      <c r="J23" s="605" t="s">
        <v>3666</v>
      </c>
      <c r="K23" s="606" t="s">
        <v>46</v>
      </c>
      <c r="L23" s="607" t="s">
        <v>3653</v>
      </c>
    </row>
    <row r="24" spans="2:12">
      <c r="B24" s="588" t="s">
        <v>89</v>
      </c>
      <c r="C24" s="794">
        <v>40302</v>
      </c>
      <c r="D24" s="589">
        <v>1100</v>
      </c>
      <c r="E24" s="590">
        <v>281</v>
      </c>
      <c r="F24" s="591" t="s">
        <v>46</v>
      </c>
      <c r="G24" s="596">
        <v>261</v>
      </c>
      <c r="H24" s="593">
        <v>261</v>
      </c>
      <c r="I24" s="604">
        <v>280</v>
      </c>
      <c r="J24" s="606" t="s">
        <v>46</v>
      </c>
      <c r="K24" s="607">
        <v>260</v>
      </c>
      <c r="L24" s="607">
        <v>260</v>
      </c>
    </row>
    <row r="25" spans="2:12">
      <c r="B25" s="588" t="s">
        <v>91</v>
      </c>
      <c r="C25" s="794">
        <v>40324</v>
      </c>
      <c r="D25" s="589">
        <v>1145</v>
      </c>
      <c r="E25" s="591" t="s">
        <v>46</v>
      </c>
      <c r="F25" s="591" t="s">
        <v>46</v>
      </c>
      <c r="G25" s="596">
        <v>14.6</v>
      </c>
      <c r="H25" s="596">
        <v>14.6</v>
      </c>
      <c r="I25" s="609" t="s">
        <v>46</v>
      </c>
      <c r="J25" s="606" t="s">
        <v>46</v>
      </c>
      <c r="K25" s="607">
        <v>15</v>
      </c>
      <c r="L25" s="607">
        <v>15</v>
      </c>
    </row>
    <row r="26" spans="2:12">
      <c r="B26" s="588" t="s">
        <v>94</v>
      </c>
      <c r="C26" s="794">
        <v>40310</v>
      </c>
      <c r="D26" s="589">
        <v>1615</v>
      </c>
      <c r="E26" s="591" t="s">
        <v>46</v>
      </c>
      <c r="F26" s="591" t="s">
        <v>46</v>
      </c>
      <c r="G26" s="596">
        <v>14.7</v>
      </c>
      <c r="H26" s="596">
        <v>14.7</v>
      </c>
      <c r="I26" s="609" t="s">
        <v>46</v>
      </c>
      <c r="J26" s="606" t="s">
        <v>46</v>
      </c>
      <c r="K26" s="607">
        <v>15</v>
      </c>
      <c r="L26" s="607">
        <v>15</v>
      </c>
    </row>
    <row r="27" spans="2:12">
      <c r="B27" s="588" t="s">
        <v>97</v>
      </c>
      <c r="C27" s="794">
        <v>40311</v>
      </c>
      <c r="D27" s="589">
        <v>1045</v>
      </c>
      <c r="E27" s="590" t="s">
        <v>3667</v>
      </c>
      <c r="F27" s="590" t="s">
        <v>3668</v>
      </c>
      <c r="G27" s="591" t="s">
        <v>46</v>
      </c>
      <c r="H27" s="593" t="s">
        <v>3669</v>
      </c>
      <c r="I27" s="604" t="s">
        <v>3670</v>
      </c>
      <c r="J27" s="605" t="s">
        <v>3671</v>
      </c>
      <c r="K27" s="606" t="s">
        <v>46</v>
      </c>
      <c r="L27" s="607" t="s">
        <v>3669</v>
      </c>
    </row>
    <row r="28" spans="2:12">
      <c r="B28" s="588" t="s">
        <v>100</v>
      </c>
      <c r="C28" s="794">
        <v>40339</v>
      </c>
      <c r="D28" s="589">
        <v>1400</v>
      </c>
      <c r="E28" s="591" t="s">
        <v>46</v>
      </c>
      <c r="F28" s="591" t="s">
        <v>46</v>
      </c>
      <c r="G28" s="596">
        <v>24.8</v>
      </c>
      <c r="H28" s="596">
        <v>24.8</v>
      </c>
      <c r="I28" s="609" t="s">
        <v>46</v>
      </c>
      <c r="J28" s="606" t="s">
        <v>46</v>
      </c>
      <c r="K28" s="607">
        <v>25</v>
      </c>
      <c r="L28" s="607">
        <v>25</v>
      </c>
    </row>
    <row r="29" spans="2:12">
      <c r="B29" s="588" t="s">
        <v>102</v>
      </c>
      <c r="C29" s="794">
        <v>40303</v>
      </c>
      <c r="D29" s="589">
        <v>1130</v>
      </c>
      <c r="E29" s="590">
        <v>836</v>
      </c>
      <c r="F29" s="590" t="s">
        <v>1482</v>
      </c>
      <c r="G29" s="591" t="s">
        <v>46</v>
      </c>
      <c r="H29" s="593" t="s">
        <v>1482</v>
      </c>
      <c r="I29" s="604">
        <v>840</v>
      </c>
      <c r="J29" s="605" t="s">
        <v>3025</v>
      </c>
      <c r="K29" s="606" t="s">
        <v>46</v>
      </c>
      <c r="L29" s="607" t="s">
        <v>1482</v>
      </c>
    </row>
    <row r="30" spans="2:12">
      <c r="B30" s="588" t="s">
        <v>104</v>
      </c>
      <c r="C30" s="794">
        <v>40316</v>
      </c>
      <c r="D30" s="589">
        <v>1400</v>
      </c>
      <c r="E30" s="594" t="s">
        <v>3673</v>
      </c>
      <c r="F30" s="591" t="s">
        <v>46</v>
      </c>
      <c r="G30" s="595">
        <v>1191</v>
      </c>
      <c r="H30" s="935">
        <v>1191</v>
      </c>
      <c r="I30" s="608" t="s">
        <v>3672</v>
      </c>
      <c r="J30" s="606" t="s">
        <v>46</v>
      </c>
      <c r="K30" s="934">
        <v>1190</v>
      </c>
      <c r="L30" s="934">
        <v>1190</v>
      </c>
    </row>
    <row r="31" spans="2:12">
      <c r="B31" s="584" t="s">
        <v>106</v>
      </c>
      <c r="C31" s="795">
        <v>40318</v>
      </c>
      <c r="D31" s="597">
        <v>1250</v>
      </c>
      <c r="E31" s="598" t="s">
        <v>3674</v>
      </c>
      <c r="F31" s="591" t="s">
        <v>46</v>
      </c>
      <c r="G31" s="591" t="s">
        <v>46</v>
      </c>
      <c r="H31" s="935">
        <v>3434</v>
      </c>
      <c r="I31" s="604" t="s">
        <v>3676</v>
      </c>
      <c r="J31" s="605" t="s">
        <v>3677</v>
      </c>
      <c r="K31" s="934">
        <v>3430</v>
      </c>
      <c r="L31" s="934">
        <v>3430</v>
      </c>
    </row>
    <row r="32" spans="2:12">
      <c r="B32" s="588" t="s">
        <v>109</v>
      </c>
      <c r="C32" s="794">
        <v>40325</v>
      </c>
      <c r="D32" s="589">
        <v>1100</v>
      </c>
      <c r="E32" s="590">
        <v>674</v>
      </c>
      <c r="F32" s="591" t="s">
        <v>46</v>
      </c>
      <c r="G32" s="596">
        <v>697</v>
      </c>
      <c r="H32" s="596">
        <v>697</v>
      </c>
      <c r="I32" s="604">
        <v>670</v>
      </c>
      <c r="J32" s="606" t="s">
        <v>46</v>
      </c>
      <c r="K32" s="607">
        <v>700</v>
      </c>
      <c r="L32" s="607">
        <v>700</v>
      </c>
    </row>
    <row r="33" spans="1:12">
      <c r="B33" s="588" t="s">
        <v>112</v>
      </c>
      <c r="C33" s="794">
        <v>40315</v>
      </c>
      <c r="D33" s="589">
        <v>1500</v>
      </c>
      <c r="E33" s="591" t="s">
        <v>46</v>
      </c>
      <c r="F33" s="591" t="s">
        <v>46</v>
      </c>
      <c r="G33" s="596">
        <v>8.2200000000000006</v>
      </c>
      <c r="H33" s="596">
        <v>8.2200000000000006</v>
      </c>
      <c r="I33" s="609" t="s">
        <v>46</v>
      </c>
      <c r="J33" s="606" t="s">
        <v>46</v>
      </c>
      <c r="K33" s="607">
        <v>8.1999999999999993</v>
      </c>
      <c r="L33" s="607">
        <v>8.1999999999999993</v>
      </c>
    </row>
    <row r="34" spans="1:12">
      <c r="B34" s="588" t="s">
        <v>114</v>
      </c>
      <c r="C34" s="794">
        <v>40308</v>
      </c>
      <c r="D34" s="589">
        <v>1245</v>
      </c>
      <c r="E34" s="590" t="s">
        <v>3014</v>
      </c>
      <c r="F34" s="591" t="s">
        <v>46</v>
      </c>
      <c r="G34" s="592" t="s">
        <v>741</v>
      </c>
      <c r="H34" s="592" t="s">
        <v>741</v>
      </c>
      <c r="I34" s="604" t="s">
        <v>3014</v>
      </c>
      <c r="J34" s="606" t="s">
        <v>46</v>
      </c>
      <c r="K34" s="607" t="s">
        <v>1614</v>
      </c>
      <c r="L34" s="607" t="s">
        <v>1614</v>
      </c>
    </row>
    <row r="35" spans="1:12">
      <c r="B35" s="588" t="s">
        <v>116</v>
      </c>
      <c r="C35" s="794">
        <v>40317</v>
      </c>
      <c r="D35" s="589">
        <v>1115</v>
      </c>
      <c r="E35" s="590">
        <v>728</v>
      </c>
      <c r="F35" s="591" t="s">
        <v>46</v>
      </c>
      <c r="G35" s="596">
        <v>789</v>
      </c>
      <c r="H35" s="596">
        <v>789</v>
      </c>
      <c r="I35" s="604">
        <v>730</v>
      </c>
      <c r="J35" s="606" t="s">
        <v>46</v>
      </c>
      <c r="K35" s="607">
        <v>790</v>
      </c>
      <c r="L35" s="607">
        <v>790</v>
      </c>
    </row>
    <row r="36" spans="1:12">
      <c r="B36" s="588" t="s">
        <v>118</v>
      </c>
      <c r="C36" s="794">
        <v>40323</v>
      </c>
      <c r="D36" s="589">
        <v>1015</v>
      </c>
      <c r="E36" s="590">
        <v>227</v>
      </c>
      <c r="F36" s="591" t="s">
        <v>46</v>
      </c>
      <c r="G36" s="596">
        <v>219</v>
      </c>
      <c r="H36" s="596">
        <v>219</v>
      </c>
      <c r="I36" s="604">
        <v>230</v>
      </c>
      <c r="J36" s="606" t="s">
        <v>46</v>
      </c>
      <c r="K36" s="607">
        <v>220</v>
      </c>
      <c r="L36" s="607">
        <v>220</v>
      </c>
    </row>
    <row r="37" spans="1:12">
      <c r="B37" s="588" t="s">
        <v>120</v>
      </c>
      <c r="C37" s="794">
        <v>40318</v>
      </c>
      <c r="D37" s="589">
        <v>1145</v>
      </c>
      <c r="E37" s="594" t="s">
        <v>3675</v>
      </c>
      <c r="F37" s="591" t="s">
        <v>46</v>
      </c>
      <c r="G37" s="595">
        <v>2684</v>
      </c>
      <c r="H37" s="595">
        <v>2684</v>
      </c>
      <c r="I37" s="608" t="s">
        <v>3678</v>
      </c>
      <c r="J37" s="606" t="s">
        <v>46</v>
      </c>
      <c r="K37" s="934">
        <v>2680</v>
      </c>
      <c r="L37" s="934">
        <v>2680</v>
      </c>
    </row>
    <row r="38" spans="1:12">
      <c r="A38" s="90"/>
      <c r="B38" s="1085" t="s">
        <v>2451</v>
      </c>
      <c r="C38" s="1086"/>
      <c r="D38" s="1086"/>
      <c r="E38" s="1086"/>
      <c r="F38" s="1086"/>
      <c r="G38" s="1086"/>
      <c r="H38" s="1086"/>
      <c r="I38" s="1087"/>
      <c r="J38" s="1087"/>
      <c r="K38" s="1087"/>
      <c r="L38" s="1087"/>
    </row>
    <row r="39" spans="1:12">
      <c r="B39" s="584" t="s">
        <v>128</v>
      </c>
      <c r="C39" s="795">
        <v>40331</v>
      </c>
      <c r="D39" s="597">
        <v>1145</v>
      </c>
      <c r="E39" s="599" t="s">
        <v>3679</v>
      </c>
      <c r="F39" s="600" t="s">
        <v>46</v>
      </c>
      <c r="G39" s="595">
        <v>1270</v>
      </c>
      <c r="H39" s="595">
        <v>1270</v>
      </c>
      <c r="I39" s="608" t="s">
        <v>3680</v>
      </c>
      <c r="J39" s="606" t="s">
        <v>46</v>
      </c>
      <c r="K39" s="934">
        <v>1270</v>
      </c>
      <c r="L39" s="934">
        <v>1270</v>
      </c>
    </row>
    <row r="40" spans="1:12">
      <c r="B40" s="584" t="s">
        <v>130</v>
      </c>
      <c r="C40" s="795">
        <v>40336</v>
      </c>
      <c r="D40" s="597">
        <v>1230</v>
      </c>
      <c r="E40" s="601" t="s">
        <v>46</v>
      </c>
      <c r="F40" s="600" t="s">
        <v>46</v>
      </c>
      <c r="G40" s="596">
        <v>17.2</v>
      </c>
      <c r="H40" s="596">
        <v>17.2</v>
      </c>
      <c r="I40" s="609" t="s">
        <v>46</v>
      </c>
      <c r="J40" s="606" t="s">
        <v>46</v>
      </c>
      <c r="K40" s="607">
        <v>17</v>
      </c>
      <c r="L40" s="607">
        <v>17</v>
      </c>
    </row>
    <row r="41" spans="1:12">
      <c r="B41" s="584" t="s">
        <v>131</v>
      </c>
      <c r="C41" s="795">
        <v>40330</v>
      </c>
      <c r="D41" s="597">
        <v>1200</v>
      </c>
      <c r="E41" s="598">
        <v>215</v>
      </c>
      <c r="F41" s="600" t="s">
        <v>46</v>
      </c>
      <c r="G41" s="596">
        <v>254</v>
      </c>
      <c r="H41" s="596">
        <v>254</v>
      </c>
      <c r="I41" s="604">
        <v>220</v>
      </c>
      <c r="J41" s="606" t="s">
        <v>46</v>
      </c>
      <c r="K41" s="607">
        <v>250</v>
      </c>
      <c r="L41" s="607">
        <v>250</v>
      </c>
    </row>
    <row r="42" spans="1:12">
      <c r="B42" s="584" t="s">
        <v>132</v>
      </c>
      <c r="C42" s="795">
        <v>40332</v>
      </c>
      <c r="D42" s="597">
        <v>1015</v>
      </c>
      <c r="E42" s="598" t="s">
        <v>3014</v>
      </c>
      <c r="F42" s="600" t="s">
        <v>46</v>
      </c>
      <c r="G42" s="596">
        <v>45.1</v>
      </c>
      <c r="H42" s="596">
        <v>45.1</v>
      </c>
      <c r="I42" s="604" t="s">
        <v>3014</v>
      </c>
      <c r="J42" s="606" t="s">
        <v>46</v>
      </c>
      <c r="K42" s="607">
        <v>45</v>
      </c>
      <c r="L42" s="607">
        <v>45</v>
      </c>
    </row>
    <row r="43" spans="1:12">
      <c r="B43" s="584" t="s">
        <v>133</v>
      </c>
      <c r="C43" s="795">
        <v>40341</v>
      </c>
      <c r="D43" s="597">
        <v>1145</v>
      </c>
      <c r="E43" s="598">
        <v>167</v>
      </c>
      <c r="F43" s="600" t="s">
        <v>46</v>
      </c>
      <c r="G43" s="596">
        <v>157</v>
      </c>
      <c r="H43" s="596">
        <v>157</v>
      </c>
      <c r="I43" s="604">
        <v>170</v>
      </c>
      <c r="J43" s="606" t="s">
        <v>46</v>
      </c>
      <c r="K43" s="607">
        <v>160</v>
      </c>
      <c r="L43" s="607">
        <v>160</v>
      </c>
    </row>
    <row r="44" spans="1:12">
      <c r="B44" s="584" t="s">
        <v>134</v>
      </c>
      <c r="C44" s="795">
        <v>40331</v>
      </c>
      <c r="D44" s="597">
        <v>1300</v>
      </c>
      <c r="E44" s="601" t="s">
        <v>46</v>
      </c>
      <c r="F44" s="600" t="s">
        <v>46</v>
      </c>
      <c r="G44" s="596">
        <v>13.9</v>
      </c>
      <c r="H44" s="596">
        <v>13.9</v>
      </c>
      <c r="I44" s="609" t="s">
        <v>46</v>
      </c>
      <c r="J44" s="606" t="s">
        <v>46</v>
      </c>
      <c r="K44" s="607">
        <v>14</v>
      </c>
      <c r="L44" s="607">
        <v>14</v>
      </c>
    </row>
    <row r="45" spans="1:12">
      <c r="B45" s="584" t="s">
        <v>136</v>
      </c>
      <c r="C45" s="795">
        <v>40335</v>
      </c>
      <c r="D45" s="597">
        <v>1000</v>
      </c>
      <c r="E45" s="598">
        <v>224</v>
      </c>
      <c r="F45" s="600" t="s">
        <v>46</v>
      </c>
      <c r="G45" s="596">
        <v>218</v>
      </c>
      <c r="H45" s="596">
        <v>218</v>
      </c>
      <c r="I45" s="604">
        <v>220</v>
      </c>
      <c r="J45" s="606" t="s">
        <v>46</v>
      </c>
      <c r="K45" s="607">
        <v>220</v>
      </c>
      <c r="L45" s="607">
        <v>220</v>
      </c>
    </row>
    <row r="46" spans="1:12">
      <c r="B46" s="584" t="s">
        <v>137</v>
      </c>
      <c r="C46" s="795">
        <v>40332</v>
      </c>
      <c r="D46" s="597">
        <v>1000</v>
      </c>
      <c r="E46" s="601" t="s">
        <v>46</v>
      </c>
      <c r="F46" s="600" t="s">
        <v>46</v>
      </c>
      <c r="G46" s="596">
        <v>10.7</v>
      </c>
      <c r="H46" s="596">
        <v>10.7</v>
      </c>
      <c r="I46" s="609" t="s">
        <v>46</v>
      </c>
      <c r="J46" s="606" t="s">
        <v>46</v>
      </c>
      <c r="K46" s="607">
        <v>11</v>
      </c>
      <c r="L46" s="607">
        <v>11</v>
      </c>
    </row>
    <row r="47" spans="1:12">
      <c r="B47" s="584" t="s">
        <v>138</v>
      </c>
      <c r="C47" s="795">
        <v>40330</v>
      </c>
      <c r="D47" s="597">
        <v>1130</v>
      </c>
      <c r="E47" s="601" t="s">
        <v>46</v>
      </c>
      <c r="F47" s="600" t="s">
        <v>46</v>
      </c>
      <c r="G47" s="596">
        <v>18</v>
      </c>
      <c r="H47" s="596">
        <v>18</v>
      </c>
      <c r="I47" s="609" t="s">
        <v>46</v>
      </c>
      <c r="J47" s="606" t="s">
        <v>46</v>
      </c>
      <c r="K47" s="607">
        <v>18</v>
      </c>
      <c r="L47" s="607">
        <v>18</v>
      </c>
    </row>
    <row r="48" spans="1:12">
      <c r="B48" s="584" t="s">
        <v>139</v>
      </c>
      <c r="C48" s="795">
        <v>40338</v>
      </c>
      <c r="D48" s="597">
        <v>945</v>
      </c>
      <c r="E48" s="601" t="s">
        <v>46</v>
      </c>
      <c r="F48" s="600" t="s">
        <v>46</v>
      </c>
      <c r="G48" s="596">
        <v>20.100000000000001</v>
      </c>
      <c r="H48" s="596">
        <v>20.100000000000001</v>
      </c>
      <c r="I48" s="609" t="s">
        <v>46</v>
      </c>
      <c r="J48" s="606" t="s">
        <v>46</v>
      </c>
      <c r="K48" s="607">
        <v>20</v>
      </c>
      <c r="L48" s="607">
        <v>20</v>
      </c>
    </row>
    <row r="49" spans="1:12">
      <c r="B49" s="584" t="s">
        <v>140</v>
      </c>
      <c r="C49" s="795">
        <v>40340</v>
      </c>
      <c r="D49" s="597">
        <v>900</v>
      </c>
      <c r="E49" s="598">
        <v>212</v>
      </c>
      <c r="F49" s="600" t="s">
        <v>46</v>
      </c>
      <c r="G49" s="596">
        <v>233</v>
      </c>
      <c r="H49" s="596">
        <v>233</v>
      </c>
      <c r="I49" s="604">
        <v>210</v>
      </c>
      <c r="J49" s="606" t="s">
        <v>46</v>
      </c>
      <c r="K49" s="607">
        <v>230</v>
      </c>
      <c r="L49" s="607">
        <v>230</v>
      </c>
    </row>
    <row r="50" spans="1:12">
      <c r="B50" s="584" t="s">
        <v>141</v>
      </c>
      <c r="C50" s="795">
        <v>40336</v>
      </c>
      <c r="D50" s="597">
        <v>1000</v>
      </c>
      <c r="E50" s="598">
        <v>344</v>
      </c>
      <c r="F50" s="602" t="s">
        <v>3018</v>
      </c>
      <c r="G50" s="600" t="s">
        <v>46</v>
      </c>
      <c r="H50" s="600" t="s">
        <v>46</v>
      </c>
      <c r="I50" s="604">
        <v>340</v>
      </c>
      <c r="J50" s="605" t="s">
        <v>1964</v>
      </c>
      <c r="K50" s="606" t="s">
        <v>46</v>
      </c>
      <c r="L50" s="607" t="s">
        <v>1964</v>
      </c>
    </row>
    <row r="51" spans="1:12">
      <c r="B51" s="584" t="s">
        <v>142</v>
      </c>
      <c r="C51" s="795">
        <v>40335</v>
      </c>
      <c r="D51" s="597">
        <v>1245</v>
      </c>
      <c r="E51" s="598">
        <v>374</v>
      </c>
      <c r="F51" s="600" t="s">
        <v>46</v>
      </c>
      <c r="G51" s="596">
        <v>338</v>
      </c>
      <c r="H51" s="596">
        <v>338</v>
      </c>
      <c r="I51" s="604">
        <v>370</v>
      </c>
      <c r="J51" s="606" t="s">
        <v>46</v>
      </c>
      <c r="K51" s="607">
        <v>340</v>
      </c>
      <c r="L51" s="607">
        <v>340</v>
      </c>
    </row>
    <row r="52" spans="1:12">
      <c r="B52" s="584" t="s">
        <v>143</v>
      </c>
      <c r="C52" s="795">
        <v>40337</v>
      </c>
      <c r="D52" s="597">
        <v>945</v>
      </c>
      <c r="E52" s="598">
        <v>181</v>
      </c>
      <c r="F52" s="600" t="s">
        <v>46</v>
      </c>
      <c r="G52" s="596">
        <v>154</v>
      </c>
      <c r="H52" s="596">
        <v>154</v>
      </c>
      <c r="I52" s="604">
        <v>180</v>
      </c>
      <c r="J52" s="606" t="s">
        <v>46</v>
      </c>
      <c r="K52" s="607">
        <v>150</v>
      </c>
      <c r="L52" s="607">
        <v>150</v>
      </c>
    </row>
    <row r="53" spans="1:12">
      <c r="B53" s="584" t="s">
        <v>144</v>
      </c>
      <c r="C53" s="795">
        <v>40336</v>
      </c>
      <c r="D53" s="597">
        <v>1345</v>
      </c>
      <c r="E53" s="598" t="s">
        <v>3019</v>
      </c>
      <c r="F53" s="600" t="s">
        <v>46</v>
      </c>
      <c r="G53" s="596">
        <v>995</v>
      </c>
      <c r="H53" s="596">
        <v>995</v>
      </c>
      <c r="I53" s="604" t="s">
        <v>3026</v>
      </c>
      <c r="J53" s="606" t="s">
        <v>46</v>
      </c>
      <c r="K53" s="607">
        <v>990</v>
      </c>
      <c r="L53" s="607">
        <v>990</v>
      </c>
    </row>
    <row r="54" spans="1:12">
      <c r="A54" s="90"/>
      <c r="B54" s="1088" t="s">
        <v>3020</v>
      </c>
      <c r="C54" s="1089"/>
      <c r="D54" s="1089"/>
      <c r="E54" s="1089"/>
      <c r="F54" s="1089"/>
      <c r="G54" s="1089"/>
      <c r="H54" s="1089"/>
      <c r="I54" s="1087"/>
      <c r="J54" s="1087"/>
      <c r="K54" s="1087"/>
      <c r="L54" s="1087"/>
    </row>
    <row r="55" spans="1:12">
      <c r="B55" s="584" t="s">
        <v>67</v>
      </c>
      <c r="C55" s="795">
        <v>40301</v>
      </c>
      <c r="D55" s="597">
        <v>1300</v>
      </c>
      <c r="E55" s="601" t="s">
        <v>46</v>
      </c>
      <c r="F55" s="601" t="s">
        <v>46</v>
      </c>
      <c r="G55" s="601"/>
      <c r="H55" s="603" t="s">
        <v>46</v>
      </c>
      <c r="I55" s="609" t="s">
        <v>46</v>
      </c>
      <c r="J55" s="609" t="s">
        <v>46</v>
      </c>
      <c r="K55" s="606" t="s">
        <v>46</v>
      </c>
      <c r="L55" s="610" t="s">
        <v>46</v>
      </c>
    </row>
    <row r="56" spans="1:12">
      <c r="B56" s="588" t="s">
        <v>106</v>
      </c>
      <c r="C56" s="794">
        <v>40318</v>
      </c>
      <c r="D56" s="589">
        <v>1115</v>
      </c>
      <c r="E56" s="601" t="s">
        <v>46</v>
      </c>
      <c r="F56" s="601" t="s">
        <v>46</v>
      </c>
      <c r="G56" s="601"/>
      <c r="H56" s="601" t="s">
        <v>46</v>
      </c>
      <c r="I56" s="604" t="s">
        <v>3676</v>
      </c>
      <c r="J56" s="606" t="s">
        <v>46</v>
      </c>
      <c r="K56" s="606" t="s">
        <v>46</v>
      </c>
      <c r="L56" s="607" t="s">
        <v>3681</v>
      </c>
    </row>
    <row r="57" spans="1:12">
      <c r="B57" s="584" t="s">
        <v>134</v>
      </c>
      <c r="C57" s="795">
        <v>40331</v>
      </c>
      <c r="D57" s="597">
        <v>1315</v>
      </c>
      <c r="E57" s="601" t="s">
        <v>46</v>
      </c>
      <c r="F57" s="600" t="s">
        <v>46</v>
      </c>
      <c r="G57" s="596">
        <v>13.9</v>
      </c>
      <c r="H57" s="596">
        <v>13.9</v>
      </c>
      <c r="I57" s="609" t="s">
        <v>46</v>
      </c>
      <c r="J57" s="606" t="s">
        <v>46</v>
      </c>
      <c r="K57" s="606">
        <v>14</v>
      </c>
      <c r="L57" s="606">
        <v>14</v>
      </c>
    </row>
    <row r="58" spans="1:12">
      <c r="B58" s="584" t="s">
        <v>140</v>
      </c>
      <c r="C58" s="795">
        <v>40340</v>
      </c>
      <c r="D58" s="597">
        <v>930</v>
      </c>
      <c r="E58" s="601" t="s">
        <v>46</v>
      </c>
      <c r="F58" s="600" t="s">
        <v>46</v>
      </c>
      <c r="G58" s="596">
        <v>226</v>
      </c>
      <c r="H58" s="596">
        <v>226</v>
      </c>
      <c r="I58" s="609" t="s">
        <v>46</v>
      </c>
      <c r="J58" s="606" t="s">
        <v>46</v>
      </c>
      <c r="K58" s="606">
        <v>230</v>
      </c>
      <c r="L58" s="606">
        <v>230</v>
      </c>
    </row>
    <row r="59" spans="1:12">
      <c r="A59" s="90"/>
      <c r="B59" s="1088" t="s">
        <v>3341</v>
      </c>
      <c r="C59" s="1087"/>
      <c r="D59" s="1087"/>
      <c r="E59" s="1087"/>
      <c r="F59" s="1087"/>
      <c r="G59" s="1087"/>
      <c r="H59" s="1087"/>
      <c r="I59" s="1087"/>
      <c r="J59" s="1087"/>
      <c r="K59" s="1087"/>
      <c r="L59" s="1087"/>
    </row>
    <row r="60" spans="1:12">
      <c r="B60" s="584" t="s">
        <v>70</v>
      </c>
      <c r="C60" s="795">
        <v>40303</v>
      </c>
      <c r="D60" s="597">
        <v>915</v>
      </c>
      <c r="E60" s="598" t="s">
        <v>3014</v>
      </c>
      <c r="F60" s="600" t="s">
        <v>46</v>
      </c>
      <c r="G60" s="600" t="s">
        <v>46</v>
      </c>
      <c r="H60" s="592" t="s">
        <v>1084</v>
      </c>
      <c r="I60" s="604" t="s">
        <v>3014</v>
      </c>
      <c r="J60" s="606" t="s">
        <v>46</v>
      </c>
      <c r="K60" s="606" t="s">
        <v>46</v>
      </c>
      <c r="L60" s="611" t="s">
        <v>3014</v>
      </c>
    </row>
    <row r="61" spans="1:12">
      <c r="B61" s="584" t="s">
        <v>116</v>
      </c>
      <c r="C61" s="795">
        <v>40317</v>
      </c>
      <c r="D61" s="597">
        <v>800</v>
      </c>
      <c r="E61" s="598" t="s">
        <v>3014</v>
      </c>
      <c r="F61" s="600" t="s">
        <v>46</v>
      </c>
      <c r="G61" s="592" t="s">
        <v>741</v>
      </c>
      <c r="H61" s="592" t="s">
        <v>741</v>
      </c>
      <c r="I61" s="604" t="s">
        <v>3014</v>
      </c>
      <c r="J61" s="606" t="s">
        <v>46</v>
      </c>
      <c r="K61" s="611" t="s">
        <v>1614</v>
      </c>
      <c r="L61" s="611" t="s">
        <v>1614</v>
      </c>
    </row>
    <row r="62" spans="1:12">
      <c r="B62" s="584" t="s">
        <v>153</v>
      </c>
      <c r="C62" s="795">
        <v>40324</v>
      </c>
      <c r="D62" s="597">
        <v>1000</v>
      </c>
      <c r="E62" s="601" t="s">
        <v>46</v>
      </c>
      <c r="F62" s="600" t="s">
        <v>46</v>
      </c>
      <c r="G62" s="592" t="s">
        <v>741</v>
      </c>
      <c r="H62" s="592" t="s">
        <v>741</v>
      </c>
      <c r="I62" s="609" t="s">
        <v>46</v>
      </c>
      <c r="J62" s="606" t="s">
        <v>46</v>
      </c>
      <c r="K62" s="611" t="s">
        <v>1614</v>
      </c>
      <c r="L62" s="611" t="s">
        <v>1614</v>
      </c>
    </row>
    <row r="63" spans="1:12">
      <c r="B63" s="584" t="s">
        <v>130</v>
      </c>
      <c r="C63" s="795">
        <v>40336</v>
      </c>
      <c r="D63" s="597">
        <v>1030</v>
      </c>
      <c r="E63" s="601" t="s">
        <v>46</v>
      </c>
      <c r="F63" s="600" t="s">
        <v>46</v>
      </c>
      <c r="G63" s="592" t="s">
        <v>741</v>
      </c>
      <c r="H63" s="592" t="s">
        <v>741</v>
      </c>
      <c r="I63" s="609" t="s">
        <v>46</v>
      </c>
      <c r="J63" s="606" t="s">
        <v>46</v>
      </c>
      <c r="K63" s="611" t="s">
        <v>1614</v>
      </c>
      <c r="L63" s="611" t="s">
        <v>1614</v>
      </c>
    </row>
    <row r="64" spans="1:12" ht="15.75" thickBot="1">
      <c r="B64" s="796" t="s">
        <v>134</v>
      </c>
      <c r="C64" s="797">
        <v>40331</v>
      </c>
      <c r="D64" s="798">
        <v>700</v>
      </c>
      <c r="E64" s="799" t="s">
        <v>46</v>
      </c>
      <c r="F64" s="800" t="s">
        <v>46</v>
      </c>
      <c r="G64" s="801" t="s">
        <v>741</v>
      </c>
      <c r="H64" s="801" t="s">
        <v>741</v>
      </c>
      <c r="I64" s="802" t="s">
        <v>46</v>
      </c>
      <c r="J64" s="803" t="s">
        <v>46</v>
      </c>
      <c r="K64" s="804" t="s">
        <v>1614</v>
      </c>
      <c r="L64" s="804" t="s">
        <v>1614</v>
      </c>
    </row>
    <row r="65" spans="1:12" ht="36.75" customHeight="1">
      <c r="A65" s="90"/>
      <c r="B65" s="1083" t="s">
        <v>3635</v>
      </c>
      <c r="C65" s="1084"/>
      <c r="D65" s="1084"/>
      <c r="E65" s="1084"/>
      <c r="F65" s="1084"/>
      <c r="G65" s="1084"/>
      <c r="H65" s="1084"/>
      <c r="I65" s="1079"/>
      <c r="J65" s="1079"/>
      <c r="K65" s="1079"/>
      <c r="L65" s="1079"/>
    </row>
    <row r="66" spans="1:12" ht="49.5" customHeight="1">
      <c r="A66" s="90"/>
      <c r="B66" s="1083" t="s">
        <v>3697</v>
      </c>
      <c r="C66" s="1084"/>
      <c r="D66" s="1084"/>
      <c r="E66" s="1084"/>
      <c r="F66" s="1084"/>
      <c r="G66" s="1084"/>
      <c r="H66" s="1084"/>
      <c r="I66" s="1079"/>
      <c r="J66" s="1079"/>
      <c r="K66" s="1079"/>
      <c r="L66" s="1079"/>
    </row>
  </sheetData>
  <mergeCells count="10">
    <mergeCell ref="I6:L6"/>
    <mergeCell ref="B2:L2"/>
    <mergeCell ref="B3:L3"/>
    <mergeCell ref="B65:L65"/>
    <mergeCell ref="B66:L66"/>
    <mergeCell ref="B38:L38"/>
    <mergeCell ref="B54:L54"/>
    <mergeCell ref="B59:L59"/>
    <mergeCell ref="B7:L7"/>
    <mergeCell ref="E6:H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B2" sqref="B2:L2"/>
    </sheetView>
  </sheetViews>
  <sheetFormatPr defaultRowHeight="15"/>
  <cols>
    <col min="1" max="1" width="4.42578125" customWidth="1"/>
    <col min="2" max="2" width="15.5703125" customWidth="1"/>
    <col min="4" max="4" width="9.140625" style="785"/>
    <col min="7" max="7" width="9.85546875" customWidth="1"/>
    <col min="9" max="9" width="15.5703125" customWidth="1"/>
    <col min="10" max="10" width="11.42578125" customWidth="1"/>
  </cols>
  <sheetData>
    <row r="1" spans="1:12">
      <c r="A1" s="57"/>
      <c r="B1" s="57"/>
      <c r="C1" s="57"/>
      <c r="D1" s="779"/>
      <c r="E1" s="58"/>
      <c r="F1" s="57"/>
      <c r="G1" s="57"/>
      <c r="H1" s="57"/>
      <c r="I1" s="57"/>
      <c r="J1" s="57"/>
      <c r="K1" s="57"/>
      <c r="L1" s="57"/>
    </row>
    <row r="2" spans="1:12" ht="31.5" customHeight="1">
      <c r="A2" s="57"/>
      <c r="B2" s="974" t="s">
        <v>3692</v>
      </c>
      <c r="C2" s="975"/>
      <c r="D2" s="975"/>
      <c r="E2" s="975"/>
      <c r="F2" s="975"/>
      <c r="G2" s="975"/>
      <c r="H2" s="975"/>
      <c r="I2" s="975"/>
      <c r="J2" s="975"/>
      <c r="K2" s="975"/>
      <c r="L2" s="975"/>
    </row>
    <row r="3" spans="1:12">
      <c r="A3" s="57"/>
      <c r="B3" s="1"/>
      <c r="C3" s="6"/>
      <c r="D3" s="780"/>
      <c r="E3" s="59"/>
      <c r="F3" s="1"/>
      <c r="G3" s="1"/>
      <c r="H3" s="1"/>
      <c r="I3" s="1"/>
      <c r="J3" s="1"/>
      <c r="K3" s="1"/>
      <c r="L3" s="1"/>
    </row>
    <row r="4" spans="1:12" ht="41.25" customHeight="1">
      <c r="A4" s="57"/>
      <c r="B4" s="976" t="s">
        <v>3384</v>
      </c>
      <c r="C4" s="977"/>
      <c r="D4" s="977"/>
      <c r="E4" s="977"/>
      <c r="F4" s="977"/>
      <c r="G4" s="977"/>
      <c r="H4" s="977"/>
      <c r="I4" s="977"/>
      <c r="J4" s="977"/>
      <c r="K4" s="977"/>
      <c r="L4" s="977"/>
    </row>
    <row r="5" spans="1:12" ht="15.75" thickBot="1">
      <c r="A5" s="57"/>
      <c r="B5" s="5"/>
      <c r="C5" s="60"/>
      <c r="D5" s="780"/>
      <c r="E5" s="61"/>
      <c r="F5" s="60"/>
      <c r="G5" s="60"/>
      <c r="H5" s="60"/>
      <c r="I5" s="60"/>
      <c r="J5" s="60"/>
      <c r="K5" s="60"/>
      <c r="L5" s="60"/>
    </row>
    <row r="6" spans="1:12" ht="15.75" customHeight="1" thickBot="1">
      <c r="A6" s="62"/>
      <c r="B6" s="965" t="s">
        <v>0</v>
      </c>
      <c r="C6" s="965" t="s">
        <v>1</v>
      </c>
      <c r="D6" s="979" t="s">
        <v>2</v>
      </c>
      <c r="E6" s="965" t="s">
        <v>149</v>
      </c>
      <c r="F6" s="981" t="s">
        <v>3382</v>
      </c>
      <c r="G6" s="981"/>
      <c r="H6" s="981"/>
      <c r="I6" s="981"/>
      <c r="J6" s="981"/>
      <c r="K6" s="981"/>
      <c r="L6" s="981"/>
    </row>
    <row r="7" spans="1:12" ht="45" customHeight="1" thickBot="1">
      <c r="A7" s="63"/>
      <c r="B7" s="978"/>
      <c r="C7" s="978"/>
      <c r="D7" s="980" t="s">
        <v>2</v>
      </c>
      <c r="E7" s="978" t="s">
        <v>3</v>
      </c>
      <c r="F7" s="7" t="s">
        <v>16</v>
      </c>
      <c r="G7" s="7" t="s">
        <v>17</v>
      </c>
      <c r="H7" s="7" t="s">
        <v>18</v>
      </c>
      <c r="I7" s="7" t="s">
        <v>19</v>
      </c>
      <c r="J7" s="7" t="s">
        <v>20</v>
      </c>
      <c r="K7" s="982" t="s">
        <v>3329</v>
      </c>
      <c r="L7" s="982"/>
    </row>
    <row r="8" spans="1:12" ht="56.25" customHeight="1" thickBot="1">
      <c r="A8" s="64"/>
      <c r="B8" s="65"/>
      <c r="C8" s="65"/>
      <c r="D8" s="781"/>
      <c r="E8" s="66"/>
      <c r="F8" s="7" t="s">
        <v>34</v>
      </c>
      <c r="G8" s="7" t="s">
        <v>35</v>
      </c>
      <c r="H8" s="7" t="s">
        <v>150</v>
      </c>
      <c r="I8" s="7" t="s">
        <v>151</v>
      </c>
      <c r="J8" s="7" t="s">
        <v>38</v>
      </c>
      <c r="K8" s="7" t="s">
        <v>3380</v>
      </c>
      <c r="L8" s="7" t="s">
        <v>3381</v>
      </c>
    </row>
    <row r="9" spans="1:12">
      <c r="A9" s="67"/>
      <c r="B9" s="68" t="s">
        <v>152</v>
      </c>
      <c r="C9" s="69"/>
      <c r="D9" s="27"/>
      <c r="E9" s="72"/>
      <c r="F9" s="24"/>
      <c r="G9" s="24"/>
      <c r="H9" s="24"/>
      <c r="I9" s="24"/>
      <c r="J9" s="24"/>
      <c r="K9" s="24"/>
      <c r="L9" s="24"/>
    </row>
    <row r="10" spans="1:12">
      <c r="A10" s="67"/>
      <c r="B10" s="73" t="s">
        <v>70</v>
      </c>
      <c r="C10" s="25" t="s">
        <v>71</v>
      </c>
      <c r="D10" s="37">
        <v>40303</v>
      </c>
      <c r="E10" s="24">
        <v>915</v>
      </c>
      <c r="F10" s="26" t="s">
        <v>45</v>
      </c>
      <c r="G10" s="26" t="s">
        <v>45</v>
      </c>
      <c r="H10" s="26" t="s">
        <v>45</v>
      </c>
      <c r="I10" s="26" t="s">
        <v>45</v>
      </c>
      <c r="J10" s="26" t="s">
        <v>45</v>
      </c>
      <c r="K10" s="26" t="s">
        <v>45</v>
      </c>
      <c r="L10" s="26" t="s">
        <v>45</v>
      </c>
    </row>
    <row r="11" spans="1:12">
      <c r="A11" s="67"/>
      <c r="B11" s="26" t="s">
        <v>116</v>
      </c>
      <c r="C11" s="25" t="s">
        <v>117</v>
      </c>
      <c r="D11" s="27">
        <v>40317</v>
      </c>
      <c r="E11" s="24">
        <v>800</v>
      </c>
      <c r="F11" s="26" t="s">
        <v>45</v>
      </c>
      <c r="G11" s="26" t="s">
        <v>45</v>
      </c>
      <c r="H11" s="26" t="s">
        <v>45</v>
      </c>
      <c r="I11" s="26" t="s">
        <v>45</v>
      </c>
      <c r="J11" s="26" t="s">
        <v>45</v>
      </c>
      <c r="K11" s="26" t="s">
        <v>45</v>
      </c>
      <c r="L11" s="26" t="s">
        <v>45</v>
      </c>
    </row>
    <row r="12" spans="1:12">
      <c r="A12" s="67"/>
      <c r="B12" s="26" t="s">
        <v>153</v>
      </c>
      <c r="C12" s="25" t="s">
        <v>154</v>
      </c>
      <c r="D12" s="27">
        <v>40324</v>
      </c>
      <c r="E12" s="24">
        <v>1000</v>
      </c>
      <c r="F12" s="26" t="s">
        <v>45</v>
      </c>
      <c r="G12" s="26" t="s">
        <v>45</v>
      </c>
      <c r="H12" s="26" t="s">
        <v>45</v>
      </c>
      <c r="I12" s="26" t="s">
        <v>45</v>
      </c>
      <c r="J12" s="26" t="s">
        <v>45</v>
      </c>
      <c r="K12" s="26" t="s">
        <v>45</v>
      </c>
      <c r="L12" s="26" t="s">
        <v>45</v>
      </c>
    </row>
    <row r="13" spans="1:12">
      <c r="A13" s="67"/>
      <c r="B13" s="26" t="s">
        <v>134</v>
      </c>
      <c r="C13" s="49" t="s">
        <v>155</v>
      </c>
      <c r="D13" s="27">
        <v>40331</v>
      </c>
      <c r="E13" s="24">
        <v>700</v>
      </c>
      <c r="F13" s="26" t="s">
        <v>45</v>
      </c>
      <c r="G13" s="26" t="s">
        <v>45</v>
      </c>
      <c r="H13" s="26" t="s">
        <v>45</v>
      </c>
      <c r="I13" s="26" t="s">
        <v>45</v>
      </c>
      <c r="J13" s="26" t="s">
        <v>45</v>
      </c>
      <c r="K13" s="26" t="s">
        <v>45</v>
      </c>
      <c r="L13" s="26" t="s">
        <v>45</v>
      </c>
    </row>
    <row r="14" spans="1:12">
      <c r="A14" s="67"/>
      <c r="B14" s="74" t="s">
        <v>130</v>
      </c>
      <c r="C14" s="75" t="s">
        <v>155</v>
      </c>
      <c r="D14" s="27">
        <v>40336</v>
      </c>
      <c r="E14" s="24">
        <v>1030</v>
      </c>
      <c r="F14" s="26" t="s">
        <v>45</v>
      </c>
      <c r="G14" s="26" t="s">
        <v>45</v>
      </c>
      <c r="H14" s="26" t="s">
        <v>45</v>
      </c>
      <c r="I14" s="26" t="s">
        <v>45</v>
      </c>
      <c r="J14" s="26" t="s">
        <v>45</v>
      </c>
      <c r="K14" s="26" t="s">
        <v>45</v>
      </c>
      <c r="L14" s="26" t="s">
        <v>45</v>
      </c>
    </row>
    <row r="15" spans="1:12">
      <c r="A15" s="67"/>
      <c r="B15" s="38" t="s">
        <v>126</v>
      </c>
      <c r="C15" s="38">
        <v>22</v>
      </c>
      <c r="D15" s="27">
        <v>40574</v>
      </c>
      <c r="E15" s="24">
        <v>1130</v>
      </c>
      <c r="F15" s="26" t="s">
        <v>45</v>
      </c>
      <c r="G15" s="26" t="s">
        <v>45</v>
      </c>
      <c r="H15" s="26" t="s">
        <v>45</v>
      </c>
      <c r="I15" s="26" t="s">
        <v>45</v>
      </c>
      <c r="J15" s="30" t="s">
        <v>46</v>
      </c>
      <c r="K15" s="26" t="s">
        <v>45</v>
      </c>
      <c r="L15" s="26" t="s">
        <v>45</v>
      </c>
    </row>
    <row r="16" spans="1:12">
      <c r="A16" s="67"/>
      <c r="B16" s="76" t="s">
        <v>157</v>
      </c>
      <c r="C16" s="77"/>
      <c r="D16" s="782"/>
      <c r="E16" s="24"/>
      <c r="F16" s="77"/>
      <c r="G16" s="77"/>
      <c r="H16" s="77"/>
      <c r="I16" s="77"/>
      <c r="J16" s="77"/>
      <c r="K16" s="77"/>
      <c r="L16" s="77"/>
    </row>
    <row r="17" spans="1:12">
      <c r="A17" s="67"/>
      <c r="B17" s="24" t="s">
        <v>67</v>
      </c>
      <c r="C17" s="69" t="s">
        <v>68</v>
      </c>
      <c r="D17" s="27">
        <v>40301</v>
      </c>
      <c r="E17" s="24">
        <v>1300</v>
      </c>
      <c r="F17" s="24" t="s">
        <v>45</v>
      </c>
      <c r="G17" s="24" t="s">
        <v>45</v>
      </c>
      <c r="H17" s="24" t="s">
        <v>45</v>
      </c>
      <c r="I17" s="24" t="s">
        <v>45</v>
      </c>
      <c r="J17" s="24" t="s">
        <v>45</v>
      </c>
      <c r="K17" s="24" t="s">
        <v>45</v>
      </c>
      <c r="L17" s="24" t="s">
        <v>45</v>
      </c>
    </row>
    <row r="18" spans="1:12">
      <c r="A18" s="67"/>
      <c r="B18" s="24" t="s">
        <v>106</v>
      </c>
      <c r="C18" s="69" t="s">
        <v>107</v>
      </c>
      <c r="D18" s="27">
        <v>40318</v>
      </c>
      <c r="E18" s="24">
        <v>1115</v>
      </c>
      <c r="F18" s="24" t="s">
        <v>45</v>
      </c>
      <c r="G18" s="24" t="s">
        <v>45</v>
      </c>
      <c r="H18" s="24" t="s">
        <v>45</v>
      </c>
      <c r="I18" s="24" t="s">
        <v>45</v>
      </c>
      <c r="J18" s="24" t="s">
        <v>45</v>
      </c>
      <c r="K18" s="24" t="s">
        <v>45</v>
      </c>
      <c r="L18" s="24" t="s">
        <v>45</v>
      </c>
    </row>
    <row r="19" spans="1:12">
      <c r="A19" s="67"/>
      <c r="B19" s="24" t="s">
        <v>134</v>
      </c>
      <c r="C19" s="78" t="s">
        <v>155</v>
      </c>
      <c r="D19" s="27">
        <v>40331</v>
      </c>
      <c r="E19" s="24">
        <v>1300</v>
      </c>
      <c r="F19" s="24" t="s">
        <v>45</v>
      </c>
      <c r="G19" s="24" t="s">
        <v>45</v>
      </c>
      <c r="H19" s="24" t="s">
        <v>45</v>
      </c>
      <c r="I19" s="24" t="s">
        <v>45</v>
      </c>
      <c r="J19" s="24" t="s">
        <v>45</v>
      </c>
      <c r="K19" s="24" t="s">
        <v>45</v>
      </c>
      <c r="L19" s="24" t="s">
        <v>45</v>
      </c>
    </row>
    <row r="20" spans="1:12">
      <c r="A20" s="67"/>
      <c r="B20" s="24" t="s">
        <v>140</v>
      </c>
      <c r="C20" s="78" t="s">
        <v>155</v>
      </c>
      <c r="D20" s="27">
        <v>40340</v>
      </c>
      <c r="E20" s="24">
        <v>900</v>
      </c>
      <c r="F20" s="24" t="s">
        <v>45</v>
      </c>
      <c r="G20" s="24" t="s">
        <v>45</v>
      </c>
      <c r="H20" s="24" t="s">
        <v>45</v>
      </c>
      <c r="I20" s="24" t="s">
        <v>45</v>
      </c>
      <c r="J20" s="24" t="s">
        <v>45</v>
      </c>
      <c r="K20" s="24" t="s">
        <v>45</v>
      </c>
      <c r="L20" s="24" t="s">
        <v>45</v>
      </c>
    </row>
    <row r="21" spans="1:12">
      <c r="A21" s="67"/>
      <c r="B21" s="68" t="s">
        <v>158</v>
      </c>
      <c r="C21" s="69"/>
      <c r="D21" s="37"/>
      <c r="E21" s="24"/>
      <c r="F21" s="24"/>
      <c r="G21" s="24"/>
      <c r="H21" s="24"/>
      <c r="I21" s="24"/>
      <c r="J21" s="24"/>
      <c r="K21" s="24"/>
      <c r="L21" s="24"/>
    </row>
    <row r="22" spans="1:12">
      <c r="A22" s="67"/>
      <c r="B22" s="68" t="s">
        <v>3383</v>
      </c>
      <c r="C22" s="69"/>
      <c r="D22" s="37"/>
      <c r="E22" s="24"/>
      <c r="F22" s="24"/>
      <c r="G22" s="24"/>
      <c r="H22" s="24"/>
      <c r="I22" s="24"/>
      <c r="J22" s="24"/>
      <c r="K22" s="24"/>
      <c r="L22" s="24"/>
    </row>
    <row r="23" spans="1:12">
      <c r="A23" s="67"/>
      <c r="B23" s="24" t="s">
        <v>102</v>
      </c>
      <c r="C23" s="69" t="s">
        <v>103</v>
      </c>
      <c r="D23" s="27">
        <v>40303</v>
      </c>
      <c r="E23" s="24">
        <v>1145</v>
      </c>
      <c r="F23" s="80" t="s">
        <v>46</v>
      </c>
      <c r="G23" s="80" t="s">
        <v>46</v>
      </c>
      <c r="H23" s="80" t="s">
        <v>46</v>
      </c>
      <c r="I23" s="80" t="s">
        <v>46</v>
      </c>
      <c r="J23" s="80" t="s">
        <v>46</v>
      </c>
      <c r="K23" s="24" t="s">
        <v>45</v>
      </c>
      <c r="L23" s="24" t="s">
        <v>45</v>
      </c>
    </row>
    <row r="24" spans="1:12">
      <c r="A24" s="67"/>
      <c r="B24" s="81" t="s">
        <v>70</v>
      </c>
      <c r="C24" s="69" t="s">
        <v>71</v>
      </c>
      <c r="D24" s="783">
        <v>40303</v>
      </c>
      <c r="E24" s="24">
        <v>920</v>
      </c>
      <c r="F24" s="82" t="s">
        <v>46</v>
      </c>
      <c r="G24" s="82" t="s">
        <v>46</v>
      </c>
      <c r="H24" s="82" t="s">
        <v>46</v>
      </c>
      <c r="I24" s="82" t="s">
        <v>46</v>
      </c>
      <c r="J24" s="82" t="s">
        <v>46</v>
      </c>
      <c r="K24" s="82" t="s">
        <v>46</v>
      </c>
      <c r="L24" s="82" t="s">
        <v>46</v>
      </c>
    </row>
    <row r="25" spans="1:12">
      <c r="A25" s="67"/>
      <c r="B25" s="83" t="s">
        <v>106</v>
      </c>
      <c r="C25" s="69" t="s">
        <v>107</v>
      </c>
      <c r="D25" s="784">
        <v>40318</v>
      </c>
      <c r="E25" s="24">
        <v>1115</v>
      </c>
      <c r="F25" s="82" t="s">
        <v>46</v>
      </c>
      <c r="G25" s="82" t="s">
        <v>46</v>
      </c>
      <c r="H25" s="82" t="s">
        <v>46</v>
      </c>
      <c r="I25" s="82" t="s">
        <v>46</v>
      </c>
      <c r="J25" s="82" t="s">
        <v>46</v>
      </c>
      <c r="K25" s="83" t="s">
        <v>45</v>
      </c>
      <c r="L25" s="83" t="s">
        <v>45</v>
      </c>
    </row>
    <row r="26" spans="1:12">
      <c r="A26" s="67"/>
      <c r="B26" s="83" t="s">
        <v>116</v>
      </c>
      <c r="C26" s="69" t="s">
        <v>117</v>
      </c>
      <c r="D26" s="784">
        <v>40317</v>
      </c>
      <c r="E26" s="24">
        <v>805</v>
      </c>
      <c r="F26" s="82" t="s">
        <v>46</v>
      </c>
      <c r="G26" s="82" t="s">
        <v>46</v>
      </c>
      <c r="H26" s="82" t="s">
        <v>46</v>
      </c>
      <c r="I26" s="82" t="s">
        <v>46</v>
      </c>
      <c r="J26" s="82" t="s">
        <v>46</v>
      </c>
      <c r="K26" s="83" t="s">
        <v>45</v>
      </c>
      <c r="L26" s="83" t="s">
        <v>45</v>
      </c>
    </row>
    <row r="27" spans="1:12">
      <c r="A27" s="67"/>
      <c r="B27" s="83" t="s">
        <v>134</v>
      </c>
      <c r="C27" s="69" t="s">
        <v>155</v>
      </c>
      <c r="D27" s="784">
        <v>40331</v>
      </c>
      <c r="E27" s="24">
        <v>705</v>
      </c>
      <c r="F27" s="82" t="s">
        <v>46</v>
      </c>
      <c r="G27" s="82" t="s">
        <v>46</v>
      </c>
      <c r="H27" s="82" t="s">
        <v>46</v>
      </c>
      <c r="I27" s="82" t="s">
        <v>46</v>
      </c>
      <c r="J27" s="82" t="s">
        <v>46</v>
      </c>
      <c r="K27" s="83" t="s">
        <v>45</v>
      </c>
      <c r="L27" s="83" t="s">
        <v>45</v>
      </c>
    </row>
    <row r="28" spans="1:12">
      <c r="A28" s="67"/>
      <c r="B28" s="24" t="s">
        <v>133</v>
      </c>
      <c r="C28" s="78" t="s">
        <v>155</v>
      </c>
      <c r="D28" s="27">
        <v>40341</v>
      </c>
      <c r="E28" s="24">
        <v>1147</v>
      </c>
      <c r="F28" s="80" t="s">
        <v>46</v>
      </c>
      <c r="G28" s="80" t="s">
        <v>46</v>
      </c>
      <c r="H28" s="80" t="s">
        <v>46</v>
      </c>
      <c r="I28" s="80" t="s">
        <v>46</v>
      </c>
      <c r="J28" s="80" t="s">
        <v>46</v>
      </c>
      <c r="K28" s="24" t="s">
        <v>45</v>
      </c>
      <c r="L28" s="24" t="s">
        <v>45</v>
      </c>
    </row>
    <row r="29" spans="1:12">
      <c r="A29" s="67"/>
      <c r="B29" s="786" t="s">
        <v>3326</v>
      </c>
      <c r="C29" s="78"/>
      <c r="D29" s="27"/>
      <c r="E29" s="24"/>
      <c r="F29" s="80"/>
      <c r="G29" s="80"/>
      <c r="H29" s="80"/>
      <c r="I29" s="80"/>
      <c r="J29" s="80"/>
      <c r="K29" s="24"/>
      <c r="L29" s="24"/>
    </row>
    <row r="30" spans="1:12">
      <c r="A30" s="67"/>
      <c r="B30" s="24" t="s">
        <v>133</v>
      </c>
      <c r="C30" s="79" t="s">
        <v>155</v>
      </c>
      <c r="D30" s="27">
        <v>40341</v>
      </c>
      <c r="E30" s="24">
        <v>1146</v>
      </c>
      <c r="F30" s="80" t="s">
        <v>46</v>
      </c>
      <c r="G30" s="80" t="s">
        <v>46</v>
      </c>
      <c r="H30" s="80" t="s">
        <v>46</v>
      </c>
      <c r="I30" s="80" t="s">
        <v>46</v>
      </c>
      <c r="J30" s="24" t="s">
        <v>45</v>
      </c>
      <c r="K30" s="80" t="s">
        <v>46</v>
      </c>
      <c r="L30" s="80" t="s">
        <v>46</v>
      </c>
    </row>
    <row r="31" spans="1:12">
      <c r="A31" s="67"/>
      <c r="B31" s="84" t="s">
        <v>159</v>
      </c>
      <c r="C31" s="79"/>
      <c r="D31" s="27"/>
      <c r="E31" s="24"/>
      <c r="F31" s="80"/>
      <c r="G31" s="80"/>
      <c r="H31" s="80"/>
      <c r="I31" s="80"/>
      <c r="J31" s="24"/>
      <c r="K31" s="80"/>
      <c r="L31" s="80"/>
    </row>
    <row r="32" spans="1:12">
      <c r="A32" s="67"/>
      <c r="B32" s="38" t="s">
        <v>48</v>
      </c>
      <c r="C32" s="38" t="s">
        <v>49</v>
      </c>
      <c r="D32" s="27">
        <v>40568</v>
      </c>
      <c r="E32" s="24">
        <v>1315</v>
      </c>
      <c r="F32" s="80" t="s">
        <v>46</v>
      </c>
      <c r="G32" s="80" t="s">
        <v>46</v>
      </c>
      <c r="H32" s="80" t="s">
        <v>46</v>
      </c>
      <c r="I32" s="80" t="s">
        <v>160</v>
      </c>
      <c r="J32" s="80" t="s">
        <v>46</v>
      </c>
      <c r="K32" s="80" t="s">
        <v>46</v>
      </c>
      <c r="L32" s="80" t="s">
        <v>46</v>
      </c>
    </row>
    <row r="33" spans="1:12">
      <c r="A33" s="67"/>
      <c r="B33" s="70" t="s">
        <v>141</v>
      </c>
      <c r="C33" s="85" t="s">
        <v>155</v>
      </c>
      <c r="D33" s="27">
        <v>40336</v>
      </c>
      <c r="E33" s="24">
        <v>1000</v>
      </c>
      <c r="F33" s="80" t="s">
        <v>46</v>
      </c>
      <c r="G33" s="80" t="s">
        <v>46</v>
      </c>
      <c r="H33" s="80" t="s">
        <v>46</v>
      </c>
      <c r="I33" s="80" t="s">
        <v>160</v>
      </c>
      <c r="J33" s="80" t="s">
        <v>46</v>
      </c>
      <c r="K33" s="80" t="s">
        <v>46</v>
      </c>
      <c r="L33" s="80" t="s">
        <v>46</v>
      </c>
    </row>
    <row r="34" spans="1:12">
      <c r="A34" s="67"/>
      <c r="B34" s="68" t="s">
        <v>161</v>
      </c>
      <c r="C34" s="1"/>
      <c r="D34" s="27"/>
      <c r="E34" s="24"/>
      <c r="F34" s="1"/>
      <c r="G34" s="1"/>
      <c r="H34" s="1"/>
      <c r="I34" s="1"/>
      <c r="J34" s="1"/>
      <c r="K34" s="1"/>
      <c r="L34" s="1"/>
    </row>
    <row r="35" spans="1:12">
      <c r="A35" s="67"/>
      <c r="B35" s="24" t="s">
        <v>133</v>
      </c>
      <c r="C35" s="78" t="s">
        <v>155</v>
      </c>
      <c r="D35" s="27">
        <v>40341</v>
      </c>
      <c r="E35" s="24">
        <v>1148</v>
      </c>
      <c r="F35" s="80" t="s">
        <v>46</v>
      </c>
      <c r="G35" s="80" t="s">
        <v>46</v>
      </c>
      <c r="H35" s="80" t="s">
        <v>46</v>
      </c>
      <c r="I35" s="24" t="s">
        <v>162</v>
      </c>
      <c r="J35" s="80" t="s">
        <v>46</v>
      </c>
      <c r="K35" s="80" t="s">
        <v>46</v>
      </c>
      <c r="L35" s="80" t="s">
        <v>46</v>
      </c>
    </row>
    <row r="36" spans="1:12" ht="15.75" thickBot="1">
      <c r="A36" s="67"/>
      <c r="B36" s="86" t="s">
        <v>140</v>
      </c>
      <c r="C36" s="87" t="s">
        <v>155</v>
      </c>
      <c r="D36" s="52">
        <v>40340</v>
      </c>
      <c r="E36" s="24">
        <v>931</v>
      </c>
      <c r="F36" s="88" t="s">
        <v>46</v>
      </c>
      <c r="G36" s="88" t="s">
        <v>46</v>
      </c>
      <c r="H36" s="88" t="s">
        <v>46</v>
      </c>
      <c r="I36" s="86" t="s">
        <v>163</v>
      </c>
      <c r="J36" s="88" t="s">
        <v>46</v>
      </c>
      <c r="K36" s="88" t="s">
        <v>46</v>
      </c>
      <c r="L36" s="88" t="s">
        <v>46</v>
      </c>
    </row>
    <row r="37" spans="1:12">
      <c r="A37" s="57"/>
      <c r="B37" s="972" t="s">
        <v>164</v>
      </c>
      <c r="C37" s="973"/>
      <c r="D37" s="973"/>
      <c r="E37" s="973"/>
      <c r="F37" s="973"/>
      <c r="G37" s="973"/>
      <c r="H37" s="973"/>
      <c r="I37" s="973"/>
      <c r="J37" s="973"/>
      <c r="K37" s="973"/>
      <c r="L37" s="973"/>
    </row>
  </sheetData>
  <mergeCells count="9">
    <mergeCell ref="B37:L37"/>
    <mergeCell ref="B2:L2"/>
    <mergeCell ref="B4:L4"/>
    <mergeCell ref="B6:B7"/>
    <mergeCell ref="C6:C7"/>
    <mergeCell ref="D6:D7"/>
    <mergeCell ref="E6:E7"/>
    <mergeCell ref="F6:L6"/>
    <mergeCell ref="K7:L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B73"/>
  <sheetViews>
    <sheetView zoomScaleNormal="100" workbookViewId="0">
      <selection activeCell="C75" sqref="C75"/>
    </sheetView>
  </sheetViews>
  <sheetFormatPr defaultRowHeight="15"/>
  <cols>
    <col min="1" max="1" width="15" customWidth="1"/>
    <col min="2" max="2" width="20.5703125" customWidth="1"/>
    <col min="6" max="6" width="9.85546875" customWidth="1"/>
    <col min="7" max="7" width="11.28515625" customWidth="1"/>
    <col min="10" max="10" width="11.28515625" customWidth="1"/>
    <col min="13" max="13" width="10" customWidth="1"/>
    <col min="20" max="20" width="14.140625" customWidth="1"/>
    <col min="21" max="21" width="12.28515625" customWidth="1"/>
    <col min="22" max="22" width="10.5703125" customWidth="1"/>
    <col min="24" max="24" width="13.140625" customWidth="1"/>
    <col min="27" max="27" width="10.28515625" customWidth="1"/>
    <col min="28" max="29" width="10.7109375" customWidth="1"/>
    <col min="30" max="30" width="9.85546875" customWidth="1"/>
    <col min="31" max="31" width="11.28515625" customWidth="1"/>
    <col min="32" max="32" width="11.85546875" customWidth="1"/>
    <col min="37" max="37" width="10.5703125" customWidth="1"/>
    <col min="42" max="42" width="13.85546875" customWidth="1"/>
    <col min="43" max="43" width="11.28515625" customWidth="1"/>
    <col min="44" max="44" width="9.7109375" customWidth="1"/>
    <col min="46" max="47" width="10.5703125" customWidth="1"/>
    <col min="49" max="49" width="9.85546875" customWidth="1"/>
    <col min="51" max="51" width="9.85546875" customWidth="1"/>
    <col min="52" max="52" width="10.140625" customWidth="1"/>
    <col min="53" max="54" width="9.85546875" customWidth="1"/>
    <col min="55" max="55" width="10.28515625" customWidth="1"/>
    <col min="56" max="56" width="10.5703125" customWidth="1"/>
    <col min="57" max="57" width="10" customWidth="1"/>
    <col min="58" max="58" width="10.28515625" customWidth="1"/>
    <col min="59" max="59" width="10" customWidth="1"/>
    <col min="60" max="60" width="11" customWidth="1"/>
    <col min="61" max="61" width="10.140625" customWidth="1"/>
    <col min="62" max="62" width="10.28515625" customWidth="1"/>
    <col min="63" max="63" width="10.5703125" customWidth="1"/>
    <col min="64" max="65" width="10" customWidth="1"/>
    <col min="66" max="66" width="10.140625" customWidth="1"/>
    <col min="67" max="67" width="10.7109375" customWidth="1"/>
    <col min="68" max="68" width="10" customWidth="1"/>
    <col min="70" max="70" width="11.140625" customWidth="1"/>
    <col min="71" max="71" width="10.140625" customWidth="1"/>
    <col min="72" max="72" width="9.85546875" customWidth="1"/>
    <col min="73" max="73" width="10" customWidth="1"/>
    <col min="74" max="74" width="9.85546875" customWidth="1"/>
    <col min="75" max="75" width="10.7109375" customWidth="1"/>
    <col min="76" max="77" width="10.28515625" customWidth="1"/>
    <col min="78" max="78" width="10.140625" customWidth="1"/>
    <col min="79" max="79" width="10.85546875" customWidth="1"/>
    <col min="80" max="80" width="10.5703125" customWidth="1"/>
    <col min="81" max="81" width="10.28515625" customWidth="1"/>
    <col min="82" max="82" width="11" customWidth="1"/>
    <col min="83" max="83" width="10.85546875" customWidth="1"/>
    <col min="84" max="84" width="9.7109375" customWidth="1"/>
    <col min="85" max="85" width="10.28515625" customWidth="1"/>
    <col min="86" max="86" width="10.140625" customWidth="1"/>
    <col min="87" max="87" width="11.42578125" customWidth="1"/>
    <col min="88" max="88" width="10" customWidth="1"/>
    <col min="89" max="89" width="10.5703125" customWidth="1"/>
    <col min="90" max="91" width="9.85546875" customWidth="1"/>
    <col min="93" max="93" width="9.85546875" customWidth="1"/>
    <col min="94" max="94" width="10" customWidth="1"/>
    <col min="95" max="96" width="10.42578125" customWidth="1"/>
    <col min="97" max="97" width="10.85546875" customWidth="1"/>
    <col min="98" max="98" width="12.140625" customWidth="1"/>
    <col min="99" max="99" width="9.85546875" customWidth="1"/>
    <col min="100" max="100" width="12.140625" customWidth="1"/>
    <col min="101" max="101" width="10.140625" customWidth="1"/>
    <col min="102" max="102" width="11" customWidth="1"/>
    <col min="103" max="104" width="10" customWidth="1"/>
    <col min="105" max="105" width="11.140625" customWidth="1"/>
    <col min="106" max="106" width="10.28515625" customWidth="1"/>
    <col min="107" max="107" width="10.140625" customWidth="1"/>
    <col min="108" max="108" width="10.28515625" customWidth="1"/>
    <col min="109" max="109" width="9.85546875" customWidth="1"/>
    <col min="110" max="111" width="10" customWidth="1"/>
    <col min="112" max="113" width="9.85546875" customWidth="1"/>
    <col min="114" max="114" width="11.140625" customWidth="1"/>
    <col min="115" max="115" width="10.7109375" customWidth="1"/>
    <col min="116" max="117" width="10.5703125" customWidth="1"/>
    <col min="118" max="118" width="11" customWidth="1"/>
    <col min="119" max="119" width="10.85546875" customWidth="1"/>
    <col min="120" max="120" width="10.5703125" customWidth="1"/>
    <col min="121" max="122" width="10.85546875" customWidth="1"/>
    <col min="123" max="123" width="12.5703125" customWidth="1"/>
    <col min="124" max="124" width="10.28515625" customWidth="1"/>
    <col min="126" max="126" width="10.140625" customWidth="1"/>
    <col min="127" max="127" width="10.28515625" customWidth="1"/>
    <col min="128" max="128" width="10.7109375" customWidth="1"/>
    <col min="129" max="129" width="10.85546875" customWidth="1"/>
    <col min="130" max="130" width="11" customWidth="1"/>
    <col min="131" max="131" width="10.140625" customWidth="1"/>
    <col min="132" max="132" width="14.28515625" customWidth="1"/>
    <col min="133" max="133" width="12.28515625" customWidth="1"/>
    <col min="134" max="134" width="11.28515625" customWidth="1"/>
    <col min="135" max="135" width="10.85546875" customWidth="1"/>
    <col min="136" max="136" width="11.140625" customWidth="1"/>
    <col min="137" max="137" width="11.42578125" customWidth="1"/>
    <col min="138" max="138" width="11.140625" customWidth="1"/>
    <col min="139" max="139" width="10.28515625" customWidth="1"/>
    <col min="153" max="153" width="12.85546875" customWidth="1"/>
    <col min="154" max="154" width="12.28515625" customWidth="1"/>
    <col min="155" max="155" width="11.7109375" customWidth="1"/>
    <col min="156" max="158" width="10.28515625" customWidth="1"/>
    <col min="159" max="159" width="11.28515625" customWidth="1"/>
    <col min="160" max="160" width="10.28515625" customWidth="1"/>
    <col min="161" max="161" width="10.42578125" customWidth="1"/>
    <col min="163" max="163" width="10.28515625" customWidth="1"/>
    <col min="164" max="164" width="10.42578125" customWidth="1"/>
    <col min="165" max="165" width="10.28515625" customWidth="1"/>
    <col min="167" max="167" width="10.42578125" customWidth="1"/>
    <col min="168" max="169" width="11" customWidth="1"/>
    <col min="170" max="170" width="10.5703125" customWidth="1"/>
    <col min="171" max="171" width="10.28515625" customWidth="1"/>
    <col min="172" max="172" width="10.5703125" customWidth="1"/>
    <col min="173" max="174" width="10" customWidth="1"/>
    <col min="176" max="176" width="10.140625" customWidth="1"/>
    <col min="177" max="177" width="10.28515625" customWidth="1"/>
    <col min="178" max="178" width="9.85546875" customWidth="1"/>
    <col min="179" max="179" width="11" customWidth="1"/>
    <col min="180" max="180" width="10.140625" customWidth="1"/>
    <col min="182" max="183" width="10.28515625" customWidth="1"/>
    <col min="184" max="184" width="10.140625" customWidth="1"/>
    <col min="186" max="186" width="9.85546875" customWidth="1"/>
    <col min="187" max="187" width="10.28515625" customWidth="1"/>
    <col min="188" max="188" width="9.85546875" customWidth="1"/>
    <col min="189" max="189" width="10.140625" customWidth="1"/>
    <col min="191" max="191" width="10.7109375" customWidth="1"/>
    <col min="192" max="192" width="10.28515625" customWidth="1"/>
    <col min="193" max="193" width="10.85546875" customWidth="1"/>
    <col min="194" max="194" width="10.28515625" customWidth="1"/>
    <col min="196" max="196" width="10.140625" customWidth="1"/>
    <col min="197" max="197" width="10.42578125" customWidth="1"/>
    <col min="199" max="199" width="11.42578125" customWidth="1"/>
    <col min="201" max="201" width="10.42578125" customWidth="1"/>
    <col min="202" max="202" width="10.5703125" customWidth="1"/>
    <col min="203" max="203" width="10.140625" customWidth="1"/>
    <col min="204" max="204" width="10.28515625" customWidth="1"/>
    <col min="205" max="205" width="10" customWidth="1"/>
    <col min="207" max="207" width="11.140625" customWidth="1"/>
    <col min="208" max="208" width="10.28515625" customWidth="1"/>
    <col min="209" max="209" width="10.5703125" customWidth="1"/>
    <col min="210" max="210" width="10" customWidth="1"/>
  </cols>
  <sheetData>
    <row r="1" spans="1:210">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row>
    <row r="2" spans="1:210" ht="47.25" customHeight="1">
      <c r="A2" s="89"/>
      <c r="B2" s="994" t="s">
        <v>3698</v>
      </c>
      <c r="C2" s="994"/>
      <c r="D2" s="994"/>
      <c r="E2" s="994"/>
      <c r="F2" s="994"/>
      <c r="G2" s="994"/>
      <c r="H2" s="994"/>
      <c r="I2" s="994"/>
      <c r="J2" s="994"/>
      <c r="K2" s="994"/>
      <c r="L2" s="994"/>
      <c r="M2" s="994"/>
      <c r="N2" s="91"/>
      <c r="O2" s="91"/>
      <c r="P2" s="91"/>
      <c r="Q2" s="91"/>
      <c r="R2" s="92"/>
      <c r="S2" s="93"/>
      <c r="T2" s="93"/>
      <c r="U2" s="93"/>
      <c r="V2" s="93"/>
      <c r="W2" s="93"/>
      <c r="X2" s="93"/>
      <c r="Y2" s="93"/>
      <c r="Z2" s="93"/>
      <c r="AA2" s="93"/>
      <c r="AB2" s="93"/>
      <c r="AC2" s="93"/>
      <c r="AD2" s="93"/>
      <c r="AE2" s="93"/>
      <c r="AF2" s="93"/>
      <c r="AG2" s="93"/>
      <c r="AH2" s="93"/>
      <c r="AI2" s="93"/>
      <c r="AJ2" s="93"/>
      <c r="AK2" s="93"/>
      <c r="AL2" s="93"/>
      <c r="AM2" s="93"/>
      <c r="AN2" s="93"/>
      <c r="AO2" s="93"/>
      <c r="AP2" s="93"/>
      <c r="AQ2" s="93"/>
      <c r="AR2" s="92"/>
      <c r="AS2" s="92"/>
      <c r="AT2" s="93"/>
      <c r="AU2" s="93"/>
      <c r="AV2" s="93"/>
      <c r="AW2" s="93"/>
      <c r="AX2" s="93"/>
      <c r="AY2" s="93"/>
      <c r="AZ2" s="93"/>
      <c r="BA2" s="93"/>
      <c r="BB2" s="93"/>
      <c r="BC2" s="93"/>
      <c r="BD2" s="93"/>
      <c r="BE2" s="93"/>
      <c r="BF2" s="93"/>
      <c r="BG2" s="93"/>
      <c r="BH2" s="93"/>
      <c r="BI2" s="92"/>
      <c r="BJ2" s="93"/>
      <c r="BK2" s="93"/>
      <c r="BL2" s="93"/>
      <c r="BM2" s="93"/>
      <c r="BN2" s="93"/>
      <c r="BO2" s="93"/>
      <c r="BP2" s="93"/>
      <c r="BQ2" s="93"/>
      <c r="BR2" s="93"/>
      <c r="BS2" s="93"/>
      <c r="BT2" s="93"/>
      <c r="BU2" s="93"/>
      <c r="BV2" s="93"/>
      <c r="BW2" s="93"/>
      <c r="BX2" s="93"/>
      <c r="BY2" s="93"/>
      <c r="BZ2" s="94"/>
      <c r="CA2" s="95"/>
      <c r="CB2" s="95"/>
      <c r="CC2" s="95"/>
      <c r="CD2" s="95"/>
      <c r="CE2" s="95"/>
      <c r="CF2" s="95"/>
      <c r="CG2" s="95"/>
      <c r="CH2" s="95"/>
      <c r="CI2" s="95"/>
      <c r="CJ2" s="95"/>
      <c r="CK2" s="95"/>
      <c r="CL2" s="95"/>
      <c r="CM2" s="95"/>
      <c r="CN2" s="95"/>
      <c r="CO2" s="95"/>
      <c r="CP2" s="95"/>
      <c r="CQ2" s="95"/>
      <c r="CR2" s="94"/>
      <c r="CS2" s="95"/>
      <c r="CT2" s="95"/>
      <c r="CU2" s="95"/>
      <c r="CV2" s="95"/>
      <c r="CW2" s="95"/>
      <c r="CX2" s="95"/>
      <c r="CY2" s="95"/>
      <c r="CZ2" s="95"/>
      <c r="DA2" s="95"/>
      <c r="DB2" s="95"/>
      <c r="DC2" s="95"/>
      <c r="DD2" s="95"/>
      <c r="DE2" s="95"/>
      <c r="DF2" s="95"/>
      <c r="DG2" s="92"/>
      <c r="DH2" s="93"/>
      <c r="DI2" s="93"/>
      <c r="DJ2" s="93"/>
      <c r="DK2" s="93"/>
      <c r="DL2" s="93"/>
      <c r="DM2" s="93"/>
      <c r="DN2" s="93"/>
      <c r="DO2" s="93"/>
      <c r="DP2" s="93"/>
      <c r="DQ2" s="93"/>
      <c r="DR2" s="93"/>
      <c r="DS2" s="93"/>
      <c r="DT2" s="93"/>
      <c r="DU2" s="93"/>
      <c r="DV2" s="93"/>
      <c r="DW2" s="94"/>
      <c r="DX2" s="95"/>
      <c r="DY2" s="95"/>
      <c r="DZ2" s="95"/>
      <c r="EA2" s="95"/>
      <c r="EB2" s="95"/>
      <c r="EC2" s="95"/>
      <c r="ED2" s="95"/>
      <c r="EE2" s="95"/>
      <c r="EF2" s="95"/>
      <c r="EG2" s="95"/>
      <c r="EH2" s="95"/>
      <c r="EI2" s="95"/>
      <c r="EJ2" s="95"/>
      <c r="EK2" s="95"/>
      <c r="EL2" s="95"/>
      <c r="EM2" s="95"/>
      <c r="EN2" s="92"/>
      <c r="EO2" s="93"/>
      <c r="EP2" s="93"/>
      <c r="EQ2" s="93"/>
      <c r="ER2" s="93"/>
      <c r="ES2" s="93"/>
      <c r="ET2" s="93"/>
      <c r="EU2" s="93"/>
      <c r="EV2" s="93"/>
      <c r="EW2" s="93"/>
      <c r="EX2" s="93"/>
      <c r="EY2" s="93"/>
      <c r="EZ2" s="93"/>
      <c r="FA2" s="93"/>
      <c r="FB2" s="93"/>
      <c r="FC2" s="93"/>
      <c r="FD2" s="93"/>
      <c r="FE2" s="92"/>
      <c r="FF2" s="92"/>
      <c r="FG2" s="92"/>
      <c r="FH2" s="93"/>
      <c r="FI2" s="93"/>
      <c r="FJ2" s="93"/>
      <c r="FK2" s="93"/>
      <c r="FL2" s="93"/>
      <c r="FM2" s="93"/>
      <c r="FN2" s="93"/>
      <c r="FO2" s="93"/>
      <c r="FP2" s="93"/>
      <c r="FQ2" s="93"/>
      <c r="FR2" s="93"/>
      <c r="FS2" s="93"/>
      <c r="FT2" s="93"/>
      <c r="FU2" s="93"/>
      <c r="FV2" s="93"/>
      <c r="FW2" s="93"/>
      <c r="FX2" s="93"/>
      <c r="FY2" s="93"/>
      <c r="FZ2" s="92"/>
      <c r="GA2" s="93"/>
      <c r="GB2" s="93"/>
      <c r="GC2" s="93"/>
      <c r="GD2" s="93"/>
      <c r="GE2" s="93"/>
      <c r="GF2" s="93"/>
      <c r="GG2" s="93"/>
      <c r="GH2" s="93"/>
      <c r="GI2" s="93"/>
      <c r="GJ2" s="93"/>
      <c r="GK2" s="93"/>
      <c r="GL2" s="93"/>
      <c r="GM2" s="93"/>
      <c r="GN2" s="93"/>
      <c r="GO2" s="93"/>
      <c r="GP2" s="93"/>
      <c r="GQ2" s="93"/>
      <c r="GR2" s="93"/>
      <c r="GS2" s="93"/>
      <c r="GT2" s="92"/>
      <c r="GU2" s="93"/>
      <c r="GV2" s="93"/>
      <c r="GW2" s="93"/>
      <c r="GX2" s="93"/>
      <c r="GY2" s="93"/>
      <c r="GZ2" s="93"/>
      <c r="HA2" s="93"/>
      <c r="HB2" s="93"/>
    </row>
    <row r="3" spans="1:210">
      <c r="A3" s="89"/>
      <c r="B3" s="92"/>
      <c r="C3" s="93"/>
      <c r="D3" s="93"/>
      <c r="E3" s="93"/>
      <c r="F3" s="93"/>
      <c r="G3" s="93"/>
      <c r="H3" s="93"/>
      <c r="I3" s="93"/>
      <c r="J3" s="93"/>
      <c r="K3" s="93"/>
      <c r="L3" s="93"/>
      <c r="M3" s="93"/>
      <c r="N3" s="93"/>
      <c r="O3" s="93"/>
      <c r="P3" s="93"/>
      <c r="Q3" s="93"/>
      <c r="R3" s="92"/>
      <c r="S3" s="93"/>
      <c r="T3" s="93"/>
      <c r="U3" s="93"/>
      <c r="V3" s="93"/>
      <c r="W3" s="93"/>
      <c r="X3" s="93"/>
      <c r="Y3" s="93"/>
      <c r="Z3" s="93"/>
      <c r="AA3" s="93"/>
      <c r="AB3" s="93"/>
      <c r="AC3" s="93"/>
      <c r="AD3" s="93"/>
      <c r="AE3" s="93"/>
      <c r="AF3" s="93"/>
      <c r="AG3" s="93"/>
      <c r="AH3" s="93"/>
      <c r="AI3" s="93"/>
      <c r="AJ3" s="93"/>
      <c r="AK3" s="93"/>
      <c r="AL3" s="93"/>
      <c r="AM3" s="93"/>
      <c r="AN3" s="93"/>
      <c r="AO3" s="93"/>
      <c r="AP3" s="93"/>
      <c r="AQ3" s="93"/>
      <c r="AR3" s="92"/>
      <c r="AS3" s="92"/>
      <c r="AT3" s="93"/>
      <c r="AU3" s="93"/>
      <c r="AV3" s="93"/>
      <c r="AW3" s="93"/>
      <c r="AX3" s="93"/>
      <c r="AY3" s="93"/>
      <c r="AZ3" s="93"/>
      <c r="BA3" s="93"/>
      <c r="BB3" s="93"/>
      <c r="BC3" s="93"/>
      <c r="BD3" s="93"/>
      <c r="BE3" s="93"/>
      <c r="BF3" s="93"/>
      <c r="BG3" s="93"/>
      <c r="BH3" s="93"/>
      <c r="BI3" s="92"/>
      <c r="BJ3" s="93"/>
      <c r="BK3" s="93"/>
      <c r="BL3" s="93"/>
      <c r="BM3" s="93"/>
      <c r="BN3" s="93"/>
      <c r="BO3" s="93"/>
      <c r="BP3" s="93"/>
      <c r="BQ3" s="93"/>
      <c r="BR3" s="93"/>
      <c r="BS3" s="93"/>
      <c r="BT3" s="93"/>
      <c r="BU3" s="93"/>
      <c r="BV3" s="93"/>
      <c r="BW3" s="93"/>
      <c r="BX3" s="93"/>
      <c r="BY3" s="93"/>
      <c r="BZ3" s="94"/>
      <c r="CA3" s="95"/>
      <c r="CB3" s="95"/>
      <c r="CC3" s="95"/>
      <c r="CD3" s="95"/>
      <c r="CE3" s="95"/>
      <c r="CF3" s="95"/>
      <c r="CG3" s="95"/>
      <c r="CH3" s="95"/>
      <c r="CI3" s="95"/>
      <c r="CJ3" s="95"/>
      <c r="CK3" s="95"/>
      <c r="CL3" s="95"/>
      <c r="CM3" s="95"/>
      <c r="CN3" s="95"/>
      <c r="CO3" s="95"/>
      <c r="CP3" s="95"/>
      <c r="CQ3" s="95"/>
      <c r="CR3" s="94"/>
      <c r="CS3" s="95"/>
      <c r="CT3" s="95"/>
      <c r="CU3" s="95"/>
      <c r="CV3" s="95"/>
      <c r="CW3" s="95"/>
      <c r="CX3" s="95"/>
      <c r="CY3" s="95"/>
      <c r="CZ3" s="95"/>
      <c r="DA3" s="95"/>
      <c r="DB3" s="95"/>
      <c r="DC3" s="95"/>
      <c r="DD3" s="95"/>
      <c r="DE3" s="95"/>
      <c r="DF3" s="95"/>
      <c r="DG3" s="92"/>
      <c r="DH3" s="93"/>
      <c r="DI3" s="93"/>
      <c r="DJ3" s="93"/>
      <c r="DK3" s="93"/>
      <c r="DL3" s="93"/>
      <c r="DM3" s="93"/>
      <c r="DN3" s="93"/>
      <c r="DO3" s="93"/>
      <c r="DP3" s="93"/>
      <c r="DQ3" s="93"/>
      <c r="DR3" s="93"/>
      <c r="DS3" s="93"/>
      <c r="DT3" s="93"/>
      <c r="DU3" s="93"/>
      <c r="DV3" s="93"/>
      <c r="DW3" s="94"/>
      <c r="DX3" s="95"/>
      <c r="DY3" s="95"/>
      <c r="DZ3" s="95"/>
      <c r="EA3" s="95"/>
      <c r="EB3" s="95"/>
      <c r="EC3" s="95"/>
      <c r="ED3" s="95"/>
      <c r="EE3" s="95"/>
      <c r="EF3" s="95"/>
      <c r="EG3" s="95"/>
      <c r="EH3" s="95"/>
      <c r="EI3" s="95"/>
      <c r="EJ3" s="95"/>
      <c r="EK3" s="95"/>
      <c r="EL3" s="95"/>
      <c r="EM3" s="95"/>
      <c r="EN3" s="92"/>
      <c r="EO3" s="93"/>
      <c r="EP3" s="93"/>
      <c r="EQ3" s="93"/>
      <c r="ER3" s="93"/>
      <c r="ES3" s="93"/>
      <c r="ET3" s="93"/>
      <c r="EU3" s="93"/>
      <c r="EV3" s="93"/>
      <c r="EW3" s="93"/>
      <c r="EX3" s="93"/>
      <c r="EY3" s="93"/>
      <c r="EZ3" s="93"/>
      <c r="FA3" s="93"/>
      <c r="FB3" s="93"/>
      <c r="FC3" s="93"/>
      <c r="FD3" s="93"/>
      <c r="FE3" s="92"/>
      <c r="FF3" s="92"/>
      <c r="FG3" s="92"/>
      <c r="FH3" s="93"/>
      <c r="FI3" s="93"/>
      <c r="FJ3" s="93"/>
      <c r="FK3" s="93"/>
      <c r="FL3" s="93"/>
      <c r="FM3" s="93"/>
      <c r="FN3" s="93"/>
      <c r="FO3" s="93"/>
      <c r="FP3" s="93"/>
      <c r="FQ3" s="93"/>
      <c r="FR3" s="93"/>
      <c r="FS3" s="93"/>
      <c r="FT3" s="93"/>
      <c r="FU3" s="93"/>
      <c r="FV3" s="93"/>
      <c r="FW3" s="93"/>
      <c r="FX3" s="93"/>
      <c r="FY3" s="93"/>
      <c r="FZ3" s="92"/>
      <c r="GA3" s="93"/>
      <c r="GB3" s="93"/>
      <c r="GC3" s="93"/>
      <c r="GD3" s="93"/>
      <c r="GE3" s="93"/>
      <c r="GF3" s="93"/>
      <c r="GG3" s="93"/>
      <c r="GH3" s="93"/>
      <c r="GI3" s="93"/>
      <c r="GJ3" s="93"/>
      <c r="GK3" s="93"/>
      <c r="GL3" s="93"/>
      <c r="GM3" s="93"/>
      <c r="GN3" s="93"/>
      <c r="GO3" s="93"/>
      <c r="GP3" s="93"/>
      <c r="GQ3" s="93"/>
      <c r="GR3" s="93"/>
      <c r="GS3" s="93"/>
      <c r="GT3" s="92"/>
      <c r="GU3" s="93"/>
      <c r="GV3" s="93"/>
      <c r="GW3" s="93"/>
      <c r="GX3" s="93"/>
      <c r="GY3" s="93"/>
      <c r="GZ3" s="93"/>
      <c r="HA3" s="93"/>
      <c r="HB3" s="93"/>
    </row>
    <row r="4" spans="1:210" ht="151.5" customHeight="1">
      <c r="A4" s="89"/>
      <c r="B4" s="976" t="s">
        <v>3699</v>
      </c>
      <c r="C4" s="976"/>
      <c r="D4" s="976"/>
      <c r="E4" s="976"/>
      <c r="F4" s="976"/>
      <c r="G4" s="976"/>
      <c r="H4" s="976"/>
      <c r="I4" s="976"/>
      <c r="J4" s="976"/>
      <c r="K4" s="976"/>
      <c r="L4" s="976"/>
      <c r="M4" s="976"/>
      <c r="N4" s="5"/>
      <c r="O4" s="5"/>
      <c r="P4" s="5"/>
      <c r="Q4" s="5"/>
      <c r="R4" s="5"/>
      <c r="S4" s="5"/>
      <c r="T4" s="5"/>
      <c r="U4" s="5"/>
      <c r="V4" s="5"/>
      <c r="W4" s="5"/>
      <c r="X4" s="5"/>
      <c r="Y4" s="93"/>
      <c r="Z4" s="93"/>
      <c r="AA4" s="93"/>
      <c r="AB4" s="93"/>
      <c r="AC4" s="93"/>
      <c r="AD4" s="93"/>
      <c r="AE4" s="93"/>
      <c r="AF4" s="93"/>
      <c r="AG4" s="93"/>
      <c r="AH4" s="93"/>
      <c r="AI4" s="93"/>
      <c r="AJ4" s="93"/>
      <c r="AK4" s="93"/>
      <c r="AL4" s="93"/>
      <c r="AM4" s="93"/>
      <c r="AN4" s="93"/>
      <c r="AO4" s="93"/>
      <c r="AP4" s="93"/>
      <c r="AQ4" s="93"/>
      <c r="AR4" s="92"/>
      <c r="AS4" s="92"/>
      <c r="AT4" s="93"/>
      <c r="AU4" s="93"/>
      <c r="AV4" s="93"/>
      <c r="AW4" s="93"/>
      <c r="AX4" s="93"/>
      <c r="AY4" s="93"/>
      <c r="AZ4" s="93"/>
      <c r="BA4" s="93"/>
      <c r="BB4" s="93"/>
      <c r="BC4" s="93"/>
      <c r="BD4" s="93"/>
      <c r="BE4" s="93"/>
      <c r="BF4" s="93"/>
      <c r="BG4" s="93"/>
      <c r="BH4" s="93"/>
      <c r="BI4" s="92"/>
      <c r="BJ4" s="93"/>
      <c r="BK4" s="93"/>
      <c r="BL4" s="93"/>
      <c r="BM4" s="93"/>
      <c r="BN4" s="93"/>
      <c r="BO4" s="93"/>
      <c r="BP4" s="93"/>
      <c r="BQ4" s="93"/>
      <c r="BR4" s="93"/>
      <c r="BS4" s="93"/>
      <c r="BT4" s="93"/>
      <c r="BU4" s="93"/>
      <c r="BV4" s="93"/>
      <c r="BW4" s="93"/>
      <c r="BX4" s="93"/>
      <c r="BY4" s="93"/>
      <c r="BZ4" s="94"/>
      <c r="CA4" s="95"/>
      <c r="CB4" s="95"/>
      <c r="CC4" s="95"/>
      <c r="CD4" s="95"/>
      <c r="CE4" s="95"/>
      <c r="CF4" s="95"/>
      <c r="CG4" s="95"/>
      <c r="CH4" s="95"/>
      <c r="CI4" s="95"/>
      <c r="CJ4" s="95"/>
      <c r="CK4" s="95"/>
      <c r="CL4" s="95"/>
      <c r="CM4" s="95"/>
      <c r="CN4" s="95"/>
      <c r="CO4" s="95"/>
      <c r="CP4" s="95"/>
      <c r="CQ4" s="95"/>
      <c r="CR4" s="94"/>
      <c r="CS4" s="95"/>
      <c r="CT4" s="95"/>
      <c r="CU4" s="95"/>
      <c r="CV4" s="95"/>
      <c r="CW4" s="95"/>
      <c r="CX4" s="95"/>
      <c r="CY4" s="95"/>
      <c r="CZ4" s="95"/>
      <c r="DA4" s="95"/>
      <c r="DB4" s="95"/>
      <c r="DC4" s="95"/>
      <c r="DD4" s="95"/>
      <c r="DE4" s="95"/>
      <c r="DF4" s="95"/>
      <c r="DG4" s="92"/>
      <c r="DH4" s="93"/>
      <c r="DI4" s="93"/>
      <c r="DJ4" s="93"/>
      <c r="DK4" s="93"/>
      <c r="DL4" s="93"/>
      <c r="DM4" s="93"/>
      <c r="DN4" s="93"/>
      <c r="DO4" s="93"/>
      <c r="DP4" s="93"/>
      <c r="DQ4" s="93"/>
      <c r="DR4" s="93"/>
      <c r="DS4" s="93"/>
      <c r="DT4" s="93"/>
      <c r="DU4" s="93"/>
      <c r="DV4" s="93"/>
      <c r="DW4" s="94"/>
      <c r="DX4" s="95"/>
      <c r="DY4" s="95"/>
      <c r="DZ4" s="95"/>
      <c r="EA4" s="95"/>
      <c r="EB4" s="95"/>
      <c r="EC4" s="95"/>
      <c r="ED4" s="95"/>
      <c r="EE4" s="95"/>
      <c r="EF4" s="95"/>
      <c r="EG4" s="95"/>
      <c r="EH4" s="95"/>
      <c r="EI4" s="95"/>
      <c r="EJ4" s="95"/>
      <c r="EK4" s="95"/>
      <c r="EL4" s="95"/>
      <c r="EM4" s="95"/>
      <c r="EN4" s="92"/>
      <c r="EO4" s="93"/>
      <c r="EP4" s="93"/>
      <c r="EQ4" s="93"/>
      <c r="ER4" s="93"/>
      <c r="ES4" s="93"/>
      <c r="ET4" s="93"/>
      <c r="EU4" s="93"/>
      <c r="EV4" s="93"/>
      <c r="EW4" s="93"/>
      <c r="EX4" s="93"/>
      <c r="EY4" s="93"/>
      <c r="EZ4" s="93"/>
      <c r="FA4" s="93"/>
      <c r="FB4" s="93"/>
      <c r="FC4" s="93"/>
      <c r="FD4" s="93"/>
      <c r="FE4" s="92"/>
      <c r="FF4" s="92"/>
      <c r="FG4" s="92"/>
      <c r="FH4" s="93"/>
      <c r="FI4" s="93"/>
      <c r="FJ4" s="93"/>
      <c r="FK4" s="93"/>
      <c r="FL4" s="93"/>
      <c r="FM4" s="93"/>
      <c r="FN4" s="93"/>
      <c r="FO4" s="93"/>
      <c r="FP4" s="93"/>
      <c r="FQ4" s="93"/>
      <c r="FR4" s="93"/>
      <c r="FS4" s="93"/>
      <c r="FT4" s="93"/>
      <c r="FU4" s="93"/>
      <c r="FV4" s="93"/>
      <c r="FW4" s="93"/>
      <c r="FX4" s="93"/>
      <c r="FY4" s="93"/>
      <c r="FZ4" s="92"/>
      <c r="GA4" s="93"/>
      <c r="GB4" s="93"/>
      <c r="GC4" s="93"/>
      <c r="GD4" s="93"/>
      <c r="GE4" s="93"/>
      <c r="GF4" s="93"/>
      <c r="GG4" s="93"/>
      <c r="GH4" s="93"/>
      <c r="GI4" s="93"/>
      <c r="GJ4" s="93"/>
      <c r="GK4" s="93"/>
      <c r="GL4" s="93"/>
      <c r="GM4" s="93"/>
      <c r="GN4" s="93"/>
      <c r="GO4" s="93"/>
      <c r="GP4" s="93"/>
      <c r="GQ4" s="93"/>
      <c r="GR4" s="93"/>
      <c r="GS4" s="93"/>
      <c r="GT4" s="92"/>
      <c r="GU4" s="93"/>
      <c r="GV4" s="93"/>
      <c r="GW4" s="93"/>
      <c r="GX4" s="93"/>
      <c r="GY4" s="93"/>
      <c r="GZ4" s="93"/>
      <c r="HA4" s="93"/>
      <c r="HB4" s="93"/>
    </row>
    <row r="5" spans="1:210" ht="9" customHeight="1" thickBot="1">
      <c r="A5" s="89"/>
      <c r="B5" s="92"/>
      <c r="C5" s="93"/>
      <c r="D5" s="93"/>
      <c r="E5" s="93"/>
      <c r="F5" s="93"/>
      <c r="G5" s="93"/>
      <c r="H5" s="93"/>
      <c r="I5" s="93"/>
      <c r="J5" s="93"/>
      <c r="K5" s="93"/>
      <c r="L5" s="93"/>
      <c r="M5" s="93"/>
      <c r="N5" s="93"/>
      <c r="O5" s="93"/>
      <c r="P5" s="93"/>
      <c r="Q5" s="93"/>
      <c r="R5" s="92"/>
      <c r="S5" s="93"/>
      <c r="T5" s="93"/>
      <c r="U5" s="93"/>
      <c r="V5" s="93"/>
      <c r="W5" s="93"/>
      <c r="X5" s="93"/>
      <c r="Y5" s="93"/>
      <c r="Z5" s="93"/>
      <c r="AA5" s="93"/>
      <c r="AB5" s="93"/>
      <c r="AC5" s="93"/>
      <c r="AD5" s="93"/>
      <c r="AE5" s="93"/>
      <c r="AF5" s="93"/>
      <c r="AG5" s="93"/>
      <c r="AH5" s="93"/>
      <c r="AI5" s="93"/>
      <c r="AJ5" s="93"/>
      <c r="AK5" s="93"/>
      <c r="AL5" s="93"/>
      <c r="AM5" s="93"/>
      <c r="AN5" s="93"/>
      <c r="AO5" s="93"/>
      <c r="AP5" s="93"/>
      <c r="AQ5" s="93"/>
      <c r="AR5" s="92"/>
      <c r="AS5" s="92"/>
      <c r="AT5" s="93"/>
      <c r="AU5" s="93"/>
      <c r="AV5" s="93"/>
      <c r="AW5" s="995"/>
      <c r="AX5" s="995"/>
      <c r="AY5" s="995"/>
      <c r="AZ5" s="995"/>
      <c r="BA5" s="995"/>
      <c r="BB5" s="995"/>
      <c r="BC5" s="995"/>
      <c r="BD5" s="995"/>
      <c r="BE5" s="995"/>
      <c r="BF5" s="995"/>
      <c r="BG5" s="995"/>
      <c r="BH5" s="995"/>
      <c r="BI5" s="995"/>
      <c r="BJ5" s="995"/>
      <c r="BK5" s="995"/>
      <c r="BL5" s="995"/>
      <c r="BM5" s="995"/>
      <c r="BN5" s="995"/>
      <c r="BO5" s="995"/>
      <c r="BP5" s="995"/>
      <c r="BQ5" s="995"/>
      <c r="BR5" s="995"/>
      <c r="BS5" s="995"/>
      <c r="BT5" s="995"/>
      <c r="BU5" s="93"/>
      <c r="BV5" s="93"/>
      <c r="BW5" s="93"/>
      <c r="BX5" s="93"/>
      <c r="BY5" s="93"/>
      <c r="BZ5" s="92"/>
      <c r="CA5" s="93"/>
      <c r="CB5" s="93"/>
      <c r="CC5" s="93"/>
      <c r="CD5" s="93"/>
      <c r="CE5" s="93"/>
      <c r="CF5" s="93"/>
      <c r="CG5" s="93"/>
      <c r="CH5" s="93"/>
      <c r="CI5" s="93"/>
      <c r="CJ5" s="93"/>
      <c r="CK5" s="93"/>
      <c r="CL5" s="93"/>
      <c r="CM5" s="93"/>
      <c r="CN5" s="93"/>
      <c r="CO5" s="93"/>
      <c r="CP5" s="93"/>
      <c r="CQ5" s="93"/>
      <c r="CR5" s="92"/>
      <c r="CS5" s="93"/>
      <c r="CT5" s="93"/>
      <c r="CU5" s="93"/>
      <c r="CV5" s="93"/>
      <c r="CW5" s="93"/>
      <c r="CX5" s="93"/>
      <c r="CY5" s="93"/>
      <c r="CZ5" s="93"/>
      <c r="DA5" s="93"/>
      <c r="DB5" s="93"/>
      <c r="DC5" s="93"/>
      <c r="DD5" s="93"/>
      <c r="DE5" s="93"/>
      <c r="DF5" s="93"/>
      <c r="DG5" s="92"/>
      <c r="DH5" s="93"/>
      <c r="DI5" s="93"/>
      <c r="DJ5" s="93"/>
      <c r="DK5" s="93"/>
      <c r="DL5" s="93"/>
      <c r="DM5" s="93"/>
      <c r="DN5" s="93"/>
      <c r="DO5" s="93"/>
      <c r="DP5" s="93"/>
      <c r="DQ5" s="93"/>
      <c r="DR5" s="93"/>
      <c r="DS5" s="93"/>
      <c r="DT5" s="93"/>
      <c r="DU5" s="93"/>
      <c r="DV5" s="93"/>
      <c r="DW5" s="92"/>
      <c r="DX5" s="93"/>
      <c r="DY5" s="93"/>
      <c r="DZ5" s="93"/>
      <c r="EA5" s="93"/>
      <c r="EB5" s="93"/>
      <c r="EC5" s="93"/>
      <c r="ED5" s="93"/>
      <c r="EE5" s="93"/>
      <c r="EF5" s="93"/>
      <c r="EG5" s="93"/>
      <c r="EH5" s="93"/>
      <c r="EI5" s="93"/>
      <c r="EJ5" s="93"/>
      <c r="EK5" s="93"/>
      <c r="EL5" s="93"/>
      <c r="EM5" s="93"/>
      <c r="EN5" s="92"/>
      <c r="EO5" s="93"/>
      <c r="EP5" s="93"/>
      <c r="EQ5" s="93"/>
      <c r="ER5" s="93"/>
      <c r="ES5" s="93"/>
      <c r="ET5" s="93"/>
      <c r="EU5" s="93"/>
      <c r="EV5" s="93"/>
      <c r="EW5" s="93"/>
      <c r="EX5" s="93"/>
      <c r="EY5" s="93"/>
      <c r="EZ5" s="93"/>
      <c r="FA5" s="93"/>
      <c r="FB5" s="93"/>
      <c r="FC5" s="93"/>
      <c r="FD5" s="93"/>
      <c r="FE5" s="92"/>
      <c r="FF5" s="92"/>
      <c r="FG5" s="92"/>
      <c r="FH5" s="93"/>
      <c r="FI5" s="93"/>
      <c r="FJ5" s="93"/>
      <c r="FK5" s="93"/>
      <c r="FL5" s="93"/>
      <c r="FM5" s="93"/>
      <c r="FN5" s="93"/>
      <c r="FO5" s="93"/>
      <c r="FP5" s="93"/>
      <c r="FQ5" s="93"/>
      <c r="FR5" s="93"/>
      <c r="FS5" s="93"/>
      <c r="FT5" s="93"/>
      <c r="FU5" s="93"/>
      <c r="FV5" s="93"/>
      <c r="FW5" s="93"/>
      <c r="FX5" s="93"/>
      <c r="FY5" s="93"/>
      <c r="FZ5" s="92"/>
      <c r="GA5" s="93"/>
      <c r="GB5" s="93"/>
      <c r="GC5" s="93"/>
      <c r="GD5" s="93"/>
      <c r="GE5" s="93"/>
      <c r="GF5" s="93"/>
      <c r="GG5" s="93"/>
      <c r="GH5" s="93"/>
      <c r="GI5" s="93"/>
      <c r="GJ5" s="93"/>
      <c r="GK5" s="93"/>
      <c r="GL5" s="93"/>
      <c r="GM5" s="93"/>
      <c r="GN5" s="93"/>
      <c r="GO5" s="93"/>
      <c r="GP5" s="93"/>
      <c r="GQ5" s="93"/>
      <c r="GR5" s="93"/>
      <c r="GS5" s="93"/>
      <c r="GT5" s="92"/>
      <c r="GU5" s="93"/>
      <c r="GV5" s="93"/>
      <c r="GW5" s="93"/>
      <c r="GX5" s="93"/>
      <c r="GY5" s="89"/>
      <c r="GZ5" s="89"/>
      <c r="HA5" s="89"/>
      <c r="HB5" s="89"/>
    </row>
    <row r="6" spans="1:210" ht="26.25" thickBot="1">
      <c r="A6" s="96"/>
      <c r="B6" s="988"/>
      <c r="C6" s="988"/>
      <c r="D6" s="988"/>
      <c r="E6" s="97"/>
      <c r="F6" s="996" t="s">
        <v>165</v>
      </c>
      <c r="G6" s="996"/>
      <c r="H6" s="996"/>
      <c r="I6" s="996"/>
      <c r="J6" s="996"/>
      <c r="K6" s="996"/>
      <c r="L6" s="996"/>
      <c r="M6" s="996"/>
      <c r="N6" s="996"/>
      <c r="O6" s="996"/>
      <c r="P6" s="996"/>
      <c r="Q6" s="996"/>
      <c r="R6" s="996"/>
      <c r="S6" s="996"/>
      <c r="T6" s="996"/>
      <c r="U6" s="996"/>
      <c r="V6" s="996"/>
      <c r="W6" s="996"/>
      <c r="X6" s="996"/>
      <c r="Y6" s="98"/>
      <c r="Z6" s="997" t="s">
        <v>166</v>
      </c>
      <c r="AA6" s="997"/>
      <c r="AB6" s="997"/>
      <c r="AC6" s="997"/>
      <c r="AD6" s="997"/>
      <c r="AE6" s="997"/>
      <c r="AF6" s="997"/>
      <c r="AG6" s="997"/>
      <c r="AH6" s="997"/>
      <c r="AI6" s="996"/>
      <c r="AJ6" s="996"/>
      <c r="AK6" s="996"/>
      <c r="AL6" s="996"/>
      <c r="AM6" s="996"/>
      <c r="AN6" s="996"/>
      <c r="AO6" s="996"/>
      <c r="AP6" s="996"/>
      <c r="AQ6" s="996"/>
      <c r="AR6" s="996"/>
      <c r="AS6" s="99"/>
      <c r="AT6" s="998" t="s">
        <v>167</v>
      </c>
      <c r="AU6" s="998"/>
      <c r="AV6" s="998"/>
      <c r="AW6" s="998"/>
      <c r="AX6" s="998"/>
      <c r="AY6" s="998"/>
      <c r="AZ6" s="998"/>
      <c r="BA6" s="998"/>
      <c r="BB6" s="998"/>
      <c r="BC6" s="988"/>
      <c r="BD6" s="988"/>
      <c r="BE6" s="988"/>
      <c r="BF6" s="988"/>
      <c r="BG6" s="988"/>
      <c r="BH6" s="988"/>
      <c r="BI6" s="988"/>
      <c r="BJ6" s="988"/>
      <c r="BK6" s="988"/>
      <c r="BL6" s="988"/>
      <c r="BM6" s="988"/>
      <c r="BN6" s="988"/>
      <c r="BO6" s="988"/>
      <c r="BP6" s="988"/>
      <c r="BQ6" s="98"/>
      <c r="BR6" s="988" t="s">
        <v>168</v>
      </c>
      <c r="BS6" s="988"/>
      <c r="BT6" s="988"/>
      <c r="BU6" s="988"/>
      <c r="BV6" s="988"/>
      <c r="BW6" s="988"/>
      <c r="BX6" s="988"/>
      <c r="BY6" s="988"/>
      <c r="BZ6" s="988"/>
      <c r="CA6" s="988"/>
      <c r="CB6" s="988"/>
      <c r="CC6" s="988"/>
      <c r="CD6" s="988"/>
      <c r="CE6" s="988"/>
      <c r="CF6" s="988"/>
      <c r="CG6" s="988"/>
      <c r="CH6" s="988"/>
      <c r="CI6" s="988"/>
      <c r="CJ6" s="988"/>
      <c r="CK6" s="988"/>
      <c r="CL6" s="988"/>
      <c r="CM6" s="100"/>
      <c r="CN6" s="98"/>
      <c r="CO6" s="988" t="s">
        <v>169</v>
      </c>
      <c r="CP6" s="988"/>
      <c r="CQ6" s="988"/>
      <c r="CR6" s="988"/>
      <c r="CS6" s="988"/>
      <c r="CT6" s="988"/>
      <c r="CU6" s="988"/>
      <c r="CV6" s="988"/>
      <c r="CW6" s="988"/>
      <c r="CX6" s="988"/>
      <c r="CY6" s="988"/>
      <c r="CZ6" s="988"/>
      <c r="DA6" s="988"/>
      <c r="DB6" s="988"/>
      <c r="DC6" s="988"/>
      <c r="DD6" s="988"/>
      <c r="DE6" s="988"/>
      <c r="DF6" s="988"/>
      <c r="DG6" s="988"/>
      <c r="DH6" s="988"/>
      <c r="DI6" s="988"/>
      <c r="DJ6" s="988"/>
      <c r="DK6" s="988"/>
      <c r="DL6" s="988"/>
      <c r="DM6" s="988"/>
      <c r="DN6" s="988"/>
      <c r="DO6" s="988"/>
      <c r="DP6" s="988"/>
      <c r="DQ6" s="988"/>
      <c r="DR6" s="988"/>
      <c r="DS6" s="988"/>
      <c r="DT6" s="988"/>
      <c r="DU6" s="97"/>
      <c r="DV6" s="988" t="s">
        <v>170</v>
      </c>
      <c r="DW6" s="988"/>
      <c r="DX6" s="988"/>
      <c r="DY6" s="988"/>
      <c r="DZ6" s="988"/>
      <c r="EA6" s="988"/>
      <c r="EB6" s="988"/>
      <c r="EC6" s="988"/>
      <c r="ED6" s="988"/>
      <c r="EE6" s="988"/>
      <c r="EF6" s="988"/>
      <c r="EG6" s="990"/>
      <c r="EH6" s="990"/>
      <c r="EI6" s="991"/>
      <c r="EJ6" s="97"/>
      <c r="EK6" s="988" t="s">
        <v>171</v>
      </c>
      <c r="EL6" s="990"/>
      <c r="EM6" s="990"/>
      <c r="EN6" s="990"/>
      <c r="EO6" s="990"/>
      <c r="EP6" s="990"/>
      <c r="EQ6" s="990"/>
      <c r="ER6" s="990"/>
      <c r="ES6" s="990"/>
      <c r="ET6" s="990"/>
      <c r="EU6" s="990"/>
      <c r="EV6" s="101"/>
      <c r="EW6" s="988" t="s">
        <v>172</v>
      </c>
      <c r="EX6" s="990"/>
      <c r="EY6" s="990"/>
      <c r="EZ6" s="990"/>
      <c r="FA6" s="990"/>
      <c r="FB6" s="990"/>
      <c r="FC6" s="990"/>
      <c r="FD6" s="990"/>
      <c r="FE6" s="990"/>
      <c r="FF6" s="101"/>
      <c r="FG6" s="992" t="s">
        <v>173</v>
      </c>
      <c r="FH6" s="993"/>
      <c r="FI6" s="993"/>
      <c r="FJ6" s="102"/>
      <c r="FK6" s="992" t="s">
        <v>174</v>
      </c>
      <c r="FL6" s="989"/>
      <c r="FM6" s="989"/>
      <c r="FN6" s="989"/>
      <c r="FO6" s="989"/>
      <c r="FP6" s="989"/>
      <c r="FQ6" s="989"/>
      <c r="FR6" s="989"/>
      <c r="FS6" s="103"/>
      <c r="FT6" s="988" t="s">
        <v>175</v>
      </c>
      <c r="FU6" s="988"/>
      <c r="FV6" s="988"/>
      <c r="FW6" s="988"/>
      <c r="FX6" s="988"/>
      <c r="FY6" s="98"/>
      <c r="FZ6" s="988" t="s">
        <v>176</v>
      </c>
      <c r="GA6" s="988"/>
      <c r="GB6" s="988"/>
      <c r="GC6" s="98"/>
      <c r="GD6" s="988" t="s">
        <v>177</v>
      </c>
      <c r="GE6" s="988"/>
      <c r="GF6" s="988"/>
      <c r="GG6" s="989"/>
      <c r="GH6" s="103"/>
      <c r="GI6" s="988" t="s">
        <v>178</v>
      </c>
      <c r="GJ6" s="988"/>
      <c r="GK6" s="988"/>
      <c r="GL6" s="989"/>
      <c r="GM6" s="102"/>
      <c r="GN6" s="988" t="s">
        <v>179</v>
      </c>
      <c r="GO6" s="988"/>
      <c r="GP6" s="98"/>
      <c r="GQ6" s="100" t="s">
        <v>180</v>
      </c>
      <c r="GR6" s="103"/>
      <c r="GS6" s="983" t="s">
        <v>181</v>
      </c>
      <c r="GT6" s="989"/>
      <c r="GU6" s="989"/>
      <c r="GV6" s="989"/>
      <c r="GW6" s="989"/>
      <c r="GX6" s="104"/>
      <c r="GY6" s="983" t="s">
        <v>182</v>
      </c>
      <c r="GZ6" s="983"/>
      <c r="HA6" s="983"/>
      <c r="HB6" s="983"/>
    </row>
    <row r="7" spans="1:210" ht="128.25">
      <c r="A7" s="4"/>
      <c r="B7" s="875" t="s">
        <v>0</v>
      </c>
      <c r="C7" s="105" t="s">
        <v>184</v>
      </c>
      <c r="D7" s="105" t="s">
        <v>185</v>
      </c>
      <c r="E7" s="105"/>
      <c r="F7" s="105" t="s">
        <v>186</v>
      </c>
      <c r="G7" s="105" t="s">
        <v>187</v>
      </c>
      <c r="H7" s="105" t="s">
        <v>188</v>
      </c>
      <c r="I7" s="105" t="s">
        <v>189</v>
      </c>
      <c r="J7" s="105" t="s">
        <v>190</v>
      </c>
      <c r="K7" s="105" t="s">
        <v>3385</v>
      </c>
      <c r="L7" s="105" t="s">
        <v>191</v>
      </c>
      <c r="M7" s="105" t="s">
        <v>3386</v>
      </c>
      <c r="N7" s="105" t="s">
        <v>3387</v>
      </c>
      <c r="O7" s="105" t="s">
        <v>192</v>
      </c>
      <c r="P7" s="105" t="s">
        <v>193</v>
      </c>
      <c r="Q7" s="105" t="s">
        <v>194</v>
      </c>
      <c r="R7" s="105" t="s">
        <v>3396</v>
      </c>
      <c r="S7" s="105" t="s">
        <v>3395</v>
      </c>
      <c r="T7" s="105" t="s">
        <v>195</v>
      </c>
      <c r="U7" s="105" t="s">
        <v>3394</v>
      </c>
      <c r="V7" s="105" t="s">
        <v>3561</v>
      </c>
      <c r="W7" s="105" t="s">
        <v>3393</v>
      </c>
      <c r="X7" s="105" t="s">
        <v>3392</v>
      </c>
      <c r="Y7" s="105"/>
      <c r="Z7" s="105" t="s">
        <v>3390</v>
      </c>
      <c r="AA7" s="105" t="s">
        <v>3391</v>
      </c>
      <c r="AB7" s="105" t="s">
        <v>3397</v>
      </c>
      <c r="AC7" s="105" t="s">
        <v>3398</v>
      </c>
      <c r="AD7" s="105" t="s">
        <v>3399</v>
      </c>
      <c r="AE7" s="105" t="s">
        <v>3388</v>
      </c>
      <c r="AF7" s="105" t="s">
        <v>3389</v>
      </c>
      <c r="AG7" s="105" t="s">
        <v>3400</v>
      </c>
      <c r="AH7" s="105" t="s">
        <v>3401</v>
      </c>
      <c r="AI7" s="105" t="s">
        <v>3402</v>
      </c>
      <c r="AJ7" s="105" t="s">
        <v>3403</v>
      </c>
      <c r="AK7" s="105" t="s">
        <v>3404</v>
      </c>
      <c r="AL7" s="105" t="s">
        <v>3405</v>
      </c>
      <c r="AM7" s="105" t="s">
        <v>3410</v>
      </c>
      <c r="AN7" s="105" t="s">
        <v>3406</v>
      </c>
      <c r="AO7" s="105" t="s">
        <v>3407</v>
      </c>
      <c r="AP7" s="105" t="s">
        <v>3408</v>
      </c>
      <c r="AQ7" s="105" t="s">
        <v>3409</v>
      </c>
      <c r="AR7" s="105" t="s">
        <v>3411</v>
      </c>
      <c r="AS7" s="105"/>
      <c r="AT7" s="105" t="s">
        <v>3412</v>
      </c>
      <c r="AU7" s="105" t="s">
        <v>3413</v>
      </c>
      <c r="AV7" s="105" t="s">
        <v>3414</v>
      </c>
      <c r="AW7" s="105" t="s">
        <v>3415</v>
      </c>
      <c r="AX7" s="105" t="s">
        <v>3416</v>
      </c>
      <c r="AY7" s="105" t="s">
        <v>3418</v>
      </c>
      <c r="AZ7" s="105" t="s">
        <v>3417</v>
      </c>
      <c r="BA7" s="105" t="s">
        <v>3419</v>
      </c>
      <c r="BB7" s="105" t="s">
        <v>3420</v>
      </c>
      <c r="BC7" s="105" t="s">
        <v>3421</v>
      </c>
      <c r="BD7" s="105" t="s">
        <v>3422</v>
      </c>
      <c r="BE7" s="105" t="s">
        <v>3423</v>
      </c>
      <c r="BF7" s="105" t="s">
        <v>3424</v>
      </c>
      <c r="BG7" s="105" t="s">
        <v>3425</v>
      </c>
      <c r="BH7" s="105" t="s">
        <v>3426</v>
      </c>
      <c r="BI7" s="105" t="s">
        <v>3427</v>
      </c>
      <c r="BJ7" s="105" t="s">
        <v>3428</v>
      </c>
      <c r="BK7" s="105" t="s">
        <v>3429</v>
      </c>
      <c r="BL7" s="105" t="s">
        <v>3430</v>
      </c>
      <c r="BM7" s="105" t="s">
        <v>3431</v>
      </c>
      <c r="BN7" s="105" t="s">
        <v>3432</v>
      </c>
      <c r="BO7" s="105" t="s">
        <v>3433</v>
      </c>
      <c r="BP7" s="105" t="s">
        <v>3434</v>
      </c>
      <c r="BQ7" s="105"/>
      <c r="BR7" s="105" t="s">
        <v>3435</v>
      </c>
      <c r="BS7" s="105" t="s">
        <v>3436</v>
      </c>
      <c r="BT7" s="105" t="s">
        <v>3437</v>
      </c>
      <c r="BU7" s="105" t="s">
        <v>3438</v>
      </c>
      <c r="BV7" s="105" t="s">
        <v>3439</v>
      </c>
      <c r="BW7" s="105" t="s">
        <v>3440</v>
      </c>
      <c r="BX7" s="105" t="s">
        <v>3441</v>
      </c>
      <c r="BY7" s="105" t="s">
        <v>3442</v>
      </c>
      <c r="BZ7" s="105" t="s">
        <v>3443</v>
      </c>
      <c r="CA7" s="105" t="s">
        <v>3444</v>
      </c>
      <c r="CB7" s="105" t="s">
        <v>3445</v>
      </c>
      <c r="CC7" s="105" t="s">
        <v>3446</v>
      </c>
      <c r="CD7" s="105" t="s">
        <v>3447</v>
      </c>
      <c r="CE7" s="105" t="s">
        <v>3448</v>
      </c>
      <c r="CF7" s="105" t="s">
        <v>3449</v>
      </c>
      <c r="CG7" s="105" t="s">
        <v>3450</v>
      </c>
      <c r="CH7" s="105" t="s">
        <v>3451</v>
      </c>
      <c r="CI7" s="105" t="s">
        <v>3452</v>
      </c>
      <c r="CJ7" s="105" t="s">
        <v>3453</v>
      </c>
      <c r="CK7" s="105" t="s">
        <v>3454</v>
      </c>
      <c r="CL7" s="105" t="s">
        <v>3455</v>
      </c>
      <c r="CM7" s="105" t="s">
        <v>233</v>
      </c>
      <c r="CN7" s="105"/>
      <c r="CO7" s="105" t="s">
        <v>3456</v>
      </c>
      <c r="CP7" s="105" t="s">
        <v>3457</v>
      </c>
      <c r="CQ7" s="105" t="s">
        <v>3458</v>
      </c>
      <c r="CR7" s="105" t="s">
        <v>3459</v>
      </c>
      <c r="CS7" s="105" t="s">
        <v>3460</v>
      </c>
      <c r="CT7" s="105" t="s">
        <v>3461</v>
      </c>
      <c r="CU7" s="105" t="s">
        <v>3462</v>
      </c>
      <c r="CV7" s="105" t="s">
        <v>3463</v>
      </c>
      <c r="CW7" s="105" t="s">
        <v>3464</v>
      </c>
      <c r="CX7" s="105" t="s">
        <v>3465</v>
      </c>
      <c r="CY7" s="105" t="s">
        <v>3466</v>
      </c>
      <c r="CZ7" s="105" t="s">
        <v>3467</v>
      </c>
      <c r="DA7" s="106" t="s">
        <v>3468</v>
      </c>
      <c r="DB7" s="105" t="s">
        <v>3469</v>
      </c>
      <c r="DC7" s="105" t="s">
        <v>239</v>
      </c>
      <c r="DD7" s="105" t="s">
        <v>3470</v>
      </c>
      <c r="DE7" s="105" t="s">
        <v>3471</v>
      </c>
      <c r="DF7" s="105" t="s">
        <v>3472</v>
      </c>
      <c r="DG7" s="105" t="s">
        <v>3473</v>
      </c>
      <c r="DH7" s="105" t="s">
        <v>3474</v>
      </c>
      <c r="DI7" s="105" t="s">
        <v>3475</v>
      </c>
      <c r="DJ7" s="105" t="s">
        <v>3476</v>
      </c>
      <c r="DK7" s="105" t="s">
        <v>3477</v>
      </c>
      <c r="DL7" s="105" t="s">
        <v>3478</v>
      </c>
      <c r="DM7" s="105" t="s">
        <v>249</v>
      </c>
      <c r="DN7" s="105" t="s">
        <v>3479</v>
      </c>
      <c r="DO7" s="105" t="s">
        <v>3480</v>
      </c>
      <c r="DP7" s="105" t="s">
        <v>3481</v>
      </c>
      <c r="DQ7" s="105" t="s">
        <v>3482</v>
      </c>
      <c r="DR7" s="105" t="s">
        <v>3483</v>
      </c>
      <c r="DS7" s="105" t="s">
        <v>3484</v>
      </c>
      <c r="DT7" s="105" t="s">
        <v>3485</v>
      </c>
      <c r="DU7" s="105"/>
      <c r="DV7" s="105" t="s">
        <v>3486</v>
      </c>
      <c r="DW7" s="105" t="s">
        <v>3436</v>
      </c>
      <c r="DX7" s="105" t="s">
        <v>3487</v>
      </c>
      <c r="DY7" s="105" t="s">
        <v>3488</v>
      </c>
      <c r="DZ7" s="105" t="s">
        <v>3489</v>
      </c>
      <c r="EA7" s="105" t="s">
        <v>3490</v>
      </c>
      <c r="EB7" s="105" t="s">
        <v>3491</v>
      </c>
      <c r="EC7" s="105" t="s">
        <v>3492</v>
      </c>
      <c r="ED7" s="105" t="s">
        <v>3493</v>
      </c>
      <c r="EE7" s="105" t="s">
        <v>3494</v>
      </c>
      <c r="EF7" s="105" t="s">
        <v>3495</v>
      </c>
      <c r="EG7" s="105" t="s">
        <v>3496</v>
      </c>
      <c r="EH7" s="105" t="s">
        <v>3454</v>
      </c>
      <c r="EI7" s="105" t="s">
        <v>3497</v>
      </c>
      <c r="EJ7" s="105"/>
      <c r="EK7" s="105" t="s">
        <v>3498</v>
      </c>
      <c r="EL7" s="105" t="s">
        <v>3499</v>
      </c>
      <c r="EM7" s="105" t="s">
        <v>3500</v>
      </c>
      <c r="EN7" s="105" t="s">
        <v>3501</v>
      </c>
      <c r="EO7" s="105" t="s">
        <v>3502</v>
      </c>
      <c r="EP7" s="105" t="s">
        <v>3503</v>
      </c>
      <c r="EQ7" s="105" t="s">
        <v>3504</v>
      </c>
      <c r="ER7" s="105" t="s">
        <v>3505</v>
      </c>
      <c r="ES7" s="105" t="s">
        <v>3506</v>
      </c>
      <c r="ET7" s="105" t="s">
        <v>3507</v>
      </c>
      <c r="EU7" s="105" t="s">
        <v>3508</v>
      </c>
      <c r="EV7" s="105"/>
      <c r="EW7" s="105" t="s">
        <v>3509</v>
      </c>
      <c r="EX7" s="105" t="s">
        <v>3510</v>
      </c>
      <c r="EY7" s="105" t="s">
        <v>3511</v>
      </c>
      <c r="EZ7" s="105" t="s">
        <v>3512</v>
      </c>
      <c r="FA7" s="105" t="s">
        <v>3513</v>
      </c>
      <c r="FB7" s="105" t="s">
        <v>3514</v>
      </c>
      <c r="FC7" s="105" t="s">
        <v>3515</v>
      </c>
      <c r="FD7" s="105" t="s">
        <v>3516</v>
      </c>
      <c r="FE7" s="105" t="s">
        <v>3517</v>
      </c>
      <c r="FF7" s="105"/>
      <c r="FG7" s="105" t="s">
        <v>3518</v>
      </c>
      <c r="FH7" s="105" t="s">
        <v>3519</v>
      </c>
      <c r="FI7" s="105" t="s">
        <v>3520</v>
      </c>
      <c r="FJ7" s="105"/>
      <c r="FK7" s="105" t="s">
        <v>3521</v>
      </c>
      <c r="FL7" s="105" t="s">
        <v>3522</v>
      </c>
      <c r="FM7" s="105" t="s">
        <v>3523</v>
      </c>
      <c r="FN7" s="105" t="s">
        <v>3524</v>
      </c>
      <c r="FO7" s="105" t="s">
        <v>3525</v>
      </c>
      <c r="FP7" s="105" t="s">
        <v>3526</v>
      </c>
      <c r="FQ7" s="105" t="s">
        <v>3527</v>
      </c>
      <c r="FR7" s="105" t="s">
        <v>3528</v>
      </c>
      <c r="FS7" s="105"/>
      <c r="FT7" s="105" t="s">
        <v>3529</v>
      </c>
      <c r="FU7" s="105" t="s">
        <v>3530</v>
      </c>
      <c r="FV7" s="105" t="s">
        <v>3531</v>
      </c>
      <c r="FW7" s="105" t="s">
        <v>3532</v>
      </c>
      <c r="FX7" s="105" t="s">
        <v>3533</v>
      </c>
      <c r="FY7" s="105"/>
      <c r="FZ7" s="105" t="s">
        <v>3534</v>
      </c>
      <c r="GA7" s="105" t="s">
        <v>3535</v>
      </c>
      <c r="GB7" s="105" t="s">
        <v>3536</v>
      </c>
      <c r="GC7" s="105"/>
      <c r="GD7" s="105" t="s">
        <v>3537</v>
      </c>
      <c r="GE7" s="105" t="s">
        <v>3538</v>
      </c>
      <c r="GF7" s="105" t="s">
        <v>3539</v>
      </c>
      <c r="GG7" s="105" t="s">
        <v>3540</v>
      </c>
      <c r="GH7" s="105"/>
      <c r="GI7" s="105" t="s">
        <v>3541</v>
      </c>
      <c r="GJ7" s="105" t="s">
        <v>3542</v>
      </c>
      <c r="GK7" s="105" t="s">
        <v>3543</v>
      </c>
      <c r="GL7" s="105" t="s">
        <v>3544</v>
      </c>
      <c r="GM7" s="105"/>
      <c r="GN7" s="105" t="s">
        <v>3545</v>
      </c>
      <c r="GO7" s="105" t="s">
        <v>3546</v>
      </c>
      <c r="GP7" s="4"/>
      <c r="GQ7" s="105" t="s">
        <v>3547</v>
      </c>
      <c r="GR7" s="105"/>
      <c r="GS7" s="105" t="s">
        <v>3548</v>
      </c>
      <c r="GT7" s="105" t="s">
        <v>3549</v>
      </c>
      <c r="GU7" s="105" t="s">
        <v>3550</v>
      </c>
      <c r="GV7" s="105" t="s">
        <v>3551</v>
      </c>
      <c r="GW7" s="105" t="s">
        <v>3552</v>
      </c>
      <c r="GX7" s="105"/>
      <c r="GY7" s="105" t="s">
        <v>3553</v>
      </c>
      <c r="GZ7" s="105" t="s">
        <v>3554</v>
      </c>
      <c r="HA7" s="105" t="s">
        <v>3555</v>
      </c>
      <c r="HB7" s="105" t="s">
        <v>3556</v>
      </c>
    </row>
    <row r="8" spans="1:210" ht="15.75">
      <c r="A8" s="108" t="s">
        <v>269</v>
      </c>
      <c r="B8" s="109" t="s">
        <v>46</v>
      </c>
      <c r="C8" s="109" t="s">
        <v>46</v>
      </c>
      <c r="D8" s="109" t="s">
        <v>46</v>
      </c>
      <c r="E8" s="108"/>
      <c r="F8" s="109" t="s">
        <v>46</v>
      </c>
      <c r="G8" s="109" t="s">
        <v>46</v>
      </c>
      <c r="H8" s="109" t="s">
        <v>46</v>
      </c>
      <c r="I8" s="109" t="s">
        <v>46</v>
      </c>
      <c r="J8" s="109" t="s">
        <v>46</v>
      </c>
      <c r="K8" s="109" t="s">
        <v>46</v>
      </c>
      <c r="L8" s="109" t="s">
        <v>46</v>
      </c>
      <c r="M8" s="109" t="s">
        <v>46</v>
      </c>
      <c r="N8" s="109" t="s">
        <v>270</v>
      </c>
      <c r="O8" s="109" t="s">
        <v>271</v>
      </c>
      <c r="P8" s="109" t="s">
        <v>46</v>
      </c>
      <c r="Q8" s="109" t="s">
        <v>46</v>
      </c>
      <c r="R8" s="109" t="s">
        <v>46</v>
      </c>
      <c r="S8" s="109" t="s">
        <v>46</v>
      </c>
      <c r="T8" s="109" t="s">
        <v>46</v>
      </c>
      <c r="U8" s="108" t="s">
        <v>272</v>
      </c>
      <c r="V8" s="109" t="s">
        <v>46</v>
      </c>
      <c r="W8" s="109" t="s">
        <v>46</v>
      </c>
      <c r="X8" s="109" t="s">
        <v>46</v>
      </c>
      <c r="Y8" s="110"/>
      <c r="Z8" s="109" t="s">
        <v>46</v>
      </c>
      <c r="AA8" s="108" t="s">
        <v>273</v>
      </c>
      <c r="AB8" s="108" t="s">
        <v>274</v>
      </c>
      <c r="AC8" s="108" t="s">
        <v>275</v>
      </c>
      <c r="AD8" s="108" t="s">
        <v>276</v>
      </c>
      <c r="AE8" s="111" t="s">
        <v>46</v>
      </c>
      <c r="AF8" s="109" t="s">
        <v>46</v>
      </c>
      <c r="AG8" s="108" t="s">
        <v>277</v>
      </c>
      <c r="AH8" s="108" t="s">
        <v>278</v>
      </c>
      <c r="AI8" s="108" t="s">
        <v>279</v>
      </c>
      <c r="AJ8" s="110" t="s">
        <v>280</v>
      </c>
      <c r="AK8" s="110" t="s">
        <v>281</v>
      </c>
      <c r="AL8" s="108" t="s">
        <v>282</v>
      </c>
      <c r="AM8" s="108" t="s">
        <v>283</v>
      </c>
      <c r="AN8" s="108" t="s">
        <v>284</v>
      </c>
      <c r="AO8" s="109" t="s">
        <v>46</v>
      </c>
      <c r="AP8" s="108" t="s">
        <v>285</v>
      </c>
      <c r="AQ8" s="108" t="s">
        <v>286</v>
      </c>
      <c r="AR8" s="109" t="s">
        <v>46</v>
      </c>
      <c r="AS8" s="108"/>
      <c r="AT8" s="108" t="s">
        <v>287</v>
      </c>
      <c r="AU8" s="108" t="s">
        <v>288</v>
      </c>
      <c r="AV8" s="108" t="s">
        <v>289</v>
      </c>
      <c r="AW8" s="108" t="s">
        <v>290</v>
      </c>
      <c r="AX8" s="108" t="s">
        <v>291</v>
      </c>
      <c r="AY8" s="108" t="s">
        <v>292</v>
      </c>
      <c r="AZ8" s="108" t="s">
        <v>293</v>
      </c>
      <c r="BA8" s="108" t="s">
        <v>294</v>
      </c>
      <c r="BB8" s="108" t="s">
        <v>295</v>
      </c>
      <c r="BC8" s="108" t="s">
        <v>296</v>
      </c>
      <c r="BD8" s="108" t="s">
        <v>297</v>
      </c>
      <c r="BE8" s="108" t="s">
        <v>298</v>
      </c>
      <c r="BF8" s="108" t="s">
        <v>299</v>
      </c>
      <c r="BG8" s="108" t="s">
        <v>300</v>
      </c>
      <c r="BH8" s="108" t="s">
        <v>301</v>
      </c>
      <c r="BI8" s="108" t="s">
        <v>302</v>
      </c>
      <c r="BJ8" s="108" t="s">
        <v>303</v>
      </c>
      <c r="BK8" s="108" t="s">
        <v>304</v>
      </c>
      <c r="BL8" s="108" t="s">
        <v>305</v>
      </c>
      <c r="BM8" s="108" t="s">
        <v>306</v>
      </c>
      <c r="BN8" s="108" t="s">
        <v>307</v>
      </c>
      <c r="BO8" s="108" t="s">
        <v>308</v>
      </c>
      <c r="BP8" s="108" t="s">
        <v>309</v>
      </c>
      <c r="BQ8" s="108"/>
      <c r="BR8" s="108" t="s">
        <v>310</v>
      </c>
      <c r="BS8" s="108" t="s">
        <v>311</v>
      </c>
      <c r="BT8" s="108" t="s">
        <v>312</v>
      </c>
      <c r="BU8" s="108" t="s">
        <v>313</v>
      </c>
      <c r="BV8" s="108" t="s">
        <v>314</v>
      </c>
      <c r="BW8" s="108" t="s">
        <v>315</v>
      </c>
      <c r="BX8" s="108" t="s">
        <v>46</v>
      </c>
      <c r="BY8" s="108" t="s">
        <v>46</v>
      </c>
      <c r="BZ8" s="108" t="s">
        <v>46</v>
      </c>
      <c r="CA8" s="108" t="s">
        <v>316</v>
      </c>
      <c r="CB8" s="108" t="s">
        <v>317</v>
      </c>
      <c r="CC8" s="108" t="s">
        <v>318</v>
      </c>
      <c r="CD8" s="108" t="s">
        <v>46</v>
      </c>
      <c r="CE8" s="108" t="s">
        <v>319</v>
      </c>
      <c r="CF8" s="108" t="s">
        <v>320</v>
      </c>
      <c r="CG8" s="108" t="s">
        <v>321</v>
      </c>
      <c r="CH8" s="108" t="s">
        <v>46</v>
      </c>
      <c r="CI8" s="108" t="s">
        <v>322</v>
      </c>
      <c r="CJ8" s="108" t="s">
        <v>323</v>
      </c>
      <c r="CK8" s="108" t="s">
        <v>324</v>
      </c>
      <c r="CL8" s="112" t="s">
        <v>325</v>
      </c>
      <c r="CM8" s="108" t="s">
        <v>326</v>
      </c>
      <c r="CN8" s="108"/>
      <c r="CO8" s="108" t="s">
        <v>327</v>
      </c>
      <c r="CP8" s="108" t="s">
        <v>46</v>
      </c>
      <c r="CQ8" s="108" t="s">
        <v>328</v>
      </c>
      <c r="CR8" s="108" t="s">
        <v>46</v>
      </c>
      <c r="CS8" s="108" t="s">
        <v>329</v>
      </c>
      <c r="CT8" s="108" t="s">
        <v>46</v>
      </c>
      <c r="CU8" s="108" t="s">
        <v>46</v>
      </c>
      <c r="CV8" s="108" t="s">
        <v>46</v>
      </c>
      <c r="CW8" s="108" t="s">
        <v>46</v>
      </c>
      <c r="CX8" s="108" t="s">
        <v>330</v>
      </c>
      <c r="CY8" s="108" t="s">
        <v>46</v>
      </c>
      <c r="CZ8" s="108" t="s">
        <v>331</v>
      </c>
      <c r="DA8" s="108" t="s">
        <v>46</v>
      </c>
      <c r="DB8" s="108" t="s">
        <v>46</v>
      </c>
      <c r="DC8" s="108" t="s">
        <v>46</v>
      </c>
      <c r="DD8" s="108" t="s">
        <v>46</v>
      </c>
      <c r="DE8" s="108" t="s">
        <v>332</v>
      </c>
      <c r="DF8" s="108" t="s">
        <v>46</v>
      </c>
      <c r="DG8" s="108" t="s">
        <v>46</v>
      </c>
      <c r="DH8" s="108" t="s">
        <v>46</v>
      </c>
      <c r="DI8" s="108" t="s">
        <v>46</v>
      </c>
      <c r="DJ8" s="108" t="s">
        <v>333</v>
      </c>
      <c r="DK8" s="108" t="s">
        <v>334</v>
      </c>
      <c r="DL8" s="108" t="s">
        <v>46</v>
      </c>
      <c r="DM8" s="108" t="s">
        <v>335</v>
      </c>
      <c r="DN8" s="108" t="s">
        <v>46</v>
      </c>
      <c r="DO8" s="108" t="s">
        <v>336</v>
      </c>
      <c r="DP8" s="108" t="s">
        <v>337</v>
      </c>
      <c r="DQ8" s="108" t="s">
        <v>338</v>
      </c>
      <c r="DR8" s="108" t="s">
        <v>339</v>
      </c>
      <c r="DS8" s="108" t="s">
        <v>340</v>
      </c>
      <c r="DT8" s="108" t="s">
        <v>46</v>
      </c>
      <c r="DU8" s="108"/>
      <c r="DV8" s="108" t="s">
        <v>310</v>
      </c>
      <c r="DW8" s="108" t="s">
        <v>311</v>
      </c>
      <c r="DX8" s="108" t="s">
        <v>341</v>
      </c>
      <c r="DY8" s="107" t="s">
        <v>342</v>
      </c>
      <c r="DZ8" s="108" t="s">
        <v>343</v>
      </c>
      <c r="EA8" s="108" t="s">
        <v>344</v>
      </c>
      <c r="EB8" s="108" t="s">
        <v>345</v>
      </c>
      <c r="EC8" s="108" t="s">
        <v>346</v>
      </c>
      <c r="ED8" s="108" t="s">
        <v>347</v>
      </c>
      <c r="EE8" s="108" t="s">
        <v>348</v>
      </c>
      <c r="EF8" s="108" t="s">
        <v>349</v>
      </c>
      <c r="EG8" s="108" t="s">
        <v>350</v>
      </c>
      <c r="EH8" s="108" t="s">
        <v>324</v>
      </c>
      <c r="EI8" s="108" t="s">
        <v>351</v>
      </c>
      <c r="EJ8" s="108"/>
      <c r="EK8" s="108" t="s">
        <v>352</v>
      </c>
      <c r="EL8" s="108" t="s">
        <v>353</v>
      </c>
      <c r="EM8" s="108" t="s">
        <v>354</v>
      </c>
      <c r="EN8" s="108" t="s">
        <v>355</v>
      </c>
      <c r="EO8" s="108" t="s">
        <v>356</v>
      </c>
      <c r="EP8" s="108" t="s">
        <v>357</v>
      </c>
      <c r="EQ8" s="108" t="s">
        <v>358</v>
      </c>
      <c r="ER8" s="108" t="s">
        <v>359</v>
      </c>
      <c r="ES8" s="108" t="s">
        <v>360</v>
      </c>
      <c r="ET8" s="108" t="s">
        <v>361</v>
      </c>
      <c r="EU8" s="108" t="s">
        <v>362</v>
      </c>
      <c r="EV8" s="108"/>
      <c r="EW8" s="108" t="s">
        <v>363</v>
      </c>
      <c r="EX8" s="108" t="s">
        <v>364</v>
      </c>
      <c r="EY8" s="108" t="s">
        <v>365</v>
      </c>
      <c r="EZ8" s="108" t="s">
        <v>366</v>
      </c>
      <c r="FA8" s="108" t="s">
        <v>367</v>
      </c>
      <c r="FB8" s="110" t="s">
        <v>368</v>
      </c>
      <c r="FC8" s="108" t="s">
        <v>369</v>
      </c>
      <c r="FD8" s="108" t="s">
        <v>370</v>
      </c>
      <c r="FE8" s="108" t="s">
        <v>371</v>
      </c>
      <c r="FF8" s="108"/>
      <c r="FG8" s="108" t="s">
        <v>372</v>
      </c>
      <c r="FH8" s="108" t="s">
        <v>373</v>
      </c>
      <c r="FI8" s="108" t="s">
        <v>374</v>
      </c>
      <c r="FJ8" s="108"/>
      <c r="FK8" s="108" t="s">
        <v>375</v>
      </c>
      <c r="FL8" s="109" t="s">
        <v>46</v>
      </c>
      <c r="FM8" s="109" t="s">
        <v>46</v>
      </c>
      <c r="FN8" s="108" t="s">
        <v>376</v>
      </c>
      <c r="FO8" s="108" t="s">
        <v>377</v>
      </c>
      <c r="FP8" s="108" t="s">
        <v>378</v>
      </c>
      <c r="FQ8" s="896" t="s">
        <v>46</v>
      </c>
      <c r="FR8" s="896" t="s">
        <v>46</v>
      </c>
      <c r="FS8" s="108"/>
      <c r="FT8" s="108" t="s">
        <v>379</v>
      </c>
      <c r="FU8" s="108" t="s">
        <v>380</v>
      </c>
      <c r="FV8" s="108" t="s">
        <v>381</v>
      </c>
      <c r="FW8" s="108" t="s">
        <v>382</v>
      </c>
      <c r="FX8" s="108" t="s">
        <v>383</v>
      </c>
      <c r="FY8" s="108"/>
      <c r="FZ8" s="108" t="s">
        <v>384</v>
      </c>
      <c r="GA8" s="108" t="s">
        <v>385</v>
      </c>
      <c r="GB8" s="108" t="s">
        <v>386</v>
      </c>
      <c r="GC8" s="108"/>
      <c r="GD8" s="108" t="s">
        <v>387</v>
      </c>
      <c r="GE8" s="108" t="s">
        <v>388</v>
      </c>
      <c r="GF8" s="108" t="s">
        <v>389</v>
      </c>
      <c r="GG8" s="108" t="s">
        <v>390</v>
      </c>
      <c r="GH8" s="108"/>
      <c r="GI8" s="108" t="s">
        <v>391</v>
      </c>
      <c r="GJ8" s="108" t="s">
        <v>392</v>
      </c>
      <c r="GK8" s="108" t="s">
        <v>393</v>
      </c>
      <c r="GL8" s="108" t="s">
        <v>394</v>
      </c>
      <c r="GM8" s="108"/>
      <c r="GN8" s="108" t="s">
        <v>395</v>
      </c>
      <c r="GO8" s="108" t="s">
        <v>396</v>
      </c>
      <c r="GP8" s="107"/>
      <c r="GQ8" s="108" t="s">
        <v>397</v>
      </c>
      <c r="GR8" s="108"/>
      <c r="GS8" s="108" t="s">
        <v>398</v>
      </c>
      <c r="GT8" s="108" t="s">
        <v>399</v>
      </c>
      <c r="GU8" s="108" t="s">
        <v>400</v>
      </c>
      <c r="GV8" s="108" t="s">
        <v>401</v>
      </c>
      <c r="GW8" s="108" t="s">
        <v>402</v>
      </c>
      <c r="GX8" s="108"/>
      <c r="GY8" s="108"/>
      <c r="GZ8" s="108"/>
      <c r="HA8" s="108"/>
      <c r="HB8" s="108"/>
    </row>
    <row r="9" spans="1:210" ht="25.5">
      <c r="A9" s="110" t="s">
        <v>403</v>
      </c>
      <c r="B9" s="658" t="s">
        <v>3314</v>
      </c>
      <c r="C9" s="658" t="s">
        <v>3315</v>
      </c>
      <c r="D9" s="658" t="s">
        <v>3316</v>
      </c>
      <c r="E9" s="24"/>
      <c r="F9" s="113" t="s">
        <v>404</v>
      </c>
      <c r="G9" s="113" t="s">
        <v>405</v>
      </c>
      <c r="H9" s="113" t="s">
        <v>406</v>
      </c>
      <c r="I9" s="113" t="s">
        <v>407</v>
      </c>
      <c r="J9" s="113" t="s">
        <v>408</v>
      </c>
      <c r="K9" s="113" t="s">
        <v>409</v>
      </c>
      <c r="L9" s="113" t="s">
        <v>410</v>
      </c>
      <c r="M9" s="113" t="s">
        <v>411</v>
      </c>
      <c r="N9" s="113" t="s">
        <v>412</v>
      </c>
      <c r="O9" s="113" t="s">
        <v>413</v>
      </c>
      <c r="P9" s="113" t="s">
        <v>414</v>
      </c>
      <c r="Q9" s="113" t="s">
        <v>415</v>
      </c>
      <c r="R9" s="113" t="s">
        <v>416</v>
      </c>
      <c r="S9" s="113" t="s">
        <v>417</v>
      </c>
      <c r="T9" s="113" t="s">
        <v>418</v>
      </c>
      <c r="U9" s="113" t="s">
        <v>419</v>
      </c>
      <c r="V9" s="113" t="s">
        <v>418</v>
      </c>
      <c r="W9" s="113" t="s">
        <v>420</v>
      </c>
      <c r="X9" s="113" t="s">
        <v>421</v>
      </c>
      <c r="Y9" s="113"/>
      <c r="Z9" s="113" t="s">
        <v>422</v>
      </c>
      <c r="AA9" s="113" t="s">
        <v>423</v>
      </c>
      <c r="AB9" s="113" t="s">
        <v>424</v>
      </c>
      <c r="AC9" s="113" t="s">
        <v>425</v>
      </c>
      <c r="AD9" s="113" t="s">
        <v>426</v>
      </c>
      <c r="AE9" s="113" t="s">
        <v>427</v>
      </c>
      <c r="AF9" s="113" t="s">
        <v>428</v>
      </c>
      <c r="AG9" s="113" t="s">
        <v>429</v>
      </c>
      <c r="AH9" s="113" t="s">
        <v>430</v>
      </c>
      <c r="AI9" s="113" t="s">
        <v>431</v>
      </c>
      <c r="AJ9" s="113" t="s">
        <v>432</v>
      </c>
      <c r="AK9" s="113"/>
      <c r="AL9" s="113" t="s">
        <v>433</v>
      </c>
      <c r="AM9" s="113" t="s">
        <v>434</v>
      </c>
      <c r="AN9" s="113" t="s">
        <v>435</v>
      </c>
      <c r="AO9" s="109" t="s">
        <v>46</v>
      </c>
      <c r="AP9" s="113" t="s">
        <v>436</v>
      </c>
      <c r="AQ9" s="113" t="s">
        <v>437</v>
      </c>
      <c r="AR9" s="113" t="s">
        <v>438</v>
      </c>
      <c r="AS9" s="113"/>
      <c r="AT9" s="113" t="s">
        <v>439</v>
      </c>
      <c r="AU9" s="113" t="s">
        <v>440</v>
      </c>
      <c r="AV9" s="113" t="s">
        <v>441</v>
      </c>
      <c r="AW9" s="113" t="s">
        <v>442</v>
      </c>
      <c r="AX9" s="113" t="s">
        <v>443</v>
      </c>
      <c r="AY9" s="113" t="s">
        <v>444</v>
      </c>
      <c r="AZ9" s="113" t="s">
        <v>445</v>
      </c>
      <c r="BA9" s="113" t="s">
        <v>446</v>
      </c>
      <c r="BB9" s="113" t="s">
        <v>447</v>
      </c>
      <c r="BC9" s="113" t="s">
        <v>448</v>
      </c>
      <c r="BD9" s="113" t="s">
        <v>449</v>
      </c>
      <c r="BE9" s="113" t="s">
        <v>450</v>
      </c>
      <c r="BF9" s="113" t="s">
        <v>451</v>
      </c>
      <c r="BG9" s="113" t="s">
        <v>452</v>
      </c>
      <c r="BH9" s="113" t="s">
        <v>453</v>
      </c>
      <c r="BI9" s="113" t="s">
        <v>454</v>
      </c>
      <c r="BJ9" s="113" t="s">
        <v>455</v>
      </c>
      <c r="BK9" s="113" t="s">
        <v>456</v>
      </c>
      <c r="BL9" s="113" t="s">
        <v>457</v>
      </c>
      <c r="BM9" s="113" t="s">
        <v>458</v>
      </c>
      <c r="BN9" s="113" t="s">
        <v>459</v>
      </c>
      <c r="BO9" s="113" t="s">
        <v>460</v>
      </c>
      <c r="BP9" s="113" t="s">
        <v>461</v>
      </c>
      <c r="BQ9" s="113"/>
      <c r="BR9" s="113" t="s">
        <v>462</v>
      </c>
      <c r="BS9" s="113" t="s">
        <v>463</v>
      </c>
      <c r="BT9" s="113" t="s">
        <v>464</v>
      </c>
      <c r="BU9" s="113" t="s">
        <v>465</v>
      </c>
      <c r="BV9" s="113" t="s">
        <v>466</v>
      </c>
      <c r="BW9" s="113" t="s">
        <v>467</v>
      </c>
      <c r="BX9" s="113" t="s">
        <v>468</v>
      </c>
      <c r="BY9" s="113" t="s">
        <v>469</v>
      </c>
      <c r="BZ9" s="113" t="s">
        <v>470</v>
      </c>
      <c r="CA9" s="113" t="s">
        <v>471</v>
      </c>
      <c r="CB9" s="113" t="s">
        <v>472</v>
      </c>
      <c r="CC9" s="113" t="s">
        <v>473</v>
      </c>
      <c r="CD9" s="113" t="s">
        <v>474</v>
      </c>
      <c r="CE9" s="113" t="s">
        <v>475</v>
      </c>
      <c r="CF9" s="113" t="s">
        <v>476</v>
      </c>
      <c r="CG9" s="113" t="s">
        <v>477</v>
      </c>
      <c r="CH9" s="113" t="s">
        <v>478</v>
      </c>
      <c r="CI9" s="113" t="s">
        <v>479</v>
      </c>
      <c r="CJ9" s="113" t="s">
        <v>480</v>
      </c>
      <c r="CK9" s="113" t="s">
        <v>481</v>
      </c>
      <c r="CL9" s="113" t="s">
        <v>482</v>
      </c>
      <c r="CM9" s="113" t="s">
        <v>483</v>
      </c>
      <c r="CN9" s="113"/>
      <c r="CO9" s="113" t="s">
        <v>484</v>
      </c>
      <c r="CP9" s="113" t="s">
        <v>485</v>
      </c>
      <c r="CQ9" s="113" t="s">
        <v>486</v>
      </c>
      <c r="CR9" s="113" t="s">
        <v>487</v>
      </c>
      <c r="CS9" s="113" t="s">
        <v>488</v>
      </c>
      <c r="CT9" s="113" t="s">
        <v>489</v>
      </c>
      <c r="CU9" s="113" t="s">
        <v>490</v>
      </c>
      <c r="CV9" s="113" t="s">
        <v>491</v>
      </c>
      <c r="CW9" s="113" t="s">
        <v>492</v>
      </c>
      <c r="CX9" s="113" t="s">
        <v>493</v>
      </c>
      <c r="CY9" s="113" t="s">
        <v>494</v>
      </c>
      <c r="CZ9" s="113" t="s">
        <v>495</v>
      </c>
      <c r="DA9" s="113" t="s">
        <v>496</v>
      </c>
      <c r="DB9" s="113" t="s">
        <v>497</v>
      </c>
      <c r="DC9" s="113" t="s">
        <v>498</v>
      </c>
      <c r="DD9" s="113" t="s">
        <v>499</v>
      </c>
      <c r="DE9" s="113" t="s">
        <v>500</v>
      </c>
      <c r="DF9" s="113" t="s">
        <v>501</v>
      </c>
      <c r="DG9" s="113" t="s">
        <v>502</v>
      </c>
      <c r="DH9" s="113" t="s">
        <v>503</v>
      </c>
      <c r="DI9" s="113" t="s">
        <v>504</v>
      </c>
      <c r="DJ9" s="113" t="s">
        <v>505</v>
      </c>
      <c r="DK9" s="113" t="s">
        <v>506</v>
      </c>
      <c r="DL9" s="113" t="s">
        <v>507</v>
      </c>
      <c r="DM9" s="113" t="s">
        <v>508</v>
      </c>
      <c r="DN9" s="113" t="s">
        <v>509</v>
      </c>
      <c r="DO9" s="113" t="s">
        <v>510</v>
      </c>
      <c r="DP9" s="113" t="s">
        <v>511</v>
      </c>
      <c r="DQ9" s="113" t="s">
        <v>512</v>
      </c>
      <c r="DR9" s="113" t="s">
        <v>513</v>
      </c>
      <c r="DS9" s="113" t="s">
        <v>514</v>
      </c>
      <c r="DT9" s="113" t="s">
        <v>515</v>
      </c>
      <c r="DU9" s="113"/>
      <c r="DV9" s="113" t="s">
        <v>516</v>
      </c>
      <c r="DW9" s="113" t="s">
        <v>517</v>
      </c>
      <c r="DX9" s="113" t="s">
        <v>518</v>
      </c>
      <c r="DY9" s="113" t="s">
        <v>519</v>
      </c>
      <c r="DZ9" s="113" t="s">
        <v>520</v>
      </c>
      <c r="EA9" s="113" t="s">
        <v>521</v>
      </c>
      <c r="EB9" s="113" t="s">
        <v>522</v>
      </c>
      <c r="EC9" s="113" t="s">
        <v>523</v>
      </c>
      <c r="ED9" s="113" t="s">
        <v>524</v>
      </c>
      <c r="EE9" s="113" t="s">
        <v>525</v>
      </c>
      <c r="EF9" s="113" t="s">
        <v>526</v>
      </c>
      <c r="EG9" s="113" t="s">
        <v>527</v>
      </c>
      <c r="EH9" s="113" t="s">
        <v>528</v>
      </c>
      <c r="EI9" s="113" t="s">
        <v>529</v>
      </c>
      <c r="EJ9" s="113"/>
      <c r="EK9" s="113" t="s">
        <v>530</v>
      </c>
      <c r="EL9" s="113" t="s">
        <v>531</v>
      </c>
      <c r="EM9" s="113" t="s">
        <v>532</v>
      </c>
      <c r="EN9" s="113" t="s">
        <v>533</v>
      </c>
      <c r="EO9" s="113" t="s">
        <v>534</v>
      </c>
      <c r="EP9" s="113" t="s">
        <v>535</v>
      </c>
      <c r="EQ9" s="113" t="s">
        <v>536</v>
      </c>
      <c r="ER9" s="113" t="s">
        <v>537</v>
      </c>
      <c r="ES9" s="113" t="s">
        <v>538</v>
      </c>
      <c r="ET9" s="113" t="s">
        <v>539</v>
      </c>
      <c r="EU9" s="113" t="s">
        <v>540</v>
      </c>
      <c r="EV9" s="113"/>
      <c r="EW9" s="113" t="s">
        <v>541</v>
      </c>
      <c r="EX9" s="113" t="s">
        <v>542</v>
      </c>
      <c r="EY9" s="113" t="s">
        <v>543</v>
      </c>
      <c r="EZ9" s="113" t="s">
        <v>544</v>
      </c>
      <c r="FA9" s="113" t="s">
        <v>545</v>
      </c>
      <c r="FB9" s="113" t="s">
        <v>546</v>
      </c>
      <c r="FC9" s="113" t="s">
        <v>547</v>
      </c>
      <c r="FD9" s="113" t="s">
        <v>548</v>
      </c>
      <c r="FE9" s="113" t="s">
        <v>549</v>
      </c>
      <c r="FF9" s="113"/>
      <c r="FG9" s="113" t="s">
        <v>550</v>
      </c>
      <c r="FH9" s="113" t="s">
        <v>551</v>
      </c>
      <c r="FI9" s="113" t="s">
        <v>552</v>
      </c>
      <c r="FJ9" s="113"/>
      <c r="FK9" s="113" t="s">
        <v>553</v>
      </c>
      <c r="FL9" s="113" t="s">
        <v>554</v>
      </c>
      <c r="FM9" s="113" t="s">
        <v>555</v>
      </c>
      <c r="FN9" s="113" t="s">
        <v>556</v>
      </c>
      <c r="FO9" s="113" t="s">
        <v>557</v>
      </c>
      <c r="FP9" s="113" t="s">
        <v>558</v>
      </c>
      <c r="FQ9" s="113" t="s">
        <v>559</v>
      </c>
      <c r="FR9" s="113" t="s">
        <v>560</v>
      </c>
      <c r="FS9" s="113"/>
      <c r="FT9" s="113" t="s">
        <v>561</v>
      </c>
      <c r="FU9" s="113" t="s">
        <v>562</v>
      </c>
      <c r="FV9" s="113" t="s">
        <v>563</v>
      </c>
      <c r="FW9" s="113" t="s">
        <v>564</v>
      </c>
      <c r="FX9" s="113" t="s">
        <v>565</v>
      </c>
      <c r="FY9" s="113"/>
      <c r="FZ9" s="113" t="s">
        <v>566</v>
      </c>
      <c r="GA9" s="113" t="s">
        <v>567</v>
      </c>
      <c r="GB9" s="113" t="s">
        <v>568</v>
      </c>
      <c r="GC9" s="113"/>
      <c r="GD9" s="113" t="s">
        <v>569</v>
      </c>
      <c r="GE9" s="113" t="s">
        <v>570</v>
      </c>
      <c r="GF9" s="113" t="s">
        <v>571</v>
      </c>
      <c r="GG9" s="113" t="s">
        <v>572</v>
      </c>
      <c r="GH9" s="113"/>
      <c r="GI9" s="113" t="s">
        <v>573</v>
      </c>
      <c r="GJ9" s="113" t="s">
        <v>574</v>
      </c>
      <c r="GK9" s="113" t="s">
        <v>575</v>
      </c>
      <c r="GL9" s="113" t="s">
        <v>576</v>
      </c>
      <c r="GM9" s="113"/>
      <c r="GN9" s="113" t="s">
        <v>577</v>
      </c>
      <c r="GO9" s="113" t="s">
        <v>578</v>
      </c>
      <c r="GP9" s="24"/>
      <c r="GQ9" s="113" t="s">
        <v>579</v>
      </c>
      <c r="GR9" s="113"/>
      <c r="GS9" s="113" t="s">
        <v>580</v>
      </c>
      <c r="GT9" s="113" t="s">
        <v>581</v>
      </c>
      <c r="GU9" s="113" t="s">
        <v>582</v>
      </c>
      <c r="GV9" s="113" t="s">
        <v>583</v>
      </c>
      <c r="GW9" s="113" t="s">
        <v>584</v>
      </c>
      <c r="GX9" s="113"/>
      <c r="GY9" s="113" t="s">
        <v>585</v>
      </c>
      <c r="GZ9" s="113" t="s">
        <v>586</v>
      </c>
      <c r="HA9" s="113" t="s">
        <v>587</v>
      </c>
      <c r="HB9" s="113" t="s">
        <v>588</v>
      </c>
    </row>
    <row r="10" spans="1:210" ht="33" thickBot="1">
      <c r="A10" s="107" t="s">
        <v>3558</v>
      </c>
      <c r="B10" s="114"/>
      <c r="C10" s="114"/>
      <c r="D10" s="114" t="s">
        <v>589</v>
      </c>
      <c r="E10" s="114"/>
      <c r="F10" s="114" t="s">
        <v>590</v>
      </c>
      <c r="G10" s="114" t="s">
        <v>591</v>
      </c>
      <c r="H10" s="114" t="s">
        <v>26</v>
      </c>
      <c r="I10" s="115" t="s">
        <v>592</v>
      </c>
      <c r="J10" s="115" t="s">
        <v>3371</v>
      </c>
      <c r="K10" s="115" t="s">
        <v>592</v>
      </c>
      <c r="L10" s="114" t="s">
        <v>593</v>
      </c>
      <c r="M10" s="114" t="s">
        <v>594</v>
      </c>
      <c r="N10" s="114" t="s">
        <v>595</v>
      </c>
      <c r="O10" s="115" t="s">
        <v>596</v>
      </c>
      <c r="P10" s="115" t="s">
        <v>3375</v>
      </c>
      <c r="Q10" s="114" t="s">
        <v>591</v>
      </c>
      <c r="R10" s="114" t="s">
        <v>29</v>
      </c>
      <c r="S10" s="114" t="s">
        <v>32</v>
      </c>
      <c r="T10" s="116" t="s">
        <v>46</v>
      </c>
      <c r="U10" s="115" t="s">
        <v>33</v>
      </c>
      <c r="V10" s="115" t="s">
        <v>33</v>
      </c>
      <c r="W10" s="114" t="s">
        <v>597</v>
      </c>
      <c r="X10" s="115" t="s">
        <v>598</v>
      </c>
      <c r="Y10" s="115"/>
      <c r="Z10" s="114" t="s">
        <v>595</v>
      </c>
      <c r="AA10" s="114" t="s">
        <v>595</v>
      </c>
      <c r="AB10" s="114" t="s">
        <v>595</v>
      </c>
      <c r="AC10" s="114" t="s">
        <v>595</v>
      </c>
      <c r="AD10" s="114" t="s">
        <v>595</v>
      </c>
      <c r="AE10" s="114" t="s">
        <v>599</v>
      </c>
      <c r="AF10" s="114" t="s">
        <v>600</v>
      </c>
      <c r="AG10" s="114" t="s">
        <v>595</v>
      </c>
      <c r="AH10" s="114" t="s">
        <v>595</v>
      </c>
      <c r="AI10" s="114" t="s">
        <v>595</v>
      </c>
      <c r="AJ10" s="115" t="s">
        <v>601</v>
      </c>
      <c r="AK10" s="115" t="s">
        <v>602</v>
      </c>
      <c r="AL10" s="114" t="s">
        <v>603</v>
      </c>
      <c r="AM10" s="114" t="s">
        <v>603</v>
      </c>
      <c r="AN10" s="114" t="s">
        <v>603</v>
      </c>
      <c r="AO10" s="114" t="s">
        <v>603</v>
      </c>
      <c r="AP10" s="114" t="s">
        <v>604</v>
      </c>
      <c r="AQ10" s="114" t="s">
        <v>604</v>
      </c>
      <c r="AR10" s="114" t="s">
        <v>605</v>
      </c>
      <c r="AS10" s="114"/>
      <c r="AT10" s="114" t="s">
        <v>606</v>
      </c>
      <c r="AU10" s="114" t="s">
        <v>606</v>
      </c>
      <c r="AV10" s="114" t="s">
        <v>606</v>
      </c>
      <c r="AW10" s="114" t="s">
        <v>606</v>
      </c>
      <c r="AX10" s="114" t="s">
        <v>606</v>
      </c>
      <c r="AY10" s="114" t="s">
        <v>606</v>
      </c>
      <c r="AZ10" s="114" t="s">
        <v>606</v>
      </c>
      <c r="BA10" s="114" t="s">
        <v>606</v>
      </c>
      <c r="BB10" s="114" t="s">
        <v>606</v>
      </c>
      <c r="BC10" s="114" t="s">
        <v>606</v>
      </c>
      <c r="BD10" s="114" t="s">
        <v>606</v>
      </c>
      <c r="BE10" s="114" t="s">
        <v>606</v>
      </c>
      <c r="BF10" s="114" t="s">
        <v>606</v>
      </c>
      <c r="BG10" s="114" t="s">
        <v>606</v>
      </c>
      <c r="BH10" s="114" t="s">
        <v>606</v>
      </c>
      <c r="BI10" s="114" t="s">
        <v>606</v>
      </c>
      <c r="BJ10" s="114" t="s">
        <v>606</v>
      </c>
      <c r="BK10" s="114" t="s">
        <v>606</v>
      </c>
      <c r="BL10" s="114" t="s">
        <v>606</v>
      </c>
      <c r="BM10" s="114" t="s">
        <v>606</v>
      </c>
      <c r="BN10" s="114" t="s">
        <v>606</v>
      </c>
      <c r="BO10" s="114" t="s">
        <v>606</v>
      </c>
      <c r="BP10" s="114" t="s">
        <v>606</v>
      </c>
      <c r="BQ10" s="114"/>
      <c r="BR10" s="114" t="s">
        <v>606</v>
      </c>
      <c r="BS10" s="114" t="s">
        <v>606</v>
      </c>
      <c r="BT10" s="114" t="s">
        <v>606</v>
      </c>
      <c r="BU10" s="114" t="s">
        <v>606</v>
      </c>
      <c r="BV10" s="114" t="s">
        <v>606</v>
      </c>
      <c r="BW10" s="114" t="s">
        <v>606</v>
      </c>
      <c r="BX10" s="114" t="s">
        <v>606</v>
      </c>
      <c r="BY10" s="114" t="s">
        <v>606</v>
      </c>
      <c r="BZ10" s="114" t="s">
        <v>606</v>
      </c>
      <c r="CA10" s="114" t="s">
        <v>606</v>
      </c>
      <c r="CB10" s="114" t="s">
        <v>606</v>
      </c>
      <c r="CC10" s="114" t="s">
        <v>606</v>
      </c>
      <c r="CD10" s="114" t="s">
        <v>606</v>
      </c>
      <c r="CE10" s="114" t="s">
        <v>606</v>
      </c>
      <c r="CF10" s="114" t="s">
        <v>606</v>
      </c>
      <c r="CG10" s="114" t="s">
        <v>606</v>
      </c>
      <c r="CH10" s="114" t="s">
        <v>606</v>
      </c>
      <c r="CI10" s="114" t="s">
        <v>606</v>
      </c>
      <c r="CJ10" s="114" t="s">
        <v>606</v>
      </c>
      <c r="CK10" s="114" t="s">
        <v>606</v>
      </c>
      <c r="CL10" s="114" t="s">
        <v>606</v>
      </c>
      <c r="CM10" s="114" t="s">
        <v>606</v>
      </c>
      <c r="CN10" s="114"/>
      <c r="CO10" s="114" t="s">
        <v>606</v>
      </c>
      <c r="CP10" s="114" t="s">
        <v>606</v>
      </c>
      <c r="CQ10" s="114" t="s">
        <v>606</v>
      </c>
      <c r="CR10" s="114" t="s">
        <v>606</v>
      </c>
      <c r="CS10" s="114" t="s">
        <v>606</v>
      </c>
      <c r="CT10" s="114" t="s">
        <v>606</v>
      </c>
      <c r="CU10" s="114" t="s">
        <v>606</v>
      </c>
      <c r="CV10" s="114" t="s">
        <v>606</v>
      </c>
      <c r="CW10" s="114" t="s">
        <v>606</v>
      </c>
      <c r="CX10" s="114" t="s">
        <v>606</v>
      </c>
      <c r="CY10" s="114" t="s">
        <v>606</v>
      </c>
      <c r="CZ10" s="114" t="s">
        <v>606</v>
      </c>
      <c r="DA10" s="114" t="s">
        <v>606</v>
      </c>
      <c r="DB10" s="114" t="s">
        <v>606</v>
      </c>
      <c r="DC10" s="114" t="s">
        <v>606</v>
      </c>
      <c r="DD10" s="114" t="s">
        <v>606</v>
      </c>
      <c r="DE10" s="114" t="s">
        <v>606</v>
      </c>
      <c r="DF10" s="114" t="s">
        <v>606</v>
      </c>
      <c r="DG10" s="114" t="s">
        <v>606</v>
      </c>
      <c r="DH10" s="114" t="s">
        <v>606</v>
      </c>
      <c r="DI10" s="114" t="s">
        <v>606</v>
      </c>
      <c r="DJ10" s="114" t="s">
        <v>606</v>
      </c>
      <c r="DK10" s="114" t="s">
        <v>606</v>
      </c>
      <c r="DL10" s="114" t="s">
        <v>606</v>
      </c>
      <c r="DM10" s="114" t="s">
        <v>606</v>
      </c>
      <c r="DN10" s="114" t="s">
        <v>606</v>
      </c>
      <c r="DO10" s="114" t="s">
        <v>606</v>
      </c>
      <c r="DP10" s="114" t="s">
        <v>606</v>
      </c>
      <c r="DQ10" s="114" t="s">
        <v>606</v>
      </c>
      <c r="DR10" s="114" t="s">
        <v>606</v>
      </c>
      <c r="DS10" s="114" t="s">
        <v>606</v>
      </c>
      <c r="DT10" s="114" t="s">
        <v>606</v>
      </c>
      <c r="DU10" s="114"/>
      <c r="DV10" s="114" t="s">
        <v>606</v>
      </c>
      <c r="DW10" s="114" t="s">
        <v>606</v>
      </c>
      <c r="DX10" s="114" t="s">
        <v>606</v>
      </c>
      <c r="DY10" s="114" t="s">
        <v>606</v>
      </c>
      <c r="DZ10" s="114" t="s">
        <v>606</v>
      </c>
      <c r="EA10" s="114" t="s">
        <v>606</v>
      </c>
      <c r="EB10" s="114" t="s">
        <v>606</v>
      </c>
      <c r="EC10" s="114" t="s">
        <v>606</v>
      </c>
      <c r="ED10" s="114" t="s">
        <v>606</v>
      </c>
      <c r="EE10" s="114" t="s">
        <v>606</v>
      </c>
      <c r="EF10" s="114" t="s">
        <v>606</v>
      </c>
      <c r="EG10" s="114" t="s">
        <v>606</v>
      </c>
      <c r="EH10" s="114" t="s">
        <v>606</v>
      </c>
      <c r="EI10" s="114" t="s">
        <v>606</v>
      </c>
      <c r="EJ10" s="114"/>
      <c r="EK10" s="114" t="s">
        <v>606</v>
      </c>
      <c r="EL10" s="114" t="s">
        <v>606</v>
      </c>
      <c r="EM10" s="114" t="s">
        <v>606</v>
      </c>
      <c r="EN10" s="114" t="s">
        <v>606</v>
      </c>
      <c r="EO10" s="114" t="s">
        <v>606</v>
      </c>
      <c r="EP10" s="114" t="s">
        <v>606</v>
      </c>
      <c r="EQ10" s="114" t="s">
        <v>606</v>
      </c>
      <c r="ER10" s="114" t="s">
        <v>606</v>
      </c>
      <c r="ES10" s="114" t="s">
        <v>606</v>
      </c>
      <c r="ET10" s="114" t="s">
        <v>606</v>
      </c>
      <c r="EU10" s="114" t="s">
        <v>606</v>
      </c>
      <c r="EV10" s="114"/>
      <c r="EW10" s="114" t="s">
        <v>606</v>
      </c>
      <c r="EX10" s="114" t="s">
        <v>606</v>
      </c>
      <c r="EY10" s="114" t="s">
        <v>606</v>
      </c>
      <c r="EZ10" s="114" t="s">
        <v>606</v>
      </c>
      <c r="FA10" s="114" t="s">
        <v>606</v>
      </c>
      <c r="FB10" s="114" t="s">
        <v>606</v>
      </c>
      <c r="FC10" s="114" t="s">
        <v>606</v>
      </c>
      <c r="FD10" s="114" t="s">
        <v>606</v>
      </c>
      <c r="FE10" s="114" t="s">
        <v>606</v>
      </c>
      <c r="FF10" s="114"/>
      <c r="FG10" s="114" t="s">
        <v>606</v>
      </c>
      <c r="FH10" s="114" t="s">
        <v>606</v>
      </c>
      <c r="FI10" s="114" t="s">
        <v>606</v>
      </c>
      <c r="FJ10" s="114"/>
      <c r="FK10" s="114" t="s">
        <v>606</v>
      </c>
      <c r="FL10" s="114" t="s">
        <v>606</v>
      </c>
      <c r="FM10" s="114" t="s">
        <v>606</v>
      </c>
      <c r="FN10" s="114" t="s">
        <v>606</v>
      </c>
      <c r="FO10" s="114" t="s">
        <v>606</v>
      </c>
      <c r="FP10" s="114" t="s">
        <v>606</v>
      </c>
      <c r="FQ10" s="114" t="s">
        <v>606</v>
      </c>
      <c r="FR10" s="114" t="s">
        <v>606</v>
      </c>
      <c r="FS10" s="114"/>
      <c r="FT10" s="114" t="s">
        <v>606</v>
      </c>
      <c r="FU10" s="114" t="s">
        <v>606</v>
      </c>
      <c r="FV10" s="114" t="s">
        <v>606</v>
      </c>
      <c r="FW10" s="114" t="s">
        <v>606</v>
      </c>
      <c r="FX10" s="114" t="s">
        <v>606</v>
      </c>
      <c r="FY10" s="114"/>
      <c r="FZ10" s="114" t="s">
        <v>606</v>
      </c>
      <c r="GA10" s="114" t="s">
        <v>606</v>
      </c>
      <c r="GB10" s="114" t="s">
        <v>606</v>
      </c>
      <c r="GC10" s="114"/>
      <c r="GD10" s="114" t="s">
        <v>606</v>
      </c>
      <c r="GE10" s="114" t="s">
        <v>606</v>
      </c>
      <c r="GF10" s="114" t="s">
        <v>606</v>
      </c>
      <c r="GG10" s="114" t="s">
        <v>606</v>
      </c>
      <c r="GH10" s="114"/>
      <c r="GI10" s="114" t="s">
        <v>606</v>
      </c>
      <c r="GJ10" s="114" t="s">
        <v>606</v>
      </c>
      <c r="GK10" s="114" t="s">
        <v>606</v>
      </c>
      <c r="GL10" s="114" t="s">
        <v>606</v>
      </c>
      <c r="GM10" s="114"/>
      <c r="GN10" s="114" t="s">
        <v>606</v>
      </c>
      <c r="GO10" s="114" t="s">
        <v>606</v>
      </c>
      <c r="GP10" s="117"/>
      <c r="GQ10" s="114" t="s">
        <v>606</v>
      </c>
      <c r="GR10" s="114"/>
      <c r="GS10" s="114" t="s">
        <v>606</v>
      </c>
      <c r="GT10" s="114" t="s">
        <v>606</v>
      </c>
      <c r="GU10" s="114" t="s">
        <v>606</v>
      </c>
      <c r="GV10" s="114" t="s">
        <v>606</v>
      </c>
      <c r="GW10" s="114" t="s">
        <v>606</v>
      </c>
      <c r="GX10" s="114"/>
      <c r="GY10" s="114" t="s">
        <v>3557</v>
      </c>
      <c r="GZ10" s="114" t="s">
        <v>3557</v>
      </c>
      <c r="HA10" s="114" t="s">
        <v>3557</v>
      </c>
      <c r="HB10" s="114" t="s">
        <v>3557</v>
      </c>
    </row>
    <row r="11" spans="1:210">
      <c r="A11" s="107"/>
      <c r="B11" s="1" t="s">
        <v>609</v>
      </c>
      <c r="C11" s="108"/>
      <c r="D11" s="108"/>
      <c r="E11" s="108"/>
      <c r="F11" s="108"/>
      <c r="G11" s="108"/>
      <c r="H11" s="108"/>
      <c r="I11" s="110"/>
      <c r="J11" s="110"/>
      <c r="K11" s="110"/>
      <c r="L11" s="108"/>
      <c r="M11" s="108"/>
      <c r="N11" s="108"/>
      <c r="O11" s="110"/>
      <c r="P11" s="110"/>
      <c r="Q11" s="108"/>
      <c r="R11" s="108"/>
      <c r="S11" s="108"/>
      <c r="T11" s="108"/>
      <c r="U11" s="110"/>
      <c r="V11" s="110"/>
      <c r="W11" s="108"/>
      <c r="X11" s="110"/>
      <c r="Y11" s="110"/>
      <c r="Z11" s="108"/>
      <c r="AA11" s="108"/>
      <c r="AB11" s="108"/>
      <c r="AC11" s="108"/>
      <c r="AD11" s="108"/>
      <c r="AE11" s="108"/>
      <c r="AF11" s="108"/>
      <c r="AG11" s="108"/>
      <c r="AH11" s="108"/>
      <c r="AI11" s="108"/>
      <c r="AJ11" s="110"/>
      <c r="AK11" s="110"/>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c r="DH11" s="108"/>
      <c r="DI11" s="108"/>
      <c r="DJ11" s="108"/>
      <c r="DK11" s="108"/>
      <c r="DL11" s="108"/>
      <c r="DM11" s="108"/>
      <c r="DN11" s="108"/>
      <c r="DO11" s="108"/>
      <c r="DP11" s="108"/>
      <c r="DQ11" s="108"/>
      <c r="DR11" s="108"/>
      <c r="DS11" s="108"/>
      <c r="DT11" s="108"/>
      <c r="DU11" s="108"/>
      <c r="DV11" s="108"/>
      <c r="DW11" s="108"/>
      <c r="DX11" s="108"/>
      <c r="DY11" s="108"/>
      <c r="DZ11" s="108"/>
      <c r="EA11" s="108"/>
      <c r="EB11" s="108"/>
      <c r="EC11" s="108"/>
      <c r="ED11" s="108"/>
      <c r="EE11" s="108"/>
      <c r="EF11" s="108"/>
      <c r="EG11" s="108"/>
      <c r="EH11" s="108"/>
      <c r="EI11" s="108"/>
      <c r="EJ11" s="108"/>
      <c r="EK11" s="108"/>
      <c r="EL11" s="108"/>
      <c r="EM11" s="108"/>
      <c r="EN11" s="108"/>
      <c r="EO11" s="108"/>
      <c r="EP11" s="108"/>
      <c r="EQ11" s="108"/>
      <c r="ER11" s="108"/>
      <c r="ES11" s="108"/>
      <c r="ET11" s="108"/>
      <c r="EU11" s="108"/>
      <c r="EV11" s="108"/>
      <c r="EW11" s="108"/>
      <c r="EX11" s="108"/>
      <c r="EY11" s="108"/>
      <c r="EZ11" s="108"/>
      <c r="FA11" s="108"/>
      <c r="FB11" s="108"/>
      <c r="FC11" s="108"/>
      <c r="FD11" s="108"/>
      <c r="FE11" s="108"/>
      <c r="FF11" s="108"/>
      <c r="FG11" s="108"/>
      <c r="FH11" s="108"/>
      <c r="FI11" s="108"/>
      <c r="FJ11" s="108"/>
      <c r="FK11" s="108"/>
      <c r="FL11" s="108"/>
      <c r="FM11" s="108"/>
      <c r="FN11" s="108"/>
      <c r="FO11" s="108"/>
      <c r="FP11" s="108"/>
      <c r="FQ11" s="108"/>
      <c r="FR11" s="108"/>
      <c r="FS11" s="108"/>
      <c r="FT11" s="108"/>
      <c r="FU11" s="108"/>
      <c r="FV11" s="108"/>
      <c r="FW11" s="108"/>
      <c r="FX11" s="108"/>
      <c r="FY11" s="108"/>
      <c r="FZ11" s="108"/>
      <c r="GA11" s="108"/>
      <c r="GB11" s="108"/>
      <c r="GC11" s="108"/>
      <c r="GD11" s="108"/>
      <c r="GE11" s="108"/>
      <c r="GF11" s="108"/>
      <c r="GG11" s="108"/>
      <c r="GH11" s="108"/>
      <c r="GI11" s="108"/>
      <c r="GJ11" s="108"/>
      <c r="GK11" s="108"/>
      <c r="GL11" s="108"/>
      <c r="GM11" s="108"/>
      <c r="GN11" s="108"/>
      <c r="GO11" s="108"/>
      <c r="GP11" s="107"/>
      <c r="GQ11" s="108"/>
      <c r="GR11" s="108"/>
      <c r="GS11" s="108"/>
      <c r="GT11" s="108"/>
      <c r="GU11" s="108"/>
      <c r="GV11" s="108"/>
      <c r="GW11" s="108"/>
      <c r="GX11" s="108"/>
      <c r="GY11" s="108"/>
      <c r="GZ11" s="108"/>
      <c r="HA11" s="108"/>
      <c r="HB11" s="108"/>
    </row>
    <row r="12" spans="1:210">
      <c r="A12" s="2"/>
      <c r="B12" s="119" t="s">
        <v>43</v>
      </c>
      <c r="C12" s="118" t="s">
        <v>610</v>
      </c>
      <c r="D12" s="118" t="s">
        <v>611</v>
      </c>
      <c r="E12" s="118"/>
      <c r="F12" s="118" t="s">
        <v>612</v>
      </c>
      <c r="G12" s="118" t="s">
        <v>613</v>
      </c>
      <c r="H12" s="118" t="s">
        <v>614</v>
      </c>
      <c r="I12" s="118" t="s">
        <v>615</v>
      </c>
      <c r="J12" s="118" t="s">
        <v>615</v>
      </c>
      <c r="K12" s="118" t="s">
        <v>616</v>
      </c>
      <c r="L12" s="118" t="s">
        <v>617</v>
      </c>
      <c r="M12" s="118" t="s">
        <v>618</v>
      </c>
      <c r="N12" s="118" t="s">
        <v>619</v>
      </c>
      <c r="O12" s="120" t="s">
        <v>620</v>
      </c>
      <c r="P12" s="118" t="s">
        <v>621</v>
      </c>
      <c r="Q12" s="118" t="s">
        <v>622</v>
      </c>
      <c r="R12" s="120" t="s">
        <v>623</v>
      </c>
      <c r="S12" s="118" t="s">
        <v>624</v>
      </c>
      <c r="T12" s="121" t="s">
        <v>625</v>
      </c>
      <c r="U12" s="118" t="s">
        <v>626</v>
      </c>
      <c r="V12" s="122">
        <v>1160</v>
      </c>
      <c r="W12" s="118" t="s">
        <v>615</v>
      </c>
      <c r="X12" s="118" t="s">
        <v>627</v>
      </c>
      <c r="Y12" s="118"/>
      <c r="Z12" s="120" t="s">
        <v>621</v>
      </c>
      <c r="AA12" s="118" t="s">
        <v>628</v>
      </c>
      <c r="AB12" s="118" t="s">
        <v>629</v>
      </c>
      <c r="AC12" s="118" t="s">
        <v>630</v>
      </c>
      <c r="AD12" s="123" t="s">
        <v>631</v>
      </c>
      <c r="AE12" s="118" t="s">
        <v>632</v>
      </c>
      <c r="AF12" s="118" t="s">
        <v>615</v>
      </c>
      <c r="AG12" s="118" t="s">
        <v>633</v>
      </c>
      <c r="AH12" s="120" t="s">
        <v>634</v>
      </c>
      <c r="AI12" s="118" t="s">
        <v>635</v>
      </c>
      <c r="AJ12" s="118" t="s">
        <v>636</v>
      </c>
      <c r="AK12" s="124" t="s">
        <v>637</v>
      </c>
      <c r="AL12" s="118" t="s">
        <v>638</v>
      </c>
      <c r="AM12" s="118" t="s">
        <v>639</v>
      </c>
      <c r="AN12" s="118" t="s">
        <v>640</v>
      </c>
      <c r="AO12" s="125">
        <v>0.14940999999999999</v>
      </c>
      <c r="AP12" s="118" t="s">
        <v>615</v>
      </c>
      <c r="AQ12" s="118" t="s">
        <v>641</v>
      </c>
      <c r="AR12" s="118" t="s">
        <v>642</v>
      </c>
      <c r="AS12" s="118"/>
      <c r="AT12" s="120" t="s">
        <v>643</v>
      </c>
      <c r="AU12" s="118" t="s">
        <v>644</v>
      </c>
      <c r="AV12" s="126">
        <v>1.05</v>
      </c>
      <c r="AW12" s="118" t="s">
        <v>645</v>
      </c>
      <c r="AX12" s="127">
        <v>17</v>
      </c>
      <c r="AY12" s="118" t="s">
        <v>646</v>
      </c>
      <c r="AZ12" s="118" t="s">
        <v>647</v>
      </c>
      <c r="BA12" s="118" t="s">
        <v>648</v>
      </c>
      <c r="BB12" s="118" t="s">
        <v>649</v>
      </c>
      <c r="BC12" s="118" t="s">
        <v>650</v>
      </c>
      <c r="BD12" s="120" t="s">
        <v>651</v>
      </c>
      <c r="BE12" s="118" t="s">
        <v>652</v>
      </c>
      <c r="BF12" s="118" t="s">
        <v>653</v>
      </c>
      <c r="BG12" s="120" t="s">
        <v>654</v>
      </c>
      <c r="BH12" s="118" t="s">
        <v>655</v>
      </c>
      <c r="BI12" s="123" t="s">
        <v>634</v>
      </c>
      <c r="BJ12" s="118" t="s">
        <v>656</v>
      </c>
      <c r="BK12" s="118" t="s">
        <v>657</v>
      </c>
      <c r="BL12" s="118" t="s">
        <v>658</v>
      </c>
      <c r="BM12" s="118" t="s">
        <v>659</v>
      </c>
      <c r="BN12" s="118" t="s">
        <v>660</v>
      </c>
      <c r="BO12" s="118" t="s">
        <v>661</v>
      </c>
      <c r="BP12" s="118" t="s">
        <v>662</v>
      </c>
      <c r="BQ12" s="118"/>
      <c r="BR12" s="118" t="s">
        <v>615</v>
      </c>
      <c r="BS12" s="118" t="s">
        <v>615</v>
      </c>
      <c r="BT12" s="118" t="s">
        <v>615</v>
      </c>
      <c r="BU12" s="118" t="s">
        <v>615</v>
      </c>
      <c r="BV12" s="118" t="s">
        <v>615</v>
      </c>
      <c r="BW12" s="118" t="s">
        <v>615</v>
      </c>
      <c r="BX12" s="118" t="s">
        <v>615</v>
      </c>
      <c r="BY12" s="118" t="s">
        <v>615</v>
      </c>
      <c r="BZ12" s="118" t="s">
        <v>615</v>
      </c>
      <c r="CA12" s="118" t="s">
        <v>615</v>
      </c>
      <c r="CB12" s="118" t="s">
        <v>615</v>
      </c>
      <c r="CC12" s="118" t="s">
        <v>615</v>
      </c>
      <c r="CD12" s="118" t="s">
        <v>615</v>
      </c>
      <c r="CE12" s="118" t="s">
        <v>615</v>
      </c>
      <c r="CF12" s="118" t="s">
        <v>615</v>
      </c>
      <c r="CG12" s="118" t="s">
        <v>615</v>
      </c>
      <c r="CH12" s="118" t="s">
        <v>615</v>
      </c>
      <c r="CI12" s="118" t="s">
        <v>615</v>
      </c>
      <c r="CJ12" s="118" t="s">
        <v>615</v>
      </c>
      <c r="CK12" s="118" t="s">
        <v>615</v>
      </c>
      <c r="CL12" s="118" t="s">
        <v>615</v>
      </c>
      <c r="CM12" s="118" t="s">
        <v>615</v>
      </c>
      <c r="CN12" s="118"/>
      <c r="CO12" s="118" t="s">
        <v>615</v>
      </c>
      <c r="CP12" s="118" t="s">
        <v>615</v>
      </c>
      <c r="CQ12" s="118" t="s">
        <v>615</v>
      </c>
      <c r="CR12" s="118" t="s">
        <v>615</v>
      </c>
      <c r="CS12" s="118" t="s">
        <v>615</v>
      </c>
      <c r="CT12" s="118" t="s">
        <v>615</v>
      </c>
      <c r="CU12" s="118" t="s">
        <v>615</v>
      </c>
      <c r="CV12" s="118" t="s">
        <v>615</v>
      </c>
      <c r="CW12" s="118" t="s">
        <v>615</v>
      </c>
      <c r="CX12" s="118" t="s">
        <v>615</v>
      </c>
      <c r="CY12" s="118" t="s">
        <v>615</v>
      </c>
      <c r="CZ12" s="118" t="s">
        <v>615</v>
      </c>
      <c r="DA12" s="118" t="s">
        <v>615</v>
      </c>
      <c r="DB12" s="118" t="s">
        <v>615</v>
      </c>
      <c r="DC12" s="118" t="s">
        <v>615</v>
      </c>
      <c r="DD12" s="118" t="s">
        <v>615</v>
      </c>
      <c r="DE12" s="118" t="s">
        <v>615</v>
      </c>
      <c r="DF12" s="118" t="s">
        <v>615</v>
      </c>
      <c r="DG12" s="118" t="s">
        <v>615</v>
      </c>
      <c r="DH12" s="118" t="s">
        <v>615</v>
      </c>
      <c r="DI12" s="118" t="s">
        <v>615</v>
      </c>
      <c r="DJ12" s="118" t="s">
        <v>615</v>
      </c>
      <c r="DK12" s="118" t="s">
        <v>615</v>
      </c>
      <c r="DL12" s="118" t="s">
        <v>615</v>
      </c>
      <c r="DM12" s="118" t="s">
        <v>615</v>
      </c>
      <c r="DN12" s="118" t="s">
        <v>615</v>
      </c>
      <c r="DO12" s="118" t="s">
        <v>615</v>
      </c>
      <c r="DP12" s="118" t="s">
        <v>615</v>
      </c>
      <c r="DQ12" s="118" t="s">
        <v>615</v>
      </c>
      <c r="DR12" s="118" t="s">
        <v>615</v>
      </c>
      <c r="DS12" s="118" t="s">
        <v>615</v>
      </c>
      <c r="DT12" s="118" t="s">
        <v>615</v>
      </c>
      <c r="DU12" s="118"/>
      <c r="DV12" s="118" t="s">
        <v>615</v>
      </c>
      <c r="DW12" s="118" t="s">
        <v>615</v>
      </c>
      <c r="DX12" s="118" t="s">
        <v>615</v>
      </c>
      <c r="DY12" s="118" t="s">
        <v>615</v>
      </c>
      <c r="DZ12" s="118" t="s">
        <v>615</v>
      </c>
      <c r="EA12" s="118" t="s">
        <v>615</v>
      </c>
      <c r="EB12" s="118" t="s">
        <v>615</v>
      </c>
      <c r="EC12" s="118" t="s">
        <v>615</v>
      </c>
      <c r="ED12" s="118" t="s">
        <v>615</v>
      </c>
      <c r="EE12" s="118" t="s">
        <v>615</v>
      </c>
      <c r="EF12" s="118" t="s">
        <v>615</v>
      </c>
      <c r="EG12" s="118" t="s">
        <v>615</v>
      </c>
      <c r="EH12" s="118" t="s">
        <v>615</v>
      </c>
      <c r="EI12" s="118" t="s">
        <v>615</v>
      </c>
      <c r="EJ12" s="118"/>
      <c r="EK12" s="118" t="s">
        <v>615</v>
      </c>
      <c r="EL12" s="118" t="s">
        <v>615</v>
      </c>
      <c r="EM12" s="118" t="s">
        <v>615</v>
      </c>
      <c r="EN12" s="118" t="s">
        <v>615</v>
      </c>
      <c r="EO12" s="118" t="s">
        <v>615</v>
      </c>
      <c r="EP12" s="118" t="s">
        <v>615</v>
      </c>
      <c r="EQ12" s="118" t="s">
        <v>615</v>
      </c>
      <c r="ER12" s="118" t="s">
        <v>615</v>
      </c>
      <c r="ES12" s="118" t="s">
        <v>615</v>
      </c>
      <c r="ET12" s="118" t="s">
        <v>615</v>
      </c>
      <c r="EU12" s="118" t="s">
        <v>615</v>
      </c>
      <c r="EV12" s="118"/>
      <c r="EW12" s="118" t="s">
        <v>615</v>
      </c>
      <c r="EX12" s="118" t="s">
        <v>615</v>
      </c>
      <c r="EY12" s="118" t="s">
        <v>615</v>
      </c>
      <c r="EZ12" s="118" t="s">
        <v>615</v>
      </c>
      <c r="FA12" s="118" t="s">
        <v>615</v>
      </c>
      <c r="FB12" s="118" t="s">
        <v>615</v>
      </c>
      <c r="FC12" s="118" t="s">
        <v>615</v>
      </c>
      <c r="FD12" s="118" t="s">
        <v>615</v>
      </c>
      <c r="FE12" s="118" t="s">
        <v>615</v>
      </c>
      <c r="FF12" s="118"/>
      <c r="FG12" s="118" t="s">
        <v>615</v>
      </c>
      <c r="FH12" s="118" t="s">
        <v>615</v>
      </c>
      <c r="FI12" s="118" t="s">
        <v>615</v>
      </c>
      <c r="FJ12" s="118"/>
      <c r="FK12" s="118" t="s">
        <v>615</v>
      </c>
      <c r="FL12" s="118" t="s">
        <v>615</v>
      </c>
      <c r="FM12" s="118" t="s">
        <v>615</v>
      </c>
      <c r="FN12" s="118" t="s">
        <v>615</v>
      </c>
      <c r="FO12" s="118" t="s">
        <v>615</v>
      </c>
      <c r="FP12" s="118" t="s">
        <v>615</v>
      </c>
      <c r="FQ12" s="118" t="s">
        <v>615</v>
      </c>
      <c r="FR12" s="118" t="s">
        <v>615</v>
      </c>
      <c r="FS12" s="118"/>
      <c r="FT12" s="118" t="s">
        <v>615</v>
      </c>
      <c r="FU12" s="118" t="s">
        <v>615</v>
      </c>
      <c r="FV12" s="118" t="s">
        <v>615</v>
      </c>
      <c r="FW12" s="118" t="s">
        <v>615</v>
      </c>
      <c r="FX12" s="118" t="s">
        <v>615</v>
      </c>
      <c r="FY12" s="118"/>
      <c r="FZ12" s="118" t="s">
        <v>615</v>
      </c>
      <c r="GA12" s="118" t="s">
        <v>615</v>
      </c>
      <c r="GB12" s="118" t="s">
        <v>615</v>
      </c>
      <c r="GC12" s="118"/>
      <c r="GD12" s="118" t="s">
        <v>615</v>
      </c>
      <c r="GE12" s="118" t="s">
        <v>615</v>
      </c>
      <c r="GF12" s="118" t="s">
        <v>615</v>
      </c>
      <c r="GG12" s="118" t="s">
        <v>615</v>
      </c>
      <c r="GH12" s="118"/>
      <c r="GI12" s="118" t="s">
        <v>615</v>
      </c>
      <c r="GJ12" s="118" t="s">
        <v>615</v>
      </c>
      <c r="GK12" s="118" t="s">
        <v>615</v>
      </c>
      <c r="GL12" s="118" t="s">
        <v>615</v>
      </c>
      <c r="GM12" s="118"/>
      <c r="GN12" s="118" t="s">
        <v>615</v>
      </c>
      <c r="GO12" s="118" t="s">
        <v>615</v>
      </c>
      <c r="GP12" s="2"/>
      <c r="GQ12" s="118" t="s">
        <v>615</v>
      </c>
      <c r="GR12" s="118"/>
      <c r="GS12" s="118" t="s">
        <v>615</v>
      </c>
      <c r="GT12" s="118" t="s">
        <v>615</v>
      </c>
      <c r="GU12" s="118" t="s">
        <v>615</v>
      </c>
      <c r="GV12" s="118" t="s">
        <v>615</v>
      </c>
      <c r="GW12" s="118" t="s">
        <v>615</v>
      </c>
      <c r="GX12" s="118"/>
      <c r="GY12" s="118" t="s">
        <v>615</v>
      </c>
      <c r="GZ12" s="118" t="s">
        <v>615</v>
      </c>
      <c r="HA12" s="118" t="s">
        <v>615</v>
      </c>
      <c r="HB12" s="118" t="s">
        <v>615</v>
      </c>
    </row>
    <row r="13" spans="1:210">
      <c r="A13" s="2"/>
      <c r="B13" s="119" t="s">
        <v>48</v>
      </c>
      <c r="C13" s="118" t="s">
        <v>663</v>
      </c>
      <c r="D13" s="118" t="s">
        <v>664</v>
      </c>
      <c r="E13" s="118"/>
      <c r="F13" s="118" t="s">
        <v>665</v>
      </c>
      <c r="G13" s="118" t="s">
        <v>615</v>
      </c>
      <c r="H13" s="118" t="s">
        <v>666</v>
      </c>
      <c r="I13" s="118" t="s">
        <v>615</v>
      </c>
      <c r="J13" s="118" t="s">
        <v>615</v>
      </c>
      <c r="K13" s="118" t="s">
        <v>667</v>
      </c>
      <c r="L13" s="118" t="s">
        <v>668</v>
      </c>
      <c r="M13" s="118" t="s">
        <v>669</v>
      </c>
      <c r="N13" s="118" t="s">
        <v>619</v>
      </c>
      <c r="O13" s="120" t="s">
        <v>670</v>
      </c>
      <c r="P13" s="118" t="s">
        <v>671</v>
      </c>
      <c r="Q13" s="118" t="s">
        <v>672</v>
      </c>
      <c r="R13" s="118" t="s">
        <v>673</v>
      </c>
      <c r="S13" s="118" t="s">
        <v>674</v>
      </c>
      <c r="T13" s="121" t="s">
        <v>625</v>
      </c>
      <c r="U13" s="118" t="s">
        <v>615</v>
      </c>
      <c r="V13" s="122">
        <v>1480</v>
      </c>
      <c r="W13" s="118" t="s">
        <v>615</v>
      </c>
      <c r="X13" s="118" t="s">
        <v>676</v>
      </c>
      <c r="Y13" s="118"/>
      <c r="Z13" s="120" t="s">
        <v>677</v>
      </c>
      <c r="AA13" s="118" t="s">
        <v>678</v>
      </c>
      <c r="AB13" s="118" t="s">
        <v>679</v>
      </c>
      <c r="AC13" s="118" t="s">
        <v>680</v>
      </c>
      <c r="AD13" s="123" t="s">
        <v>681</v>
      </c>
      <c r="AE13" s="118" t="s">
        <v>615</v>
      </c>
      <c r="AF13" s="118" t="s">
        <v>615</v>
      </c>
      <c r="AG13" s="118" t="s">
        <v>682</v>
      </c>
      <c r="AH13" s="120" t="s">
        <v>683</v>
      </c>
      <c r="AI13" s="118" t="s">
        <v>684</v>
      </c>
      <c r="AJ13" s="118" t="s">
        <v>685</v>
      </c>
      <c r="AK13" s="124" t="s">
        <v>686</v>
      </c>
      <c r="AL13" s="118" t="s">
        <v>687</v>
      </c>
      <c r="AM13" s="118" t="s">
        <v>688</v>
      </c>
      <c r="AN13" s="118" t="s">
        <v>640</v>
      </c>
      <c r="AO13" s="125">
        <v>0.14685999999999999</v>
      </c>
      <c r="AP13" s="118" t="s">
        <v>615</v>
      </c>
      <c r="AQ13" s="118" t="s">
        <v>641</v>
      </c>
      <c r="AR13" s="118" t="s">
        <v>687</v>
      </c>
      <c r="AS13" s="118"/>
      <c r="AT13" s="120" t="s">
        <v>689</v>
      </c>
      <c r="AU13" s="118" t="s">
        <v>690</v>
      </c>
      <c r="AV13" s="128">
        <v>58.7</v>
      </c>
      <c r="AW13" s="118" t="s">
        <v>691</v>
      </c>
      <c r="AX13" s="129">
        <v>18</v>
      </c>
      <c r="AY13" s="118" t="s">
        <v>692</v>
      </c>
      <c r="AZ13" s="118" t="s">
        <v>693</v>
      </c>
      <c r="BA13" s="118" t="s">
        <v>694</v>
      </c>
      <c r="BB13" s="118" t="s">
        <v>695</v>
      </c>
      <c r="BC13" s="118" t="s">
        <v>696</v>
      </c>
      <c r="BD13" s="120" t="s">
        <v>651</v>
      </c>
      <c r="BE13" s="118" t="s">
        <v>697</v>
      </c>
      <c r="BF13" s="118" t="s">
        <v>698</v>
      </c>
      <c r="BG13" s="120" t="s">
        <v>699</v>
      </c>
      <c r="BH13" s="118" t="s">
        <v>700</v>
      </c>
      <c r="BI13" s="123" t="s">
        <v>701</v>
      </c>
      <c r="BJ13" s="118" t="s">
        <v>702</v>
      </c>
      <c r="BK13" s="118" t="s">
        <v>703</v>
      </c>
      <c r="BL13" s="118" t="s">
        <v>704</v>
      </c>
      <c r="BM13" s="118" t="s">
        <v>705</v>
      </c>
      <c r="BN13" s="118" t="s">
        <v>706</v>
      </c>
      <c r="BO13" s="118" t="s">
        <v>707</v>
      </c>
      <c r="BP13" s="130" t="s">
        <v>708</v>
      </c>
      <c r="BQ13" s="131"/>
      <c r="BR13" s="118" t="s">
        <v>615</v>
      </c>
      <c r="BS13" s="118" t="s">
        <v>615</v>
      </c>
      <c r="BT13" s="118" t="s">
        <v>615</v>
      </c>
      <c r="BU13" s="118" t="s">
        <v>615</v>
      </c>
      <c r="BV13" s="118" t="s">
        <v>615</v>
      </c>
      <c r="BW13" s="118" t="s">
        <v>615</v>
      </c>
      <c r="BX13" s="118" t="s">
        <v>615</v>
      </c>
      <c r="BY13" s="118" t="s">
        <v>615</v>
      </c>
      <c r="BZ13" s="118" t="s">
        <v>615</v>
      </c>
      <c r="CA13" s="118" t="s">
        <v>615</v>
      </c>
      <c r="CB13" s="118" t="s">
        <v>615</v>
      </c>
      <c r="CC13" s="118" t="s">
        <v>615</v>
      </c>
      <c r="CD13" s="118" t="s">
        <v>615</v>
      </c>
      <c r="CE13" s="118" t="s">
        <v>615</v>
      </c>
      <c r="CF13" s="118" t="s">
        <v>615</v>
      </c>
      <c r="CG13" s="118" t="s">
        <v>615</v>
      </c>
      <c r="CH13" s="118" t="s">
        <v>615</v>
      </c>
      <c r="CI13" s="118" t="s">
        <v>615</v>
      </c>
      <c r="CJ13" s="118" t="s">
        <v>615</v>
      </c>
      <c r="CK13" s="118" t="s">
        <v>615</v>
      </c>
      <c r="CL13" s="118" t="s">
        <v>615</v>
      </c>
      <c r="CM13" s="118" t="s">
        <v>615</v>
      </c>
      <c r="CN13" s="118"/>
      <c r="CO13" s="118" t="s">
        <v>615</v>
      </c>
      <c r="CP13" s="118" t="s">
        <v>615</v>
      </c>
      <c r="CQ13" s="118" t="s">
        <v>615</v>
      </c>
      <c r="CR13" s="118" t="s">
        <v>615</v>
      </c>
      <c r="CS13" s="118" t="s">
        <v>615</v>
      </c>
      <c r="CT13" s="118" t="s">
        <v>615</v>
      </c>
      <c r="CU13" s="118" t="s">
        <v>615</v>
      </c>
      <c r="CV13" s="118" t="s">
        <v>615</v>
      </c>
      <c r="CW13" s="118" t="s">
        <v>615</v>
      </c>
      <c r="CX13" s="118" t="s">
        <v>615</v>
      </c>
      <c r="CY13" s="118" t="s">
        <v>615</v>
      </c>
      <c r="CZ13" s="118" t="s">
        <v>615</v>
      </c>
      <c r="DA13" s="118" t="s">
        <v>615</v>
      </c>
      <c r="DB13" s="118" t="s">
        <v>615</v>
      </c>
      <c r="DC13" s="118" t="s">
        <v>615</v>
      </c>
      <c r="DD13" s="118" t="s">
        <v>615</v>
      </c>
      <c r="DE13" s="118" t="s">
        <v>615</v>
      </c>
      <c r="DF13" s="118" t="s">
        <v>615</v>
      </c>
      <c r="DG13" s="118" t="s">
        <v>615</v>
      </c>
      <c r="DH13" s="118" t="s">
        <v>615</v>
      </c>
      <c r="DI13" s="118" t="s">
        <v>615</v>
      </c>
      <c r="DJ13" s="118" t="s">
        <v>615</v>
      </c>
      <c r="DK13" s="118" t="s">
        <v>615</v>
      </c>
      <c r="DL13" s="118" t="s">
        <v>615</v>
      </c>
      <c r="DM13" s="118" t="s">
        <v>615</v>
      </c>
      <c r="DN13" s="118" t="s">
        <v>615</v>
      </c>
      <c r="DO13" s="118" t="s">
        <v>615</v>
      </c>
      <c r="DP13" s="118" t="s">
        <v>615</v>
      </c>
      <c r="DQ13" s="118" t="s">
        <v>615</v>
      </c>
      <c r="DR13" s="118" t="s">
        <v>615</v>
      </c>
      <c r="DS13" s="118" t="s">
        <v>615</v>
      </c>
      <c r="DT13" s="118" t="s">
        <v>615</v>
      </c>
      <c r="DU13" s="118"/>
      <c r="DV13" s="118" t="s">
        <v>615</v>
      </c>
      <c r="DW13" s="118" t="s">
        <v>615</v>
      </c>
      <c r="DX13" s="118" t="s">
        <v>615</v>
      </c>
      <c r="DY13" s="118" t="s">
        <v>615</v>
      </c>
      <c r="DZ13" s="118" t="s">
        <v>615</v>
      </c>
      <c r="EA13" s="118" t="s">
        <v>615</v>
      </c>
      <c r="EB13" s="118" t="s">
        <v>615</v>
      </c>
      <c r="EC13" s="118" t="s">
        <v>615</v>
      </c>
      <c r="ED13" s="118" t="s">
        <v>615</v>
      </c>
      <c r="EE13" s="118" t="s">
        <v>615</v>
      </c>
      <c r="EF13" s="118" t="s">
        <v>615</v>
      </c>
      <c r="EG13" s="118" t="s">
        <v>615</v>
      </c>
      <c r="EH13" s="118" t="s">
        <v>615</v>
      </c>
      <c r="EI13" s="118" t="s">
        <v>615</v>
      </c>
      <c r="EJ13" s="118"/>
      <c r="EK13" s="118" t="s">
        <v>615</v>
      </c>
      <c r="EL13" s="118" t="s">
        <v>615</v>
      </c>
      <c r="EM13" s="118" t="s">
        <v>615</v>
      </c>
      <c r="EN13" s="118" t="s">
        <v>615</v>
      </c>
      <c r="EO13" s="118" t="s">
        <v>615</v>
      </c>
      <c r="EP13" s="118" t="s">
        <v>615</v>
      </c>
      <c r="EQ13" s="118" t="s">
        <v>615</v>
      </c>
      <c r="ER13" s="118" t="s">
        <v>615</v>
      </c>
      <c r="ES13" s="118" t="s">
        <v>615</v>
      </c>
      <c r="ET13" s="118" t="s">
        <v>615</v>
      </c>
      <c r="EU13" s="118" t="s">
        <v>615</v>
      </c>
      <c r="EV13" s="118"/>
      <c r="EW13" s="118" t="s">
        <v>615</v>
      </c>
      <c r="EX13" s="118" t="s">
        <v>615</v>
      </c>
      <c r="EY13" s="118" t="s">
        <v>615</v>
      </c>
      <c r="EZ13" s="118" t="s">
        <v>615</v>
      </c>
      <c r="FA13" s="118" t="s">
        <v>615</v>
      </c>
      <c r="FB13" s="118" t="s">
        <v>615</v>
      </c>
      <c r="FC13" s="118" t="s">
        <v>615</v>
      </c>
      <c r="FD13" s="118" t="s">
        <v>615</v>
      </c>
      <c r="FE13" s="118" t="s">
        <v>615</v>
      </c>
      <c r="FF13" s="118"/>
      <c r="FG13" s="118" t="s">
        <v>615</v>
      </c>
      <c r="FH13" s="118" t="s">
        <v>615</v>
      </c>
      <c r="FI13" s="118" t="s">
        <v>615</v>
      </c>
      <c r="FJ13" s="118"/>
      <c r="FK13" s="118" t="s">
        <v>615</v>
      </c>
      <c r="FL13" s="118" t="s">
        <v>615</v>
      </c>
      <c r="FM13" s="118" t="s">
        <v>615</v>
      </c>
      <c r="FN13" s="118" t="s">
        <v>615</v>
      </c>
      <c r="FO13" s="118" t="s">
        <v>615</v>
      </c>
      <c r="FP13" s="118" t="s">
        <v>615</v>
      </c>
      <c r="FQ13" s="118" t="s">
        <v>615</v>
      </c>
      <c r="FR13" s="118" t="s">
        <v>615</v>
      </c>
      <c r="FS13" s="118"/>
      <c r="FT13" s="118" t="s">
        <v>615</v>
      </c>
      <c r="FU13" s="118" t="s">
        <v>615</v>
      </c>
      <c r="FV13" s="118" t="s">
        <v>615</v>
      </c>
      <c r="FW13" s="118" t="s">
        <v>615</v>
      </c>
      <c r="FX13" s="118" t="s">
        <v>615</v>
      </c>
      <c r="FY13" s="118"/>
      <c r="FZ13" s="118" t="s">
        <v>615</v>
      </c>
      <c r="GA13" s="118" t="s">
        <v>615</v>
      </c>
      <c r="GB13" s="118" t="s">
        <v>615</v>
      </c>
      <c r="GC13" s="118"/>
      <c r="GD13" s="118" t="s">
        <v>615</v>
      </c>
      <c r="GE13" s="118" t="s">
        <v>615</v>
      </c>
      <c r="GF13" s="118" t="s">
        <v>615</v>
      </c>
      <c r="GG13" s="118" t="s">
        <v>615</v>
      </c>
      <c r="GH13" s="118"/>
      <c r="GI13" s="118" t="s">
        <v>615</v>
      </c>
      <c r="GJ13" s="118" t="s">
        <v>615</v>
      </c>
      <c r="GK13" s="118" t="s">
        <v>615</v>
      </c>
      <c r="GL13" s="118" t="s">
        <v>615</v>
      </c>
      <c r="GM13" s="118"/>
      <c r="GN13" s="118" t="s">
        <v>615</v>
      </c>
      <c r="GO13" s="118" t="s">
        <v>615</v>
      </c>
      <c r="GP13" s="2"/>
      <c r="GQ13" s="118" t="s">
        <v>615</v>
      </c>
      <c r="GR13" s="118"/>
      <c r="GS13" s="118" t="s">
        <v>615</v>
      </c>
      <c r="GT13" s="118" t="s">
        <v>615</v>
      </c>
      <c r="GU13" s="118" t="s">
        <v>615</v>
      </c>
      <c r="GV13" s="118" t="s">
        <v>615</v>
      </c>
      <c r="GW13" s="118" t="s">
        <v>615</v>
      </c>
      <c r="GX13" s="118"/>
      <c r="GY13" s="118" t="s">
        <v>615</v>
      </c>
      <c r="GZ13" s="118" t="s">
        <v>615</v>
      </c>
      <c r="HA13" s="118" t="s">
        <v>615</v>
      </c>
      <c r="HB13" s="118" t="s">
        <v>615</v>
      </c>
    </row>
    <row r="14" spans="1:210">
      <c r="A14" s="2"/>
      <c r="B14" s="119" t="s">
        <v>51</v>
      </c>
      <c r="C14" s="118" t="s">
        <v>709</v>
      </c>
      <c r="D14" s="118" t="s">
        <v>710</v>
      </c>
      <c r="E14" s="118"/>
      <c r="F14" s="118" t="s">
        <v>711</v>
      </c>
      <c r="G14" s="118" t="s">
        <v>615</v>
      </c>
      <c r="H14" s="118" t="s">
        <v>712</v>
      </c>
      <c r="I14" s="118" t="s">
        <v>615</v>
      </c>
      <c r="J14" s="118" t="s">
        <v>615</v>
      </c>
      <c r="K14" s="118" t="s">
        <v>713</v>
      </c>
      <c r="L14" s="118" t="s">
        <v>714</v>
      </c>
      <c r="M14" s="118" t="s">
        <v>715</v>
      </c>
      <c r="N14" s="118" t="s">
        <v>716</v>
      </c>
      <c r="O14" s="120" t="s">
        <v>717</v>
      </c>
      <c r="P14" s="118" t="s">
        <v>718</v>
      </c>
      <c r="Q14" s="118" t="s">
        <v>719</v>
      </c>
      <c r="R14" s="118" t="s">
        <v>720</v>
      </c>
      <c r="S14" s="118" t="s">
        <v>721</v>
      </c>
      <c r="T14" s="121" t="s">
        <v>625</v>
      </c>
      <c r="U14" s="118" t="s">
        <v>722</v>
      </c>
      <c r="V14" s="122">
        <v>134</v>
      </c>
      <c r="W14" s="118" t="s">
        <v>615</v>
      </c>
      <c r="X14" s="118" t="s">
        <v>723</v>
      </c>
      <c r="Y14" s="118"/>
      <c r="Z14" s="120" t="s">
        <v>724</v>
      </c>
      <c r="AA14" s="118" t="s">
        <v>725</v>
      </c>
      <c r="AB14" s="118" t="s">
        <v>726</v>
      </c>
      <c r="AC14" s="118" t="s">
        <v>727</v>
      </c>
      <c r="AD14" s="130" t="s">
        <v>728</v>
      </c>
      <c r="AE14" s="118" t="s">
        <v>729</v>
      </c>
      <c r="AF14" s="118" t="s">
        <v>615</v>
      </c>
      <c r="AG14" s="118" t="s">
        <v>730</v>
      </c>
      <c r="AH14" s="118" t="s">
        <v>731</v>
      </c>
      <c r="AI14" s="118" t="s">
        <v>732</v>
      </c>
      <c r="AJ14" s="118" t="s">
        <v>733</v>
      </c>
      <c r="AK14" s="120" t="s">
        <v>634</v>
      </c>
      <c r="AL14" s="118" t="s">
        <v>734</v>
      </c>
      <c r="AM14" s="118" t="s">
        <v>735</v>
      </c>
      <c r="AN14" s="118" t="s">
        <v>736</v>
      </c>
      <c r="AO14" s="132">
        <v>4.829E-2</v>
      </c>
      <c r="AP14" s="118" t="s">
        <v>737</v>
      </c>
      <c r="AQ14" s="118" t="s">
        <v>738</v>
      </c>
      <c r="AR14" s="118" t="s">
        <v>739</v>
      </c>
      <c r="AS14" s="118"/>
      <c r="AT14" s="118" t="s">
        <v>740</v>
      </c>
      <c r="AU14" s="118" t="s">
        <v>741</v>
      </c>
      <c r="AV14" s="126">
        <v>2.59</v>
      </c>
      <c r="AW14" s="118" t="s">
        <v>742</v>
      </c>
      <c r="AX14" s="133">
        <v>0.28000000000000003</v>
      </c>
      <c r="AY14" s="118" t="s">
        <v>743</v>
      </c>
      <c r="AZ14" s="118" t="s">
        <v>744</v>
      </c>
      <c r="BA14" s="118" t="s">
        <v>745</v>
      </c>
      <c r="BB14" s="118" t="s">
        <v>746</v>
      </c>
      <c r="BC14" s="118" t="s">
        <v>747</v>
      </c>
      <c r="BD14" s="120" t="s">
        <v>748</v>
      </c>
      <c r="BE14" s="118" t="s">
        <v>749</v>
      </c>
      <c r="BF14" s="118" t="s">
        <v>750</v>
      </c>
      <c r="BG14" s="120" t="s">
        <v>751</v>
      </c>
      <c r="BH14" s="118" t="s">
        <v>752</v>
      </c>
      <c r="BI14" s="118" t="s">
        <v>753</v>
      </c>
      <c r="BJ14" s="118" t="s">
        <v>754</v>
      </c>
      <c r="BK14" s="118" t="s">
        <v>755</v>
      </c>
      <c r="BL14" s="118" t="s">
        <v>756</v>
      </c>
      <c r="BM14" s="118" t="s">
        <v>757</v>
      </c>
      <c r="BN14" s="118" t="s">
        <v>758</v>
      </c>
      <c r="BO14" s="118" t="s">
        <v>759</v>
      </c>
      <c r="BP14" s="118" t="s">
        <v>760</v>
      </c>
      <c r="BQ14" s="118"/>
      <c r="BR14" s="118" t="s">
        <v>761</v>
      </c>
      <c r="BS14" s="118" t="s">
        <v>761</v>
      </c>
      <c r="BT14" s="118" t="s">
        <v>761</v>
      </c>
      <c r="BU14" s="118" t="s">
        <v>761</v>
      </c>
      <c r="BV14" s="118" t="s">
        <v>761</v>
      </c>
      <c r="BW14" s="118" t="s">
        <v>761</v>
      </c>
      <c r="BX14" s="118" t="s">
        <v>762</v>
      </c>
      <c r="BY14" s="118" t="s">
        <v>761</v>
      </c>
      <c r="BZ14" s="118" t="s">
        <v>761</v>
      </c>
      <c r="CA14" s="118" t="s">
        <v>761</v>
      </c>
      <c r="CB14" s="118" t="s">
        <v>761</v>
      </c>
      <c r="CC14" s="118" t="s">
        <v>761</v>
      </c>
      <c r="CD14" s="118" t="s">
        <v>761</v>
      </c>
      <c r="CE14" s="134" t="s">
        <v>763</v>
      </c>
      <c r="CF14" s="118" t="s">
        <v>761</v>
      </c>
      <c r="CG14" s="118" t="s">
        <v>762</v>
      </c>
      <c r="CH14" s="118" t="s">
        <v>762</v>
      </c>
      <c r="CI14" s="118" t="s">
        <v>762</v>
      </c>
      <c r="CJ14" s="118" t="s">
        <v>762</v>
      </c>
      <c r="CK14" s="118" t="s">
        <v>761</v>
      </c>
      <c r="CL14" s="118" t="s">
        <v>761</v>
      </c>
      <c r="CM14" s="118" t="s">
        <v>761</v>
      </c>
      <c r="CN14" s="118"/>
      <c r="CO14" s="118" t="s">
        <v>764</v>
      </c>
      <c r="CP14" s="118" t="s">
        <v>764</v>
      </c>
      <c r="CQ14" s="118" t="s">
        <v>764</v>
      </c>
      <c r="CR14" s="118" t="s">
        <v>764</v>
      </c>
      <c r="CS14" s="118" t="s">
        <v>764</v>
      </c>
      <c r="CT14" s="118" t="s">
        <v>764</v>
      </c>
      <c r="CU14" s="118" t="s">
        <v>764</v>
      </c>
      <c r="CV14" s="118" t="s">
        <v>764</v>
      </c>
      <c r="CW14" s="118" t="s">
        <v>764</v>
      </c>
      <c r="CX14" s="118" t="s">
        <v>764</v>
      </c>
      <c r="CY14" s="118" t="s">
        <v>764</v>
      </c>
      <c r="CZ14" s="134" t="s">
        <v>765</v>
      </c>
      <c r="DA14" s="118" t="s">
        <v>764</v>
      </c>
      <c r="DB14" s="118" t="s">
        <v>764</v>
      </c>
      <c r="DC14" s="118" t="s">
        <v>764</v>
      </c>
      <c r="DD14" s="118" t="s">
        <v>764</v>
      </c>
      <c r="DE14" s="118" t="s">
        <v>764</v>
      </c>
      <c r="DF14" s="118" t="s">
        <v>764</v>
      </c>
      <c r="DG14" s="118" t="s">
        <v>764</v>
      </c>
      <c r="DH14" s="118" t="s">
        <v>764</v>
      </c>
      <c r="DI14" s="118" t="s">
        <v>764</v>
      </c>
      <c r="DJ14" s="118" t="s">
        <v>764</v>
      </c>
      <c r="DK14" s="118" t="s">
        <v>764</v>
      </c>
      <c r="DL14" s="118" t="s">
        <v>764</v>
      </c>
      <c r="DM14" s="118" t="s">
        <v>764</v>
      </c>
      <c r="DN14" s="118" t="s">
        <v>764</v>
      </c>
      <c r="DO14" s="118" t="s">
        <v>764</v>
      </c>
      <c r="DP14" s="118" t="s">
        <v>764</v>
      </c>
      <c r="DQ14" s="118" t="s">
        <v>764</v>
      </c>
      <c r="DR14" s="118" t="s">
        <v>764</v>
      </c>
      <c r="DS14" s="118" t="s">
        <v>766</v>
      </c>
      <c r="DT14" s="118" t="s">
        <v>764</v>
      </c>
      <c r="DU14" s="118"/>
      <c r="DV14" s="118" t="s">
        <v>615</v>
      </c>
      <c r="DW14" s="118" t="s">
        <v>615</v>
      </c>
      <c r="DX14" s="118" t="s">
        <v>615</v>
      </c>
      <c r="DY14" s="118" t="s">
        <v>615</v>
      </c>
      <c r="DZ14" s="118" t="s">
        <v>615</v>
      </c>
      <c r="EA14" s="118" t="s">
        <v>615</v>
      </c>
      <c r="EB14" s="118" t="s">
        <v>615</v>
      </c>
      <c r="EC14" s="118" t="s">
        <v>615</v>
      </c>
      <c r="ED14" s="118" t="s">
        <v>615</v>
      </c>
      <c r="EE14" s="118" t="s">
        <v>615</v>
      </c>
      <c r="EF14" s="118" t="s">
        <v>615</v>
      </c>
      <c r="EG14" s="118" t="s">
        <v>615</v>
      </c>
      <c r="EH14" s="118" t="s">
        <v>615</v>
      </c>
      <c r="EI14" s="118" t="s">
        <v>615</v>
      </c>
      <c r="EJ14" s="118"/>
      <c r="EK14" s="118" t="s">
        <v>615</v>
      </c>
      <c r="EL14" s="118" t="s">
        <v>615</v>
      </c>
      <c r="EM14" s="118" t="s">
        <v>615</v>
      </c>
      <c r="EN14" s="118" t="s">
        <v>615</v>
      </c>
      <c r="EO14" s="118" t="s">
        <v>615</v>
      </c>
      <c r="EP14" s="118" t="s">
        <v>615</v>
      </c>
      <c r="EQ14" s="118" t="s">
        <v>615</v>
      </c>
      <c r="ER14" s="118" t="s">
        <v>615</v>
      </c>
      <c r="ES14" s="118" t="s">
        <v>615</v>
      </c>
      <c r="ET14" s="118" t="s">
        <v>615</v>
      </c>
      <c r="EU14" s="118" t="s">
        <v>615</v>
      </c>
      <c r="EV14" s="118"/>
      <c r="EW14" s="118" t="s">
        <v>615</v>
      </c>
      <c r="EX14" s="118" t="s">
        <v>615</v>
      </c>
      <c r="EY14" s="118" t="s">
        <v>615</v>
      </c>
      <c r="EZ14" s="118" t="s">
        <v>615</v>
      </c>
      <c r="FA14" s="118" t="s">
        <v>615</v>
      </c>
      <c r="FB14" s="118" t="s">
        <v>615</v>
      </c>
      <c r="FC14" s="118" t="s">
        <v>615</v>
      </c>
      <c r="FD14" s="118" t="s">
        <v>615</v>
      </c>
      <c r="FE14" s="118" t="s">
        <v>615</v>
      </c>
      <c r="FF14" s="118"/>
      <c r="FG14" s="118" t="s">
        <v>615</v>
      </c>
      <c r="FH14" s="118" t="s">
        <v>615</v>
      </c>
      <c r="FI14" s="118" t="s">
        <v>615</v>
      </c>
      <c r="FJ14" s="118"/>
      <c r="FK14" s="118" t="s">
        <v>615</v>
      </c>
      <c r="FL14" s="118" t="s">
        <v>615</v>
      </c>
      <c r="FM14" s="118" t="s">
        <v>615</v>
      </c>
      <c r="FN14" s="118" t="s">
        <v>615</v>
      </c>
      <c r="FO14" s="118" t="s">
        <v>615</v>
      </c>
      <c r="FP14" s="118" t="s">
        <v>615</v>
      </c>
      <c r="FQ14" s="118" t="s">
        <v>615</v>
      </c>
      <c r="FR14" s="118" t="s">
        <v>615</v>
      </c>
      <c r="FS14" s="118"/>
      <c r="FT14" s="118" t="s">
        <v>615</v>
      </c>
      <c r="FU14" s="118" t="s">
        <v>615</v>
      </c>
      <c r="FV14" s="118" t="s">
        <v>615</v>
      </c>
      <c r="FW14" s="118" t="s">
        <v>615</v>
      </c>
      <c r="FX14" s="118" t="s">
        <v>615</v>
      </c>
      <c r="FY14" s="118"/>
      <c r="FZ14" s="118" t="s">
        <v>615</v>
      </c>
      <c r="GA14" s="118" t="s">
        <v>615</v>
      </c>
      <c r="GB14" s="118" t="s">
        <v>615</v>
      </c>
      <c r="GC14" s="118"/>
      <c r="GD14" s="118" t="s">
        <v>615</v>
      </c>
      <c r="GE14" s="118" t="s">
        <v>615</v>
      </c>
      <c r="GF14" s="118" t="s">
        <v>615</v>
      </c>
      <c r="GG14" s="118" t="s">
        <v>615</v>
      </c>
      <c r="GH14" s="118"/>
      <c r="GI14" s="118" t="s">
        <v>615</v>
      </c>
      <c r="GJ14" s="118" t="s">
        <v>615</v>
      </c>
      <c r="GK14" s="118" t="s">
        <v>615</v>
      </c>
      <c r="GL14" s="118" t="s">
        <v>615</v>
      </c>
      <c r="GM14" s="118"/>
      <c r="GN14" s="118" t="s">
        <v>615</v>
      </c>
      <c r="GO14" s="118" t="s">
        <v>615</v>
      </c>
      <c r="GP14" s="2"/>
      <c r="GQ14" s="118" t="s">
        <v>615</v>
      </c>
      <c r="GR14" s="118"/>
      <c r="GS14" s="118" t="s">
        <v>615</v>
      </c>
      <c r="GT14" s="118" t="s">
        <v>615</v>
      </c>
      <c r="GU14" s="118" t="s">
        <v>615</v>
      </c>
      <c r="GV14" s="118" t="s">
        <v>615</v>
      </c>
      <c r="GW14" s="118" t="s">
        <v>615</v>
      </c>
      <c r="GX14" s="118"/>
      <c r="GY14" s="118" t="s">
        <v>615</v>
      </c>
      <c r="GZ14" s="118" t="s">
        <v>615</v>
      </c>
      <c r="HA14" s="118" t="s">
        <v>615</v>
      </c>
      <c r="HB14" s="118" t="s">
        <v>615</v>
      </c>
    </row>
    <row r="15" spans="1:210">
      <c r="A15" s="2"/>
      <c r="B15" s="119" t="s">
        <v>53</v>
      </c>
      <c r="C15" s="118" t="s">
        <v>767</v>
      </c>
      <c r="D15" s="118" t="s">
        <v>768</v>
      </c>
      <c r="E15" s="118"/>
      <c r="F15" s="118" t="s">
        <v>769</v>
      </c>
      <c r="G15" s="118" t="s">
        <v>615</v>
      </c>
      <c r="H15" s="118" t="s">
        <v>770</v>
      </c>
      <c r="I15" s="118" t="s">
        <v>615</v>
      </c>
      <c r="J15" s="118" t="s">
        <v>615</v>
      </c>
      <c r="K15" s="118" t="s">
        <v>771</v>
      </c>
      <c r="L15" s="118" t="s">
        <v>772</v>
      </c>
      <c r="M15" s="118" t="s">
        <v>773</v>
      </c>
      <c r="N15" s="118" t="s">
        <v>619</v>
      </c>
      <c r="O15" s="120" t="s">
        <v>774</v>
      </c>
      <c r="P15" s="118" t="s">
        <v>775</v>
      </c>
      <c r="Q15" s="118" t="s">
        <v>776</v>
      </c>
      <c r="R15" s="118" t="s">
        <v>777</v>
      </c>
      <c r="S15" s="118" t="s">
        <v>778</v>
      </c>
      <c r="T15" s="121" t="s">
        <v>625</v>
      </c>
      <c r="U15" s="118" t="s">
        <v>779</v>
      </c>
      <c r="V15" s="122">
        <v>1350</v>
      </c>
      <c r="W15" s="118" t="s">
        <v>615</v>
      </c>
      <c r="X15" s="118" t="s">
        <v>676</v>
      </c>
      <c r="Y15" s="118"/>
      <c r="Z15" s="120" t="s">
        <v>780</v>
      </c>
      <c r="AA15" s="118" t="s">
        <v>781</v>
      </c>
      <c r="AB15" s="118" t="s">
        <v>782</v>
      </c>
      <c r="AC15" s="118" t="s">
        <v>783</v>
      </c>
      <c r="AD15" s="123" t="s">
        <v>784</v>
      </c>
      <c r="AE15" s="118" t="s">
        <v>785</v>
      </c>
      <c r="AF15" s="118" t="s">
        <v>615</v>
      </c>
      <c r="AG15" s="118" t="s">
        <v>786</v>
      </c>
      <c r="AH15" s="120" t="s">
        <v>787</v>
      </c>
      <c r="AI15" s="118" t="s">
        <v>749</v>
      </c>
      <c r="AJ15" s="118" t="s">
        <v>788</v>
      </c>
      <c r="AK15" s="120" t="s">
        <v>789</v>
      </c>
      <c r="AL15" s="118" t="s">
        <v>790</v>
      </c>
      <c r="AM15" s="118" t="s">
        <v>791</v>
      </c>
      <c r="AN15" s="118" t="s">
        <v>792</v>
      </c>
      <c r="AO15" s="132">
        <v>0.23416000000000001</v>
      </c>
      <c r="AP15" s="118" t="s">
        <v>793</v>
      </c>
      <c r="AQ15" s="118" t="s">
        <v>794</v>
      </c>
      <c r="AR15" s="118" t="s">
        <v>740</v>
      </c>
      <c r="AS15" s="118"/>
      <c r="AT15" s="118" t="s">
        <v>795</v>
      </c>
      <c r="AU15" s="118" t="s">
        <v>796</v>
      </c>
      <c r="AV15" s="126">
        <v>2.1</v>
      </c>
      <c r="AW15" s="118" t="s">
        <v>797</v>
      </c>
      <c r="AX15" s="43" t="s">
        <v>798</v>
      </c>
      <c r="AY15" s="118" t="s">
        <v>799</v>
      </c>
      <c r="AZ15" s="118" t="s">
        <v>800</v>
      </c>
      <c r="BA15" s="118" t="s">
        <v>801</v>
      </c>
      <c r="BB15" s="118" t="s">
        <v>802</v>
      </c>
      <c r="BC15" s="118" t="s">
        <v>795</v>
      </c>
      <c r="BD15" s="120" t="s">
        <v>803</v>
      </c>
      <c r="BE15" s="118" t="s">
        <v>804</v>
      </c>
      <c r="BF15" s="118" t="s">
        <v>805</v>
      </c>
      <c r="BG15" s="120" t="s">
        <v>806</v>
      </c>
      <c r="BH15" s="118" t="s">
        <v>807</v>
      </c>
      <c r="BI15" s="123" t="s">
        <v>808</v>
      </c>
      <c r="BJ15" s="118" t="s">
        <v>809</v>
      </c>
      <c r="BK15" s="118" t="s">
        <v>810</v>
      </c>
      <c r="BL15" s="118" t="s">
        <v>811</v>
      </c>
      <c r="BM15" s="118" t="s">
        <v>754</v>
      </c>
      <c r="BN15" s="118" t="s">
        <v>812</v>
      </c>
      <c r="BO15" s="118" t="s">
        <v>813</v>
      </c>
      <c r="BP15" s="118" t="s">
        <v>779</v>
      </c>
      <c r="BQ15" s="118"/>
      <c r="BR15" s="118" t="s">
        <v>761</v>
      </c>
      <c r="BS15" s="118" t="s">
        <v>761</v>
      </c>
      <c r="BT15" s="118" t="s">
        <v>761</v>
      </c>
      <c r="BU15" s="118" t="s">
        <v>761</v>
      </c>
      <c r="BV15" s="118" t="s">
        <v>761</v>
      </c>
      <c r="BW15" s="118" t="s">
        <v>761</v>
      </c>
      <c r="BX15" s="118" t="s">
        <v>762</v>
      </c>
      <c r="BY15" s="118" t="s">
        <v>761</v>
      </c>
      <c r="BZ15" s="118" t="s">
        <v>761</v>
      </c>
      <c r="CA15" s="118" t="s">
        <v>761</v>
      </c>
      <c r="CB15" s="118" t="s">
        <v>761</v>
      </c>
      <c r="CC15" s="118" t="s">
        <v>761</v>
      </c>
      <c r="CD15" s="118" t="s">
        <v>761</v>
      </c>
      <c r="CE15" s="118" t="s">
        <v>761</v>
      </c>
      <c r="CF15" s="118" t="s">
        <v>761</v>
      </c>
      <c r="CG15" s="118" t="s">
        <v>762</v>
      </c>
      <c r="CH15" s="118" t="s">
        <v>762</v>
      </c>
      <c r="CI15" s="118" t="s">
        <v>762</v>
      </c>
      <c r="CJ15" s="118" t="s">
        <v>762</v>
      </c>
      <c r="CK15" s="118" t="s">
        <v>761</v>
      </c>
      <c r="CL15" s="118" t="s">
        <v>761</v>
      </c>
      <c r="CM15" s="118" t="s">
        <v>761</v>
      </c>
      <c r="CN15" s="118"/>
      <c r="CO15" s="118" t="s">
        <v>764</v>
      </c>
      <c r="CP15" s="118" t="s">
        <v>764</v>
      </c>
      <c r="CQ15" s="118" t="s">
        <v>764</v>
      </c>
      <c r="CR15" s="118" t="s">
        <v>764</v>
      </c>
      <c r="CS15" s="118" t="s">
        <v>764</v>
      </c>
      <c r="CT15" s="118" t="s">
        <v>764</v>
      </c>
      <c r="CU15" s="118" t="s">
        <v>764</v>
      </c>
      <c r="CV15" s="118" t="s">
        <v>764</v>
      </c>
      <c r="CW15" s="118" t="s">
        <v>764</v>
      </c>
      <c r="CX15" s="118" t="s">
        <v>764</v>
      </c>
      <c r="CY15" s="118" t="s">
        <v>764</v>
      </c>
      <c r="CZ15" s="134" t="s">
        <v>814</v>
      </c>
      <c r="DA15" s="118" t="s">
        <v>764</v>
      </c>
      <c r="DB15" s="134" t="s">
        <v>815</v>
      </c>
      <c r="DC15" s="118" t="s">
        <v>764</v>
      </c>
      <c r="DD15" s="118" t="s">
        <v>764</v>
      </c>
      <c r="DE15" s="118" t="s">
        <v>764</v>
      </c>
      <c r="DF15" s="118" t="s">
        <v>764</v>
      </c>
      <c r="DG15" s="118" t="s">
        <v>764</v>
      </c>
      <c r="DH15" s="118" t="s">
        <v>764</v>
      </c>
      <c r="DI15" s="118" t="s">
        <v>764</v>
      </c>
      <c r="DJ15" s="118" t="s">
        <v>764</v>
      </c>
      <c r="DK15" s="118" t="s">
        <v>764</v>
      </c>
      <c r="DL15" s="118" t="s">
        <v>764</v>
      </c>
      <c r="DM15" s="118" t="s">
        <v>764</v>
      </c>
      <c r="DN15" s="118" t="s">
        <v>764</v>
      </c>
      <c r="DO15" s="118" t="s">
        <v>764</v>
      </c>
      <c r="DP15" s="134" t="s">
        <v>816</v>
      </c>
      <c r="DQ15" s="134" t="s">
        <v>765</v>
      </c>
      <c r="DR15" s="118" t="s">
        <v>764</v>
      </c>
      <c r="DS15" s="118" t="s">
        <v>766</v>
      </c>
      <c r="DT15" s="118" t="s">
        <v>764</v>
      </c>
      <c r="DU15" s="118"/>
      <c r="DV15" s="118" t="s">
        <v>615</v>
      </c>
      <c r="DW15" s="118" t="s">
        <v>615</v>
      </c>
      <c r="DX15" s="118" t="s">
        <v>615</v>
      </c>
      <c r="DY15" s="118" t="s">
        <v>615</v>
      </c>
      <c r="DZ15" s="118" t="s">
        <v>615</v>
      </c>
      <c r="EA15" s="118" t="s">
        <v>615</v>
      </c>
      <c r="EB15" s="118" t="s">
        <v>615</v>
      </c>
      <c r="EC15" s="118" t="s">
        <v>615</v>
      </c>
      <c r="ED15" s="118" t="s">
        <v>615</v>
      </c>
      <c r="EE15" s="118" t="s">
        <v>615</v>
      </c>
      <c r="EF15" s="118" t="s">
        <v>615</v>
      </c>
      <c r="EG15" s="118" t="s">
        <v>615</v>
      </c>
      <c r="EH15" s="118" t="s">
        <v>615</v>
      </c>
      <c r="EI15" s="118" t="s">
        <v>615</v>
      </c>
      <c r="EJ15" s="118"/>
      <c r="EK15" s="118" t="s">
        <v>615</v>
      </c>
      <c r="EL15" s="118" t="s">
        <v>615</v>
      </c>
      <c r="EM15" s="118" t="s">
        <v>615</v>
      </c>
      <c r="EN15" s="118" t="s">
        <v>615</v>
      </c>
      <c r="EO15" s="118" t="s">
        <v>615</v>
      </c>
      <c r="EP15" s="118" t="s">
        <v>615</v>
      </c>
      <c r="EQ15" s="118" t="s">
        <v>615</v>
      </c>
      <c r="ER15" s="118" t="s">
        <v>615</v>
      </c>
      <c r="ES15" s="118" t="s">
        <v>615</v>
      </c>
      <c r="ET15" s="118" t="s">
        <v>615</v>
      </c>
      <c r="EU15" s="118" t="s">
        <v>615</v>
      </c>
      <c r="EV15" s="118"/>
      <c r="EW15" s="118" t="s">
        <v>615</v>
      </c>
      <c r="EX15" s="118" t="s">
        <v>615</v>
      </c>
      <c r="EY15" s="118" t="s">
        <v>615</v>
      </c>
      <c r="EZ15" s="118" t="s">
        <v>615</v>
      </c>
      <c r="FA15" s="118" t="s">
        <v>615</v>
      </c>
      <c r="FB15" s="118" t="s">
        <v>615</v>
      </c>
      <c r="FC15" s="118" t="s">
        <v>615</v>
      </c>
      <c r="FD15" s="118" t="s">
        <v>615</v>
      </c>
      <c r="FE15" s="118" t="s">
        <v>615</v>
      </c>
      <c r="FF15" s="118"/>
      <c r="FG15" s="118" t="s">
        <v>615</v>
      </c>
      <c r="FH15" s="118" t="s">
        <v>615</v>
      </c>
      <c r="FI15" s="118" t="s">
        <v>615</v>
      </c>
      <c r="FJ15" s="118"/>
      <c r="FK15" s="118" t="s">
        <v>615</v>
      </c>
      <c r="FL15" s="118" t="s">
        <v>615</v>
      </c>
      <c r="FM15" s="118" t="s">
        <v>615</v>
      </c>
      <c r="FN15" s="118" t="s">
        <v>615</v>
      </c>
      <c r="FO15" s="118" t="s">
        <v>615</v>
      </c>
      <c r="FP15" s="118" t="s">
        <v>615</v>
      </c>
      <c r="FQ15" s="118" t="s">
        <v>615</v>
      </c>
      <c r="FR15" s="118" t="s">
        <v>615</v>
      </c>
      <c r="FS15" s="118"/>
      <c r="FT15" s="118" t="s">
        <v>615</v>
      </c>
      <c r="FU15" s="118" t="s">
        <v>615</v>
      </c>
      <c r="FV15" s="118" t="s">
        <v>615</v>
      </c>
      <c r="FW15" s="118" t="s">
        <v>615</v>
      </c>
      <c r="FX15" s="118" t="s">
        <v>615</v>
      </c>
      <c r="FY15" s="118"/>
      <c r="FZ15" s="118" t="s">
        <v>615</v>
      </c>
      <c r="GA15" s="118" t="s">
        <v>615</v>
      </c>
      <c r="GB15" s="118" t="s">
        <v>615</v>
      </c>
      <c r="GC15" s="118"/>
      <c r="GD15" s="118" t="s">
        <v>615</v>
      </c>
      <c r="GE15" s="118" t="s">
        <v>615</v>
      </c>
      <c r="GF15" s="118" t="s">
        <v>615</v>
      </c>
      <c r="GG15" s="118" t="s">
        <v>615</v>
      </c>
      <c r="GH15" s="118"/>
      <c r="GI15" s="118" t="s">
        <v>615</v>
      </c>
      <c r="GJ15" s="118" t="s">
        <v>615</v>
      </c>
      <c r="GK15" s="118" t="s">
        <v>615</v>
      </c>
      <c r="GL15" s="118" t="s">
        <v>615</v>
      </c>
      <c r="GM15" s="118"/>
      <c r="GN15" s="118" t="s">
        <v>615</v>
      </c>
      <c r="GO15" s="118" t="s">
        <v>615</v>
      </c>
      <c r="GP15" s="2"/>
      <c r="GQ15" s="118" t="s">
        <v>615</v>
      </c>
      <c r="GR15" s="118"/>
      <c r="GS15" s="118" t="s">
        <v>615</v>
      </c>
      <c r="GT15" s="118" t="s">
        <v>615</v>
      </c>
      <c r="GU15" s="118" t="s">
        <v>615</v>
      </c>
      <c r="GV15" s="118" t="s">
        <v>615</v>
      </c>
      <c r="GW15" s="118" t="s">
        <v>615</v>
      </c>
      <c r="GX15" s="118"/>
      <c r="GY15" s="118" t="s">
        <v>615</v>
      </c>
      <c r="GZ15" s="118" t="s">
        <v>615</v>
      </c>
      <c r="HA15" s="118" t="s">
        <v>615</v>
      </c>
      <c r="HB15" s="118" t="s">
        <v>615</v>
      </c>
    </row>
    <row r="16" spans="1:210">
      <c r="A16" s="2"/>
      <c r="B16" s="119" t="s">
        <v>55</v>
      </c>
      <c r="C16" s="118" t="s">
        <v>610</v>
      </c>
      <c r="D16" s="118" t="s">
        <v>817</v>
      </c>
      <c r="E16" s="118"/>
      <c r="F16" s="118" t="s">
        <v>769</v>
      </c>
      <c r="G16" s="118" t="s">
        <v>615</v>
      </c>
      <c r="H16" s="118" t="s">
        <v>818</v>
      </c>
      <c r="I16" s="118" t="s">
        <v>615</v>
      </c>
      <c r="J16" s="118" t="s">
        <v>615</v>
      </c>
      <c r="K16" s="118" t="s">
        <v>819</v>
      </c>
      <c r="L16" s="118" t="s">
        <v>820</v>
      </c>
      <c r="M16" s="118" t="s">
        <v>821</v>
      </c>
      <c r="N16" s="118" t="s">
        <v>716</v>
      </c>
      <c r="O16" s="135" t="s">
        <v>822</v>
      </c>
      <c r="P16" s="118" t="s">
        <v>823</v>
      </c>
      <c r="Q16" s="118" t="s">
        <v>824</v>
      </c>
      <c r="R16" s="118" t="s">
        <v>825</v>
      </c>
      <c r="S16" s="118" t="s">
        <v>826</v>
      </c>
      <c r="T16" s="121" t="s">
        <v>625</v>
      </c>
      <c r="U16" s="118" t="s">
        <v>698</v>
      </c>
      <c r="V16" s="122">
        <v>-46.5</v>
      </c>
      <c r="W16" s="118" t="s">
        <v>827</v>
      </c>
      <c r="X16" s="118" t="s">
        <v>828</v>
      </c>
      <c r="Y16" s="118"/>
      <c r="Z16" s="118" t="s">
        <v>829</v>
      </c>
      <c r="AA16" s="118" t="s">
        <v>830</v>
      </c>
      <c r="AB16" s="118" t="s">
        <v>831</v>
      </c>
      <c r="AC16" s="118" t="s">
        <v>832</v>
      </c>
      <c r="AD16" s="130" t="s">
        <v>833</v>
      </c>
      <c r="AE16" s="118" t="s">
        <v>834</v>
      </c>
      <c r="AF16" s="118" t="s">
        <v>615</v>
      </c>
      <c r="AG16" s="118" t="s">
        <v>835</v>
      </c>
      <c r="AH16" s="118" t="s">
        <v>836</v>
      </c>
      <c r="AI16" s="118" t="s">
        <v>837</v>
      </c>
      <c r="AJ16" s="118" t="s">
        <v>838</v>
      </c>
      <c r="AK16" s="118" t="s">
        <v>739</v>
      </c>
      <c r="AL16" s="118" t="s">
        <v>777</v>
      </c>
      <c r="AM16" s="118" t="s">
        <v>839</v>
      </c>
      <c r="AN16" s="118" t="s">
        <v>840</v>
      </c>
      <c r="AO16" s="125" t="s">
        <v>841</v>
      </c>
      <c r="AP16" s="118" t="s">
        <v>615</v>
      </c>
      <c r="AQ16" s="118" t="s">
        <v>842</v>
      </c>
      <c r="AR16" s="118" t="s">
        <v>843</v>
      </c>
      <c r="AS16" s="118"/>
      <c r="AT16" s="118" t="s">
        <v>844</v>
      </c>
      <c r="AU16" s="118" t="s">
        <v>705</v>
      </c>
      <c r="AV16" s="126">
        <v>0.12</v>
      </c>
      <c r="AW16" s="118" t="s">
        <v>845</v>
      </c>
      <c r="AX16" s="133" t="s">
        <v>846</v>
      </c>
      <c r="AY16" s="118" t="s">
        <v>847</v>
      </c>
      <c r="AZ16" s="118" t="s">
        <v>749</v>
      </c>
      <c r="BA16" s="118" t="s">
        <v>848</v>
      </c>
      <c r="BB16" s="118" t="s">
        <v>849</v>
      </c>
      <c r="BC16" s="118" t="s">
        <v>850</v>
      </c>
      <c r="BD16" s="120" t="s">
        <v>851</v>
      </c>
      <c r="BE16" s="118" t="s">
        <v>757</v>
      </c>
      <c r="BF16" s="118" t="s">
        <v>852</v>
      </c>
      <c r="BG16" s="120" t="s">
        <v>853</v>
      </c>
      <c r="BH16" s="118" t="s">
        <v>720</v>
      </c>
      <c r="BI16" s="118" t="s">
        <v>854</v>
      </c>
      <c r="BJ16" s="118" t="s">
        <v>855</v>
      </c>
      <c r="BK16" s="118" t="s">
        <v>856</v>
      </c>
      <c r="BL16" s="118" t="s">
        <v>857</v>
      </c>
      <c r="BM16" s="118" t="s">
        <v>858</v>
      </c>
      <c r="BN16" s="118" t="s">
        <v>859</v>
      </c>
      <c r="BO16" s="118" t="s">
        <v>759</v>
      </c>
      <c r="BP16" s="118" t="s">
        <v>860</v>
      </c>
      <c r="BQ16" s="118"/>
      <c r="BR16" s="118" t="s">
        <v>615</v>
      </c>
      <c r="BS16" s="118" t="s">
        <v>615</v>
      </c>
      <c r="BT16" s="118" t="s">
        <v>615</v>
      </c>
      <c r="BU16" s="118" t="s">
        <v>615</v>
      </c>
      <c r="BV16" s="118" t="s">
        <v>615</v>
      </c>
      <c r="BW16" s="118" t="s">
        <v>615</v>
      </c>
      <c r="BX16" s="118" t="s">
        <v>615</v>
      </c>
      <c r="BY16" s="118" t="s">
        <v>615</v>
      </c>
      <c r="BZ16" s="118" t="s">
        <v>615</v>
      </c>
      <c r="CA16" s="118" t="s">
        <v>615</v>
      </c>
      <c r="CB16" s="118" t="s">
        <v>615</v>
      </c>
      <c r="CC16" s="118" t="s">
        <v>615</v>
      </c>
      <c r="CD16" s="118" t="s">
        <v>615</v>
      </c>
      <c r="CE16" s="118" t="s">
        <v>615</v>
      </c>
      <c r="CF16" s="118" t="s">
        <v>615</v>
      </c>
      <c r="CG16" s="118" t="s">
        <v>615</v>
      </c>
      <c r="CH16" s="118" t="s">
        <v>615</v>
      </c>
      <c r="CI16" s="118" t="s">
        <v>615</v>
      </c>
      <c r="CJ16" s="118" t="s">
        <v>615</v>
      </c>
      <c r="CK16" s="118" t="s">
        <v>615</v>
      </c>
      <c r="CL16" s="118" t="s">
        <v>615</v>
      </c>
      <c r="CM16" s="118" t="s">
        <v>615</v>
      </c>
      <c r="CN16" s="118"/>
      <c r="CO16" s="118" t="s">
        <v>615</v>
      </c>
      <c r="CP16" s="118" t="s">
        <v>615</v>
      </c>
      <c r="CQ16" s="118" t="s">
        <v>615</v>
      </c>
      <c r="CR16" s="118" t="s">
        <v>615</v>
      </c>
      <c r="CS16" s="118" t="s">
        <v>615</v>
      </c>
      <c r="CT16" s="118" t="s">
        <v>615</v>
      </c>
      <c r="CU16" s="118" t="s">
        <v>615</v>
      </c>
      <c r="CV16" s="118" t="s">
        <v>615</v>
      </c>
      <c r="CW16" s="118" t="s">
        <v>615</v>
      </c>
      <c r="CX16" s="118" t="s">
        <v>615</v>
      </c>
      <c r="CY16" s="118" t="s">
        <v>615</v>
      </c>
      <c r="CZ16" s="118" t="s">
        <v>615</v>
      </c>
      <c r="DA16" s="118" t="s">
        <v>615</v>
      </c>
      <c r="DB16" s="118" t="s">
        <v>615</v>
      </c>
      <c r="DC16" s="118" t="s">
        <v>615</v>
      </c>
      <c r="DD16" s="118" t="s">
        <v>615</v>
      </c>
      <c r="DE16" s="118" t="s">
        <v>615</v>
      </c>
      <c r="DF16" s="118" t="s">
        <v>615</v>
      </c>
      <c r="DG16" s="118" t="s">
        <v>615</v>
      </c>
      <c r="DH16" s="118" t="s">
        <v>615</v>
      </c>
      <c r="DI16" s="118" t="s">
        <v>615</v>
      </c>
      <c r="DJ16" s="118" t="s">
        <v>615</v>
      </c>
      <c r="DK16" s="118" t="s">
        <v>615</v>
      </c>
      <c r="DL16" s="118" t="s">
        <v>615</v>
      </c>
      <c r="DM16" s="118" t="s">
        <v>615</v>
      </c>
      <c r="DN16" s="118" t="s">
        <v>615</v>
      </c>
      <c r="DO16" s="118" t="s">
        <v>615</v>
      </c>
      <c r="DP16" s="118" t="s">
        <v>615</v>
      </c>
      <c r="DQ16" s="118" t="s">
        <v>615</v>
      </c>
      <c r="DR16" s="118" t="s">
        <v>615</v>
      </c>
      <c r="DS16" s="118" t="s">
        <v>615</v>
      </c>
      <c r="DT16" s="118" t="s">
        <v>615</v>
      </c>
      <c r="DU16" s="118"/>
      <c r="DV16" s="118" t="s">
        <v>615</v>
      </c>
      <c r="DW16" s="118" t="s">
        <v>615</v>
      </c>
      <c r="DX16" s="118" t="s">
        <v>615</v>
      </c>
      <c r="DY16" s="118" t="s">
        <v>615</v>
      </c>
      <c r="DZ16" s="118" t="s">
        <v>615</v>
      </c>
      <c r="EA16" s="118" t="s">
        <v>615</v>
      </c>
      <c r="EB16" s="118" t="s">
        <v>615</v>
      </c>
      <c r="EC16" s="118" t="s">
        <v>615</v>
      </c>
      <c r="ED16" s="118" t="s">
        <v>615</v>
      </c>
      <c r="EE16" s="118" t="s">
        <v>615</v>
      </c>
      <c r="EF16" s="118" t="s">
        <v>615</v>
      </c>
      <c r="EG16" s="118" t="s">
        <v>615</v>
      </c>
      <c r="EH16" s="118" t="s">
        <v>615</v>
      </c>
      <c r="EI16" s="118" t="s">
        <v>615</v>
      </c>
      <c r="EJ16" s="118"/>
      <c r="EK16" s="118" t="s">
        <v>615</v>
      </c>
      <c r="EL16" s="118" t="s">
        <v>615</v>
      </c>
      <c r="EM16" s="118" t="s">
        <v>615</v>
      </c>
      <c r="EN16" s="118" t="s">
        <v>615</v>
      </c>
      <c r="EO16" s="118" t="s">
        <v>615</v>
      </c>
      <c r="EP16" s="118" t="s">
        <v>615</v>
      </c>
      <c r="EQ16" s="118" t="s">
        <v>615</v>
      </c>
      <c r="ER16" s="118" t="s">
        <v>615</v>
      </c>
      <c r="ES16" s="118" t="s">
        <v>615</v>
      </c>
      <c r="ET16" s="118" t="s">
        <v>615</v>
      </c>
      <c r="EU16" s="118" t="s">
        <v>615</v>
      </c>
      <c r="EV16" s="118"/>
      <c r="EW16" s="118" t="s">
        <v>615</v>
      </c>
      <c r="EX16" s="118" t="s">
        <v>615</v>
      </c>
      <c r="EY16" s="118" t="s">
        <v>615</v>
      </c>
      <c r="EZ16" s="118" t="s">
        <v>615</v>
      </c>
      <c r="FA16" s="118" t="s">
        <v>615</v>
      </c>
      <c r="FB16" s="118" t="s">
        <v>615</v>
      </c>
      <c r="FC16" s="118" t="s">
        <v>615</v>
      </c>
      <c r="FD16" s="118" t="s">
        <v>615</v>
      </c>
      <c r="FE16" s="118" t="s">
        <v>615</v>
      </c>
      <c r="FF16" s="118"/>
      <c r="FG16" s="118" t="s">
        <v>615</v>
      </c>
      <c r="FH16" s="118" t="s">
        <v>615</v>
      </c>
      <c r="FI16" s="118" t="s">
        <v>615</v>
      </c>
      <c r="FJ16" s="118"/>
      <c r="FK16" s="118" t="s">
        <v>615</v>
      </c>
      <c r="FL16" s="118" t="s">
        <v>615</v>
      </c>
      <c r="FM16" s="118" t="s">
        <v>615</v>
      </c>
      <c r="FN16" s="118" t="s">
        <v>615</v>
      </c>
      <c r="FO16" s="118" t="s">
        <v>615</v>
      </c>
      <c r="FP16" s="118" t="s">
        <v>615</v>
      </c>
      <c r="FQ16" s="118" t="s">
        <v>615</v>
      </c>
      <c r="FR16" s="118" t="s">
        <v>615</v>
      </c>
      <c r="FS16" s="118"/>
      <c r="FT16" s="118" t="s">
        <v>615</v>
      </c>
      <c r="FU16" s="118" t="s">
        <v>615</v>
      </c>
      <c r="FV16" s="118" t="s">
        <v>615</v>
      </c>
      <c r="FW16" s="118" t="s">
        <v>615</v>
      </c>
      <c r="FX16" s="118" t="s">
        <v>615</v>
      </c>
      <c r="FY16" s="118"/>
      <c r="FZ16" s="118" t="s">
        <v>615</v>
      </c>
      <c r="GA16" s="118" t="s">
        <v>615</v>
      </c>
      <c r="GB16" s="118" t="s">
        <v>615</v>
      </c>
      <c r="GC16" s="118"/>
      <c r="GD16" s="118" t="s">
        <v>615</v>
      </c>
      <c r="GE16" s="118" t="s">
        <v>615</v>
      </c>
      <c r="GF16" s="118" t="s">
        <v>615</v>
      </c>
      <c r="GG16" s="118" t="s">
        <v>615</v>
      </c>
      <c r="GH16" s="118"/>
      <c r="GI16" s="118" t="s">
        <v>615</v>
      </c>
      <c r="GJ16" s="118" t="s">
        <v>615</v>
      </c>
      <c r="GK16" s="118" t="s">
        <v>615</v>
      </c>
      <c r="GL16" s="118" t="s">
        <v>615</v>
      </c>
      <c r="GM16" s="118"/>
      <c r="GN16" s="118" t="s">
        <v>615</v>
      </c>
      <c r="GO16" s="118" t="s">
        <v>615</v>
      </c>
      <c r="GP16" s="2"/>
      <c r="GQ16" s="118" t="s">
        <v>615</v>
      </c>
      <c r="GR16" s="118"/>
      <c r="GS16" s="118" t="s">
        <v>615</v>
      </c>
      <c r="GT16" s="118" t="s">
        <v>615</v>
      </c>
      <c r="GU16" s="118" t="s">
        <v>615</v>
      </c>
      <c r="GV16" s="118" t="s">
        <v>615</v>
      </c>
      <c r="GW16" s="118" t="s">
        <v>615</v>
      </c>
      <c r="GX16" s="118"/>
      <c r="GY16" s="118" t="s">
        <v>615</v>
      </c>
      <c r="GZ16" s="118" t="s">
        <v>615</v>
      </c>
      <c r="HA16" s="118" t="s">
        <v>615</v>
      </c>
      <c r="HB16" s="118" t="s">
        <v>615</v>
      </c>
    </row>
    <row r="17" spans="1:210">
      <c r="A17" s="2"/>
      <c r="B17" s="119" t="s">
        <v>57</v>
      </c>
      <c r="C17" s="118" t="s">
        <v>861</v>
      </c>
      <c r="D17" s="118" t="s">
        <v>862</v>
      </c>
      <c r="E17" s="118"/>
      <c r="F17" s="118" t="s">
        <v>863</v>
      </c>
      <c r="G17" s="118" t="s">
        <v>864</v>
      </c>
      <c r="H17" s="118" t="s">
        <v>865</v>
      </c>
      <c r="I17" s="118" t="s">
        <v>615</v>
      </c>
      <c r="J17" s="118" t="s">
        <v>615</v>
      </c>
      <c r="K17" s="118" t="s">
        <v>866</v>
      </c>
      <c r="L17" s="118" t="s">
        <v>777</v>
      </c>
      <c r="M17" s="118" t="s">
        <v>867</v>
      </c>
      <c r="N17" s="118" t="s">
        <v>868</v>
      </c>
      <c r="O17" s="120" t="s">
        <v>869</v>
      </c>
      <c r="P17" s="118" t="s">
        <v>870</v>
      </c>
      <c r="Q17" s="118" t="s">
        <v>871</v>
      </c>
      <c r="R17" s="118" t="s">
        <v>843</v>
      </c>
      <c r="S17" s="118" t="s">
        <v>872</v>
      </c>
      <c r="T17" s="121" t="s">
        <v>625</v>
      </c>
      <c r="U17" s="118" t="s">
        <v>873</v>
      </c>
      <c r="V17" s="122">
        <v>683</v>
      </c>
      <c r="W17" s="118" t="s">
        <v>615</v>
      </c>
      <c r="X17" s="118" t="s">
        <v>676</v>
      </c>
      <c r="Y17" s="118"/>
      <c r="Z17" s="120" t="s">
        <v>874</v>
      </c>
      <c r="AA17" s="118" t="s">
        <v>875</v>
      </c>
      <c r="AB17" s="118" t="s">
        <v>876</v>
      </c>
      <c r="AC17" s="118" t="s">
        <v>877</v>
      </c>
      <c r="AD17" s="123" t="s">
        <v>878</v>
      </c>
      <c r="AE17" s="118" t="s">
        <v>879</v>
      </c>
      <c r="AF17" s="118" t="s">
        <v>615</v>
      </c>
      <c r="AG17" s="118" t="s">
        <v>880</v>
      </c>
      <c r="AH17" s="120" t="s">
        <v>634</v>
      </c>
      <c r="AI17" s="118" t="s">
        <v>881</v>
      </c>
      <c r="AJ17" s="118" t="s">
        <v>882</v>
      </c>
      <c r="AK17" s="120" t="s">
        <v>883</v>
      </c>
      <c r="AL17" s="118" t="s">
        <v>774</v>
      </c>
      <c r="AM17" s="118" t="s">
        <v>884</v>
      </c>
      <c r="AN17" s="118" t="s">
        <v>885</v>
      </c>
      <c r="AO17" s="125">
        <v>0.11309</v>
      </c>
      <c r="AP17" s="118" t="s">
        <v>615</v>
      </c>
      <c r="AQ17" s="118" t="s">
        <v>886</v>
      </c>
      <c r="AR17" s="118" t="s">
        <v>887</v>
      </c>
      <c r="AS17" s="118"/>
      <c r="AT17" s="118" t="s">
        <v>888</v>
      </c>
      <c r="AU17" s="118" t="s">
        <v>644</v>
      </c>
      <c r="AV17" s="126">
        <v>3.92</v>
      </c>
      <c r="AW17" s="118" t="s">
        <v>889</v>
      </c>
      <c r="AX17" s="136">
        <v>1.8</v>
      </c>
      <c r="AY17" s="118" t="s">
        <v>890</v>
      </c>
      <c r="AZ17" s="118" t="s">
        <v>891</v>
      </c>
      <c r="BA17" s="118" t="s">
        <v>892</v>
      </c>
      <c r="BB17" s="118" t="s">
        <v>893</v>
      </c>
      <c r="BC17" s="118" t="s">
        <v>894</v>
      </c>
      <c r="BD17" s="120" t="s">
        <v>895</v>
      </c>
      <c r="BE17" s="118" t="s">
        <v>652</v>
      </c>
      <c r="BF17" s="118" t="s">
        <v>896</v>
      </c>
      <c r="BG17" s="120" t="s">
        <v>897</v>
      </c>
      <c r="BH17" s="118" t="s">
        <v>898</v>
      </c>
      <c r="BI17" s="123" t="s">
        <v>899</v>
      </c>
      <c r="BJ17" s="118" t="s">
        <v>900</v>
      </c>
      <c r="BK17" s="118" t="s">
        <v>657</v>
      </c>
      <c r="BL17" s="118" t="s">
        <v>901</v>
      </c>
      <c r="BM17" s="118" t="s">
        <v>659</v>
      </c>
      <c r="BN17" s="118" t="s">
        <v>902</v>
      </c>
      <c r="BO17" s="118" t="s">
        <v>813</v>
      </c>
      <c r="BP17" s="118" t="s">
        <v>811</v>
      </c>
      <c r="BQ17" s="118"/>
      <c r="BR17" s="118" t="s">
        <v>761</v>
      </c>
      <c r="BS17" s="118" t="s">
        <v>761</v>
      </c>
      <c r="BT17" s="118" t="s">
        <v>761</v>
      </c>
      <c r="BU17" s="118" t="s">
        <v>761</v>
      </c>
      <c r="BV17" s="118" t="s">
        <v>761</v>
      </c>
      <c r="BW17" s="118" t="s">
        <v>761</v>
      </c>
      <c r="BX17" s="118" t="s">
        <v>762</v>
      </c>
      <c r="BY17" s="118" t="s">
        <v>761</v>
      </c>
      <c r="BZ17" s="118" t="s">
        <v>761</v>
      </c>
      <c r="CA17" s="118" t="s">
        <v>761</v>
      </c>
      <c r="CB17" s="118" t="s">
        <v>761</v>
      </c>
      <c r="CC17" s="118" t="s">
        <v>761</v>
      </c>
      <c r="CD17" s="118" t="s">
        <v>761</v>
      </c>
      <c r="CE17" s="118" t="s">
        <v>761</v>
      </c>
      <c r="CF17" s="118" t="s">
        <v>761</v>
      </c>
      <c r="CG17" s="118" t="s">
        <v>762</v>
      </c>
      <c r="CH17" s="118" t="s">
        <v>762</v>
      </c>
      <c r="CI17" s="118" t="s">
        <v>762</v>
      </c>
      <c r="CJ17" s="118" t="s">
        <v>762</v>
      </c>
      <c r="CK17" s="118" t="s">
        <v>761</v>
      </c>
      <c r="CL17" s="118" t="s">
        <v>761</v>
      </c>
      <c r="CM17" s="118" t="s">
        <v>761</v>
      </c>
      <c r="CN17" s="118"/>
      <c r="CO17" s="118" t="s">
        <v>764</v>
      </c>
      <c r="CP17" s="118" t="s">
        <v>764</v>
      </c>
      <c r="CQ17" s="118" t="s">
        <v>764</v>
      </c>
      <c r="CR17" s="118" t="s">
        <v>764</v>
      </c>
      <c r="CS17" s="118" t="s">
        <v>764</v>
      </c>
      <c r="CT17" s="118" t="s">
        <v>764</v>
      </c>
      <c r="CU17" s="118" t="s">
        <v>764</v>
      </c>
      <c r="CV17" s="118" t="s">
        <v>764</v>
      </c>
      <c r="CW17" s="118" t="s">
        <v>764</v>
      </c>
      <c r="CX17" s="118" t="s">
        <v>764</v>
      </c>
      <c r="CY17" s="118" t="s">
        <v>764</v>
      </c>
      <c r="CZ17" s="134" t="s">
        <v>816</v>
      </c>
      <c r="DA17" s="118" t="s">
        <v>764</v>
      </c>
      <c r="DB17" s="134" t="s">
        <v>903</v>
      </c>
      <c r="DC17" s="118" t="s">
        <v>764</v>
      </c>
      <c r="DD17" s="118" t="s">
        <v>764</v>
      </c>
      <c r="DE17" s="118" t="s">
        <v>764</v>
      </c>
      <c r="DF17" s="118" t="s">
        <v>764</v>
      </c>
      <c r="DG17" s="118" t="s">
        <v>764</v>
      </c>
      <c r="DH17" s="118" t="s">
        <v>764</v>
      </c>
      <c r="DI17" s="118" t="s">
        <v>764</v>
      </c>
      <c r="DJ17" s="118" t="s">
        <v>764</v>
      </c>
      <c r="DK17" s="118" t="s">
        <v>764</v>
      </c>
      <c r="DL17" s="118" t="s">
        <v>764</v>
      </c>
      <c r="DM17" s="118" t="s">
        <v>764</v>
      </c>
      <c r="DN17" s="118" t="s">
        <v>764</v>
      </c>
      <c r="DO17" s="118" t="s">
        <v>764</v>
      </c>
      <c r="DP17" s="134" t="s">
        <v>814</v>
      </c>
      <c r="DQ17" s="134" t="s">
        <v>904</v>
      </c>
      <c r="DR17" s="118" t="s">
        <v>764</v>
      </c>
      <c r="DS17" s="118" t="s">
        <v>766</v>
      </c>
      <c r="DT17" s="118" t="s">
        <v>764</v>
      </c>
      <c r="DU17" s="118"/>
      <c r="DV17" s="118" t="s">
        <v>905</v>
      </c>
      <c r="DW17" s="118" t="s">
        <v>906</v>
      </c>
      <c r="DX17" s="118" t="s">
        <v>905</v>
      </c>
      <c r="DY17" s="118" t="s">
        <v>905</v>
      </c>
      <c r="DZ17" s="118" t="s">
        <v>905</v>
      </c>
      <c r="EA17" s="118" t="s">
        <v>905</v>
      </c>
      <c r="EB17" s="118" t="s">
        <v>759</v>
      </c>
      <c r="EC17" s="118" t="s">
        <v>905</v>
      </c>
      <c r="ED17" s="118" t="s">
        <v>905</v>
      </c>
      <c r="EE17" s="118" t="s">
        <v>905</v>
      </c>
      <c r="EF17" s="118" t="s">
        <v>905</v>
      </c>
      <c r="EG17" s="118" t="s">
        <v>907</v>
      </c>
      <c r="EH17" s="118" t="s">
        <v>905</v>
      </c>
      <c r="EI17" s="118" t="s">
        <v>905</v>
      </c>
      <c r="EJ17" s="118"/>
      <c r="EK17" s="118" t="s">
        <v>905</v>
      </c>
      <c r="EL17" s="134" t="s">
        <v>908</v>
      </c>
      <c r="EM17" s="118" t="s">
        <v>905</v>
      </c>
      <c r="EN17" s="118" t="s">
        <v>905</v>
      </c>
      <c r="EO17" s="118" t="s">
        <v>905</v>
      </c>
      <c r="EP17" s="118" t="s">
        <v>905</v>
      </c>
      <c r="EQ17" s="118" t="s">
        <v>905</v>
      </c>
      <c r="ER17" s="118" t="s">
        <v>905</v>
      </c>
      <c r="ES17" s="118" t="s">
        <v>905</v>
      </c>
      <c r="ET17" s="118" t="s">
        <v>905</v>
      </c>
      <c r="EU17" s="118" t="s">
        <v>905</v>
      </c>
      <c r="EV17" s="118"/>
      <c r="EW17" s="118" t="s">
        <v>909</v>
      </c>
      <c r="EX17" s="118" t="s">
        <v>905</v>
      </c>
      <c r="EY17" s="118" t="s">
        <v>905</v>
      </c>
      <c r="EZ17" s="118" t="s">
        <v>905</v>
      </c>
      <c r="FA17" s="118" t="s">
        <v>905</v>
      </c>
      <c r="FB17" s="118" t="s">
        <v>905</v>
      </c>
      <c r="FC17" s="118" t="s">
        <v>905</v>
      </c>
      <c r="FD17" s="118" t="s">
        <v>905</v>
      </c>
      <c r="FE17" s="118" t="s">
        <v>905</v>
      </c>
      <c r="FF17" s="118"/>
      <c r="FG17" s="118" t="s">
        <v>910</v>
      </c>
      <c r="FH17" s="118" t="s">
        <v>905</v>
      </c>
      <c r="FI17" s="118" t="s">
        <v>905</v>
      </c>
      <c r="FJ17" s="118"/>
      <c r="FK17" s="118" t="s">
        <v>905</v>
      </c>
      <c r="FL17" s="118" t="s">
        <v>759</v>
      </c>
      <c r="FM17" s="118" t="s">
        <v>911</v>
      </c>
      <c r="FN17" s="118" t="s">
        <v>759</v>
      </c>
      <c r="FO17" s="118" t="s">
        <v>905</v>
      </c>
      <c r="FP17" s="118" t="s">
        <v>909</v>
      </c>
      <c r="FQ17" s="118" t="s">
        <v>912</v>
      </c>
      <c r="FR17" s="118" t="s">
        <v>913</v>
      </c>
      <c r="FS17" s="118"/>
      <c r="FT17" s="118" t="s">
        <v>905</v>
      </c>
      <c r="FU17" s="118" t="s">
        <v>905</v>
      </c>
      <c r="FV17" s="118" t="s">
        <v>906</v>
      </c>
      <c r="FW17" s="118" t="s">
        <v>905</v>
      </c>
      <c r="FX17" s="118" t="s">
        <v>905</v>
      </c>
      <c r="FY17" s="118"/>
      <c r="FZ17" s="118" t="s">
        <v>905</v>
      </c>
      <c r="GA17" s="118" t="s">
        <v>905</v>
      </c>
      <c r="GB17" s="118" t="s">
        <v>905</v>
      </c>
      <c r="GC17" s="118"/>
      <c r="GD17" s="134" t="s">
        <v>914</v>
      </c>
      <c r="GE17" s="118" t="s">
        <v>905</v>
      </c>
      <c r="GF17" s="118" t="s">
        <v>909</v>
      </c>
      <c r="GG17" s="118" t="s">
        <v>905</v>
      </c>
      <c r="GH17" s="118"/>
      <c r="GI17" s="118" t="s">
        <v>759</v>
      </c>
      <c r="GJ17" s="118" t="s">
        <v>759</v>
      </c>
      <c r="GK17" s="118" t="s">
        <v>759</v>
      </c>
      <c r="GL17" s="118" t="s">
        <v>915</v>
      </c>
      <c r="GM17" s="118"/>
      <c r="GN17" s="118" t="s">
        <v>905</v>
      </c>
      <c r="GO17" s="118" t="s">
        <v>759</v>
      </c>
      <c r="GP17" s="2"/>
      <c r="GQ17" s="118" t="s">
        <v>905</v>
      </c>
      <c r="GR17" s="118"/>
      <c r="GS17" s="118" t="s">
        <v>760</v>
      </c>
      <c r="GT17" s="118" t="s">
        <v>905</v>
      </c>
      <c r="GU17" s="118" t="s">
        <v>905</v>
      </c>
      <c r="GV17" s="118" t="s">
        <v>909</v>
      </c>
      <c r="GW17" s="118" t="s">
        <v>905</v>
      </c>
      <c r="GX17" s="118"/>
      <c r="GY17" s="137">
        <v>99.349599999999995</v>
      </c>
      <c r="GZ17" s="137">
        <v>74.487499999999997</v>
      </c>
      <c r="HA17" s="137">
        <v>51.259</v>
      </c>
      <c r="HB17" s="137">
        <v>76.866</v>
      </c>
    </row>
    <row r="18" spans="1:210">
      <c r="A18" s="2"/>
      <c r="B18" s="119" t="s">
        <v>59</v>
      </c>
      <c r="C18" s="118" t="s">
        <v>916</v>
      </c>
      <c r="D18" s="118" t="s">
        <v>917</v>
      </c>
      <c r="E18" s="118"/>
      <c r="F18" s="118" t="s">
        <v>918</v>
      </c>
      <c r="G18" s="118" t="s">
        <v>615</v>
      </c>
      <c r="H18" s="118" t="s">
        <v>919</v>
      </c>
      <c r="I18" s="118" t="s">
        <v>615</v>
      </c>
      <c r="J18" s="118" t="s">
        <v>615</v>
      </c>
      <c r="K18" s="118" t="s">
        <v>819</v>
      </c>
      <c r="L18" s="118" t="s">
        <v>920</v>
      </c>
      <c r="M18" s="118" t="s">
        <v>921</v>
      </c>
      <c r="N18" s="118" t="s">
        <v>922</v>
      </c>
      <c r="O18" s="120" t="s">
        <v>923</v>
      </c>
      <c r="P18" s="118" t="s">
        <v>870</v>
      </c>
      <c r="Q18" s="118" t="s">
        <v>622</v>
      </c>
      <c r="R18" s="118" t="s">
        <v>924</v>
      </c>
      <c r="S18" s="118" t="s">
        <v>925</v>
      </c>
      <c r="T18" s="121" t="s">
        <v>625</v>
      </c>
      <c r="U18" s="118" t="s">
        <v>615</v>
      </c>
      <c r="V18" s="122">
        <v>804</v>
      </c>
      <c r="W18" s="118" t="s">
        <v>615</v>
      </c>
      <c r="X18" s="118" t="s">
        <v>676</v>
      </c>
      <c r="Y18" s="118"/>
      <c r="Z18" s="120" t="s">
        <v>926</v>
      </c>
      <c r="AA18" s="118" t="s">
        <v>927</v>
      </c>
      <c r="AB18" s="118" t="s">
        <v>928</v>
      </c>
      <c r="AC18" s="118" t="s">
        <v>783</v>
      </c>
      <c r="AD18" s="123" t="s">
        <v>929</v>
      </c>
      <c r="AE18" s="118" t="s">
        <v>615</v>
      </c>
      <c r="AF18" s="118" t="s">
        <v>615</v>
      </c>
      <c r="AG18" s="118" t="s">
        <v>930</v>
      </c>
      <c r="AH18" s="120" t="s">
        <v>931</v>
      </c>
      <c r="AI18" s="118" t="s">
        <v>932</v>
      </c>
      <c r="AJ18" s="118" t="s">
        <v>933</v>
      </c>
      <c r="AK18" s="120" t="s">
        <v>934</v>
      </c>
      <c r="AL18" s="118" t="s">
        <v>935</v>
      </c>
      <c r="AM18" s="118" t="s">
        <v>936</v>
      </c>
      <c r="AN18" s="118" t="s">
        <v>640</v>
      </c>
      <c r="AO18" s="125">
        <v>0.13578000000000001</v>
      </c>
      <c r="AP18" s="118" t="s">
        <v>615</v>
      </c>
      <c r="AQ18" s="118" t="s">
        <v>937</v>
      </c>
      <c r="AR18" s="118" t="s">
        <v>638</v>
      </c>
      <c r="AS18" s="118"/>
      <c r="AT18" s="120" t="s">
        <v>938</v>
      </c>
      <c r="AU18" s="118" t="s">
        <v>939</v>
      </c>
      <c r="AV18" s="126">
        <v>1.1399999999999999</v>
      </c>
      <c r="AW18" s="118" t="s">
        <v>940</v>
      </c>
      <c r="AX18" s="133">
        <v>1.6</v>
      </c>
      <c r="AY18" s="118" t="s">
        <v>941</v>
      </c>
      <c r="AZ18" s="126" t="s">
        <v>942</v>
      </c>
      <c r="BA18" s="118" t="s">
        <v>943</v>
      </c>
      <c r="BB18" s="118" t="s">
        <v>944</v>
      </c>
      <c r="BC18" s="118" t="s">
        <v>894</v>
      </c>
      <c r="BD18" s="120" t="s">
        <v>945</v>
      </c>
      <c r="BE18" s="118" t="s">
        <v>946</v>
      </c>
      <c r="BF18" s="118" t="s">
        <v>947</v>
      </c>
      <c r="BG18" s="120" t="s">
        <v>948</v>
      </c>
      <c r="BH18" s="118" t="s">
        <v>868</v>
      </c>
      <c r="BI18" s="123" t="s">
        <v>949</v>
      </c>
      <c r="BJ18" s="118" t="s">
        <v>868</v>
      </c>
      <c r="BK18" s="118" t="s">
        <v>950</v>
      </c>
      <c r="BL18" s="118" t="s">
        <v>951</v>
      </c>
      <c r="BM18" s="118" t="s">
        <v>952</v>
      </c>
      <c r="BN18" s="118" t="s">
        <v>953</v>
      </c>
      <c r="BO18" s="118" t="s">
        <v>661</v>
      </c>
      <c r="BP18" s="118" t="s">
        <v>951</v>
      </c>
      <c r="BQ18" s="118"/>
      <c r="BR18" s="118" t="s">
        <v>615</v>
      </c>
      <c r="BS18" s="118" t="s">
        <v>615</v>
      </c>
      <c r="BT18" s="118" t="s">
        <v>615</v>
      </c>
      <c r="BU18" s="118" t="s">
        <v>615</v>
      </c>
      <c r="BV18" s="118" t="s">
        <v>615</v>
      </c>
      <c r="BW18" s="118" t="s">
        <v>615</v>
      </c>
      <c r="BX18" s="118" t="s">
        <v>615</v>
      </c>
      <c r="BY18" s="118" t="s">
        <v>615</v>
      </c>
      <c r="BZ18" s="118" t="s">
        <v>615</v>
      </c>
      <c r="CA18" s="118" t="s">
        <v>615</v>
      </c>
      <c r="CB18" s="118" t="s">
        <v>615</v>
      </c>
      <c r="CC18" s="118" t="s">
        <v>615</v>
      </c>
      <c r="CD18" s="118" t="s">
        <v>615</v>
      </c>
      <c r="CE18" s="118" t="s">
        <v>615</v>
      </c>
      <c r="CF18" s="118" t="s">
        <v>615</v>
      </c>
      <c r="CG18" s="118" t="s">
        <v>615</v>
      </c>
      <c r="CH18" s="118" t="s">
        <v>615</v>
      </c>
      <c r="CI18" s="118" t="s">
        <v>615</v>
      </c>
      <c r="CJ18" s="118" t="s">
        <v>615</v>
      </c>
      <c r="CK18" s="118" t="s">
        <v>615</v>
      </c>
      <c r="CL18" s="118" t="s">
        <v>615</v>
      </c>
      <c r="CM18" s="118" t="s">
        <v>615</v>
      </c>
      <c r="CN18" s="118"/>
      <c r="CO18" s="118" t="s">
        <v>615</v>
      </c>
      <c r="CP18" s="118" t="s">
        <v>615</v>
      </c>
      <c r="CQ18" s="118" t="s">
        <v>615</v>
      </c>
      <c r="CR18" s="118" t="s">
        <v>615</v>
      </c>
      <c r="CS18" s="118" t="s">
        <v>615</v>
      </c>
      <c r="CT18" s="118" t="s">
        <v>615</v>
      </c>
      <c r="CU18" s="118" t="s">
        <v>615</v>
      </c>
      <c r="CV18" s="118" t="s">
        <v>615</v>
      </c>
      <c r="CW18" s="118" t="s">
        <v>615</v>
      </c>
      <c r="CX18" s="118" t="s">
        <v>615</v>
      </c>
      <c r="CY18" s="118" t="s">
        <v>615</v>
      </c>
      <c r="CZ18" s="118" t="s">
        <v>615</v>
      </c>
      <c r="DA18" s="118" t="s">
        <v>615</v>
      </c>
      <c r="DB18" s="118" t="s">
        <v>615</v>
      </c>
      <c r="DC18" s="118" t="s">
        <v>615</v>
      </c>
      <c r="DD18" s="118" t="s">
        <v>615</v>
      </c>
      <c r="DE18" s="118" t="s">
        <v>615</v>
      </c>
      <c r="DF18" s="118" t="s">
        <v>615</v>
      </c>
      <c r="DG18" s="118" t="s">
        <v>615</v>
      </c>
      <c r="DH18" s="118" t="s">
        <v>615</v>
      </c>
      <c r="DI18" s="118" t="s">
        <v>615</v>
      </c>
      <c r="DJ18" s="118" t="s">
        <v>615</v>
      </c>
      <c r="DK18" s="118" t="s">
        <v>615</v>
      </c>
      <c r="DL18" s="118" t="s">
        <v>615</v>
      </c>
      <c r="DM18" s="118" t="s">
        <v>615</v>
      </c>
      <c r="DN18" s="118" t="s">
        <v>615</v>
      </c>
      <c r="DO18" s="118" t="s">
        <v>615</v>
      </c>
      <c r="DP18" s="118" t="s">
        <v>615</v>
      </c>
      <c r="DQ18" s="118" t="s">
        <v>615</v>
      </c>
      <c r="DR18" s="118" t="s">
        <v>615</v>
      </c>
      <c r="DS18" s="118" t="s">
        <v>615</v>
      </c>
      <c r="DT18" s="118" t="s">
        <v>615</v>
      </c>
      <c r="DU18" s="118"/>
      <c r="DV18" s="118" t="s">
        <v>615</v>
      </c>
      <c r="DW18" s="118" t="s">
        <v>615</v>
      </c>
      <c r="DX18" s="118" t="s">
        <v>615</v>
      </c>
      <c r="DY18" s="118" t="s">
        <v>615</v>
      </c>
      <c r="DZ18" s="118" t="s">
        <v>615</v>
      </c>
      <c r="EA18" s="118" t="s">
        <v>615</v>
      </c>
      <c r="EB18" s="118" t="s">
        <v>615</v>
      </c>
      <c r="EC18" s="118" t="s">
        <v>615</v>
      </c>
      <c r="ED18" s="118" t="s">
        <v>615</v>
      </c>
      <c r="EE18" s="118" t="s">
        <v>615</v>
      </c>
      <c r="EF18" s="118" t="s">
        <v>615</v>
      </c>
      <c r="EG18" s="118" t="s">
        <v>615</v>
      </c>
      <c r="EH18" s="118" t="s">
        <v>615</v>
      </c>
      <c r="EI18" s="118" t="s">
        <v>615</v>
      </c>
      <c r="EJ18" s="118"/>
      <c r="EK18" s="118" t="s">
        <v>615</v>
      </c>
      <c r="EL18" s="118" t="s">
        <v>615</v>
      </c>
      <c r="EM18" s="118" t="s">
        <v>615</v>
      </c>
      <c r="EN18" s="118" t="s">
        <v>615</v>
      </c>
      <c r="EO18" s="118" t="s">
        <v>615</v>
      </c>
      <c r="EP18" s="118" t="s">
        <v>615</v>
      </c>
      <c r="EQ18" s="118" t="s">
        <v>615</v>
      </c>
      <c r="ER18" s="118" t="s">
        <v>615</v>
      </c>
      <c r="ES18" s="118" t="s">
        <v>615</v>
      </c>
      <c r="ET18" s="118" t="s">
        <v>615</v>
      </c>
      <c r="EU18" s="118" t="s">
        <v>615</v>
      </c>
      <c r="EV18" s="118"/>
      <c r="EW18" s="118" t="s">
        <v>615</v>
      </c>
      <c r="EX18" s="118" t="s">
        <v>615</v>
      </c>
      <c r="EY18" s="118" t="s">
        <v>615</v>
      </c>
      <c r="EZ18" s="118" t="s">
        <v>615</v>
      </c>
      <c r="FA18" s="118" t="s">
        <v>615</v>
      </c>
      <c r="FB18" s="118" t="s">
        <v>615</v>
      </c>
      <c r="FC18" s="118" t="s">
        <v>615</v>
      </c>
      <c r="FD18" s="118" t="s">
        <v>615</v>
      </c>
      <c r="FE18" s="118" t="s">
        <v>615</v>
      </c>
      <c r="FF18" s="118"/>
      <c r="FG18" s="118" t="s">
        <v>615</v>
      </c>
      <c r="FH18" s="118" t="s">
        <v>615</v>
      </c>
      <c r="FI18" s="118" t="s">
        <v>615</v>
      </c>
      <c r="FJ18" s="118"/>
      <c r="FK18" s="118" t="s">
        <v>615</v>
      </c>
      <c r="FL18" s="118" t="s">
        <v>615</v>
      </c>
      <c r="FM18" s="118" t="s">
        <v>615</v>
      </c>
      <c r="FN18" s="118" t="s">
        <v>615</v>
      </c>
      <c r="FO18" s="118" t="s">
        <v>615</v>
      </c>
      <c r="FP18" s="118" t="s">
        <v>615</v>
      </c>
      <c r="FQ18" s="118" t="s">
        <v>615</v>
      </c>
      <c r="FR18" s="118" t="s">
        <v>615</v>
      </c>
      <c r="FS18" s="118"/>
      <c r="FT18" s="118" t="s">
        <v>615</v>
      </c>
      <c r="FU18" s="118" t="s">
        <v>615</v>
      </c>
      <c r="FV18" s="118" t="s">
        <v>615</v>
      </c>
      <c r="FW18" s="118" t="s">
        <v>615</v>
      </c>
      <c r="FX18" s="118" t="s">
        <v>615</v>
      </c>
      <c r="FY18" s="118"/>
      <c r="FZ18" s="118" t="s">
        <v>615</v>
      </c>
      <c r="GA18" s="118" t="s">
        <v>615</v>
      </c>
      <c r="GB18" s="118" t="s">
        <v>615</v>
      </c>
      <c r="GC18" s="118"/>
      <c r="GD18" s="118" t="s">
        <v>615</v>
      </c>
      <c r="GE18" s="118" t="s">
        <v>615</v>
      </c>
      <c r="GF18" s="118" t="s">
        <v>615</v>
      </c>
      <c r="GG18" s="118" t="s">
        <v>615</v>
      </c>
      <c r="GH18" s="118"/>
      <c r="GI18" s="118" t="s">
        <v>615</v>
      </c>
      <c r="GJ18" s="118" t="s">
        <v>615</v>
      </c>
      <c r="GK18" s="118" t="s">
        <v>615</v>
      </c>
      <c r="GL18" s="118" t="s">
        <v>615</v>
      </c>
      <c r="GM18" s="118"/>
      <c r="GN18" s="118" t="s">
        <v>615</v>
      </c>
      <c r="GO18" s="118" t="s">
        <v>615</v>
      </c>
      <c r="GP18" s="2"/>
      <c r="GQ18" s="118" t="s">
        <v>615</v>
      </c>
      <c r="GR18" s="118"/>
      <c r="GS18" s="118" t="s">
        <v>615</v>
      </c>
      <c r="GT18" s="118" t="s">
        <v>615</v>
      </c>
      <c r="GU18" s="118" t="s">
        <v>615</v>
      </c>
      <c r="GV18" s="118" t="s">
        <v>615</v>
      </c>
      <c r="GW18" s="118" t="s">
        <v>615</v>
      </c>
      <c r="GX18" s="118"/>
      <c r="GY18" s="137" t="s">
        <v>615</v>
      </c>
      <c r="GZ18" s="137" t="s">
        <v>615</v>
      </c>
      <c r="HA18" s="137" t="s">
        <v>615</v>
      </c>
      <c r="HB18" s="137" t="s">
        <v>615</v>
      </c>
    </row>
    <row r="19" spans="1:210">
      <c r="A19" s="2"/>
      <c r="B19" s="119" t="s">
        <v>61</v>
      </c>
      <c r="C19" s="118" t="s">
        <v>954</v>
      </c>
      <c r="D19" s="118" t="s">
        <v>955</v>
      </c>
      <c r="E19" s="118"/>
      <c r="F19" s="118" t="s">
        <v>956</v>
      </c>
      <c r="G19" s="118" t="s">
        <v>613</v>
      </c>
      <c r="H19" s="118" t="s">
        <v>957</v>
      </c>
      <c r="I19" s="118" t="s">
        <v>615</v>
      </c>
      <c r="J19" s="118" t="s">
        <v>615</v>
      </c>
      <c r="K19" s="118" t="s">
        <v>958</v>
      </c>
      <c r="L19" s="118" t="s">
        <v>959</v>
      </c>
      <c r="M19" s="118" t="s">
        <v>960</v>
      </c>
      <c r="N19" s="118" t="s">
        <v>868</v>
      </c>
      <c r="O19" s="120" t="s">
        <v>774</v>
      </c>
      <c r="P19" s="118" t="s">
        <v>961</v>
      </c>
      <c r="Q19" s="118" t="s">
        <v>824</v>
      </c>
      <c r="R19" s="118" t="s">
        <v>962</v>
      </c>
      <c r="S19" s="118" t="s">
        <v>963</v>
      </c>
      <c r="T19" s="121" t="s">
        <v>625</v>
      </c>
      <c r="U19" s="118" t="s">
        <v>964</v>
      </c>
      <c r="V19" s="122">
        <v>1440</v>
      </c>
      <c r="W19" s="118" t="s">
        <v>615</v>
      </c>
      <c r="X19" s="118" t="s">
        <v>676</v>
      </c>
      <c r="Y19" s="118"/>
      <c r="Z19" s="120" t="s">
        <v>965</v>
      </c>
      <c r="AA19" s="118" t="s">
        <v>966</v>
      </c>
      <c r="AB19" s="118" t="s">
        <v>967</v>
      </c>
      <c r="AC19" s="118" t="s">
        <v>968</v>
      </c>
      <c r="AD19" s="123" t="s">
        <v>969</v>
      </c>
      <c r="AE19" s="118" t="s">
        <v>707</v>
      </c>
      <c r="AF19" s="118" t="s">
        <v>615</v>
      </c>
      <c r="AG19" s="118" t="s">
        <v>970</v>
      </c>
      <c r="AH19" s="120" t="s">
        <v>971</v>
      </c>
      <c r="AI19" s="118" t="s">
        <v>972</v>
      </c>
      <c r="AJ19" s="118" t="s">
        <v>973</v>
      </c>
      <c r="AK19" s="124" t="s">
        <v>974</v>
      </c>
      <c r="AL19" s="118" t="s">
        <v>656</v>
      </c>
      <c r="AM19" s="118" t="s">
        <v>975</v>
      </c>
      <c r="AN19" s="118" t="s">
        <v>885</v>
      </c>
      <c r="AO19" s="125">
        <v>0.15770000000000001</v>
      </c>
      <c r="AP19" s="118" t="s">
        <v>615</v>
      </c>
      <c r="AQ19" s="118" t="s">
        <v>976</v>
      </c>
      <c r="AR19" s="118" t="s">
        <v>977</v>
      </c>
      <c r="AS19" s="118"/>
      <c r="AT19" s="118" t="s">
        <v>978</v>
      </c>
      <c r="AU19" s="118" t="s">
        <v>690</v>
      </c>
      <c r="AV19" s="126">
        <v>0.32</v>
      </c>
      <c r="AW19" s="118" t="s">
        <v>979</v>
      </c>
      <c r="AX19" s="138">
        <v>4</v>
      </c>
      <c r="AY19" s="118" t="s">
        <v>980</v>
      </c>
      <c r="AZ19" s="118" t="s">
        <v>837</v>
      </c>
      <c r="BA19" s="118" t="s">
        <v>981</v>
      </c>
      <c r="BB19" s="118" t="s">
        <v>823</v>
      </c>
      <c r="BC19" s="118" t="s">
        <v>892</v>
      </c>
      <c r="BD19" s="120" t="s">
        <v>982</v>
      </c>
      <c r="BE19" s="118" t="s">
        <v>741</v>
      </c>
      <c r="BF19" s="118" t="s">
        <v>983</v>
      </c>
      <c r="BG19" s="120" t="s">
        <v>984</v>
      </c>
      <c r="BH19" s="118" t="s">
        <v>772</v>
      </c>
      <c r="BI19" s="123" t="s">
        <v>808</v>
      </c>
      <c r="BJ19" s="118" t="s">
        <v>652</v>
      </c>
      <c r="BK19" s="118" t="s">
        <v>703</v>
      </c>
      <c r="BL19" s="118" t="s">
        <v>985</v>
      </c>
      <c r="BM19" s="118" t="s">
        <v>705</v>
      </c>
      <c r="BN19" s="118" t="s">
        <v>986</v>
      </c>
      <c r="BO19" s="118" t="s">
        <v>987</v>
      </c>
      <c r="BP19" s="118" t="s">
        <v>988</v>
      </c>
      <c r="BQ19" s="118"/>
      <c r="BR19" s="118" t="s">
        <v>615</v>
      </c>
      <c r="BS19" s="118" t="s">
        <v>615</v>
      </c>
      <c r="BT19" s="118" t="s">
        <v>615</v>
      </c>
      <c r="BU19" s="118" t="s">
        <v>615</v>
      </c>
      <c r="BV19" s="118" t="s">
        <v>615</v>
      </c>
      <c r="BW19" s="118" t="s">
        <v>615</v>
      </c>
      <c r="BX19" s="118" t="s">
        <v>615</v>
      </c>
      <c r="BY19" s="118" t="s">
        <v>615</v>
      </c>
      <c r="BZ19" s="118" t="s">
        <v>615</v>
      </c>
      <c r="CA19" s="118" t="s">
        <v>615</v>
      </c>
      <c r="CB19" s="118" t="s">
        <v>615</v>
      </c>
      <c r="CC19" s="118" t="s">
        <v>615</v>
      </c>
      <c r="CD19" s="118" t="s">
        <v>615</v>
      </c>
      <c r="CE19" s="118" t="s">
        <v>615</v>
      </c>
      <c r="CF19" s="118" t="s">
        <v>615</v>
      </c>
      <c r="CG19" s="118" t="s">
        <v>615</v>
      </c>
      <c r="CH19" s="118" t="s">
        <v>615</v>
      </c>
      <c r="CI19" s="118" t="s">
        <v>615</v>
      </c>
      <c r="CJ19" s="118" t="s">
        <v>615</v>
      </c>
      <c r="CK19" s="118" t="s">
        <v>615</v>
      </c>
      <c r="CL19" s="118" t="s">
        <v>615</v>
      </c>
      <c r="CM19" s="118" t="s">
        <v>615</v>
      </c>
      <c r="CN19" s="118"/>
      <c r="CO19" s="118" t="s">
        <v>615</v>
      </c>
      <c r="CP19" s="118" t="s">
        <v>615</v>
      </c>
      <c r="CQ19" s="118" t="s">
        <v>615</v>
      </c>
      <c r="CR19" s="118" t="s">
        <v>615</v>
      </c>
      <c r="CS19" s="118" t="s">
        <v>615</v>
      </c>
      <c r="CT19" s="118" t="s">
        <v>615</v>
      </c>
      <c r="CU19" s="118" t="s">
        <v>615</v>
      </c>
      <c r="CV19" s="118" t="s">
        <v>615</v>
      </c>
      <c r="CW19" s="118" t="s">
        <v>615</v>
      </c>
      <c r="CX19" s="118" t="s">
        <v>615</v>
      </c>
      <c r="CY19" s="118" t="s">
        <v>615</v>
      </c>
      <c r="CZ19" s="118" t="s">
        <v>615</v>
      </c>
      <c r="DA19" s="118" t="s">
        <v>615</v>
      </c>
      <c r="DB19" s="118" t="s">
        <v>615</v>
      </c>
      <c r="DC19" s="118" t="s">
        <v>615</v>
      </c>
      <c r="DD19" s="118" t="s">
        <v>615</v>
      </c>
      <c r="DE19" s="118" t="s">
        <v>615</v>
      </c>
      <c r="DF19" s="118" t="s">
        <v>615</v>
      </c>
      <c r="DG19" s="118" t="s">
        <v>615</v>
      </c>
      <c r="DH19" s="118" t="s">
        <v>615</v>
      </c>
      <c r="DI19" s="118" t="s">
        <v>615</v>
      </c>
      <c r="DJ19" s="118" t="s">
        <v>615</v>
      </c>
      <c r="DK19" s="118" t="s">
        <v>615</v>
      </c>
      <c r="DL19" s="118" t="s">
        <v>615</v>
      </c>
      <c r="DM19" s="118" t="s">
        <v>615</v>
      </c>
      <c r="DN19" s="118" t="s">
        <v>615</v>
      </c>
      <c r="DO19" s="118" t="s">
        <v>615</v>
      </c>
      <c r="DP19" s="118" t="s">
        <v>615</v>
      </c>
      <c r="DQ19" s="118" t="s">
        <v>615</v>
      </c>
      <c r="DR19" s="118" t="s">
        <v>615</v>
      </c>
      <c r="DS19" s="118" t="s">
        <v>615</v>
      </c>
      <c r="DT19" s="118" t="s">
        <v>615</v>
      </c>
      <c r="DU19" s="118"/>
      <c r="DV19" s="118" t="s">
        <v>615</v>
      </c>
      <c r="DW19" s="118" t="s">
        <v>615</v>
      </c>
      <c r="DX19" s="118" t="s">
        <v>615</v>
      </c>
      <c r="DY19" s="118" t="s">
        <v>615</v>
      </c>
      <c r="DZ19" s="118" t="s">
        <v>615</v>
      </c>
      <c r="EA19" s="118" t="s">
        <v>615</v>
      </c>
      <c r="EB19" s="118" t="s">
        <v>615</v>
      </c>
      <c r="EC19" s="118" t="s">
        <v>615</v>
      </c>
      <c r="ED19" s="118" t="s">
        <v>615</v>
      </c>
      <c r="EE19" s="118" t="s">
        <v>615</v>
      </c>
      <c r="EF19" s="118" t="s">
        <v>615</v>
      </c>
      <c r="EG19" s="118" t="s">
        <v>615</v>
      </c>
      <c r="EH19" s="118" t="s">
        <v>615</v>
      </c>
      <c r="EI19" s="118" t="s">
        <v>615</v>
      </c>
      <c r="EJ19" s="118"/>
      <c r="EK19" s="118" t="s">
        <v>615</v>
      </c>
      <c r="EL19" s="118" t="s">
        <v>615</v>
      </c>
      <c r="EM19" s="118" t="s">
        <v>615</v>
      </c>
      <c r="EN19" s="118" t="s">
        <v>615</v>
      </c>
      <c r="EO19" s="118" t="s">
        <v>615</v>
      </c>
      <c r="EP19" s="118" t="s">
        <v>615</v>
      </c>
      <c r="EQ19" s="118" t="s">
        <v>615</v>
      </c>
      <c r="ER19" s="118" t="s">
        <v>615</v>
      </c>
      <c r="ES19" s="118" t="s">
        <v>615</v>
      </c>
      <c r="ET19" s="118" t="s">
        <v>615</v>
      </c>
      <c r="EU19" s="118" t="s">
        <v>615</v>
      </c>
      <c r="EV19" s="118"/>
      <c r="EW19" s="118" t="s">
        <v>615</v>
      </c>
      <c r="EX19" s="118" t="s">
        <v>615</v>
      </c>
      <c r="EY19" s="118" t="s">
        <v>615</v>
      </c>
      <c r="EZ19" s="118" t="s">
        <v>615</v>
      </c>
      <c r="FA19" s="118" t="s">
        <v>615</v>
      </c>
      <c r="FB19" s="118" t="s">
        <v>615</v>
      </c>
      <c r="FC19" s="118" t="s">
        <v>615</v>
      </c>
      <c r="FD19" s="118" t="s">
        <v>615</v>
      </c>
      <c r="FE19" s="118" t="s">
        <v>615</v>
      </c>
      <c r="FF19" s="118"/>
      <c r="FG19" s="118" t="s">
        <v>615</v>
      </c>
      <c r="FH19" s="118" t="s">
        <v>615</v>
      </c>
      <c r="FI19" s="118" t="s">
        <v>615</v>
      </c>
      <c r="FJ19" s="118"/>
      <c r="FK19" s="118" t="s">
        <v>615</v>
      </c>
      <c r="FL19" s="118" t="s">
        <v>615</v>
      </c>
      <c r="FM19" s="118" t="s">
        <v>615</v>
      </c>
      <c r="FN19" s="118" t="s">
        <v>615</v>
      </c>
      <c r="FO19" s="118" t="s">
        <v>615</v>
      </c>
      <c r="FP19" s="118" t="s">
        <v>615</v>
      </c>
      <c r="FQ19" s="118" t="s">
        <v>615</v>
      </c>
      <c r="FR19" s="118" t="s">
        <v>615</v>
      </c>
      <c r="FS19" s="118"/>
      <c r="FT19" s="118" t="s">
        <v>615</v>
      </c>
      <c r="FU19" s="118" t="s">
        <v>615</v>
      </c>
      <c r="FV19" s="118" t="s">
        <v>615</v>
      </c>
      <c r="FW19" s="118" t="s">
        <v>615</v>
      </c>
      <c r="FX19" s="118" t="s">
        <v>615</v>
      </c>
      <c r="FY19" s="118"/>
      <c r="FZ19" s="118" t="s">
        <v>615</v>
      </c>
      <c r="GA19" s="118" t="s">
        <v>615</v>
      </c>
      <c r="GB19" s="118" t="s">
        <v>615</v>
      </c>
      <c r="GC19" s="118"/>
      <c r="GD19" s="118" t="s">
        <v>615</v>
      </c>
      <c r="GE19" s="118" t="s">
        <v>615</v>
      </c>
      <c r="GF19" s="118" t="s">
        <v>615</v>
      </c>
      <c r="GG19" s="118" t="s">
        <v>615</v>
      </c>
      <c r="GH19" s="118"/>
      <c r="GI19" s="118" t="s">
        <v>615</v>
      </c>
      <c r="GJ19" s="118" t="s">
        <v>615</v>
      </c>
      <c r="GK19" s="118" t="s">
        <v>615</v>
      </c>
      <c r="GL19" s="118" t="s">
        <v>615</v>
      </c>
      <c r="GM19" s="118"/>
      <c r="GN19" s="118" t="s">
        <v>615</v>
      </c>
      <c r="GO19" s="118" t="s">
        <v>615</v>
      </c>
      <c r="GP19" s="2"/>
      <c r="GQ19" s="118" t="s">
        <v>615</v>
      </c>
      <c r="GR19" s="118"/>
      <c r="GS19" s="118" t="s">
        <v>615</v>
      </c>
      <c r="GT19" s="118" t="s">
        <v>615</v>
      </c>
      <c r="GU19" s="118" t="s">
        <v>615</v>
      </c>
      <c r="GV19" s="118" t="s">
        <v>615</v>
      </c>
      <c r="GW19" s="118" t="s">
        <v>615</v>
      </c>
      <c r="GX19" s="118"/>
      <c r="GY19" s="137" t="s">
        <v>615</v>
      </c>
      <c r="GZ19" s="137" t="s">
        <v>615</v>
      </c>
      <c r="HA19" s="137" t="s">
        <v>615</v>
      </c>
      <c r="HB19" s="137" t="s">
        <v>615</v>
      </c>
    </row>
    <row r="20" spans="1:210">
      <c r="A20" s="2"/>
      <c r="B20" s="119" t="s">
        <v>63</v>
      </c>
      <c r="C20" s="118" t="s">
        <v>989</v>
      </c>
      <c r="D20" s="118" t="s">
        <v>990</v>
      </c>
      <c r="E20" s="118"/>
      <c r="F20" s="118" t="s">
        <v>991</v>
      </c>
      <c r="G20" s="118" t="s">
        <v>615</v>
      </c>
      <c r="H20" s="118" t="s">
        <v>992</v>
      </c>
      <c r="I20" s="118" t="s">
        <v>615</v>
      </c>
      <c r="J20" s="118" t="s">
        <v>615</v>
      </c>
      <c r="K20" s="118" t="s">
        <v>983</v>
      </c>
      <c r="L20" s="118" t="s">
        <v>993</v>
      </c>
      <c r="M20" s="118" t="s">
        <v>994</v>
      </c>
      <c r="N20" s="118" t="s">
        <v>868</v>
      </c>
      <c r="O20" s="120" t="s">
        <v>670</v>
      </c>
      <c r="P20" s="118" t="s">
        <v>995</v>
      </c>
      <c r="Q20" s="118" t="s">
        <v>996</v>
      </c>
      <c r="R20" s="118" t="s">
        <v>962</v>
      </c>
      <c r="S20" s="118" t="s">
        <v>997</v>
      </c>
      <c r="T20" s="121" t="s">
        <v>625</v>
      </c>
      <c r="U20" s="118" t="s">
        <v>615</v>
      </c>
      <c r="V20" s="122">
        <v>155</v>
      </c>
      <c r="W20" s="118" t="s">
        <v>615</v>
      </c>
      <c r="X20" s="118" t="s">
        <v>676</v>
      </c>
      <c r="Y20" s="118"/>
      <c r="Z20" s="139" t="s">
        <v>998</v>
      </c>
      <c r="AA20" s="118" t="s">
        <v>632</v>
      </c>
      <c r="AB20" s="118" t="s">
        <v>999</v>
      </c>
      <c r="AC20" s="118" t="s">
        <v>1000</v>
      </c>
      <c r="AD20" s="123" t="s">
        <v>1001</v>
      </c>
      <c r="AE20" s="118" t="s">
        <v>615</v>
      </c>
      <c r="AF20" s="118" t="s">
        <v>615</v>
      </c>
      <c r="AG20" s="118" t="s">
        <v>1002</v>
      </c>
      <c r="AH20" s="118" t="s">
        <v>1003</v>
      </c>
      <c r="AI20" s="118" t="s">
        <v>972</v>
      </c>
      <c r="AJ20" s="118" t="s">
        <v>1004</v>
      </c>
      <c r="AK20" s="124" t="s">
        <v>1005</v>
      </c>
      <c r="AL20" s="118" t="s">
        <v>1006</v>
      </c>
      <c r="AM20" s="118" t="s">
        <v>800</v>
      </c>
      <c r="AN20" s="118" t="s">
        <v>640</v>
      </c>
      <c r="AO20" s="125">
        <v>4.5830000000000003E-2</v>
      </c>
      <c r="AP20" s="118" t="s">
        <v>1007</v>
      </c>
      <c r="AQ20" s="118" t="s">
        <v>1008</v>
      </c>
      <c r="AR20" s="118" t="s">
        <v>1009</v>
      </c>
      <c r="AS20" s="118"/>
      <c r="AT20" s="120" t="s">
        <v>1010</v>
      </c>
      <c r="AU20" s="118" t="s">
        <v>705</v>
      </c>
      <c r="AV20" s="126">
        <v>1.48</v>
      </c>
      <c r="AW20" s="118" t="s">
        <v>1011</v>
      </c>
      <c r="AX20" s="127">
        <v>4.8</v>
      </c>
      <c r="AY20" s="118" t="s">
        <v>894</v>
      </c>
      <c r="AZ20" s="118" t="s">
        <v>1012</v>
      </c>
      <c r="BA20" s="118" t="s">
        <v>1013</v>
      </c>
      <c r="BB20" s="118" t="s">
        <v>997</v>
      </c>
      <c r="BC20" s="118" t="s">
        <v>850</v>
      </c>
      <c r="BD20" s="120" t="s">
        <v>1014</v>
      </c>
      <c r="BE20" s="118" t="s">
        <v>1015</v>
      </c>
      <c r="BF20" s="118" t="s">
        <v>1016</v>
      </c>
      <c r="BG20" s="120" t="s">
        <v>1017</v>
      </c>
      <c r="BH20" s="118" t="s">
        <v>1018</v>
      </c>
      <c r="BI20" s="118" t="s">
        <v>1003</v>
      </c>
      <c r="BJ20" s="118" t="s">
        <v>886</v>
      </c>
      <c r="BK20" s="118" t="s">
        <v>856</v>
      </c>
      <c r="BL20" s="118" t="s">
        <v>1019</v>
      </c>
      <c r="BM20" s="118" t="s">
        <v>858</v>
      </c>
      <c r="BN20" s="118" t="s">
        <v>842</v>
      </c>
      <c r="BO20" s="118" t="s">
        <v>1020</v>
      </c>
      <c r="BP20" s="118" t="s">
        <v>1021</v>
      </c>
      <c r="BQ20" s="118"/>
      <c r="BR20" s="118" t="s">
        <v>761</v>
      </c>
      <c r="BS20" s="118" t="s">
        <v>761</v>
      </c>
      <c r="BT20" s="118" t="s">
        <v>761</v>
      </c>
      <c r="BU20" s="118" t="s">
        <v>761</v>
      </c>
      <c r="BV20" s="118" t="s">
        <v>761</v>
      </c>
      <c r="BW20" s="118" t="s">
        <v>761</v>
      </c>
      <c r="BX20" s="118" t="s">
        <v>762</v>
      </c>
      <c r="BY20" s="118" t="s">
        <v>761</v>
      </c>
      <c r="BZ20" s="118" t="s">
        <v>761</v>
      </c>
      <c r="CA20" s="118" t="s">
        <v>761</v>
      </c>
      <c r="CB20" s="118" t="s">
        <v>761</v>
      </c>
      <c r="CC20" s="118" t="s">
        <v>761</v>
      </c>
      <c r="CD20" s="118" t="s">
        <v>761</v>
      </c>
      <c r="CE20" s="118" t="s">
        <v>761</v>
      </c>
      <c r="CF20" s="118" t="s">
        <v>761</v>
      </c>
      <c r="CG20" s="118" t="s">
        <v>762</v>
      </c>
      <c r="CH20" s="118" t="s">
        <v>762</v>
      </c>
      <c r="CI20" s="118" t="s">
        <v>762</v>
      </c>
      <c r="CJ20" s="118" t="s">
        <v>762</v>
      </c>
      <c r="CK20" s="118" t="s">
        <v>761</v>
      </c>
      <c r="CL20" s="118" t="s">
        <v>761</v>
      </c>
      <c r="CM20" s="118" t="s">
        <v>761</v>
      </c>
      <c r="CN20" s="118"/>
      <c r="CO20" s="118" t="s">
        <v>764</v>
      </c>
      <c r="CP20" s="118" t="s">
        <v>764</v>
      </c>
      <c r="CQ20" s="118" t="s">
        <v>764</v>
      </c>
      <c r="CR20" s="118" t="s">
        <v>764</v>
      </c>
      <c r="CS20" s="118" t="s">
        <v>764</v>
      </c>
      <c r="CT20" s="118" t="s">
        <v>764</v>
      </c>
      <c r="CU20" s="118" t="s">
        <v>764</v>
      </c>
      <c r="CV20" s="118" t="s">
        <v>764</v>
      </c>
      <c r="CW20" s="118" t="s">
        <v>764</v>
      </c>
      <c r="CX20" s="118" t="s">
        <v>764</v>
      </c>
      <c r="CY20" s="118" t="s">
        <v>764</v>
      </c>
      <c r="CZ20" s="118" t="s">
        <v>764</v>
      </c>
      <c r="DA20" s="118" t="s">
        <v>764</v>
      </c>
      <c r="DB20" s="118" t="s">
        <v>764</v>
      </c>
      <c r="DC20" s="118" t="s">
        <v>764</v>
      </c>
      <c r="DD20" s="118" t="s">
        <v>764</v>
      </c>
      <c r="DE20" s="118" t="s">
        <v>764</v>
      </c>
      <c r="DF20" s="118" t="s">
        <v>764</v>
      </c>
      <c r="DG20" s="118" t="s">
        <v>764</v>
      </c>
      <c r="DH20" s="118" t="s">
        <v>764</v>
      </c>
      <c r="DI20" s="118" t="s">
        <v>764</v>
      </c>
      <c r="DJ20" s="118" t="s">
        <v>764</v>
      </c>
      <c r="DK20" s="118" t="s">
        <v>764</v>
      </c>
      <c r="DL20" s="118" t="s">
        <v>764</v>
      </c>
      <c r="DM20" s="118" t="s">
        <v>764</v>
      </c>
      <c r="DN20" s="118" t="s">
        <v>764</v>
      </c>
      <c r="DO20" s="118" t="s">
        <v>764</v>
      </c>
      <c r="DP20" s="118" t="s">
        <v>764</v>
      </c>
      <c r="DQ20" s="118" t="s">
        <v>764</v>
      </c>
      <c r="DR20" s="118" t="s">
        <v>764</v>
      </c>
      <c r="DS20" s="118" t="s">
        <v>766</v>
      </c>
      <c r="DT20" s="118" t="s">
        <v>764</v>
      </c>
      <c r="DU20" s="118"/>
      <c r="DV20" s="118" t="s">
        <v>905</v>
      </c>
      <c r="DW20" s="118" t="s">
        <v>906</v>
      </c>
      <c r="DX20" s="118" t="s">
        <v>905</v>
      </c>
      <c r="DY20" s="118" t="s">
        <v>905</v>
      </c>
      <c r="DZ20" s="118" t="s">
        <v>905</v>
      </c>
      <c r="EA20" s="118" t="s">
        <v>905</v>
      </c>
      <c r="EB20" s="118" t="s">
        <v>759</v>
      </c>
      <c r="EC20" s="118" t="s">
        <v>905</v>
      </c>
      <c r="ED20" s="118" t="s">
        <v>905</v>
      </c>
      <c r="EE20" s="118" t="s">
        <v>905</v>
      </c>
      <c r="EF20" s="118" t="s">
        <v>905</v>
      </c>
      <c r="EG20" s="118" t="s">
        <v>906</v>
      </c>
      <c r="EH20" s="118" t="s">
        <v>905</v>
      </c>
      <c r="EI20" s="118" t="s">
        <v>905</v>
      </c>
      <c r="EJ20" s="118"/>
      <c r="EK20" s="118" t="s">
        <v>905</v>
      </c>
      <c r="EL20" s="118" t="s">
        <v>905</v>
      </c>
      <c r="EM20" s="118" t="s">
        <v>905</v>
      </c>
      <c r="EN20" s="118" t="s">
        <v>905</v>
      </c>
      <c r="EO20" s="118" t="s">
        <v>905</v>
      </c>
      <c r="EP20" s="118" t="s">
        <v>905</v>
      </c>
      <c r="EQ20" s="118" t="s">
        <v>905</v>
      </c>
      <c r="ER20" s="118" t="s">
        <v>905</v>
      </c>
      <c r="ES20" s="118" t="s">
        <v>905</v>
      </c>
      <c r="ET20" s="118" t="s">
        <v>905</v>
      </c>
      <c r="EU20" s="118" t="s">
        <v>905</v>
      </c>
      <c r="EV20" s="118"/>
      <c r="EW20" s="118" t="s">
        <v>909</v>
      </c>
      <c r="EX20" s="118" t="s">
        <v>905</v>
      </c>
      <c r="EY20" s="118" t="s">
        <v>905</v>
      </c>
      <c r="EZ20" s="118" t="s">
        <v>905</v>
      </c>
      <c r="FA20" s="118" t="s">
        <v>905</v>
      </c>
      <c r="FB20" s="118" t="s">
        <v>905</v>
      </c>
      <c r="FC20" s="118" t="s">
        <v>905</v>
      </c>
      <c r="FD20" s="118" t="s">
        <v>905</v>
      </c>
      <c r="FE20" s="118" t="s">
        <v>905</v>
      </c>
      <c r="FF20" s="118"/>
      <c r="FG20" s="118" t="s">
        <v>910</v>
      </c>
      <c r="FH20" s="118" t="s">
        <v>905</v>
      </c>
      <c r="FI20" s="118" t="s">
        <v>905</v>
      </c>
      <c r="FJ20" s="118"/>
      <c r="FK20" s="118" t="s">
        <v>905</v>
      </c>
      <c r="FL20" s="118" t="s">
        <v>759</v>
      </c>
      <c r="FM20" s="118" t="s">
        <v>911</v>
      </c>
      <c r="FN20" s="118" t="s">
        <v>759</v>
      </c>
      <c r="FO20" s="118" t="s">
        <v>905</v>
      </c>
      <c r="FP20" s="118" t="s">
        <v>909</v>
      </c>
      <c r="FQ20" s="118" t="s">
        <v>912</v>
      </c>
      <c r="FR20" s="118" t="s">
        <v>913</v>
      </c>
      <c r="FS20" s="118"/>
      <c r="FT20" s="118" t="s">
        <v>905</v>
      </c>
      <c r="FU20" s="118" t="s">
        <v>905</v>
      </c>
      <c r="FV20" s="118" t="s">
        <v>906</v>
      </c>
      <c r="FW20" s="118" t="s">
        <v>905</v>
      </c>
      <c r="FX20" s="118" t="s">
        <v>905</v>
      </c>
      <c r="FY20" s="118"/>
      <c r="FZ20" s="118" t="s">
        <v>905</v>
      </c>
      <c r="GA20" s="118" t="s">
        <v>905</v>
      </c>
      <c r="GB20" s="118" t="s">
        <v>1022</v>
      </c>
      <c r="GC20" s="118"/>
      <c r="GD20" s="118" t="s">
        <v>905</v>
      </c>
      <c r="GE20" s="118" t="s">
        <v>905</v>
      </c>
      <c r="GF20" s="118" t="s">
        <v>909</v>
      </c>
      <c r="GG20" s="118" t="s">
        <v>905</v>
      </c>
      <c r="GH20" s="118"/>
      <c r="GI20" s="118" t="s">
        <v>759</v>
      </c>
      <c r="GJ20" s="118" t="s">
        <v>759</v>
      </c>
      <c r="GK20" s="118" t="s">
        <v>759</v>
      </c>
      <c r="GL20" s="118" t="s">
        <v>915</v>
      </c>
      <c r="GM20" s="118"/>
      <c r="GN20" s="118" t="s">
        <v>905</v>
      </c>
      <c r="GO20" s="118" t="s">
        <v>759</v>
      </c>
      <c r="GP20" s="2"/>
      <c r="GQ20" s="118" t="s">
        <v>905</v>
      </c>
      <c r="GR20" s="118"/>
      <c r="GS20" s="118" t="s">
        <v>760</v>
      </c>
      <c r="GT20" s="118" t="s">
        <v>905</v>
      </c>
      <c r="GU20" s="118" t="s">
        <v>905</v>
      </c>
      <c r="GV20" s="118" t="s">
        <v>909</v>
      </c>
      <c r="GW20" s="118" t="s">
        <v>905</v>
      </c>
      <c r="GX20" s="118"/>
      <c r="GY20" s="140">
        <v>111.7559</v>
      </c>
      <c r="GZ20" s="137">
        <v>81.038799999999995</v>
      </c>
      <c r="HA20" s="137">
        <v>75.748400000000004</v>
      </c>
      <c r="HB20" s="137">
        <v>87.315299999999993</v>
      </c>
    </row>
    <row r="21" spans="1:210">
      <c r="A21" s="2"/>
      <c r="B21" s="119" t="s">
        <v>65</v>
      </c>
      <c r="C21" s="118" t="s">
        <v>1023</v>
      </c>
      <c r="D21" s="118" t="s">
        <v>1024</v>
      </c>
      <c r="E21" s="118"/>
      <c r="F21" s="118" t="s">
        <v>1025</v>
      </c>
      <c r="G21" s="118" t="s">
        <v>615</v>
      </c>
      <c r="H21" s="118" t="s">
        <v>1026</v>
      </c>
      <c r="I21" s="118" t="s">
        <v>615</v>
      </c>
      <c r="J21" s="118" t="s">
        <v>615</v>
      </c>
      <c r="K21" s="118" t="s">
        <v>1027</v>
      </c>
      <c r="L21" s="118" t="s">
        <v>1028</v>
      </c>
      <c r="M21" s="118" t="s">
        <v>1029</v>
      </c>
      <c r="N21" s="118" t="s">
        <v>619</v>
      </c>
      <c r="O21" s="135" t="s">
        <v>1030</v>
      </c>
      <c r="P21" s="118" t="s">
        <v>1031</v>
      </c>
      <c r="Q21" s="118" t="s">
        <v>1032</v>
      </c>
      <c r="R21" s="118" t="s">
        <v>1033</v>
      </c>
      <c r="S21" s="118" t="s">
        <v>1034</v>
      </c>
      <c r="T21" s="121" t="s">
        <v>3372</v>
      </c>
      <c r="U21" s="118" t="s">
        <v>1035</v>
      </c>
      <c r="V21" s="122">
        <v>-16.3</v>
      </c>
      <c r="W21" s="118" t="s">
        <v>615</v>
      </c>
      <c r="X21" s="118" t="s">
        <v>1036</v>
      </c>
      <c r="Y21" s="118"/>
      <c r="Z21" s="118" t="s">
        <v>1037</v>
      </c>
      <c r="AA21" s="118" t="s">
        <v>1038</v>
      </c>
      <c r="AB21" s="118" t="s">
        <v>1039</v>
      </c>
      <c r="AC21" s="118" t="s">
        <v>1040</v>
      </c>
      <c r="AD21" s="118" t="s">
        <v>1041</v>
      </c>
      <c r="AE21" s="118" t="s">
        <v>1042</v>
      </c>
      <c r="AF21" s="118" t="s">
        <v>615</v>
      </c>
      <c r="AG21" s="118" t="s">
        <v>1043</v>
      </c>
      <c r="AH21" s="118" t="s">
        <v>1044</v>
      </c>
      <c r="AI21" s="118" t="s">
        <v>749</v>
      </c>
      <c r="AJ21" s="118" t="s">
        <v>1045</v>
      </c>
      <c r="AK21" s="118" t="s">
        <v>1046</v>
      </c>
      <c r="AL21" s="118" t="s">
        <v>1047</v>
      </c>
      <c r="AM21" s="118" t="s">
        <v>1048</v>
      </c>
      <c r="AN21" s="118" t="s">
        <v>792</v>
      </c>
      <c r="AO21" s="132">
        <v>4.5359999999999998E-2</v>
      </c>
      <c r="AP21" s="118" t="s">
        <v>764</v>
      </c>
      <c r="AQ21" s="118" t="s">
        <v>1049</v>
      </c>
      <c r="AR21" s="118" t="s">
        <v>1050</v>
      </c>
      <c r="AS21" s="118"/>
      <c r="AT21" s="118" t="s">
        <v>1051</v>
      </c>
      <c r="AU21" s="118" t="s">
        <v>741</v>
      </c>
      <c r="AV21" s="126">
        <v>0.99</v>
      </c>
      <c r="AW21" s="118" t="s">
        <v>1052</v>
      </c>
      <c r="AX21" s="133" t="s">
        <v>1053</v>
      </c>
      <c r="AY21" s="118" t="s">
        <v>1054</v>
      </c>
      <c r="AZ21" s="118" t="s">
        <v>744</v>
      </c>
      <c r="BA21" s="118" t="s">
        <v>1055</v>
      </c>
      <c r="BB21" s="118" t="s">
        <v>1056</v>
      </c>
      <c r="BC21" s="118" t="s">
        <v>747</v>
      </c>
      <c r="BD21" s="120" t="s">
        <v>1057</v>
      </c>
      <c r="BE21" s="118" t="s">
        <v>749</v>
      </c>
      <c r="BF21" s="118" t="s">
        <v>668</v>
      </c>
      <c r="BG21" s="120" t="s">
        <v>1058</v>
      </c>
      <c r="BH21" s="118" t="s">
        <v>673</v>
      </c>
      <c r="BI21" s="118" t="s">
        <v>962</v>
      </c>
      <c r="BJ21" s="118" t="s">
        <v>744</v>
      </c>
      <c r="BK21" s="118" t="s">
        <v>755</v>
      </c>
      <c r="BL21" s="118" t="s">
        <v>1059</v>
      </c>
      <c r="BM21" s="118" t="s">
        <v>757</v>
      </c>
      <c r="BN21" s="118" t="s">
        <v>758</v>
      </c>
      <c r="BO21" s="118" t="s">
        <v>759</v>
      </c>
      <c r="BP21" s="118" t="s">
        <v>760</v>
      </c>
      <c r="BQ21" s="118"/>
      <c r="BR21" s="118" t="s">
        <v>761</v>
      </c>
      <c r="BS21" s="118" t="s">
        <v>761</v>
      </c>
      <c r="BT21" s="118" t="s">
        <v>761</v>
      </c>
      <c r="BU21" s="118" t="s">
        <v>761</v>
      </c>
      <c r="BV21" s="118" t="s">
        <v>761</v>
      </c>
      <c r="BW21" s="118" t="s">
        <v>761</v>
      </c>
      <c r="BX21" s="118" t="s">
        <v>762</v>
      </c>
      <c r="BY21" s="118" t="s">
        <v>761</v>
      </c>
      <c r="BZ21" s="118" t="s">
        <v>761</v>
      </c>
      <c r="CA21" s="118" t="s">
        <v>761</v>
      </c>
      <c r="CB21" s="118" t="s">
        <v>761</v>
      </c>
      <c r="CC21" s="118" t="s">
        <v>761</v>
      </c>
      <c r="CD21" s="118" t="s">
        <v>761</v>
      </c>
      <c r="CE21" s="118" t="s">
        <v>761</v>
      </c>
      <c r="CF21" s="118" t="s">
        <v>761</v>
      </c>
      <c r="CG21" s="118" t="s">
        <v>762</v>
      </c>
      <c r="CH21" s="118" t="s">
        <v>762</v>
      </c>
      <c r="CI21" s="118" t="s">
        <v>762</v>
      </c>
      <c r="CJ21" s="118" t="s">
        <v>762</v>
      </c>
      <c r="CK21" s="118" t="s">
        <v>761</v>
      </c>
      <c r="CL21" s="118" t="s">
        <v>761</v>
      </c>
      <c r="CM21" s="118" t="s">
        <v>761</v>
      </c>
      <c r="CN21" s="118"/>
      <c r="CO21" s="118" t="s">
        <v>764</v>
      </c>
      <c r="CP21" s="118" t="s">
        <v>764</v>
      </c>
      <c r="CQ21" s="118" t="s">
        <v>764</v>
      </c>
      <c r="CR21" s="118" t="s">
        <v>764</v>
      </c>
      <c r="CS21" s="118" t="s">
        <v>764</v>
      </c>
      <c r="CT21" s="118" t="s">
        <v>764</v>
      </c>
      <c r="CU21" s="118" t="s">
        <v>764</v>
      </c>
      <c r="CV21" s="118" t="s">
        <v>764</v>
      </c>
      <c r="CW21" s="118" t="s">
        <v>764</v>
      </c>
      <c r="CX21" s="118" t="s">
        <v>764</v>
      </c>
      <c r="CY21" s="118" t="s">
        <v>764</v>
      </c>
      <c r="CZ21" s="118" t="s">
        <v>764</v>
      </c>
      <c r="DA21" s="118" t="s">
        <v>764</v>
      </c>
      <c r="DB21" s="118" t="s">
        <v>764</v>
      </c>
      <c r="DC21" s="118" t="s">
        <v>764</v>
      </c>
      <c r="DD21" s="118" t="s">
        <v>764</v>
      </c>
      <c r="DE21" s="118" t="s">
        <v>764</v>
      </c>
      <c r="DF21" s="118" t="s">
        <v>764</v>
      </c>
      <c r="DG21" s="118" t="s">
        <v>764</v>
      </c>
      <c r="DH21" s="118" t="s">
        <v>764</v>
      </c>
      <c r="DI21" s="118" t="s">
        <v>764</v>
      </c>
      <c r="DJ21" s="118" t="s">
        <v>764</v>
      </c>
      <c r="DK21" s="118" t="s">
        <v>764</v>
      </c>
      <c r="DL21" s="118" t="s">
        <v>764</v>
      </c>
      <c r="DM21" s="118" t="s">
        <v>764</v>
      </c>
      <c r="DN21" s="118" t="s">
        <v>764</v>
      </c>
      <c r="DO21" s="118" t="s">
        <v>764</v>
      </c>
      <c r="DP21" s="118" t="s">
        <v>764</v>
      </c>
      <c r="DQ21" s="118" t="s">
        <v>764</v>
      </c>
      <c r="DR21" s="118" t="s">
        <v>764</v>
      </c>
      <c r="DS21" s="118" t="s">
        <v>766</v>
      </c>
      <c r="DT21" s="118" t="s">
        <v>764</v>
      </c>
      <c r="DU21" s="118"/>
      <c r="DV21" s="118" t="s">
        <v>615</v>
      </c>
      <c r="DW21" s="118" t="s">
        <v>615</v>
      </c>
      <c r="DX21" s="118" t="s">
        <v>615</v>
      </c>
      <c r="DY21" s="118" t="s">
        <v>615</v>
      </c>
      <c r="DZ21" s="118" t="s">
        <v>615</v>
      </c>
      <c r="EA21" s="118" t="s">
        <v>615</v>
      </c>
      <c r="EB21" s="118" t="s">
        <v>615</v>
      </c>
      <c r="EC21" s="118" t="s">
        <v>615</v>
      </c>
      <c r="ED21" s="118" t="s">
        <v>615</v>
      </c>
      <c r="EE21" s="118" t="s">
        <v>615</v>
      </c>
      <c r="EF21" s="118" t="s">
        <v>615</v>
      </c>
      <c r="EG21" s="118" t="s">
        <v>615</v>
      </c>
      <c r="EH21" s="118" t="s">
        <v>615</v>
      </c>
      <c r="EI21" s="118" t="s">
        <v>615</v>
      </c>
      <c r="EJ21" s="118"/>
      <c r="EK21" s="118" t="s">
        <v>615</v>
      </c>
      <c r="EL21" s="118" t="s">
        <v>615</v>
      </c>
      <c r="EM21" s="118" t="s">
        <v>615</v>
      </c>
      <c r="EN21" s="118" t="s">
        <v>615</v>
      </c>
      <c r="EO21" s="118" t="s">
        <v>615</v>
      </c>
      <c r="EP21" s="118" t="s">
        <v>615</v>
      </c>
      <c r="EQ21" s="118" t="s">
        <v>615</v>
      </c>
      <c r="ER21" s="118" t="s">
        <v>615</v>
      </c>
      <c r="ES21" s="118" t="s">
        <v>615</v>
      </c>
      <c r="ET21" s="118" t="s">
        <v>615</v>
      </c>
      <c r="EU21" s="118" t="s">
        <v>615</v>
      </c>
      <c r="EV21" s="118"/>
      <c r="EW21" s="118" t="s">
        <v>615</v>
      </c>
      <c r="EX21" s="118" t="s">
        <v>615</v>
      </c>
      <c r="EY21" s="118" t="s">
        <v>615</v>
      </c>
      <c r="EZ21" s="118" t="s">
        <v>615</v>
      </c>
      <c r="FA21" s="118" t="s">
        <v>615</v>
      </c>
      <c r="FB21" s="118" t="s">
        <v>615</v>
      </c>
      <c r="FC21" s="118" t="s">
        <v>615</v>
      </c>
      <c r="FD21" s="118" t="s">
        <v>615</v>
      </c>
      <c r="FE21" s="118" t="s">
        <v>615</v>
      </c>
      <c r="FF21" s="118"/>
      <c r="FG21" s="118" t="s">
        <v>615</v>
      </c>
      <c r="FH21" s="118" t="s">
        <v>615</v>
      </c>
      <c r="FI21" s="118" t="s">
        <v>615</v>
      </c>
      <c r="FJ21" s="118"/>
      <c r="FK21" s="118" t="s">
        <v>615</v>
      </c>
      <c r="FL21" s="118" t="s">
        <v>615</v>
      </c>
      <c r="FM21" s="118" t="s">
        <v>615</v>
      </c>
      <c r="FN21" s="118" t="s">
        <v>615</v>
      </c>
      <c r="FO21" s="118" t="s">
        <v>615</v>
      </c>
      <c r="FP21" s="118" t="s">
        <v>615</v>
      </c>
      <c r="FQ21" s="118" t="s">
        <v>615</v>
      </c>
      <c r="FR21" s="118" t="s">
        <v>615</v>
      </c>
      <c r="FS21" s="118"/>
      <c r="FT21" s="118" t="s">
        <v>615</v>
      </c>
      <c r="FU21" s="118" t="s">
        <v>615</v>
      </c>
      <c r="FV21" s="118" t="s">
        <v>615</v>
      </c>
      <c r="FW21" s="118" t="s">
        <v>615</v>
      </c>
      <c r="FX21" s="118" t="s">
        <v>615</v>
      </c>
      <c r="FY21" s="118"/>
      <c r="FZ21" s="118" t="s">
        <v>615</v>
      </c>
      <c r="GA21" s="118" t="s">
        <v>615</v>
      </c>
      <c r="GB21" s="118" t="s">
        <v>615</v>
      </c>
      <c r="GC21" s="118"/>
      <c r="GD21" s="118" t="s">
        <v>615</v>
      </c>
      <c r="GE21" s="118" t="s">
        <v>615</v>
      </c>
      <c r="GF21" s="118" t="s">
        <v>615</v>
      </c>
      <c r="GG21" s="118" t="s">
        <v>615</v>
      </c>
      <c r="GH21" s="118"/>
      <c r="GI21" s="118" t="s">
        <v>615</v>
      </c>
      <c r="GJ21" s="118" t="s">
        <v>615</v>
      </c>
      <c r="GK21" s="118" t="s">
        <v>615</v>
      </c>
      <c r="GL21" s="118" t="s">
        <v>615</v>
      </c>
      <c r="GM21" s="118"/>
      <c r="GN21" s="118" t="s">
        <v>615</v>
      </c>
      <c r="GO21" s="118" t="s">
        <v>615</v>
      </c>
      <c r="GP21" s="2"/>
      <c r="GQ21" s="118" t="s">
        <v>615</v>
      </c>
      <c r="GR21" s="118"/>
      <c r="GS21" s="118" t="s">
        <v>615</v>
      </c>
      <c r="GT21" s="118" t="s">
        <v>615</v>
      </c>
      <c r="GU21" s="118" t="s">
        <v>615</v>
      </c>
      <c r="GV21" s="118" t="s">
        <v>615</v>
      </c>
      <c r="GW21" s="118" t="s">
        <v>615</v>
      </c>
      <c r="GX21" s="118"/>
      <c r="GY21" s="140" t="s">
        <v>615</v>
      </c>
      <c r="GZ21" s="137" t="s">
        <v>615</v>
      </c>
      <c r="HA21" s="137" t="s">
        <v>615</v>
      </c>
      <c r="HB21" s="137" t="s">
        <v>615</v>
      </c>
    </row>
    <row r="22" spans="1:210">
      <c r="A22" s="2"/>
      <c r="B22" s="119" t="s">
        <v>67</v>
      </c>
      <c r="C22" s="118" t="s">
        <v>1060</v>
      </c>
      <c r="D22" s="118" t="s">
        <v>862</v>
      </c>
      <c r="E22" s="118"/>
      <c r="F22" s="118" t="s">
        <v>1061</v>
      </c>
      <c r="G22" s="118" t="s">
        <v>615</v>
      </c>
      <c r="H22" s="118" t="s">
        <v>1062</v>
      </c>
      <c r="I22" s="118" t="s">
        <v>615</v>
      </c>
      <c r="J22" s="118" t="s">
        <v>615</v>
      </c>
      <c r="K22" s="118" t="s">
        <v>1063</v>
      </c>
      <c r="L22" s="118" t="s">
        <v>1064</v>
      </c>
      <c r="M22" s="118" t="s">
        <v>1003</v>
      </c>
      <c r="N22" s="118" t="s">
        <v>716</v>
      </c>
      <c r="O22" s="120" t="s">
        <v>1065</v>
      </c>
      <c r="P22" s="118" t="s">
        <v>1066</v>
      </c>
      <c r="Q22" s="118" t="s">
        <v>1067</v>
      </c>
      <c r="R22" s="118" t="s">
        <v>854</v>
      </c>
      <c r="S22" s="118" t="s">
        <v>1068</v>
      </c>
      <c r="T22" s="121" t="s">
        <v>625</v>
      </c>
      <c r="U22" s="118" t="s">
        <v>927</v>
      </c>
      <c r="V22" s="122">
        <v>151</v>
      </c>
      <c r="W22" s="118" t="s">
        <v>827</v>
      </c>
      <c r="X22" s="118" t="s">
        <v>1069</v>
      </c>
      <c r="Y22" s="118"/>
      <c r="Z22" s="120" t="s">
        <v>708</v>
      </c>
      <c r="AA22" s="118" t="s">
        <v>1070</v>
      </c>
      <c r="AB22" s="118" t="s">
        <v>958</v>
      </c>
      <c r="AC22" s="118" t="s">
        <v>1071</v>
      </c>
      <c r="AD22" s="123" t="s">
        <v>1072</v>
      </c>
      <c r="AE22" s="118" t="s">
        <v>1073</v>
      </c>
      <c r="AF22" s="118" t="s">
        <v>615</v>
      </c>
      <c r="AG22" s="118" t="s">
        <v>1074</v>
      </c>
      <c r="AH22" s="120" t="s">
        <v>1075</v>
      </c>
      <c r="AI22" s="118" t="s">
        <v>881</v>
      </c>
      <c r="AJ22" s="118" t="s">
        <v>1076</v>
      </c>
      <c r="AK22" s="124" t="s">
        <v>1077</v>
      </c>
      <c r="AL22" s="118" t="s">
        <v>739</v>
      </c>
      <c r="AM22" s="118" t="s">
        <v>1078</v>
      </c>
      <c r="AN22" s="118" t="s">
        <v>840</v>
      </c>
      <c r="AO22" s="125">
        <v>6.2469999999999998E-2</v>
      </c>
      <c r="AP22" s="118" t="s">
        <v>615</v>
      </c>
      <c r="AQ22" s="118" t="s">
        <v>1079</v>
      </c>
      <c r="AR22" s="118" t="s">
        <v>1080</v>
      </c>
      <c r="AS22" s="118"/>
      <c r="AT22" s="118" t="s">
        <v>1081</v>
      </c>
      <c r="AU22" s="118" t="s">
        <v>939</v>
      </c>
      <c r="AV22" s="126">
        <v>0.25</v>
      </c>
      <c r="AW22" s="118" t="s">
        <v>1082</v>
      </c>
      <c r="AX22" s="133">
        <v>6.4000000000000001E-2</v>
      </c>
      <c r="AY22" s="118" t="s">
        <v>1083</v>
      </c>
      <c r="AZ22" s="118" t="s">
        <v>1084</v>
      </c>
      <c r="BA22" s="118" t="s">
        <v>1085</v>
      </c>
      <c r="BB22" s="118" t="s">
        <v>1084</v>
      </c>
      <c r="BC22" s="118" t="s">
        <v>894</v>
      </c>
      <c r="BD22" s="120" t="s">
        <v>1086</v>
      </c>
      <c r="BE22" s="118" t="s">
        <v>659</v>
      </c>
      <c r="BF22" s="118" t="s">
        <v>626</v>
      </c>
      <c r="BG22" s="120" t="s">
        <v>1087</v>
      </c>
      <c r="BH22" s="118" t="s">
        <v>868</v>
      </c>
      <c r="BI22" s="118" t="s">
        <v>759</v>
      </c>
      <c r="BJ22" s="118" t="s">
        <v>868</v>
      </c>
      <c r="BK22" s="118" t="s">
        <v>1088</v>
      </c>
      <c r="BL22" s="118" t="s">
        <v>1089</v>
      </c>
      <c r="BM22" s="118" t="s">
        <v>952</v>
      </c>
      <c r="BN22" s="118" t="s">
        <v>937</v>
      </c>
      <c r="BO22" s="118" t="s">
        <v>813</v>
      </c>
      <c r="BP22" s="118" t="s">
        <v>1090</v>
      </c>
      <c r="BQ22" s="118"/>
      <c r="BR22" s="118" t="s">
        <v>761</v>
      </c>
      <c r="BS22" s="118" t="s">
        <v>761</v>
      </c>
      <c r="BT22" s="118" t="s">
        <v>761</v>
      </c>
      <c r="BU22" s="118" t="s">
        <v>761</v>
      </c>
      <c r="BV22" s="118" t="s">
        <v>761</v>
      </c>
      <c r="BW22" s="118" t="s">
        <v>761</v>
      </c>
      <c r="BX22" s="118" t="s">
        <v>762</v>
      </c>
      <c r="BY22" s="118" t="s">
        <v>761</v>
      </c>
      <c r="BZ22" s="118" t="s">
        <v>761</v>
      </c>
      <c r="CA22" s="118" t="s">
        <v>761</v>
      </c>
      <c r="CB22" s="118" t="s">
        <v>761</v>
      </c>
      <c r="CC22" s="118" t="s">
        <v>761</v>
      </c>
      <c r="CD22" s="118" t="s">
        <v>761</v>
      </c>
      <c r="CE22" s="118" t="s">
        <v>761</v>
      </c>
      <c r="CF22" s="118" t="s">
        <v>761</v>
      </c>
      <c r="CG22" s="118" t="s">
        <v>762</v>
      </c>
      <c r="CH22" s="118" t="s">
        <v>762</v>
      </c>
      <c r="CI22" s="118" t="s">
        <v>762</v>
      </c>
      <c r="CJ22" s="118" t="s">
        <v>762</v>
      </c>
      <c r="CK22" s="118" t="s">
        <v>761</v>
      </c>
      <c r="CL22" s="118" t="s">
        <v>761</v>
      </c>
      <c r="CM22" s="118" t="s">
        <v>761</v>
      </c>
      <c r="CN22" s="118"/>
      <c r="CO22" s="118" t="s">
        <v>764</v>
      </c>
      <c r="CP22" s="118" t="s">
        <v>764</v>
      </c>
      <c r="CQ22" s="118" t="s">
        <v>764</v>
      </c>
      <c r="CR22" s="118" t="s">
        <v>764</v>
      </c>
      <c r="CS22" s="118" t="s">
        <v>764</v>
      </c>
      <c r="CT22" s="118" t="s">
        <v>764</v>
      </c>
      <c r="CU22" s="118" t="s">
        <v>764</v>
      </c>
      <c r="CV22" s="118" t="s">
        <v>764</v>
      </c>
      <c r="CW22" s="118" t="s">
        <v>764</v>
      </c>
      <c r="CX22" s="118" t="s">
        <v>764</v>
      </c>
      <c r="CY22" s="118" t="s">
        <v>764</v>
      </c>
      <c r="CZ22" s="118" t="s">
        <v>764</v>
      </c>
      <c r="DA22" s="118" t="s">
        <v>764</v>
      </c>
      <c r="DB22" s="134" t="s">
        <v>904</v>
      </c>
      <c r="DC22" s="118" t="s">
        <v>764</v>
      </c>
      <c r="DD22" s="118" t="s">
        <v>764</v>
      </c>
      <c r="DE22" s="118" t="s">
        <v>764</v>
      </c>
      <c r="DF22" s="118" t="s">
        <v>764</v>
      </c>
      <c r="DG22" s="118" t="s">
        <v>764</v>
      </c>
      <c r="DH22" s="118" t="s">
        <v>764</v>
      </c>
      <c r="DI22" s="118" t="s">
        <v>764</v>
      </c>
      <c r="DJ22" s="118" t="s">
        <v>764</v>
      </c>
      <c r="DK22" s="118" t="s">
        <v>764</v>
      </c>
      <c r="DL22" s="118" t="s">
        <v>764</v>
      </c>
      <c r="DM22" s="118" t="s">
        <v>764</v>
      </c>
      <c r="DN22" s="118" t="s">
        <v>764</v>
      </c>
      <c r="DO22" s="118" t="s">
        <v>764</v>
      </c>
      <c r="DP22" s="134" t="s">
        <v>816</v>
      </c>
      <c r="DQ22" s="118" t="s">
        <v>816</v>
      </c>
      <c r="DR22" s="118" t="s">
        <v>764</v>
      </c>
      <c r="DS22" s="118" t="s">
        <v>766</v>
      </c>
      <c r="DT22" s="118" t="s">
        <v>764</v>
      </c>
      <c r="DU22" s="118"/>
      <c r="DV22" s="118" t="s">
        <v>905</v>
      </c>
      <c r="DW22" s="118" t="s">
        <v>906</v>
      </c>
      <c r="DX22" s="118" t="s">
        <v>905</v>
      </c>
      <c r="DY22" s="118" t="s">
        <v>905</v>
      </c>
      <c r="DZ22" s="118" t="s">
        <v>905</v>
      </c>
      <c r="EA22" s="118" t="s">
        <v>905</v>
      </c>
      <c r="EB22" s="118" t="s">
        <v>759</v>
      </c>
      <c r="EC22" s="118" t="s">
        <v>905</v>
      </c>
      <c r="ED22" s="118" t="s">
        <v>905</v>
      </c>
      <c r="EE22" s="118" t="s">
        <v>905</v>
      </c>
      <c r="EF22" s="118" t="s">
        <v>905</v>
      </c>
      <c r="EG22" s="118" t="s">
        <v>906</v>
      </c>
      <c r="EH22" s="118" t="s">
        <v>905</v>
      </c>
      <c r="EI22" s="118" t="s">
        <v>905</v>
      </c>
      <c r="EJ22" s="118"/>
      <c r="EK22" s="134" t="s">
        <v>1091</v>
      </c>
      <c r="EL22" s="134" t="s">
        <v>1092</v>
      </c>
      <c r="EM22" s="134" t="s">
        <v>1093</v>
      </c>
      <c r="EN22" s="118" t="s">
        <v>905</v>
      </c>
      <c r="EO22" s="134" t="s">
        <v>1094</v>
      </c>
      <c r="EP22" s="134" t="s">
        <v>1094</v>
      </c>
      <c r="EQ22" s="118" t="s">
        <v>905</v>
      </c>
      <c r="ER22" s="118" t="s">
        <v>905</v>
      </c>
      <c r="ES22" s="134" t="s">
        <v>1095</v>
      </c>
      <c r="ET22" s="118" t="s">
        <v>905</v>
      </c>
      <c r="EU22" s="118" t="s">
        <v>905</v>
      </c>
      <c r="EV22" s="118"/>
      <c r="EW22" s="118" t="s">
        <v>909</v>
      </c>
      <c r="EX22" s="118" t="s">
        <v>905</v>
      </c>
      <c r="EY22" s="118" t="s">
        <v>905</v>
      </c>
      <c r="EZ22" s="118" t="s">
        <v>905</v>
      </c>
      <c r="FA22" s="118" t="s">
        <v>905</v>
      </c>
      <c r="FB22" s="118" t="s">
        <v>905</v>
      </c>
      <c r="FC22" s="118" t="s">
        <v>905</v>
      </c>
      <c r="FD22" s="118" t="s">
        <v>905</v>
      </c>
      <c r="FE22" s="118" t="s">
        <v>905</v>
      </c>
      <c r="FF22" s="118"/>
      <c r="FG22" s="118" t="s">
        <v>910</v>
      </c>
      <c r="FH22" s="118" t="s">
        <v>905</v>
      </c>
      <c r="FI22" s="118" t="s">
        <v>905</v>
      </c>
      <c r="FJ22" s="118"/>
      <c r="FK22" s="118" t="s">
        <v>905</v>
      </c>
      <c r="FL22" s="134" t="s">
        <v>1096</v>
      </c>
      <c r="FM22" s="134" t="s">
        <v>1097</v>
      </c>
      <c r="FN22" s="134" t="s">
        <v>1098</v>
      </c>
      <c r="FO22" s="118" t="s">
        <v>905</v>
      </c>
      <c r="FP22" s="118" t="s">
        <v>909</v>
      </c>
      <c r="FQ22" s="134" t="s">
        <v>1099</v>
      </c>
      <c r="FR22" s="118" t="s">
        <v>913</v>
      </c>
      <c r="FS22" s="118"/>
      <c r="FT22" s="118" t="s">
        <v>905</v>
      </c>
      <c r="FU22" s="118" t="s">
        <v>905</v>
      </c>
      <c r="FV22" s="118" t="s">
        <v>906</v>
      </c>
      <c r="FW22" s="118" t="s">
        <v>905</v>
      </c>
      <c r="FX22" s="118" t="s">
        <v>905</v>
      </c>
      <c r="FY22" s="118"/>
      <c r="FZ22" s="118" t="s">
        <v>905</v>
      </c>
      <c r="GA22" s="118" t="s">
        <v>905</v>
      </c>
      <c r="GB22" s="118" t="s">
        <v>1022</v>
      </c>
      <c r="GC22" s="118"/>
      <c r="GD22" s="134" t="s">
        <v>1100</v>
      </c>
      <c r="GE22" s="118" t="s">
        <v>905</v>
      </c>
      <c r="GF22" s="118" t="s">
        <v>909</v>
      </c>
      <c r="GG22" s="118" t="s">
        <v>905</v>
      </c>
      <c r="GH22" s="118"/>
      <c r="GI22" s="134" t="s">
        <v>1101</v>
      </c>
      <c r="GJ22" s="134" t="s">
        <v>1102</v>
      </c>
      <c r="GK22" s="134" t="s">
        <v>1103</v>
      </c>
      <c r="GL22" s="134" t="s">
        <v>1104</v>
      </c>
      <c r="GM22" s="118"/>
      <c r="GN22" s="118" t="s">
        <v>905</v>
      </c>
      <c r="GO22" s="118" t="s">
        <v>759</v>
      </c>
      <c r="GP22" s="2"/>
      <c r="GQ22" s="118" t="s">
        <v>905</v>
      </c>
      <c r="GR22" s="118"/>
      <c r="GS22" s="118" t="s">
        <v>760</v>
      </c>
      <c r="GT22" s="118" t="s">
        <v>905</v>
      </c>
      <c r="GU22" s="134" t="s">
        <v>1105</v>
      </c>
      <c r="GV22" s="134" t="s">
        <v>1106</v>
      </c>
      <c r="GW22" s="134" t="s">
        <v>1107</v>
      </c>
      <c r="GX22" s="118"/>
      <c r="GY22" s="140">
        <v>147.4692</v>
      </c>
      <c r="GZ22" s="137">
        <v>99.947599999999994</v>
      </c>
      <c r="HA22" s="137">
        <v>74.863</v>
      </c>
      <c r="HB22" s="137">
        <v>97.111699999999999</v>
      </c>
    </row>
    <row r="23" spans="1:210">
      <c r="A23" s="2"/>
      <c r="B23" s="119" t="s">
        <v>70</v>
      </c>
      <c r="C23" s="118" t="s">
        <v>1108</v>
      </c>
      <c r="D23" s="118" t="s">
        <v>862</v>
      </c>
      <c r="E23" s="118"/>
      <c r="F23" s="118" t="s">
        <v>1109</v>
      </c>
      <c r="G23" s="118" t="s">
        <v>615</v>
      </c>
      <c r="H23" s="118" t="s">
        <v>1110</v>
      </c>
      <c r="I23" s="118" t="s">
        <v>615</v>
      </c>
      <c r="J23" s="118" t="s">
        <v>615</v>
      </c>
      <c r="K23" s="118" t="s">
        <v>1059</v>
      </c>
      <c r="L23" s="118" t="s">
        <v>1047</v>
      </c>
      <c r="M23" s="118" t="s">
        <v>1111</v>
      </c>
      <c r="N23" s="118" t="s">
        <v>716</v>
      </c>
      <c r="O23" s="120" t="s">
        <v>774</v>
      </c>
      <c r="P23" s="118" t="s">
        <v>1112</v>
      </c>
      <c r="Q23" s="118" t="s">
        <v>630</v>
      </c>
      <c r="R23" s="118" t="s">
        <v>962</v>
      </c>
      <c r="S23" s="118" t="s">
        <v>1113</v>
      </c>
      <c r="T23" s="121" t="s">
        <v>625</v>
      </c>
      <c r="U23" s="118" t="s">
        <v>1114</v>
      </c>
      <c r="V23" s="122">
        <v>404</v>
      </c>
      <c r="W23" s="118" t="s">
        <v>615</v>
      </c>
      <c r="X23" s="118" t="s">
        <v>676</v>
      </c>
      <c r="Y23" s="118"/>
      <c r="Z23" s="120" t="s">
        <v>1115</v>
      </c>
      <c r="AA23" s="118" t="s">
        <v>1035</v>
      </c>
      <c r="AB23" s="118" t="s">
        <v>1116</v>
      </c>
      <c r="AC23" s="118" t="s">
        <v>1117</v>
      </c>
      <c r="AD23" s="123" t="s">
        <v>1118</v>
      </c>
      <c r="AE23" s="118" t="s">
        <v>1070</v>
      </c>
      <c r="AF23" s="118" t="s">
        <v>615</v>
      </c>
      <c r="AG23" s="118" t="s">
        <v>1119</v>
      </c>
      <c r="AH23" s="126" t="s">
        <v>925</v>
      </c>
      <c r="AI23" s="118" t="s">
        <v>732</v>
      </c>
      <c r="AJ23" s="118" t="s">
        <v>1120</v>
      </c>
      <c r="AK23" s="124" t="s">
        <v>1121</v>
      </c>
      <c r="AL23" s="118" t="s">
        <v>1122</v>
      </c>
      <c r="AM23" s="118" t="s">
        <v>1123</v>
      </c>
      <c r="AN23" s="118" t="s">
        <v>640</v>
      </c>
      <c r="AO23" s="125">
        <v>0.10977000000000001</v>
      </c>
      <c r="AP23" s="118" t="s">
        <v>615</v>
      </c>
      <c r="AQ23" s="118" t="s">
        <v>749</v>
      </c>
      <c r="AR23" s="118" t="s">
        <v>1124</v>
      </c>
      <c r="AS23" s="118"/>
      <c r="AT23" s="120" t="s">
        <v>1125</v>
      </c>
      <c r="AU23" s="118" t="s">
        <v>1126</v>
      </c>
      <c r="AV23" s="126">
        <v>8.26</v>
      </c>
      <c r="AW23" s="118" t="s">
        <v>1127</v>
      </c>
      <c r="AX23" s="133">
        <v>0.65</v>
      </c>
      <c r="AY23" s="118" t="s">
        <v>1128</v>
      </c>
      <c r="AZ23" s="118" t="s">
        <v>891</v>
      </c>
      <c r="BA23" s="118" t="s">
        <v>700</v>
      </c>
      <c r="BB23" s="118" t="s">
        <v>779</v>
      </c>
      <c r="BC23" s="118" t="s">
        <v>650</v>
      </c>
      <c r="BD23" s="120" t="s">
        <v>1129</v>
      </c>
      <c r="BE23" s="118" t="s">
        <v>652</v>
      </c>
      <c r="BF23" s="118" t="s">
        <v>687</v>
      </c>
      <c r="BG23" s="120" t="s">
        <v>1130</v>
      </c>
      <c r="BH23" s="118" t="s">
        <v>825</v>
      </c>
      <c r="BI23" s="118" t="s">
        <v>1131</v>
      </c>
      <c r="BJ23" s="118" t="s">
        <v>900</v>
      </c>
      <c r="BK23" s="118" t="s">
        <v>657</v>
      </c>
      <c r="BL23" s="118" t="s">
        <v>1132</v>
      </c>
      <c r="BM23" s="118" t="s">
        <v>659</v>
      </c>
      <c r="BN23" s="118" t="s">
        <v>932</v>
      </c>
      <c r="BO23" s="118" t="s">
        <v>1133</v>
      </c>
      <c r="BP23" s="118" t="s">
        <v>1134</v>
      </c>
      <c r="BQ23" s="118"/>
      <c r="BR23" s="118" t="s">
        <v>761</v>
      </c>
      <c r="BS23" s="118" t="s">
        <v>761</v>
      </c>
      <c r="BT23" s="118" t="s">
        <v>761</v>
      </c>
      <c r="BU23" s="118" t="s">
        <v>761</v>
      </c>
      <c r="BV23" s="118" t="s">
        <v>761</v>
      </c>
      <c r="BW23" s="118" t="s">
        <v>761</v>
      </c>
      <c r="BX23" s="118" t="s">
        <v>762</v>
      </c>
      <c r="BY23" s="118" t="s">
        <v>761</v>
      </c>
      <c r="BZ23" s="118" t="s">
        <v>761</v>
      </c>
      <c r="CA23" s="118" t="s">
        <v>761</v>
      </c>
      <c r="CB23" s="118" t="s">
        <v>761</v>
      </c>
      <c r="CC23" s="118" t="s">
        <v>761</v>
      </c>
      <c r="CD23" s="118" t="s">
        <v>761</v>
      </c>
      <c r="CE23" s="118" t="s">
        <v>761</v>
      </c>
      <c r="CF23" s="118" t="s">
        <v>761</v>
      </c>
      <c r="CG23" s="118" t="s">
        <v>762</v>
      </c>
      <c r="CH23" s="118" t="s">
        <v>762</v>
      </c>
      <c r="CI23" s="118" t="s">
        <v>762</v>
      </c>
      <c r="CJ23" s="118" t="s">
        <v>762</v>
      </c>
      <c r="CK23" s="118" t="s">
        <v>761</v>
      </c>
      <c r="CL23" s="118" t="s">
        <v>761</v>
      </c>
      <c r="CM23" s="118" t="s">
        <v>761</v>
      </c>
      <c r="CN23" s="118"/>
      <c r="CO23" s="118" t="s">
        <v>764</v>
      </c>
      <c r="CP23" s="118" t="s">
        <v>764</v>
      </c>
      <c r="CQ23" s="118" t="s">
        <v>764</v>
      </c>
      <c r="CR23" s="118" t="s">
        <v>764</v>
      </c>
      <c r="CS23" s="118" t="s">
        <v>764</v>
      </c>
      <c r="CT23" s="118" t="s">
        <v>764</v>
      </c>
      <c r="CU23" s="118" t="s">
        <v>764</v>
      </c>
      <c r="CV23" s="118" t="s">
        <v>764</v>
      </c>
      <c r="CW23" s="118" t="s">
        <v>764</v>
      </c>
      <c r="CX23" s="118" t="s">
        <v>764</v>
      </c>
      <c r="CY23" s="118" t="s">
        <v>764</v>
      </c>
      <c r="CZ23" s="118" t="s">
        <v>764</v>
      </c>
      <c r="DA23" s="118" t="s">
        <v>764</v>
      </c>
      <c r="DB23" s="134" t="s">
        <v>904</v>
      </c>
      <c r="DC23" s="118" t="s">
        <v>764</v>
      </c>
      <c r="DD23" s="118" t="s">
        <v>764</v>
      </c>
      <c r="DE23" s="118" t="s">
        <v>764</v>
      </c>
      <c r="DF23" s="118" t="s">
        <v>764</v>
      </c>
      <c r="DG23" s="118" t="s">
        <v>764</v>
      </c>
      <c r="DH23" s="118" t="s">
        <v>764</v>
      </c>
      <c r="DI23" s="118" t="s">
        <v>764</v>
      </c>
      <c r="DJ23" s="118" t="s">
        <v>764</v>
      </c>
      <c r="DK23" s="118" t="s">
        <v>764</v>
      </c>
      <c r="DL23" s="118" t="s">
        <v>764</v>
      </c>
      <c r="DM23" s="118" t="s">
        <v>764</v>
      </c>
      <c r="DN23" s="118" t="s">
        <v>764</v>
      </c>
      <c r="DO23" s="118" t="s">
        <v>764</v>
      </c>
      <c r="DP23" s="134" t="s">
        <v>814</v>
      </c>
      <c r="DQ23" s="118" t="s">
        <v>765</v>
      </c>
      <c r="DR23" s="118" t="s">
        <v>764</v>
      </c>
      <c r="DS23" s="118" t="s">
        <v>766</v>
      </c>
      <c r="DT23" s="118" t="s">
        <v>764</v>
      </c>
      <c r="DU23" s="118"/>
      <c r="DV23" s="118" t="s">
        <v>905</v>
      </c>
      <c r="DW23" s="118" t="s">
        <v>906</v>
      </c>
      <c r="DX23" s="118" t="s">
        <v>905</v>
      </c>
      <c r="DY23" s="118" t="s">
        <v>905</v>
      </c>
      <c r="DZ23" s="118" t="s">
        <v>905</v>
      </c>
      <c r="EA23" s="118" t="s">
        <v>905</v>
      </c>
      <c r="EB23" s="118" t="s">
        <v>759</v>
      </c>
      <c r="EC23" s="118" t="s">
        <v>905</v>
      </c>
      <c r="ED23" s="118" t="s">
        <v>905</v>
      </c>
      <c r="EE23" s="118" t="s">
        <v>905</v>
      </c>
      <c r="EF23" s="118" t="s">
        <v>905</v>
      </c>
      <c r="EG23" s="118" t="s">
        <v>906</v>
      </c>
      <c r="EH23" s="118" t="s">
        <v>905</v>
      </c>
      <c r="EI23" s="118" t="s">
        <v>905</v>
      </c>
      <c r="EJ23" s="118"/>
      <c r="EK23" s="118" t="s">
        <v>905</v>
      </c>
      <c r="EL23" s="118" t="s">
        <v>905</v>
      </c>
      <c r="EM23" s="118" t="s">
        <v>905</v>
      </c>
      <c r="EN23" s="118" t="s">
        <v>905</v>
      </c>
      <c r="EO23" s="118" t="s">
        <v>905</v>
      </c>
      <c r="EP23" s="118" t="s">
        <v>905</v>
      </c>
      <c r="EQ23" s="118" t="s">
        <v>905</v>
      </c>
      <c r="ER23" s="118" t="s">
        <v>905</v>
      </c>
      <c r="ES23" s="118" t="s">
        <v>905</v>
      </c>
      <c r="ET23" s="118" t="s">
        <v>905</v>
      </c>
      <c r="EU23" s="118" t="s">
        <v>905</v>
      </c>
      <c r="EV23" s="118"/>
      <c r="EW23" s="118" t="s">
        <v>909</v>
      </c>
      <c r="EX23" s="118" t="s">
        <v>905</v>
      </c>
      <c r="EY23" s="118" t="s">
        <v>905</v>
      </c>
      <c r="EZ23" s="118" t="s">
        <v>905</v>
      </c>
      <c r="FA23" s="118" t="s">
        <v>905</v>
      </c>
      <c r="FB23" s="118" t="s">
        <v>905</v>
      </c>
      <c r="FC23" s="118" t="s">
        <v>905</v>
      </c>
      <c r="FD23" s="118" t="s">
        <v>905</v>
      </c>
      <c r="FE23" s="118" t="s">
        <v>905</v>
      </c>
      <c r="FF23" s="118"/>
      <c r="FG23" s="118" t="s">
        <v>910</v>
      </c>
      <c r="FH23" s="118" t="s">
        <v>905</v>
      </c>
      <c r="FI23" s="118" t="s">
        <v>905</v>
      </c>
      <c r="FJ23" s="118"/>
      <c r="FK23" s="118" t="s">
        <v>905</v>
      </c>
      <c r="FL23" s="118" t="s">
        <v>759</v>
      </c>
      <c r="FM23" s="134" t="s">
        <v>1135</v>
      </c>
      <c r="FN23" s="134" t="s">
        <v>848</v>
      </c>
      <c r="FO23" s="118" t="s">
        <v>905</v>
      </c>
      <c r="FP23" s="118" t="s">
        <v>909</v>
      </c>
      <c r="FQ23" s="118" t="s">
        <v>912</v>
      </c>
      <c r="FR23" s="118" t="s">
        <v>913</v>
      </c>
      <c r="FS23" s="118"/>
      <c r="FT23" s="118" t="s">
        <v>905</v>
      </c>
      <c r="FU23" s="118" t="s">
        <v>905</v>
      </c>
      <c r="FV23" s="118" t="s">
        <v>615</v>
      </c>
      <c r="FW23" s="118" t="s">
        <v>905</v>
      </c>
      <c r="FX23" s="118" t="s">
        <v>905</v>
      </c>
      <c r="FY23" s="118"/>
      <c r="FZ23" s="118" t="s">
        <v>905</v>
      </c>
      <c r="GA23" s="118" t="s">
        <v>905</v>
      </c>
      <c r="GB23" s="118" t="s">
        <v>1022</v>
      </c>
      <c r="GC23" s="118"/>
      <c r="GD23" s="134" t="s">
        <v>1136</v>
      </c>
      <c r="GE23" s="118" t="s">
        <v>905</v>
      </c>
      <c r="GF23" s="118" t="s">
        <v>909</v>
      </c>
      <c r="GG23" s="118" t="s">
        <v>905</v>
      </c>
      <c r="GH23" s="118"/>
      <c r="GI23" s="134" t="s">
        <v>1137</v>
      </c>
      <c r="GJ23" s="134" t="s">
        <v>1138</v>
      </c>
      <c r="GK23" s="134" t="s">
        <v>1139</v>
      </c>
      <c r="GL23" s="134" t="s">
        <v>1140</v>
      </c>
      <c r="GM23" s="118"/>
      <c r="GN23" s="118" t="s">
        <v>905</v>
      </c>
      <c r="GO23" s="118" t="s">
        <v>615</v>
      </c>
      <c r="GP23" s="2"/>
      <c r="GQ23" s="118" t="s">
        <v>905</v>
      </c>
      <c r="GR23" s="118"/>
      <c r="GS23" s="134" t="s">
        <v>1141</v>
      </c>
      <c r="GT23" s="118" t="s">
        <v>905</v>
      </c>
      <c r="GU23" s="134" t="s">
        <v>641</v>
      </c>
      <c r="GV23" s="118" t="s">
        <v>909</v>
      </c>
      <c r="GW23" s="134" t="s">
        <v>1142</v>
      </c>
      <c r="GX23" s="118"/>
      <c r="GY23" s="140">
        <v>116.9701</v>
      </c>
      <c r="GZ23" s="137">
        <v>76.099999999999994</v>
      </c>
      <c r="HA23" s="137">
        <v>65.819900000000004</v>
      </c>
      <c r="HB23" s="137">
        <v>80.332800000000006</v>
      </c>
    </row>
    <row r="24" spans="1:210">
      <c r="A24" s="2"/>
      <c r="B24" s="119" t="s">
        <v>72</v>
      </c>
      <c r="C24" s="118" t="s">
        <v>1143</v>
      </c>
      <c r="D24" s="118" t="s">
        <v>710</v>
      </c>
      <c r="E24" s="118"/>
      <c r="F24" s="118" t="s">
        <v>1025</v>
      </c>
      <c r="G24" s="118" t="s">
        <v>615</v>
      </c>
      <c r="H24" s="118" t="s">
        <v>1144</v>
      </c>
      <c r="I24" s="118" t="s">
        <v>615</v>
      </c>
      <c r="J24" s="118" t="s">
        <v>615</v>
      </c>
      <c r="K24" s="118" t="s">
        <v>821</v>
      </c>
      <c r="L24" s="118" t="s">
        <v>1145</v>
      </c>
      <c r="M24" s="118" t="s">
        <v>1146</v>
      </c>
      <c r="N24" s="118" t="s">
        <v>619</v>
      </c>
      <c r="O24" s="120" t="s">
        <v>717</v>
      </c>
      <c r="P24" s="118" t="s">
        <v>1147</v>
      </c>
      <c r="Q24" s="118" t="s">
        <v>1148</v>
      </c>
      <c r="R24" s="118" t="s">
        <v>1149</v>
      </c>
      <c r="S24" s="118" t="s">
        <v>1150</v>
      </c>
      <c r="T24" s="121" t="s">
        <v>625</v>
      </c>
      <c r="U24" s="118" t="s">
        <v>1035</v>
      </c>
      <c r="V24" s="122">
        <v>274</v>
      </c>
      <c r="W24" s="118" t="s">
        <v>1151</v>
      </c>
      <c r="X24" s="118" t="s">
        <v>1152</v>
      </c>
      <c r="Y24" s="118"/>
      <c r="Z24" s="120" t="s">
        <v>1153</v>
      </c>
      <c r="AA24" s="118" t="s">
        <v>1154</v>
      </c>
      <c r="AB24" s="118" t="s">
        <v>1155</v>
      </c>
      <c r="AC24" s="118" t="s">
        <v>1156</v>
      </c>
      <c r="AD24" s="123" t="s">
        <v>1157</v>
      </c>
      <c r="AE24" s="118" t="s">
        <v>1042</v>
      </c>
      <c r="AF24" s="118" t="s">
        <v>615</v>
      </c>
      <c r="AG24" s="118" t="s">
        <v>1158</v>
      </c>
      <c r="AH24" s="118" t="s">
        <v>1159</v>
      </c>
      <c r="AI24" s="118" t="s">
        <v>972</v>
      </c>
      <c r="AJ24" s="118" t="s">
        <v>1160</v>
      </c>
      <c r="AK24" s="124" t="s">
        <v>1161</v>
      </c>
      <c r="AL24" s="118" t="s">
        <v>1162</v>
      </c>
      <c r="AM24" s="118" t="s">
        <v>1008</v>
      </c>
      <c r="AN24" s="118" t="s">
        <v>885</v>
      </c>
      <c r="AO24" s="125">
        <v>0.10519000000000001</v>
      </c>
      <c r="AP24" s="118" t="s">
        <v>615</v>
      </c>
      <c r="AQ24" s="118" t="s">
        <v>641</v>
      </c>
      <c r="AR24" s="118" t="s">
        <v>923</v>
      </c>
      <c r="AS24" s="118"/>
      <c r="AT24" s="118" t="s">
        <v>1163</v>
      </c>
      <c r="AU24" s="118" t="s">
        <v>705</v>
      </c>
      <c r="AV24" s="126" t="s">
        <v>1164</v>
      </c>
      <c r="AW24" s="118" t="s">
        <v>1165</v>
      </c>
      <c r="AX24" s="133">
        <v>6.4000000000000001E-2</v>
      </c>
      <c r="AY24" s="118" t="s">
        <v>1166</v>
      </c>
      <c r="AZ24" s="118" t="s">
        <v>749</v>
      </c>
      <c r="BA24" s="118" t="s">
        <v>655</v>
      </c>
      <c r="BB24" s="118" t="s">
        <v>896</v>
      </c>
      <c r="BC24" s="118" t="s">
        <v>1167</v>
      </c>
      <c r="BD24" s="120" t="s">
        <v>1168</v>
      </c>
      <c r="BE24" s="118" t="s">
        <v>757</v>
      </c>
      <c r="BF24" s="118" t="s">
        <v>740</v>
      </c>
      <c r="BG24" s="120" t="s">
        <v>1169</v>
      </c>
      <c r="BH24" s="118" t="s">
        <v>777</v>
      </c>
      <c r="BI24" s="118" t="s">
        <v>978</v>
      </c>
      <c r="BJ24" s="118" t="s">
        <v>855</v>
      </c>
      <c r="BK24" s="118" t="s">
        <v>856</v>
      </c>
      <c r="BL24" s="118" t="s">
        <v>951</v>
      </c>
      <c r="BM24" s="118" t="s">
        <v>858</v>
      </c>
      <c r="BN24" s="118" t="s">
        <v>1170</v>
      </c>
      <c r="BO24" s="118" t="s">
        <v>759</v>
      </c>
      <c r="BP24" s="118" t="s">
        <v>1171</v>
      </c>
      <c r="BQ24" s="118"/>
      <c r="BR24" s="118" t="s">
        <v>615</v>
      </c>
      <c r="BS24" s="118" t="s">
        <v>615</v>
      </c>
      <c r="BT24" s="118" t="s">
        <v>615</v>
      </c>
      <c r="BU24" s="118" t="s">
        <v>615</v>
      </c>
      <c r="BV24" s="118" t="s">
        <v>615</v>
      </c>
      <c r="BW24" s="118" t="s">
        <v>615</v>
      </c>
      <c r="BX24" s="118" t="s">
        <v>615</v>
      </c>
      <c r="BY24" s="118" t="s">
        <v>615</v>
      </c>
      <c r="BZ24" s="118" t="s">
        <v>615</v>
      </c>
      <c r="CA24" s="118" t="s">
        <v>615</v>
      </c>
      <c r="CB24" s="118" t="s">
        <v>615</v>
      </c>
      <c r="CC24" s="118" t="s">
        <v>615</v>
      </c>
      <c r="CD24" s="118" t="s">
        <v>615</v>
      </c>
      <c r="CE24" s="118" t="s">
        <v>615</v>
      </c>
      <c r="CF24" s="118" t="s">
        <v>615</v>
      </c>
      <c r="CG24" s="118" t="s">
        <v>615</v>
      </c>
      <c r="CH24" s="118" t="s">
        <v>615</v>
      </c>
      <c r="CI24" s="118" t="s">
        <v>615</v>
      </c>
      <c r="CJ24" s="118" t="s">
        <v>615</v>
      </c>
      <c r="CK24" s="118" t="s">
        <v>615</v>
      </c>
      <c r="CL24" s="118" t="s">
        <v>615</v>
      </c>
      <c r="CM24" s="118" t="s">
        <v>615</v>
      </c>
      <c r="CN24" s="118"/>
      <c r="CO24" s="118" t="s">
        <v>615</v>
      </c>
      <c r="CP24" s="118" t="s">
        <v>615</v>
      </c>
      <c r="CQ24" s="118" t="s">
        <v>615</v>
      </c>
      <c r="CR24" s="118" t="s">
        <v>615</v>
      </c>
      <c r="CS24" s="118" t="s">
        <v>615</v>
      </c>
      <c r="CT24" s="118" t="s">
        <v>615</v>
      </c>
      <c r="CU24" s="118" t="s">
        <v>615</v>
      </c>
      <c r="CV24" s="118" t="s">
        <v>615</v>
      </c>
      <c r="CW24" s="118" t="s">
        <v>615</v>
      </c>
      <c r="CX24" s="118" t="s">
        <v>615</v>
      </c>
      <c r="CY24" s="118" t="s">
        <v>615</v>
      </c>
      <c r="CZ24" s="118" t="s">
        <v>615</v>
      </c>
      <c r="DA24" s="118" t="s">
        <v>615</v>
      </c>
      <c r="DB24" s="118" t="s">
        <v>615</v>
      </c>
      <c r="DC24" s="118" t="s">
        <v>615</v>
      </c>
      <c r="DD24" s="118" t="s">
        <v>615</v>
      </c>
      <c r="DE24" s="118" t="s">
        <v>615</v>
      </c>
      <c r="DF24" s="118" t="s">
        <v>615</v>
      </c>
      <c r="DG24" s="118" t="s">
        <v>615</v>
      </c>
      <c r="DH24" s="118" t="s">
        <v>615</v>
      </c>
      <c r="DI24" s="118" t="s">
        <v>615</v>
      </c>
      <c r="DJ24" s="118" t="s">
        <v>615</v>
      </c>
      <c r="DK24" s="118" t="s">
        <v>615</v>
      </c>
      <c r="DL24" s="118" t="s">
        <v>615</v>
      </c>
      <c r="DM24" s="118" t="s">
        <v>615</v>
      </c>
      <c r="DN24" s="118" t="s">
        <v>615</v>
      </c>
      <c r="DO24" s="118" t="s">
        <v>615</v>
      </c>
      <c r="DP24" s="118" t="s">
        <v>615</v>
      </c>
      <c r="DQ24" s="118" t="s">
        <v>615</v>
      </c>
      <c r="DR24" s="118" t="s">
        <v>615</v>
      </c>
      <c r="DS24" s="118" t="s">
        <v>615</v>
      </c>
      <c r="DT24" s="118" t="s">
        <v>615</v>
      </c>
      <c r="DU24" s="118"/>
      <c r="DV24" s="118" t="s">
        <v>615</v>
      </c>
      <c r="DW24" s="118" t="s">
        <v>615</v>
      </c>
      <c r="DX24" s="118" t="s">
        <v>615</v>
      </c>
      <c r="DY24" s="118" t="s">
        <v>615</v>
      </c>
      <c r="DZ24" s="118" t="s">
        <v>615</v>
      </c>
      <c r="EA24" s="118" t="s">
        <v>615</v>
      </c>
      <c r="EB24" s="118" t="s">
        <v>615</v>
      </c>
      <c r="EC24" s="118" t="s">
        <v>615</v>
      </c>
      <c r="ED24" s="118" t="s">
        <v>615</v>
      </c>
      <c r="EE24" s="118" t="s">
        <v>615</v>
      </c>
      <c r="EF24" s="118" t="s">
        <v>615</v>
      </c>
      <c r="EG24" s="118" t="s">
        <v>615</v>
      </c>
      <c r="EH24" s="118" t="s">
        <v>615</v>
      </c>
      <c r="EI24" s="118" t="s">
        <v>615</v>
      </c>
      <c r="EJ24" s="118"/>
      <c r="EK24" s="118" t="s">
        <v>615</v>
      </c>
      <c r="EL24" s="118" t="s">
        <v>615</v>
      </c>
      <c r="EM24" s="118" t="s">
        <v>615</v>
      </c>
      <c r="EN24" s="118" t="s">
        <v>615</v>
      </c>
      <c r="EO24" s="118" t="s">
        <v>615</v>
      </c>
      <c r="EP24" s="118" t="s">
        <v>615</v>
      </c>
      <c r="EQ24" s="118" t="s">
        <v>615</v>
      </c>
      <c r="ER24" s="118" t="s">
        <v>615</v>
      </c>
      <c r="ES24" s="118" t="s">
        <v>615</v>
      </c>
      <c r="ET24" s="118" t="s">
        <v>615</v>
      </c>
      <c r="EU24" s="118" t="s">
        <v>615</v>
      </c>
      <c r="EV24" s="118"/>
      <c r="EW24" s="118" t="s">
        <v>615</v>
      </c>
      <c r="EX24" s="118" t="s">
        <v>615</v>
      </c>
      <c r="EY24" s="118" t="s">
        <v>615</v>
      </c>
      <c r="EZ24" s="118" t="s">
        <v>615</v>
      </c>
      <c r="FA24" s="118" t="s">
        <v>615</v>
      </c>
      <c r="FB24" s="118" t="s">
        <v>615</v>
      </c>
      <c r="FC24" s="118" t="s">
        <v>615</v>
      </c>
      <c r="FD24" s="118" t="s">
        <v>615</v>
      </c>
      <c r="FE24" s="118" t="s">
        <v>615</v>
      </c>
      <c r="FF24" s="118"/>
      <c r="FG24" s="118" t="s">
        <v>615</v>
      </c>
      <c r="FH24" s="118" t="s">
        <v>615</v>
      </c>
      <c r="FI24" s="118" t="s">
        <v>615</v>
      </c>
      <c r="FJ24" s="118"/>
      <c r="FK24" s="118" t="s">
        <v>615</v>
      </c>
      <c r="FL24" s="118" t="s">
        <v>615</v>
      </c>
      <c r="FM24" s="118" t="s">
        <v>615</v>
      </c>
      <c r="FN24" s="118" t="s">
        <v>615</v>
      </c>
      <c r="FO24" s="118" t="s">
        <v>615</v>
      </c>
      <c r="FP24" s="118" t="s">
        <v>615</v>
      </c>
      <c r="FQ24" s="118" t="s">
        <v>615</v>
      </c>
      <c r="FR24" s="118" t="s">
        <v>615</v>
      </c>
      <c r="FS24" s="118"/>
      <c r="FT24" s="118" t="s">
        <v>615</v>
      </c>
      <c r="FU24" s="118" t="s">
        <v>615</v>
      </c>
      <c r="FV24" s="118" t="s">
        <v>615</v>
      </c>
      <c r="FW24" s="118" t="s">
        <v>615</v>
      </c>
      <c r="FX24" s="118" t="s">
        <v>615</v>
      </c>
      <c r="FY24" s="118"/>
      <c r="FZ24" s="118" t="s">
        <v>615</v>
      </c>
      <c r="GA24" s="118" t="s">
        <v>615</v>
      </c>
      <c r="GB24" s="118" t="s">
        <v>615</v>
      </c>
      <c r="GC24" s="118"/>
      <c r="GD24" s="118" t="s">
        <v>615</v>
      </c>
      <c r="GE24" s="118" t="s">
        <v>615</v>
      </c>
      <c r="GF24" s="118" t="s">
        <v>615</v>
      </c>
      <c r="GG24" s="118" t="s">
        <v>615</v>
      </c>
      <c r="GH24" s="118"/>
      <c r="GI24" s="118" t="s">
        <v>615</v>
      </c>
      <c r="GJ24" s="118" t="s">
        <v>615</v>
      </c>
      <c r="GK24" s="118" t="s">
        <v>615</v>
      </c>
      <c r="GL24" s="118" t="s">
        <v>615</v>
      </c>
      <c r="GM24" s="118"/>
      <c r="GN24" s="118" t="s">
        <v>615</v>
      </c>
      <c r="GO24" s="118" t="s">
        <v>615</v>
      </c>
      <c r="GP24" s="2"/>
      <c r="GQ24" s="118" t="s">
        <v>615</v>
      </c>
      <c r="GR24" s="118"/>
      <c r="GS24" s="118" t="s">
        <v>615</v>
      </c>
      <c r="GT24" s="118" t="s">
        <v>615</v>
      </c>
      <c r="GU24" s="118" t="s">
        <v>615</v>
      </c>
      <c r="GV24" s="118" t="s">
        <v>615</v>
      </c>
      <c r="GW24" s="118" t="s">
        <v>615</v>
      </c>
      <c r="GX24" s="118"/>
      <c r="GY24" s="137" t="s">
        <v>615</v>
      </c>
      <c r="GZ24" s="137" t="s">
        <v>615</v>
      </c>
      <c r="HA24" s="137" t="s">
        <v>615</v>
      </c>
      <c r="HB24" s="137" t="s">
        <v>615</v>
      </c>
    </row>
    <row r="25" spans="1:210">
      <c r="A25" s="2"/>
      <c r="B25" s="119" t="s">
        <v>75</v>
      </c>
      <c r="C25" s="118" t="s">
        <v>954</v>
      </c>
      <c r="D25" s="118" t="s">
        <v>1172</v>
      </c>
      <c r="E25" s="118"/>
      <c r="F25" s="118" t="s">
        <v>1173</v>
      </c>
      <c r="G25" s="118" t="s">
        <v>615</v>
      </c>
      <c r="H25" s="118" t="s">
        <v>1174</v>
      </c>
      <c r="I25" s="118" t="s">
        <v>615</v>
      </c>
      <c r="J25" s="118" t="s">
        <v>615</v>
      </c>
      <c r="K25" s="118" t="s">
        <v>1175</v>
      </c>
      <c r="L25" s="118" t="s">
        <v>920</v>
      </c>
      <c r="M25" s="118" t="s">
        <v>1176</v>
      </c>
      <c r="N25" s="118" t="s">
        <v>619</v>
      </c>
      <c r="O25" s="120" t="s">
        <v>1177</v>
      </c>
      <c r="P25" s="118" t="s">
        <v>1178</v>
      </c>
      <c r="Q25" s="118" t="s">
        <v>776</v>
      </c>
      <c r="R25" s="118" t="s">
        <v>1033</v>
      </c>
      <c r="S25" s="118" t="s">
        <v>1179</v>
      </c>
      <c r="T25" s="121" t="s">
        <v>625</v>
      </c>
      <c r="U25" s="118" t="s">
        <v>1180</v>
      </c>
      <c r="V25" s="122">
        <v>68.3</v>
      </c>
      <c r="W25" s="118" t="s">
        <v>1151</v>
      </c>
      <c r="X25" s="118" t="s">
        <v>676</v>
      </c>
      <c r="Y25" s="118"/>
      <c r="Z25" s="120" t="s">
        <v>1181</v>
      </c>
      <c r="AA25" s="118" t="s">
        <v>1182</v>
      </c>
      <c r="AB25" s="118" t="s">
        <v>1183</v>
      </c>
      <c r="AC25" s="118" t="s">
        <v>1041</v>
      </c>
      <c r="AD25" s="123" t="s">
        <v>1184</v>
      </c>
      <c r="AE25" s="118" t="s">
        <v>1185</v>
      </c>
      <c r="AF25" s="118" t="s">
        <v>615</v>
      </c>
      <c r="AG25" s="118" t="s">
        <v>1186</v>
      </c>
      <c r="AH25" s="118" t="s">
        <v>1187</v>
      </c>
      <c r="AI25" s="118" t="s">
        <v>881</v>
      </c>
      <c r="AJ25" s="118" t="s">
        <v>1188</v>
      </c>
      <c r="AK25" s="120" t="s">
        <v>1189</v>
      </c>
      <c r="AL25" s="118" t="s">
        <v>739</v>
      </c>
      <c r="AM25" s="118" t="s">
        <v>1190</v>
      </c>
      <c r="AN25" s="118" t="s">
        <v>885</v>
      </c>
      <c r="AO25" s="125" t="s">
        <v>1191</v>
      </c>
      <c r="AP25" s="118" t="s">
        <v>615</v>
      </c>
      <c r="AQ25" s="118" t="s">
        <v>1192</v>
      </c>
      <c r="AR25" s="118" t="s">
        <v>1193</v>
      </c>
      <c r="AS25" s="118"/>
      <c r="AT25" s="118" t="s">
        <v>1194</v>
      </c>
      <c r="AU25" s="118" t="s">
        <v>690</v>
      </c>
      <c r="AV25" s="126">
        <v>0.66</v>
      </c>
      <c r="AW25" s="118" t="s">
        <v>797</v>
      </c>
      <c r="AX25" s="43" t="s">
        <v>1195</v>
      </c>
      <c r="AY25" s="118" t="s">
        <v>1196</v>
      </c>
      <c r="AZ25" s="118" t="s">
        <v>858</v>
      </c>
      <c r="BA25" s="118" t="s">
        <v>1197</v>
      </c>
      <c r="BB25" s="118" t="s">
        <v>694</v>
      </c>
      <c r="BC25" s="118" t="s">
        <v>892</v>
      </c>
      <c r="BD25" s="120" t="s">
        <v>1198</v>
      </c>
      <c r="BE25" s="118" t="s">
        <v>757</v>
      </c>
      <c r="BF25" s="118" t="s">
        <v>1199</v>
      </c>
      <c r="BG25" s="120" t="s">
        <v>1200</v>
      </c>
      <c r="BH25" s="118" t="s">
        <v>745</v>
      </c>
      <c r="BI25" s="118" t="s">
        <v>1201</v>
      </c>
      <c r="BJ25" s="118" t="s">
        <v>652</v>
      </c>
      <c r="BK25" s="118" t="s">
        <v>703</v>
      </c>
      <c r="BL25" s="118" t="s">
        <v>802</v>
      </c>
      <c r="BM25" s="118" t="s">
        <v>705</v>
      </c>
      <c r="BN25" s="118" t="s">
        <v>1202</v>
      </c>
      <c r="BO25" s="118" t="s">
        <v>1203</v>
      </c>
      <c r="BP25" s="118" t="s">
        <v>1204</v>
      </c>
      <c r="BQ25" s="118"/>
      <c r="BR25" s="118" t="s">
        <v>761</v>
      </c>
      <c r="BS25" s="118" t="s">
        <v>761</v>
      </c>
      <c r="BT25" s="118" t="s">
        <v>761</v>
      </c>
      <c r="BU25" s="118" t="s">
        <v>761</v>
      </c>
      <c r="BV25" s="118" t="s">
        <v>761</v>
      </c>
      <c r="BW25" s="118" t="s">
        <v>761</v>
      </c>
      <c r="BX25" s="118" t="s">
        <v>762</v>
      </c>
      <c r="BY25" s="118" t="s">
        <v>761</v>
      </c>
      <c r="BZ25" s="118" t="s">
        <v>761</v>
      </c>
      <c r="CA25" s="118" t="s">
        <v>761</v>
      </c>
      <c r="CB25" s="118" t="s">
        <v>761</v>
      </c>
      <c r="CC25" s="118" t="s">
        <v>761</v>
      </c>
      <c r="CD25" s="118" t="s">
        <v>761</v>
      </c>
      <c r="CE25" s="118" t="s">
        <v>761</v>
      </c>
      <c r="CF25" s="118" t="s">
        <v>761</v>
      </c>
      <c r="CG25" s="118" t="s">
        <v>762</v>
      </c>
      <c r="CH25" s="118" t="s">
        <v>762</v>
      </c>
      <c r="CI25" s="118" t="s">
        <v>762</v>
      </c>
      <c r="CJ25" s="118" t="s">
        <v>762</v>
      </c>
      <c r="CK25" s="118" t="s">
        <v>761</v>
      </c>
      <c r="CL25" s="118" t="s">
        <v>761</v>
      </c>
      <c r="CM25" s="118" t="s">
        <v>761</v>
      </c>
      <c r="CN25" s="118"/>
      <c r="CO25" s="118" t="s">
        <v>764</v>
      </c>
      <c r="CP25" s="118" t="s">
        <v>764</v>
      </c>
      <c r="CQ25" s="118" t="s">
        <v>764</v>
      </c>
      <c r="CR25" s="118" t="s">
        <v>764</v>
      </c>
      <c r="CS25" s="118" t="s">
        <v>764</v>
      </c>
      <c r="CT25" s="118" t="s">
        <v>764</v>
      </c>
      <c r="CU25" s="118" t="s">
        <v>764</v>
      </c>
      <c r="CV25" s="118" t="s">
        <v>764</v>
      </c>
      <c r="CW25" s="118" t="s">
        <v>764</v>
      </c>
      <c r="CX25" s="118" t="s">
        <v>764</v>
      </c>
      <c r="CY25" s="118" t="s">
        <v>764</v>
      </c>
      <c r="CZ25" s="118" t="s">
        <v>764</v>
      </c>
      <c r="DA25" s="118" t="s">
        <v>764</v>
      </c>
      <c r="DB25" s="118" t="s">
        <v>764</v>
      </c>
      <c r="DC25" s="118" t="s">
        <v>764</v>
      </c>
      <c r="DD25" s="118" t="s">
        <v>764</v>
      </c>
      <c r="DE25" s="118" t="s">
        <v>764</v>
      </c>
      <c r="DF25" s="118" t="s">
        <v>764</v>
      </c>
      <c r="DG25" s="118" t="s">
        <v>764</v>
      </c>
      <c r="DH25" s="118" t="s">
        <v>764</v>
      </c>
      <c r="DI25" s="118" t="s">
        <v>764</v>
      </c>
      <c r="DJ25" s="118" t="s">
        <v>764</v>
      </c>
      <c r="DK25" s="118" t="s">
        <v>764</v>
      </c>
      <c r="DL25" s="118" t="s">
        <v>764</v>
      </c>
      <c r="DM25" s="118" t="s">
        <v>764</v>
      </c>
      <c r="DN25" s="118" t="s">
        <v>764</v>
      </c>
      <c r="DO25" s="118" t="s">
        <v>764</v>
      </c>
      <c r="DP25" s="118" t="s">
        <v>764</v>
      </c>
      <c r="DQ25" s="118" t="s">
        <v>764</v>
      </c>
      <c r="DR25" s="118" t="s">
        <v>764</v>
      </c>
      <c r="DS25" s="118" t="s">
        <v>766</v>
      </c>
      <c r="DT25" s="118" t="s">
        <v>764</v>
      </c>
      <c r="DU25" s="118"/>
      <c r="DV25" s="118" t="s">
        <v>905</v>
      </c>
      <c r="DW25" s="118" t="s">
        <v>906</v>
      </c>
      <c r="DX25" s="118" t="s">
        <v>905</v>
      </c>
      <c r="DY25" s="118" t="s">
        <v>905</v>
      </c>
      <c r="DZ25" s="118" t="s">
        <v>905</v>
      </c>
      <c r="EA25" s="118" t="s">
        <v>905</v>
      </c>
      <c r="EB25" s="118" t="s">
        <v>759</v>
      </c>
      <c r="EC25" s="118" t="s">
        <v>905</v>
      </c>
      <c r="ED25" s="118" t="s">
        <v>905</v>
      </c>
      <c r="EE25" s="118" t="s">
        <v>905</v>
      </c>
      <c r="EF25" s="118" t="s">
        <v>905</v>
      </c>
      <c r="EG25" s="134" t="s">
        <v>1205</v>
      </c>
      <c r="EH25" s="118" t="s">
        <v>905</v>
      </c>
      <c r="EI25" s="118" t="s">
        <v>905</v>
      </c>
      <c r="EJ25" s="118"/>
      <c r="EK25" s="134" t="s">
        <v>1206</v>
      </c>
      <c r="EL25" s="134" t="s">
        <v>1207</v>
      </c>
      <c r="EM25" s="118" t="s">
        <v>905</v>
      </c>
      <c r="EN25" s="134" t="s">
        <v>1206</v>
      </c>
      <c r="EO25" s="118" t="s">
        <v>905</v>
      </c>
      <c r="EP25" s="118" t="s">
        <v>905</v>
      </c>
      <c r="EQ25" s="118" t="s">
        <v>905</v>
      </c>
      <c r="ER25" s="118" t="s">
        <v>905</v>
      </c>
      <c r="ES25" s="134" t="s">
        <v>1095</v>
      </c>
      <c r="ET25" s="134" t="s">
        <v>1208</v>
      </c>
      <c r="EU25" s="118" t="s">
        <v>905</v>
      </c>
      <c r="EV25" s="118"/>
      <c r="EW25" s="118" t="s">
        <v>909</v>
      </c>
      <c r="EX25" s="118" t="s">
        <v>905</v>
      </c>
      <c r="EY25" s="118" t="s">
        <v>905</v>
      </c>
      <c r="EZ25" s="118" t="s">
        <v>905</v>
      </c>
      <c r="FA25" s="118" t="s">
        <v>905</v>
      </c>
      <c r="FB25" s="118" t="s">
        <v>905</v>
      </c>
      <c r="FC25" s="118" t="s">
        <v>905</v>
      </c>
      <c r="FD25" s="118" t="s">
        <v>905</v>
      </c>
      <c r="FE25" s="118" t="s">
        <v>905</v>
      </c>
      <c r="FF25" s="118"/>
      <c r="FG25" s="118" t="s">
        <v>910</v>
      </c>
      <c r="FH25" s="118" t="s">
        <v>905</v>
      </c>
      <c r="FI25" s="118" t="s">
        <v>905</v>
      </c>
      <c r="FJ25" s="118"/>
      <c r="FK25" s="118" t="s">
        <v>905</v>
      </c>
      <c r="FL25" s="134" t="s">
        <v>1209</v>
      </c>
      <c r="FM25" s="134" t="s">
        <v>1210</v>
      </c>
      <c r="FN25" s="118" t="s">
        <v>759</v>
      </c>
      <c r="FO25" s="118" t="s">
        <v>905</v>
      </c>
      <c r="FP25" s="118" t="s">
        <v>909</v>
      </c>
      <c r="FQ25" s="134" t="s">
        <v>1211</v>
      </c>
      <c r="FR25" s="118" t="s">
        <v>913</v>
      </c>
      <c r="FS25" s="118"/>
      <c r="FT25" s="118" t="s">
        <v>905</v>
      </c>
      <c r="FU25" s="118" t="s">
        <v>905</v>
      </c>
      <c r="FV25" s="118" t="s">
        <v>906</v>
      </c>
      <c r="FW25" s="118" t="s">
        <v>905</v>
      </c>
      <c r="FX25" s="118" t="s">
        <v>905</v>
      </c>
      <c r="FY25" s="118"/>
      <c r="FZ25" s="118" t="s">
        <v>905</v>
      </c>
      <c r="GA25" s="118" t="s">
        <v>905</v>
      </c>
      <c r="GB25" s="118" t="s">
        <v>1022</v>
      </c>
      <c r="GC25" s="118"/>
      <c r="GD25" s="134" t="s">
        <v>1212</v>
      </c>
      <c r="GE25" s="118" t="s">
        <v>905</v>
      </c>
      <c r="GF25" s="118" t="s">
        <v>909</v>
      </c>
      <c r="GG25" s="134" t="s">
        <v>1213</v>
      </c>
      <c r="GH25" s="118"/>
      <c r="GI25" s="134" t="s">
        <v>1214</v>
      </c>
      <c r="GJ25" s="118" t="s">
        <v>759</v>
      </c>
      <c r="GK25" s="118" t="s">
        <v>1215</v>
      </c>
      <c r="GL25" s="118" t="s">
        <v>915</v>
      </c>
      <c r="GM25" s="118"/>
      <c r="GN25" s="118" t="s">
        <v>905</v>
      </c>
      <c r="GO25" s="118" t="s">
        <v>759</v>
      </c>
      <c r="GP25" s="2"/>
      <c r="GQ25" s="118" t="s">
        <v>905</v>
      </c>
      <c r="GR25" s="118"/>
      <c r="GS25" s="118" t="s">
        <v>760</v>
      </c>
      <c r="GT25" s="118" t="s">
        <v>905</v>
      </c>
      <c r="GU25" s="118" t="s">
        <v>905</v>
      </c>
      <c r="GV25" s="118" t="s">
        <v>909</v>
      </c>
      <c r="GW25" s="118" t="s">
        <v>905</v>
      </c>
      <c r="GX25" s="118"/>
      <c r="GY25" s="137">
        <v>76.900199999999998</v>
      </c>
      <c r="GZ25" s="137">
        <v>45.982900000000001</v>
      </c>
      <c r="HA25" s="137">
        <v>43.912300000000002</v>
      </c>
      <c r="HB25" s="137">
        <v>63.476999999999997</v>
      </c>
    </row>
    <row r="26" spans="1:210" ht="27">
      <c r="A26" s="2"/>
      <c r="B26" s="119" t="s">
        <v>78</v>
      </c>
      <c r="C26" s="118" t="s">
        <v>1143</v>
      </c>
      <c r="D26" s="118" t="s">
        <v>1024</v>
      </c>
      <c r="E26" s="118"/>
      <c r="F26" s="118" t="s">
        <v>1025</v>
      </c>
      <c r="G26" s="118" t="s">
        <v>1216</v>
      </c>
      <c r="H26" s="118" t="s">
        <v>1217</v>
      </c>
      <c r="I26" s="118" t="s">
        <v>615</v>
      </c>
      <c r="J26" s="118" t="s">
        <v>615</v>
      </c>
      <c r="K26" s="118" t="s">
        <v>1218</v>
      </c>
      <c r="L26" s="118" t="s">
        <v>754</v>
      </c>
      <c r="M26" s="118" t="s">
        <v>997</v>
      </c>
      <c r="N26" s="118" t="s">
        <v>1219</v>
      </c>
      <c r="O26" s="120" t="s">
        <v>774</v>
      </c>
      <c r="P26" s="118" t="s">
        <v>823</v>
      </c>
      <c r="Q26" s="118" t="s">
        <v>1220</v>
      </c>
      <c r="R26" s="118" t="s">
        <v>1033</v>
      </c>
      <c r="S26" s="118" t="s">
        <v>1221</v>
      </c>
      <c r="T26" s="141" t="s">
        <v>1222</v>
      </c>
      <c r="U26" s="118" t="s">
        <v>1201</v>
      </c>
      <c r="V26" s="142">
        <v>-6.4</v>
      </c>
      <c r="W26" s="118" t="s">
        <v>615</v>
      </c>
      <c r="X26" s="118" t="s">
        <v>676</v>
      </c>
      <c r="Y26" s="118"/>
      <c r="Z26" s="118" t="s">
        <v>1223</v>
      </c>
      <c r="AA26" s="118" t="s">
        <v>630</v>
      </c>
      <c r="AB26" s="118" t="s">
        <v>1224</v>
      </c>
      <c r="AC26" s="118" t="s">
        <v>1225</v>
      </c>
      <c r="AD26" s="143" t="s">
        <v>1226</v>
      </c>
      <c r="AE26" s="118" t="s">
        <v>783</v>
      </c>
      <c r="AF26" s="118" t="s">
        <v>615</v>
      </c>
      <c r="AG26" s="118" t="s">
        <v>1056</v>
      </c>
      <c r="AH26" s="118" t="s">
        <v>1227</v>
      </c>
      <c r="AI26" s="118" t="s">
        <v>972</v>
      </c>
      <c r="AJ26" s="118" t="s">
        <v>1228</v>
      </c>
      <c r="AK26" s="118" t="s">
        <v>739</v>
      </c>
      <c r="AL26" s="118" t="s">
        <v>730</v>
      </c>
      <c r="AM26" s="118" t="s">
        <v>754</v>
      </c>
      <c r="AN26" s="118" t="s">
        <v>1229</v>
      </c>
      <c r="AO26" s="125">
        <v>5.8108000000000004</v>
      </c>
      <c r="AP26" s="118" t="s">
        <v>615</v>
      </c>
      <c r="AQ26" s="118" t="s">
        <v>749</v>
      </c>
      <c r="AR26" s="118" t="s">
        <v>1047</v>
      </c>
      <c r="AS26" s="118"/>
      <c r="AT26" s="118" t="s">
        <v>1230</v>
      </c>
      <c r="AU26" s="118" t="s">
        <v>705</v>
      </c>
      <c r="AV26" s="126">
        <v>0.43</v>
      </c>
      <c r="AW26" s="118" t="s">
        <v>1231</v>
      </c>
      <c r="AX26" s="133">
        <v>6.2E-2</v>
      </c>
      <c r="AY26" s="118" t="s">
        <v>872</v>
      </c>
      <c r="AZ26" s="118" t="s">
        <v>937</v>
      </c>
      <c r="BA26" s="118" t="s">
        <v>1232</v>
      </c>
      <c r="BB26" s="118" t="s">
        <v>1233</v>
      </c>
      <c r="BC26" s="118" t="s">
        <v>850</v>
      </c>
      <c r="BD26" s="120" t="s">
        <v>1234</v>
      </c>
      <c r="BE26" s="118" t="s">
        <v>937</v>
      </c>
      <c r="BF26" s="118" t="s">
        <v>1002</v>
      </c>
      <c r="BG26" s="120" t="s">
        <v>967</v>
      </c>
      <c r="BH26" s="118" t="s">
        <v>720</v>
      </c>
      <c r="BI26" s="118" t="s">
        <v>772</v>
      </c>
      <c r="BJ26" s="118" t="s">
        <v>855</v>
      </c>
      <c r="BK26" s="118" t="s">
        <v>856</v>
      </c>
      <c r="BL26" s="118" t="s">
        <v>1235</v>
      </c>
      <c r="BM26" s="118" t="s">
        <v>858</v>
      </c>
      <c r="BN26" s="118" t="s">
        <v>859</v>
      </c>
      <c r="BO26" s="118" t="s">
        <v>759</v>
      </c>
      <c r="BP26" s="118" t="s">
        <v>1204</v>
      </c>
      <c r="BQ26" s="118"/>
      <c r="BR26" s="118" t="s">
        <v>761</v>
      </c>
      <c r="BS26" s="118" t="s">
        <v>761</v>
      </c>
      <c r="BT26" s="118" t="s">
        <v>761</v>
      </c>
      <c r="BU26" s="118" t="s">
        <v>761</v>
      </c>
      <c r="BV26" s="118" t="s">
        <v>761</v>
      </c>
      <c r="BW26" s="118" t="s">
        <v>761</v>
      </c>
      <c r="BX26" s="118" t="s">
        <v>762</v>
      </c>
      <c r="BY26" s="118" t="s">
        <v>761</v>
      </c>
      <c r="BZ26" s="118" t="s">
        <v>761</v>
      </c>
      <c r="CA26" s="118" t="s">
        <v>761</v>
      </c>
      <c r="CB26" s="118" t="s">
        <v>761</v>
      </c>
      <c r="CC26" s="118" t="s">
        <v>761</v>
      </c>
      <c r="CD26" s="118" t="s">
        <v>761</v>
      </c>
      <c r="CE26" s="118" t="s">
        <v>761</v>
      </c>
      <c r="CF26" s="118" t="s">
        <v>761</v>
      </c>
      <c r="CG26" s="118" t="s">
        <v>762</v>
      </c>
      <c r="CH26" s="118" t="s">
        <v>762</v>
      </c>
      <c r="CI26" s="118" t="s">
        <v>762</v>
      </c>
      <c r="CJ26" s="118" t="s">
        <v>762</v>
      </c>
      <c r="CK26" s="118" t="s">
        <v>761</v>
      </c>
      <c r="CL26" s="118" t="s">
        <v>761</v>
      </c>
      <c r="CM26" s="118" t="s">
        <v>761</v>
      </c>
      <c r="CN26" s="118"/>
      <c r="CO26" s="118" t="s">
        <v>764</v>
      </c>
      <c r="CP26" s="118" t="s">
        <v>764</v>
      </c>
      <c r="CQ26" s="118" t="s">
        <v>764</v>
      </c>
      <c r="CR26" s="118" t="s">
        <v>764</v>
      </c>
      <c r="CS26" s="118" t="s">
        <v>764</v>
      </c>
      <c r="CT26" s="118" t="s">
        <v>764</v>
      </c>
      <c r="CU26" s="118" t="s">
        <v>764</v>
      </c>
      <c r="CV26" s="118" t="s">
        <v>764</v>
      </c>
      <c r="CW26" s="118" t="s">
        <v>764</v>
      </c>
      <c r="CX26" s="118" t="s">
        <v>764</v>
      </c>
      <c r="CY26" s="118" t="s">
        <v>764</v>
      </c>
      <c r="CZ26" s="118" t="s">
        <v>764</v>
      </c>
      <c r="DA26" s="118" t="s">
        <v>764</v>
      </c>
      <c r="DB26" s="118" t="s">
        <v>764</v>
      </c>
      <c r="DC26" s="118" t="s">
        <v>764</v>
      </c>
      <c r="DD26" s="118" t="s">
        <v>764</v>
      </c>
      <c r="DE26" s="118" t="s">
        <v>764</v>
      </c>
      <c r="DF26" s="118" t="s">
        <v>764</v>
      </c>
      <c r="DG26" s="118" t="s">
        <v>764</v>
      </c>
      <c r="DH26" s="118" t="s">
        <v>764</v>
      </c>
      <c r="DI26" s="118" t="s">
        <v>764</v>
      </c>
      <c r="DJ26" s="118" t="s">
        <v>764</v>
      </c>
      <c r="DK26" s="118" t="s">
        <v>764</v>
      </c>
      <c r="DL26" s="118" t="s">
        <v>764</v>
      </c>
      <c r="DM26" s="118" t="s">
        <v>764</v>
      </c>
      <c r="DN26" s="118" t="s">
        <v>764</v>
      </c>
      <c r="DO26" s="118" t="s">
        <v>764</v>
      </c>
      <c r="DP26" s="118" t="s">
        <v>764</v>
      </c>
      <c r="DQ26" s="118" t="s">
        <v>764</v>
      </c>
      <c r="DR26" s="118" t="s">
        <v>764</v>
      </c>
      <c r="DS26" s="118" t="s">
        <v>766</v>
      </c>
      <c r="DT26" s="118" t="s">
        <v>764</v>
      </c>
      <c r="DU26" s="118"/>
      <c r="DV26" s="118" t="s">
        <v>905</v>
      </c>
      <c r="DW26" s="118" t="s">
        <v>906</v>
      </c>
      <c r="DX26" s="118" t="s">
        <v>905</v>
      </c>
      <c r="DY26" s="118" t="s">
        <v>905</v>
      </c>
      <c r="DZ26" s="118" t="s">
        <v>905</v>
      </c>
      <c r="EA26" s="118" t="s">
        <v>905</v>
      </c>
      <c r="EB26" s="118" t="s">
        <v>759</v>
      </c>
      <c r="EC26" s="118" t="s">
        <v>905</v>
      </c>
      <c r="ED26" s="118" t="s">
        <v>905</v>
      </c>
      <c r="EE26" s="118" t="s">
        <v>905</v>
      </c>
      <c r="EF26" s="118" t="s">
        <v>905</v>
      </c>
      <c r="EG26" s="118" t="s">
        <v>906</v>
      </c>
      <c r="EH26" s="134" t="s">
        <v>1236</v>
      </c>
      <c r="EI26" s="118" t="s">
        <v>905</v>
      </c>
      <c r="EJ26" s="118"/>
      <c r="EK26" s="118" t="s">
        <v>905</v>
      </c>
      <c r="EL26" s="118" t="s">
        <v>905</v>
      </c>
      <c r="EM26" s="118" t="s">
        <v>905</v>
      </c>
      <c r="EN26" s="118" t="s">
        <v>905</v>
      </c>
      <c r="EO26" s="118" t="s">
        <v>905</v>
      </c>
      <c r="EP26" s="118" t="s">
        <v>905</v>
      </c>
      <c r="EQ26" s="118" t="s">
        <v>905</v>
      </c>
      <c r="ER26" s="118" t="s">
        <v>905</v>
      </c>
      <c r="ES26" s="118" t="s">
        <v>905</v>
      </c>
      <c r="ET26" s="118" t="s">
        <v>905</v>
      </c>
      <c r="EU26" s="118" t="s">
        <v>905</v>
      </c>
      <c r="EV26" s="118"/>
      <c r="EW26" s="118" t="s">
        <v>909</v>
      </c>
      <c r="EX26" s="118" t="s">
        <v>905</v>
      </c>
      <c r="EY26" s="118" t="s">
        <v>905</v>
      </c>
      <c r="EZ26" s="118" t="s">
        <v>905</v>
      </c>
      <c r="FA26" s="118" t="s">
        <v>905</v>
      </c>
      <c r="FB26" s="118" t="s">
        <v>905</v>
      </c>
      <c r="FC26" s="118" t="s">
        <v>905</v>
      </c>
      <c r="FD26" s="118" t="s">
        <v>905</v>
      </c>
      <c r="FE26" s="118" t="s">
        <v>905</v>
      </c>
      <c r="FF26" s="118"/>
      <c r="FG26" s="118" t="s">
        <v>910</v>
      </c>
      <c r="FH26" s="118" t="s">
        <v>905</v>
      </c>
      <c r="FI26" s="118" t="s">
        <v>905</v>
      </c>
      <c r="FJ26" s="118"/>
      <c r="FK26" s="118" t="s">
        <v>905</v>
      </c>
      <c r="FL26" s="118" t="s">
        <v>759</v>
      </c>
      <c r="FM26" s="118" t="s">
        <v>911</v>
      </c>
      <c r="FN26" s="118" t="s">
        <v>759</v>
      </c>
      <c r="FO26" s="118" t="s">
        <v>905</v>
      </c>
      <c r="FP26" s="118" t="s">
        <v>909</v>
      </c>
      <c r="FQ26" s="118" t="s">
        <v>912</v>
      </c>
      <c r="FR26" s="118" t="s">
        <v>913</v>
      </c>
      <c r="FS26" s="118"/>
      <c r="FT26" s="118" t="s">
        <v>905</v>
      </c>
      <c r="FU26" s="118" t="s">
        <v>905</v>
      </c>
      <c r="FV26" s="118" t="s">
        <v>615</v>
      </c>
      <c r="FW26" s="118" t="s">
        <v>905</v>
      </c>
      <c r="FX26" s="118" t="s">
        <v>905</v>
      </c>
      <c r="FY26" s="118"/>
      <c r="FZ26" s="118" t="s">
        <v>905</v>
      </c>
      <c r="GA26" s="118" t="s">
        <v>905</v>
      </c>
      <c r="GB26" s="118" t="s">
        <v>1022</v>
      </c>
      <c r="GC26" s="118"/>
      <c r="GD26" s="118" t="s">
        <v>905</v>
      </c>
      <c r="GE26" s="118" t="s">
        <v>905</v>
      </c>
      <c r="GF26" s="118" t="s">
        <v>909</v>
      </c>
      <c r="GG26" s="118" t="s">
        <v>905</v>
      </c>
      <c r="GH26" s="118"/>
      <c r="GI26" s="118" t="s">
        <v>759</v>
      </c>
      <c r="GJ26" s="118" t="s">
        <v>759</v>
      </c>
      <c r="GK26" s="118" t="s">
        <v>759</v>
      </c>
      <c r="GL26" s="118" t="s">
        <v>915</v>
      </c>
      <c r="GM26" s="118"/>
      <c r="GN26" s="118" t="s">
        <v>905</v>
      </c>
      <c r="GO26" s="118" t="s">
        <v>615</v>
      </c>
      <c r="GP26" s="2"/>
      <c r="GQ26" s="118" t="s">
        <v>905</v>
      </c>
      <c r="GR26" s="118"/>
      <c r="GS26" s="118" t="s">
        <v>760</v>
      </c>
      <c r="GT26" s="118" t="s">
        <v>905</v>
      </c>
      <c r="GU26" s="118" t="s">
        <v>905</v>
      </c>
      <c r="GV26" s="118" t="s">
        <v>909</v>
      </c>
      <c r="GW26" s="134" t="s">
        <v>1237</v>
      </c>
      <c r="GX26" s="118"/>
      <c r="GY26" s="137">
        <v>40.380200000000002</v>
      </c>
      <c r="GZ26" s="137">
        <v>26.438700000000001</v>
      </c>
      <c r="HA26" s="137">
        <v>31.508099999999999</v>
      </c>
      <c r="HB26" s="137">
        <v>42.297800000000002</v>
      </c>
    </row>
    <row r="27" spans="1:210">
      <c r="A27" s="2"/>
      <c r="B27" s="119" t="s">
        <v>80</v>
      </c>
      <c r="C27" s="118" t="s">
        <v>1238</v>
      </c>
      <c r="D27" s="118" t="s">
        <v>1239</v>
      </c>
      <c r="E27" s="118"/>
      <c r="F27" s="118" t="s">
        <v>1240</v>
      </c>
      <c r="G27" s="118" t="s">
        <v>1241</v>
      </c>
      <c r="H27" s="118" t="s">
        <v>1242</v>
      </c>
      <c r="I27" s="118" t="s">
        <v>615</v>
      </c>
      <c r="J27" s="118" t="s">
        <v>615</v>
      </c>
      <c r="K27" s="118" t="s">
        <v>1243</v>
      </c>
      <c r="L27" s="118" t="s">
        <v>1050</v>
      </c>
      <c r="M27" s="118" t="s">
        <v>1244</v>
      </c>
      <c r="N27" s="118" t="s">
        <v>716</v>
      </c>
      <c r="O27" s="120" t="s">
        <v>1177</v>
      </c>
      <c r="P27" s="118" t="s">
        <v>1245</v>
      </c>
      <c r="Q27" s="118" t="s">
        <v>622</v>
      </c>
      <c r="R27" s="118" t="s">
        <v>1246</v>
      </c>
      <c r="S27" s="118" t="s">
        <v>1247</v>
      </c>
      <c r="T27" s="121" t="s">
        <v>625</v>
      </c>
      <c r="U27" s="118" t="s">
        <v>1248</v>
      </c>
      <c r="V27" s="122">
        <v>-16.399999999999999</v>
      </c>
      <c r="W27" s="118" t="s">
        <v>615</v>
      </c>
      <c r="X27" s="118" t="s">
        <v>676</v>
      </c>
      <c r="Y27" s="118"/>
      <c r="Z27" s="118" t="s">
        <v>1249</v>
      </c>
      <c r="AA27" s="118" t="s">
        <v>824</v>
      </c>
      <c r="AB27" s="118" t="s">
        <v>1250</v>
      </c>
      <c r="AC27" s="118" t="s">
        <v>1251</v>
      </c>
      <c r="AD27" s="118" t="s">
        <v>1252</v>
      </c>
      <c r="AE27" s="118" t="s">
        <v>1253</v>
      </c>
      <c r="AF27" s="118" t="s">
        <v>615</v>
      </c>
      <c r="AG27" s="118" t="s">
        <v>706</v>
      </c>
      <c r="AH27" s="118" t="s">
        <v>1254</v>
      </c>
      <c r="AI27" s="118" t="s">
        <v>1255</v>
      </c>
      <c r="AJ27" s="118" t="s">
        <v>1256</v>
      </c>
      <c r="AK27" s="118" t="s">
        <v>694</v>
      </c>
      <c r="AL27" s="118" t="s">
        <v>886</v>
      </c>
      <c r="AM27" s="118" t="s">
        <v>1257</v>
      </c>
      <c r="AN27" s="118" t="s">
        <v>640</v>
      </c>
      <c r="AO27" s="125">
        <v>7.8920000000000004E-2</v>
      </c>
      <c r="AP27" s="118" t="s">
        <v>1258</v>
      </c>
      <c r="AQ27" s="118" t="s">
        <v>1008</v>
      </c>
      <c r="AR27" s="118" t="s">
        <v>1259</v>
      </c>
      <c r="AS27" s="118"/>
      <c r="AT27" s="118" t="s">
        <v>844</v>
      </c>
      <c r="AU27" s="118" t="s">
        <v>705</v>
      </c>
      <c r="AV27" s="126" t="s">
        <v>1164</v>
      </c>
      <c r="AW27" s="118" t="s">
        <v>1260</v>
      </c>
      <c r="AX27" s="133">
        <v>0.04</v>
      </c>
      <c r="AY27" s="118" t="s">
        <v>1044</v>
      </c>
      <c r="AZ27" s="118" t="s">
        <v>749</v>
      </c>
      <c r="BA27" s="118" t="s">
        <v>1261</v>
      </c>
      <c r="BB27" s="118" t="s">
        <v>641</v>
      </c>
      <c r="BC27" s="118" t="s">
        <v>850</v>
      </c>
      <c r="BD27" s="120" t="s">
        <v>1262</v>
      </c>
      <c r="BE27" s="118" t="s">
        <v>757</v>
      </c>
      <c r="BF27" s="118" t="s">
        <v>1177</v>
      </c>
      <c r="BG27" s="120" t="s">
        <v>1263</v>
      </c>
      <c r="BH27" s="118" t="s">
        <v>673</v>
      </c>
      <c r="BI27" s="118" t="s">
        <v>1264</v>
      </c>
      <c r="BJ27" s="118" t="s">
        <v>855</v>
      </c>
      <c r="BK27" s="118" t="s">
        <v>856</v>
      </c>
      <c r="BL27" s="118" t="s">
        <v>1265</v>
      </c>
      <c r="BM27" s="118" t="s">
        <v>858</v>
      </c>
      <c r="BN27" s="118" t="s">
        <v>859</v>
      </c>
      <c r="BO27" s="118" t="s">
        <v>759</v>
      </c>
      <c r="BP27" s="118" t="s">
        <v>760</v>
      </c>
      <c r="BQ27" s="118"/>
      <c r="BR27" s="118" t="s">
        <v>615</v>
      </c>
      <c r="BS27" s="118" t="s">
        <v>615</v>
      </c>
      <c r="BT27" s="118" t="s">
        <v>615</v>
      </c>
      <c r="BU27" s="118" t="s">
        <v>615</v>
      </c>
      <c r="BV27" s="118" t="s">
        <v>615</v>
      </c>
      <c r="BW27" s="118" t="s">
        <v>615</v>
      </c>
      <c r="BX27" s="118" t="s">
        <v>615</v>
      </c>
      <c r="BY27" s="118" t="s">
        <v>615</v>
      </c>
      <c r="BZ27" s="118" t="s">
        <v>615</v>
      </c>
      <c r="CA27" s="118" t="s">
        <v>615</v>
      </c>
      <c r="CB27" s="118" t="s">
        <v>615</v>
      </c>
      <c r="CC27" s="118" t="s">
        <v>615</v>
      </c>
      <c r="CD27" s="118" t="s">
        <v>615</v>
      </c>
      <c r="CE27" s="118" t="s">
        <v>615</v>
      </c>
      <c r="CF27" s="118" t="s">
        <v>615</v>
      </c>
      <c r="CG27" s="118" t="s">
        <v>615</v>
      </c>
      <c r="CH27" s="118" t="s">
        <v>615</v>
      </c>
      <c r="CI27" s="118" t="s">
        <v>615</v>
      </c>
      <c r="CJ27" s="118" t="s">
        <v>615</v>
      </c>
      <c r="CK27" s="118" t="s">
        <v>615</v>
      </c>
      <c r="CL27" s="118" t="s">
        <v>615</v>
      </c>
      <c r="CM27" s="118" t="s">
        <v>615</v>
      </c>
      <c r="CN27" s="118"/>
      <c r="CO27" s="118" t="s">
        <v>615</v>
      </c>
      <c r="CP27" s="118" t="s">
        <v>615</v>
      </c>
      <c r="CQ27" s="118" t="s">
        <v>615</v>
      </c>
      <c r="CR27" s="118" t="s">
        <v>615</v>
      </c>
      <c r="CS27" s="118" t="s">
        <v>615</v>
      </c>
      <c r="CT27" s="118" t="s">
        <v>615</v>
      </c>
      <c r="CU27" s="118" t="s">
        <v>615</v>
      </c>
      <c r="CV27" s="118" t="s">
        <v>615</v>
      </c>
      <c r="CW27" s="118" t="s">
        <v>615</v>
      </c>
      <c r="CX27" s="118" t="s">
        <v>615</v>
      </c>
      <c r="CY27" s="118" t="s">
        <v>615</v>
      </c>
      <c r="CZ27" s="118" t="s">
        <v>615</v>
      </c>
      <c r="DA27" s="118" t="s">
        <v>615</v>
      </c>
      <c r="DB27" s="118" t="s">
        <v>615</v>
      </c>
      <c r="DC27" s="118" t="s">
        <v>615</v>
      </c>
      <c r="DD27" s="118" t="s">
        <v>615</v>
      </c>
      <c r="DE27" s="118" t="s">
        <v>615</v>
      </c>
      <c r="DF27" s="118" t="s">
        <v>615</v>
      </c>
      <c r="DG27" s="118" t="s">
        <v>615</v>
      </c>
      <c r="DH27" s="118" t="s">
        <v>615</v>
      </c>
      <c r="DI27" s="118" t="s">
        <v>615</v>
      </c>
      <c r="DJ27" s="118" t="s">
        <v>615</v>
      </c>
      <c r="DK27" s="118" t="s">
        <v>615</v>
      </c>
      <c r="DL27" s="118" t="s">
        <v>615</v>
      </c>
      <c r="DM27" s="118" t="s">
        <v>615</v>
      </c>
      <c r="DN27" s="118" t="s">
        <v>615</v>
      </c>
      <c r="DO27" s="118" t="s">
        <v>615</v>
      </c>
      <c r="DP27" s="118" t="s">
        <v>615</v>
      </c>
      <c r="DQ27" s="118" t="s">
        <v>615</v>
      </c>
      <c r="DR27" s="118" t="s">
        <v>615</v>
      </c>
      <c r="DS27" s="118" t="s">
        <v>615</v>
      </c>
      <c r="DT27" s="118" t="s">
        <v>615</v>
      </c>
      <c r="DU27" s="118"/>
      <c r="DV27" s="118" t="s">
        <v>615</v>
      </c>
      <c r="DW27" s="118" t="s">
        <v>615</v>
      </c>
      <c r="DX27" s="118" t="s">
        <v>615</v>
      </c>
      <c r="DY27" s="118" t="s">
        <v>615</v>
      </c>
      <c r="DZ27" s="118" t="s">
        <v>615</v>
      </c>
      <c r="EA27" s="118" t="s">
        <v>615</v>
      </c>
      <c r="EB27" s="118" t="s">
        <v>615</v>
      </c>
      <c r="EC27" s="118" t="s">
        <v>615</v>
      </c>
      <c r="ED27" s="118" t="s">
        <v>615</v>
      </c>
      <c r="EE27" s="118" t="s">
        <v>615</v>
      </c>
      <c r="EF27" s="118" t="s">
        <v>615</v>
      </c>
      <c r="EG27" s="118" t="s">
        <v>615</v>
      </c>
      <c r="EH27" s="118" t="s">
        <v>615</v>
      </c>
      <c r="EI27" s="118" t="s">
        <v>615</v>
      </c>
      <c r="EJ27" s="118"/>
      <c r="EK27" s="118" t="s">
        <v>615</v>
      </c>
      <c r="EL27" s="118" t="s">
        <v>615</v>
      </c>
      <c r="EM27" s="118" t="s">
        <v>615</v>
      </c>
      <c r="EN27" s="118" t="s">
        <v>615</v>
      </c>
      <c r="EO27" s="118" t="s">
        <v>615</v>
      </c>
      <c r="EP27" s="118" t="s">
        <v>615</v>
      </c>
      <c r="EQ27" s="118" t="s">
        <v>615</v>
      </c>
      <c r="ER27" s="118" t="s">
        <v>615</v>
      </c>
      <c r="ES27" s="118" t="s">
        <v>615</v>
      </c>
      <c r="ET27" s="118" t="s">
        <v>615</v>
      </c>
      <c r="EU27" s="118" t="s">
        <v>615</v>
      </c>
      <c r="EV27" s="118"/>
      <c r="EW27" s="118" t="s">
        <v>615</v>
      </c>
      <c r="EX27" s="118" t="s">
        <v>615</v>
      </c>
      <c r="EY27" s="118" t="s">
        <v>615</v>
      </c>
      <c r="EZ27" s="118" t="s">
        <v>615</v>
      </c>
      <c r="FA27" s="118" t="s">
        <v>615</v>
      </c>
      <c r="FB27" s="118" t="s">
        <v>615</v>
      </c>
      <c r="FC27" s="118" t="s">
        <v>615</v>
      </c>
      <c r="FD27" s="118" t="s">
        <v>615</v>
      </c>
      <c r="FE27" s="118" t="s">
        <v>615</v>
      </c>
      <c r="FF27" s="118"/>
      <c r="FG27" s="118" t="s">
        <v>615</v>
      </c>
      <c r="FH27" s="118" t="s">
        <v>615</v>
      </c>
      <c r="FI27" s="118" t="s">
        <v>615</v>
      </c>
      <c r="FJ27" s="118"/>
      <c r="FK27" s="118" t="s">
        <v>615</v>
      </c>
      <c r="FL27" s="118" t="s">
        <v>615</v>
      </c>
      <c r="FM27" s="118" t="s">
        <v>615</v>
      </c>
      <c r="FN27" s="118" t="s">
        <v>615</v>
      </c>
      <c r="FO27" s="118" t="s">
        <v>615</v>
      </c>
      <c r="FP27" s="118" t="s">
        <v>615</v>
      </c>
      <c r="FQ27" s="118" t="s">
        <v>615</v>
      </c>
      <c r="FR27" s="118" t="s">
        <v>615</v>
      </c>
      <c r="FS27" s="118"/>
      <c r="FT27" s="118" t="s">
        <v>615</v>
      </c>
      <c r="FU27" s="118" t="s">
        <v>615</v>
      </c>
      <c r="FV27" s="118" t="s">
        <v>615</v>
      </c>
      <c r="FW27" s="118" t="s">
        <v>615</v>
      </c>
      <c r="FX27" s="118" t="s">
        <v>615</v>
      </c>
      <c r="FY27" s="118"/>
      <c r="FZ27" s="118" t="s">
        <v>615</v>
      </c>
      <c r="GA27" s="118" t="s">
        <v>615</v>
      </c>
      <c r="GB27" s="118" t="s">
        <v>615</v>
      </c>
      <c r="GC27" s="118"/>
      <c r="GD27" s="118" t="s">
        <v>615</v>
      </c>
      <c r="GE27" s="118" t="s">
        <v>615</v>
      </c>
      <c r="GF27" s="118" t="s">
        <v>615</v>
      </c>
      <c r="GG27" s="118" t="s">
        <v>615</v>
      </c>
      <c r="GH27" s="118"/>
      <c r="GI27" s="118" t="s">
        <v>615</v>
      </c>
      <c r="GJ27" s="118" t="s">
        <v>615</v>
      </c>
      <c r="GK27" s="118" t="s">
        <v>615</v>
      </c>
      <c r="GL27" s="118" t="s">
        <v>615</v>
      </c>
      <c r="GM27" s="118"/>
      <c r="GN27" s="118" t="s">
        <v>615</v>
      </c>
      <c r="GO27" s="118" t="s">
        <v>615</v>
      </c>
      <c r="GP27" s="2"/>
      <c r="GQ27" s="118" t="s">
        <v>615</v>
      </c>
      <c r="GR27" s="118"/>
      <c r="GS27" s="118" t="s">
        <v>615</v>
      </c>
      <c r="GT27" s="118" t="s">
        <v>615</v>
      </c>
      <c r="GU27" s="118" t="s">
        <v>615</v>
      </c>
      <c r="GV27" s="118" t="s">
        <v>615</v>
      </c>
      <c r="GW27" s="118" t="s">
        <v>615</v>
      </c>
      <c r="GX27" s="118"/>
      <c r="GY27" s="137" t="s">
        <v>615</v>
      </c>
      <c r="GZ27" s="137" t="s">
        <v>615</v>
      </c>
      <c r="HA27" s="137" t="s">
        <v>615</v>
      </c>
      <c r="HB27" s="137" t="s">
        <v>615</v>
      </c>
    </row>
    <row r="28" spans="1:210">
      <c r="A28" s="2"/>
      <c r="B28" s="119" t="s">
        <v>82</v>
      </c>
      <c r="C28" s="118" t="s">
        <v>1060</v>
      </c>
      <c r="D28" s="118" t="s">
        <v>990</v>
      </c>
      <c r="E28" s="118"/>
      <c r="F28" s="118" t="s">
        <v>665</v>
      </c>
      <c r="G28" s="118" t="s">
        <v>1076</v>
      </c>
      <c r="H28" s="118" t="s">
        <v>1266</v>
      </c>
      <c r="I28" s="118" t="s">
        <v>615</v>
      </c>
      <c r="J28" s="118" t="s">
        <v>615</v>
      </c>
      <c r="K28" s="118" t="s">
        <v>1267</v>
      </c>
      <c r="L28" s="118" t="s">
        <v>1268</v>
      </c>
      <c r="M28" s="118" t="s">
        <v>994</v>
      </c>
      <c r="N28" s="118" t="s">
        <v>619</v>
      </c>
      <c r="O28" s="120" t="s">
        <v>869</v>
      </c>
      <c r="P28" s="118" t="s">
        <v>1269</v>
      </c>
      <c r="Q28" s="118" t="s">
        <v>1270</v>
      </c>
      <c r="R28" s="118" t="s">
        <v>854</v>
      </c>
      <c r="S28" s="118" t="s">
        <v>1271</v>
      </c>
      <c r="T28" s="121" t="s">
        <v>625</v>
      </c>
      <c r="U28" s="118" t="s">
        <v>1272</v>
      </c>
      <c r="V28" s="122">
        <v>85.7</v>
      </c>
      <c r="W28" s="118" t="s">
        <v>615</v>
      </c>
      <c r="X28" s="118" t="s">
        <v>676</v>
      </c>
      <c r="Y28" s="118"/>
      <c r="Z28" s="120" t="s">
        <v>1273</v>
      </c>
      <c r="AA28" s="118" t="s">
        <v>1274</v>
      </c>
      <c r="AB28" s="118" t="s">
        <v>1275</v>
      </c>
      <c r="AC28" s="118" t="s">
        <v>1276</v>
      </c>
      <c r="AD28" s="123" t="s">
        <v>1277</v>
      </c>
      <c r="AE28" s="118" t="s">
        <v>1278</v>
      </c>
      <c r="AF28" s="118" t="s">
        <v>615</v>
      </c>
      <c r="AG28" s="118" t="s">
        <v>1279</v>
      </c>
      <c r="AH28" s="139" t="s">
        <v>1280</v>
      </c>
      <c r="AI28" s="118" t="s">
        <v>1281</v>
      </c>
      <c r="AJ28" s="118" t="s">
        <v>1282</v>
      </c>
      <c r="AK28" s="144" t="s">
        <v>1283</v>
      </c>
      <c r="AL28" s="118" t="s">
        <v>617</v>
      </c>
      <c r="AM28" s="118" t="s">
        <v>1284</v>
      </c>
      <c r="AN28" s="118" t="s">
        <v>885</v>
      </c>
      <c r="AO28" s="125" t="s">
        <v>1191</v>
      </c>
      <c r="AP28" s="118" t="s">
        <v>615</v>
      </c>
      <c r="AQ28" s="118" t="s">
        <v>749</v>
      </c>
      <c r="AR28" s="118" t="s">
        <v>1047</v>
      </c>
      <c r="AS28" s="118"/>
      <c r="AT28" s="120" t="s">
        <v>1285</v>
      </c>
      <c r="AU28" s="118" t="s">
        <v>705</v>
      </c>
      <c r="AV28" s="126">
        <v>0.3</v>
      </c>
      <c r="AW28" s="118" t="s">
        <v>1286</v>
      </c>
      <c r="AX28" s="136">
        <v>1</v>
      </c>
      <c r="AY28" s="118" t="s">
        <v>1287</v>
      </c>
      <c r="AZ28" s="118" t="s">
        <v>1000</v>
      </c>
      <c r="BA28" s="118" t="s">
        <v>1288</v>
      </c>
      <c r="BB28" s="118" t="s">
        <v>927</v>
      </c>
      <c r="BC28" s="118" t="s">
        <v>1289</v>
      </c>
      <c r="BD28" s="120" t="s">
        <v>1290</v>
      </c>
      <c r="BE28" s="118" t="s">
        <v>741</v>
      </c>
      <c r="BF28" s="118" t="s">
        <v>1291</v>
      </c>
      <c r="BG28" s="120" t="s">
        <v>1292</v>
      </c>
      <c r="BH28" s="118" t="s">
        <v>1293</v>
      </c>
      <c r="BI28" s="135" t="s">
        <v>1294</v>
      </c>
      <c r="BJ28" s="118" t="s">
        <v>652</v>
      </c>
      <c r="BK28" s="118" t="s">
        <v>703</v>
      </c>
      <c r="BL28" s="118" t="s">
        <v>1265</v>
      </c>
      <c r="BM28" s="118" t="s">
        <v>705</v>
      </c>
      <c r="BN28" s="118" t="s">
        <v>1015</v>
      </c>
      <c r="BO28" s="118" t="s">
        <v>759</v>
      </c>
      <c r="BP28" s="118" t="s">
        <v>649</v>
      </c>
      <c r="BQ28" s="118"/>
      <c r="BR28" s="118" t="s">
        <v>615</v>
      </c>
      <c r="BS28" s="118" t="s">
        <v>615</v>
      </c>
      <c r="BT28" s="118" t="s">
        <v>615</v>
      </c>
      <c r="BU28" s="118" t="s">
        <v>615</v>
      </c>
      <c r="BV28" s="118" t="s">
        <v>615</v>
      </c>
      <c r="BW28" s="118" t="s">
        <v>615</v>
      </c>
      <c r="BX28" s="118" t="s">
        <v>615</v>
      </c>
      <c r="BY28" s="118" t="s">
        <v>615</v>
      </c>
      <c r="BZ28" s="118" t="s">
        <v>615</v>
      </c>
      <c r="CA28" s="118" t="s">
        <v>615</v>
      </c>
      <c r="CB28" s="118" t="s">
        <v>615</v>
      </c>
      <c r="CC28" s="118" t="s">
        <v>615</v>
      </c>
      <c r="CD28" s="118" t="s">
        <v>615</v>
      </c>
      <c r="CE28" s="118" t="s">
        <v>615</v>
      </c>
      <c r="CF28" s="118" t="s">
        <v>615</v>
      </c>
      <c r="CG28" s="118" t="s">
        <v>615</v>
      </c>
      <c r="CH28" s="118" t="s">
        <v>615</v>
      </c>
      <c r="CI28" s="118" t="s">
        <v>615</v>
      </c>
      <c r="CJ28" s="118" t="s">
        <v>615</v>
      </c>
      <c r="CK28" s="118" t="s">
        <v>615</v>
      </c>
      <c r="CL28" s="118" t="s">
        <v>615</v>
      </c>
      <c r="CM28" s="118" t="s">
        <v>615</v>
      </c>
      <c r="CN28" s="118"/>
      <c r="CO28" s="118" t="s">
        <v>615</v>
      </c>
      <c r="CP28" s="118" t="s">
        <v>615</v>
      </c>
      <c r="CQ28" s="118" t="s">
        <v>615</v>
      </c>
      <c r="CR28" s="118" t="s">
        <v>615</v>
      </c>
      <c r="CS28" s="118" t="s">
        <v>615</v>
      </c>
      <c r="CT28" s="118" t="s">
        <v>615</v>
      </c>
      <c r="CU28" s="118" t="s">
        <v>615</v>
      </c>
      <c r="CV28" s="118" t="s">
        <v>615</v>
      </c>
      <c r="CW28" s="118" t="s">
        <v>615</v>
      </c>
      <c r="CX28" s="118" t="s">
        <v>615</v>
      </c>
      <c r="CY28" s="118" t="s">
        <v>615</v>
      </c>
      <c r="CZ28" s="118" t="s">
        <v>615</v>
      </c>
      <c r="DA28" s="118" t="s">
        <v>615</v>
      </c>
      <c r="DB28" s="118" t="s">
        <v>615</v>
      </c>
      <c r="DC28" s="118" t="s">
        <v>615</v>
      </c>
      <c r="DD28" s="118" t="s">
        <v>615</v>
      </c>
      <c r="DE28" s="118" t="s">
        <v>615</v>
      </c>
      <c r="DF28" s="118" t="s">
        <v>615</v>
      </c>
      <c r="DG28" s="118" t="s">
        <v>615</v>
      </c>
      <c r="DH28" s="118" t="s">
        <v>615</v>
      </c>
      <c r="DI28" s="118" t="s">
        <v>615</v>
      </c>
      <c r="DJ28" s="118" t="s">
        <v>615</v>
      </c>
      <c r="DK28" s="118" t="s">
        <v>615</v>
      </c>
      <c r="DL28" s="118" t="s">
        <v>615</v>
      </c>
      <c r="DM28" s="118" t="s">
        <v>615</v>
      </c>
      <c r="DN28" s="118" t="s">
        <v>615</v>
      </c>
      <c r="DO28" s="118" t="s">
        <v>615</v>
      </c>
      <c r="DP28" s="118" t="s">
        <v>615</v>
      </c>
      <c r="DQ28" s="118" t="s">
        <v>615</v>
      </c>
      <c r="DR28" s="118" t="s">
        <v>615</v>
      </c>
      <c r="DS28" s="118" t="s">
        <v>615</v>
      </c>
      <c r="DT28" s="118" t="s">
        <v>615</v>
      </c>
      <c r="DU28" s="118"/>
      <c r="DV28" s="118" t="s">
        <v>615</v>
      </c>
      <c r="DW28" s="118" t="s">
        <v>615</v>
      </c>
      <c r="DX28" s="118" t="s">
        <v>615</v>
      </c>
      <c r="DY28" s="118" t="s">
        <v>615</v>
      </c>
      <c r="DZ28" s="118" t="s">
        <v>615</v>
      </c>
      <c r="EA28" s="118" t="s">
        <v>615</v>
      </c>
      <c r="EB28" s="118" t="s">
        <v>615</v>
      </c>
      <c r="EC28" s="118" t="s">
        <v>615</v>
      </c>
      <c r="ED28" s="118" t="s">
        <v>615</v>
      </c>
      <c r="EE28" s="118" t="s">
        <v>615</v>
      </c>
      <c r="EF28" s="118" t="s">
        <v>615</v>
      </c>
      <c r="EG28" s="118" t="s">
        <v>615</v>
      </c>
      <c r="EH28" s="118" t="s">
        <v>615</v>
      </c>
      <c r="EI28" s="118" t="s">
        <v>615</v>
      </c>
      <c r="EJ28" s="118"/>
      <c r="EK28" s="118" t="s">
        <v>615</v>
      </c>
      <c r="EL28" s="118" t="s">
        <v>615</v>
      </c>
      <c r="EM28" s="118" t="s">
        <v>615</v>
      </c>
      <c r="EN28" s="118" t="s">
        <v>615</v>
      </c>
      <c r="EO28" s="118" t="s">
        <v>615</v>
      </c>
      <c r="EP28" s="118" t="s">
        <v>615</v>
      </c>
      <c r="EQ28" s="118" t="s">
        <v>615</v>
      </c>
      <c r="ER28" s="118" t="s">
        <v>615</v>
      </c>
      <c r="ES28" s="118" t="s">
        <v>615</v>
      </c>
      <c r="ET28" s="118" t="s">
        <v>615</v>
      </c>
      <c r="EU28" s="118" t="s">
        <v>615</v>
      </c>
      <c r="EV28" s="118"/>
      <c r="EW28" s="118" t="s">
        <v>615</v>
      </c>
      <c r="EX28" s="118" t="s">
        <v>615</v>
      </c>
      <c r="EY28" s="118" t="s">
        <v>615</v>
      </c>
      <c r="EZ28" s="118" t="s">
        <v>615</v>
      </c>
      <c r="FA28" s="118" t="s">
        <v>615</v>
      </c>
      <c r="FB28" s="118" t="s">
        <v>615</v>
      </c>
      <c r="FC28" s="118" t="s">
        <v>615</v>
      </c>
      <c r="FD28" s="118" t="s">
        <v>615</v>
      </c>
      <c r="FE28" s="118" t="s">
        <v>615</v>
      </c>
      <c r="FF28" s="118"/>
      <c r="FG28" s="118" t="s">
        <v>615</v>
      </c>
      <c r="FH28" s="118" t="s">
        <v>615</v>
      </c>
      <c r="FI28" s="118" t="s">
        <v>615</v>
      </c>
      <c r="FJ28" s="118"/>
      <c r="FK28" s="118" t="s">
        <v>615</v>
      </c>
      <c r="FL28" s="118" t="s">
        <v>615</v>
      </c>
      <c r="FM28" s="118" t="s">
        <v>615</v>
      </c>
      <c r="FN28" s="118" t="s">
        <v>615</v>
      </c>
      <c r="FO28" s="118" t="s">
        <v>615</v>
      </c>
      <c r="FP28" s="118" t="s">
        <v>615</v>
      </c>
      <c r="FQ28" s="118" t="s">
        <v>615</v>
      </c>
      <c r="FR28" s="118" t="s">
        <v>615</v>
      </c>
      <c r="FS28" s="118"/>
      <c r="FT28" s="118" t="s">
        <v>615</v>
      </c>
      <c r="FU28" s="118" t="s">
        <v>615</v>
      </c>
      <c r="FV28" s="118" t="s">
        <v>615</v>
      </c>
      <c r="FW28" s="118" t="s">
        <v>615</v>
      </c>
      <c r="FX28" s="118" t="s">
        <v>615</v>
      </c>
      <c r="FY28" s="118"/>
      <c r="FZ28" s="118" t="s">
        <v>615</v>
      </c>
      <c r="GA28" s="118" t="s">
        <v>615</v>
      </c>
      <c r="GB28" s="118" t="s">
        <v>615</v>
      </c>
      <c r="GC28" s="118"/>
      <c r="GD28" s="118" t="s">
        <v>615</v>
      </c>
      <c r="GE28" s="118" t="s">
        <v>615</v>
      </c>
      <c r="GF28" s="118" t="s">
        <v>615</v>
      </c>
      <c r="GG28" s="118" t="s">
        <v>615</v>
      </c>
      <c r="GH28" s="118"/>
      <c r="GI28" s="118" t="s">
        <v>615</v>
      </c>
      <c r="GJ28" s="118" t="s">
        <v>615</v>
      </c>
      <c r="GK28" s="118" t="s">
        <v>615</v>
      </c>
      <c r="GL28" s="118" t="s">
        <v>615</v>
      </c>
      <c r="GM28" s="118"/>
      <c r="GN28" s="118" t="s">
        <v>615</v>
      </c>
      <c r="GO28" s="118" t="s">
        <v>615</v>
      </c>
      <c r="GP28" s="2"/>
      <c r="GQ28" s="118" t="s">
        <v>615</v>
      </c>
      <c r="GR28" s="118"/>
      <c r="GS28" s="118" t="s">
        <v>615</v>
      </c>
      <c r="GT28" s="118" t="s">
        <v>615</v>
      </c>
      <c r="GU28" s="118" t="s">
        <v>615</v>
      </c>
      <c r="GV28" s="118" t="s">
        <v>615</v>
      </c>
      <c r="GW28" s="118" t="s">
        <v>615</v>
      </c>
      <c r="GX28" s="118"/>
      <c r="GY28" s="137" t="s">
        <v>615</v>
      </c>
      <c r="GZ28" s="137" t="s">
        <v>615</v>
      </c>
      <c r="HA28" s="137" t="s">
        <v>615</v>
      </c>
      <c r="HB28" s="137" t="s">
        <v>615</v>
      </c>
    </row>
    <row r="29" spans="1:210" ht="27">
      <c r="A29" s="2"/>
      <c r="B29" s="119" t="s">
        <v>84</v>
      </c>
      <c r="C29" s="118" t="s">
        <v>1295</v>
      </c>
      <c r="D29" s="118" t="s">
        <v>1172</v>
      </c>
      <c r="E29" s="118"/>
      <c r="F29" s="118" t="s">
        <v>1061</v>
      </c>
      <c r="G29" s="118" t="s">
        <v>1296</v>
      </c>
      <c r="H29" s="118" t="s">
        <v>1297</v>
      </c>
      <c r="I29" s="118" t="s">
        <v>615</v>
      </c>
      <c r="J29" s="118" t="s">
        <v>615</v>
      </c>
      <c r="K29" s="118" t="s">
        <v>1298</v>
      </c>
      <c r="L29" s="118" t="s">
        <v>820</v>
      </c>
      <c r="M29" s="118" t="s">
        <v>1299</v>
      </c>
      <c r="N29" s="118" t="s">
        <v>716</v>
      </c>
      <c r="O29" s="120" t="s">
        <v>1300</v>
      </c>
      <c r="P29" s="118" t="s">
        <v>951</v>
      </c>
      <c r="Q29" s="118" t="s">
        <v>871</v>
      </c>
      <c r="R29" s="118" t="s">
        <v>1085</v>
      </c>
      <c r="S29" s="118" t="s">
        <v>1301</v>
      </c>
      <c r="T29" s="141" t="s">
        <v>1302</v>
      </c>
      <c r="U29" s="118" t="s">
        <v>1303</v>
      </c>
      <c r="V29" s="122">
        <v>36.5</v>
      </c>
      <c r="W29" s="118" t="s">
        <v>615</v>
      </c>
      <c r="X29" s="118" t="s">
        <v>676</v>
      </c>
      <c r="Y29" s="118"/>
      <c r="Z29" s="120" t="s">
        <v>1109</v>
      </c>
      <c r="AA29" s="118" t="s">
        <v>1304</v>
      </c>
      <c r="AB29" s="118" t="s">
        <v>1305</v>
      </c>
      <c r="AC29" s="118" t="s">
        <v>1306</v>
      </c>
      <c r="AD29" s="123" t="s">
        <v>1307</v>
      </c>
      <c r="AE29" s="118" t="s">
        <v>642</v>
      </c>
      <c r="AF29" s="118" t="s">
        <v>615</v>
      </c>
      <c r="AG29" s="118" t="s">
        <v>1028</v>
      </c>
      <c r="AH29" s="145" t="s">
        <v>1280</v>
      </c>
      <c r="AI29" s="118" t="s">
        <v>1308</v>
      </c>
      <c r="AJ29" s="118" t="s">
        <v>1309</v>
      </c>
      <c r="AK29" s="135" t="s">
        <v>808</v>
      </c>
      <c r="AL29" s="118" t="s">
        <v>655</v>
      </c>
      <c r="AM29" s="118" t="s">
        <v>1310</v>
      </c>
      <c r="AN29" s="118" t="s">
        <v>1311</v>
      </c>
      <c r="AO29" s="125">
        <v>1.0491999999999999</v>
      </c>
      <c r="AP29" s="118" t="s">
        <v>615</v>
      </c>
      <c r="AQ29" s="118" t="s">
        <v>749</v>
      </c>
      <c r="AR29" s="118" t="s">
        <v>1033</v>
      </c>
      <c r="AS29" s="118"/>
      <c r="AT29" s="120" t="s">
        <v>1312</v>
      </c>
      <c r="AU29" s="118" t="s">
        <v>705</v>
      </c>
      <c r="AV29" s="126">
        <v>0.11</v>
      </c>
      <c r="AW29" s="118" t="s">
        <v>1313</v>
      </c>
      <c r="AX29" s="133">
        <v>1.6</v>
      </c>
      <c r="AY29" s="118" t="s">
        <v>1314</v>
      </c>
      <c r="AZ29" s="118" t="s">
        <v>1315</v>
      </c>
      <c r="BA29" s="118" t="s">
        <v>1009</v>
      </c>
      <c r="BB29" s="118" t="s">
        <v>675</v>
      </c>
      <c r="BC29" s="118" t="s">
        <v>1219</v>
      </c>
      <c r="BD29" s="120" t="s">
        <v>1316</v>
      </c>
      <c r="BE29" s="118" t="s">
        <v>1317</v>
      </c>
      <c r="BF29" s="118" t="s">
        <v>739</v>
      </c>
      <c r="BG29" s="120" t="s">
        <v>1318</v>
      </c>
      <c r="BH29" s="118" t="s">
        <v>924</v>
      </c>
      <c r="BI29" s="118" t="s">
        <v>1059</v>
      </c>
      <c r="BJ29" s="118" t="s">
        <v>1319</v>
      </c>
      <c r="BK29" s="118" t="s">
        <v>856</v>
      </c>
      <c r="BL29" s="118" t="s">
        <v>1320</v>
      </c>
      <c r="BM29" s="118" t="s">
        <v>714</v>
      </c>
      <c r="BN29" s="118" t="s">
        <v>849</v>
      </c>
      <c r="BO29" s="118" t="s">
        <v>1167</v>
      </c>
      <c r="BP29" s="118" t="s">
        <v>1321</v>
      </c>
      <c r="BQ29" s="118"/>
      <c r="BR29" s="118" t="s">
        <v>761</v>
      </c>
      <c r="BS29" s="118" t="s">
        <v>761</v>
      </c>
      <c r="BT29" s="118" t="s">
        <v>761</v>
      </c>
      <c r="BU29" s="118" t="s">
        <v>761</v>
      </c>
      <c r="BV29" s="118" t="s">
        <v>761</v>
      </c>
      <c r="BW29" s="118" t="s">
        <v>761</v>
      </c>
      <c r="BX29" s="118" t="s">
        <v>762</v>
      </c>
      <c r="BY29" s="118" t="s">
        <v>761</v>
      </c>
      <c r="BZ29" s="118" t="s">
        <v>761</v>
      </c>
      <c r="CA29" s="118" t="s">
        <v>761</v>
      </c>
      <c r="CB29" s="118" t="s">
        <v>761</v>
      </c>
      <c r="CC29" s="118" t="s">
        <v>761</v>
      </c>
      <c r="CD29" s="118" t="s">
        <v>761</v>
      </c>
      <c r="CE29" s="118" t="s">
        <v>761</v>
      </c>
      <c r="CF29" s="118" t="s">
        <v>761</v>
      </c>
      <c r="CG29" s="118" t="s">
        <v>762</v>
      </c>
      <c r="CH29" s="118" t="s">
        <v>762</v>
      </c>
      <c r="CI29" s="118" t="s">
        <v>762</v>
      </c>
      <c r="CJ29" s="118" t="s">
        <v>762</v>
      </c>
      <c r="CK29" s="118" t="s">
        <v>761</v>
      </c>
      <c r="CL29" s="118" t="s">
        <v>761</v>
      </c>
      <c r="CM29" s="118" t="s">
        <v>761</v>
      </c>
      <c r="CN29" s="118"/>
      <c r="CO29" s="118" t="s">
        <v>764</v>
      </c>
      <c r="CP29" s="118" t="s">
        <v>764</v>
      </c>
      <c r="CQ29" s="118" t="s">
        <v>764</v>
      </c>
      <c r="CR29" s="118" t="s">
        <v>764</v>
      </c>
      <c r="CS29" s="118" t="s">
        <v>764</v>
      </c>
      <c r="CT29" s="118" t="s">
        <v>764</v>
      </c>
      <c r="CU29" s="118" t="s">
        <v>764</v>
      </c>
      <c r="CV29" s="118" t="s">
        <v>764</v>
      </c>
      <c r="CW29" s="118" t="s">
        <v>764</v>
      </c>
      <c r="CX29" s="118" t="s">
        <v>764</v>
      </c>
      <c r="CY29" s="118" t="s">
        <v>764</v>
      </c>
      <c r="CZ29" s="118" t="s">
        <v>764</v>
      </c>
      <c r="DA29" s="118" t="s">
        <v>764</v>
      </c>
      <c r="DB29" s="118" t="s">
        <v>764</v>
      </c>
      <c r="DC29" s="118" t="s">
        <v>764</v>
      </c>
      <c r="DD29" s="118" t="s">
        <v>764</v>
      </c>
      <c r="DE29" s="118" t="s">
        <v>764</v>
      </c>
      <c r="DF29" s="118" t="s">
        <v>764</v>
      </c>
      <c r="DG29" s="118" t="s">
        <v>764</v>
      </c>
      <c r="DH29" s="118" t="s">
        <v>764</v>
      </c>
      <c r="DI29" s="118" t="s">
        <v>764</v>
      </c>
      <c r="DJ29" s="118" t="s">
        <v>764</v>
      </c>
      <c r="DK29" s="118" t="s">
        <v>764</v>
      </c>
      <c r="DL29" s="118" t="s">
        <v>764</v>
      </c>
      <c r="DM29" s="118" t="s">
        <v>764</v>
      </c>
      <c r="DN29" s="118" t="s">
        <v>764</v>
      </c>
      <c r="DO29" s="118" t="s">
        <v>764</v>
      </c>
      <c r="DP29" s="118" t="s">
        <v>764</v>
      </c>
      <c r="DQ29" s="118" t="s">
        <v>764</v>
      </c>
      <c r="DR29" s="118" t="s">
        <v>764</v>
      </c>
      <c r="DS29" s="118" t="s">
        <v>766</v>
      </c>
      <c r="DT29" s="118" t="s">
        <v>764</v>
      </c>
      <c r="DU29" s="118"/>
      <c r="DV29" s="118" t="s">
        <v>905</v>
      </c>
      <c r="DW29" s="118" t="s">
        <v>906</v>
      </c>
      <c r="DX29" s="118" t="s">
        <v>905</v>
      </c>
      <c r="DY29" s="118" t="s">
        <v>905</v>
      </c>
      <c r="DZ29" s="118" t="s">
        <v>905</v>
      </c>
      <c r="EA29" s="118" t="s">
        <v>905</v>
      </c>
      <c r="EB29" s="118" t="s">
        <v>759</v>
      </c>
      <c r="EC29" s="118" t="s">
        <v>905</v>
      </c>
      <c r="ED29" s="118" t="s">
        <v>905</v>
      </c>
      <c r="EE29" s="118" t="s">
        <v>905</v>
      </c>
      <c r="EF29" s="118" t="s">
        <v>905</v>
      </c>
      <c r="EG29" s="118" t="s">
        <v>906</v>
      </c>
      <c r="EH29" s="118" t="s">
        <v>905</v>
      </c>
      <c r="EI29" s="118" t="s">
        <v>905</v>
      </c>
      <c r="EJ29" s="118"/>
      <c r="EK29" s="118" t="s">
        <v>905</v>
      </c>
      <c r="EL29" s="118" t="s">
        <v>905</v>
      </c>
      <c r="EM29" s="118" t="s">
        <v>905</v>
      </c>
      <c r="EN29" s="118" t="s">
        <v>905</v>
      </c>
      <c r="EO29" s="118" t="s">
        <v>905</v>
      </c>
      <c r="EP29" s="118" t="s">
        <v>905</v>
      </c>
      <c r="EQ29" s="118" t="s">
        <v>905</v>
      </c>
      <c r="ER29" s="118" t="s">
        <v>905</v>
      </c>
      <c r="ES29" s="118" t="s">
        <v>905</v>
      </c>
      <c r="ET29" s="118" t="s">
        <v>905</v>
      </c>
      <c r="EU29" s="118" t="s">
        <v>905</v>
      </c>
      <c r="EV29" s="118"/>
      <c r="EW29" s="118" t="s">
        <v>909</v>
      </c>
      <c r="EX29" s="118" t="s">
        <v>905</v>
      </c>
      <c r="EY29" s="118" t="s">
        <v>905</v>
      </c>
      <c r="EZ29" s="118" t="s">
        <v>905</v>
      </c>
      <c r="FA29" s="118" t="s">
        <v>905</v>
      </c>
      <c r="FB29" s="118" t="s">
        <v>905</v>
      </c>
      <c r="FC29" s="118" t="s">
        <v>905</v>
      </c>
      <c r="FD29" s="118" t="s">
        <v>905</v>
      </c>
      <c r="FE29" s="118" t="s">
        <v>905</v>
      </c>
      <c r="FF29" s="118"/>
      <c r="FG29" s="118" t="s">
        <v>910</v>
      </c>
      <c r="FH29" s="118" t="s">
        <v>905</v>
      </c>
      <c r="FI29" s="118" t="s">
        <v>905</v>
      </c>
      <c r="FJ29" s="118"/>
      <c r="FK29" s="118" t="s">
        <v>905</v>
      </c>
      <c r="FL29" s="118" t="s">
        <v>759</v>
      </c>
      <c r="FM29" s="118" t="s">
        <v>911</v>
      </c>
      <c r="FN29" s="118" t="s">
        <v>759</v>
      </c>
      <c r="FO29" s="118" t="s">
        <v>905</v>
      </c>
      <c r="FP29" s="118" t="s">
        <v>909</v>
      </c>
      <c r="FQ29" s="118" t="s">
        <v>912</v>
      </c>
      <c r="FR29" s="118" t="s">
        <v>913</v>
      </c>
      <c r="FS29" s="118"/>
      <c r="FT29" s="118" t="s">
        <v>905</v>
      </c>
      <c r="FU29" s="118" t="s">
        <v>905</v>
      </c>
      <c r="FV29" s="118" t="s">
        <v>615</v>
      </c>
      <c r="FW29" s="118" t="s">
        <v>905</v>
      </c>
      <c r="FX29" s="118" t="s">
        <v>905</v>
      </c>
      <c r="FY29" s="118"/>
      <c r="FZ29" s="118" t="s">
        <v>905</v>
      </c>
      <c r="GA29" s="118" t="s">
        <v>905</v>
      </c>
      <c r="GB29" s="118" t="s">
        <v>1022</v>
      </c>
      <c r="GC29" s="118"/>
      <c r="GD29" s="118" t="s">
        <v>905</v>
      </c>
      <c r="GE29" s="118" t="s">
        <v>905</v>
      </c>
      <c r="GF29" s="118" t="s">
        <v>909</v>
      </c>
      <c r="GG29" s="118" t="s">
        <v>905</v>
      </c>
      <c r="GH29" s="118"/>
      <c r="GI29" s="118" t="s">
        <v>759</v>
      </c>
      <c r="GJ29" s="118" t="s">
        <v>759</v>
      </c>
      <c r="GK29" s="118" t="s">
        <v>759</v>
      </c>
      <c r="GL29" s="118" t="s">
        <v>915</v>
      </c>
      <c r="GM29" s="118"/>
      <c r="GN29" s="118" t="s">
        <v>905</v>
      </c>
      <c r="GO29" s="118" t="s">
        <v>615</v>
      </c>
      <c r="GP29" s="2"/>
      <c r="GQ29" s="118" t="s">
        <v>905</v>
      </c>
      <c r="GR29" s="118"/>
      <c r="GS29" s="118" t="s">
        <v>760</v>
      </c>
      <c r="GT29" s="118" t="s">
        <v>905</v>
      </c>
      <c r="GU29" s="118" t="s">
        <v>905</v>
      </c>
      <c r="GV29" s="118" t="s">
        <v>909</v>
      </c>
      <c r="GW29" s="118" t="s">
        <v>905</v>
      </c>
      <c r="GX29" s="118"/>
      <c r="GY29" s="137">
        <v>67.178899999999999</v>
      </c>
      <c r="GZ29" s="137">
        <v>56.559800000000003</v>
      </c>
      <c r="HA29" s="137">
        <v>54.130699999999997</v>
      </c>
      <c r="HB29" s="137">
        <v>61.845500000000001</v>
      </c>
    </row>
    <row r="30" spans="1:210">
      <c r="A30" s="2"/>
      <c r="B30" s="119" t="s">
        <v>86</v>
      </c>
      <c r="C30" s="118" t="s">
        <v>663</v>
      </c>
      <c r="D30" s="118" t="s">
        <v>917</v>
      </c>
      <c r="E30" s="118"/>
      <c r="F30" s="118" t="s">
        <v>1322</v>
      </c>
      <c r="G30" s="118" t="s">
        <v>783</v>
      </c>
      <c r="H30" s="118" t="s">
        <v>1323</v>
      </c>
      <c r="I30" s="118" t="s">
        <v>615</v>
      </c>
      <c r="J30" s="118" t="s">
        <v>615</v>
      </c>
      <c r="K30" s="118" t="s">
        <v>1324</v>
      </c>
      <c r="L30" s="118" t="s">
        <v>1325</v>
      </c>
      <c r="M30" s="118" t="s">
        <v>1083</v>
      </c>
      <c r="N30" s="118" t="s">
        <v>619</v>
      </c>
      <c r="O30" s="120" t="s">
        <v>1326</v>
      </c>
      <c r="P30" s="118" t="s">
        <v>1327</v>
      </c>
      <c r="Q30" s="118" t="s">
        <v>1120</v>
      </c>
      <c r="R30" s="118" t="s">
        <v>1033</v>
      </c>
      <c r="S30" s="118" t="s">
        <v>795</v>
      </c>
      <c r="T30" s="121" t="s">
        <v>625</v>
      </c>
      <c r="U30" s="118" t="s">
        <v>857</v>
      </c>
      <c r="V30" s="122">
        <v>58.2</v>
      </c>
      <c r="W30" s="118" t="s">
        <v>615</v>
      </c>
      <c r="X30" s="118" t="s">
        <v>676</v>
      </c>
      <c r="Y30" s="118"/>
      <c r="Z30" s="120" t="s">
        <v>1328</v>
      </c>
      <c r="AA30" s="118" t="s">
        <v>1329</v>
      </c>
      <c r="AB30" s="118" t="s">
        <v>829</v>
      </c>
      <c r="AC30" s="118" t="s">
        <v>1330</v>
      </c>
      <c r="AD30" s="123" t="s">
        <v>1331</v>
      </c>
      <c r="AE30" s="118" t="s">
        <v>1332</v>
      </c>
      <c r="AF30" s="118" t="s">
        <v>615</v>
      </c>
      <c r="AG30" s="118" t="s">
        <v>1333</v>
      </c>
      <c r="AH30" s="120" t="s">
        <v>1334</v>
      </c>
      <c r="AI30" s="118" t="s">
        <v>849</v>
      </c>
      <c r="AJ30" s="118" t="s">
        <v>783</v>
      </c>
      <c r="AK30" s="144" t="s">
        <v>1335</v>
      </c>
      <c r="AL30" s="118" t="s">
        <v>694</v>
      </c>
      <c r="AM30" s="118" t="s">
        <v>1336</v>
      </c>
      <c r="AN30" s="118" t="s">
        <v>885</v>
      </c>
      <c r="AO30" s="125">
        <v>9.8629999999999995E-2</v>
      </c>
      <c r="AP30" s="118" t="s">
        <v>615</v>
      </c>
      <c r="AQ30" s="118" t="s">
        <v>749</v>
      </c>
      <c r="AR30" s="118" t="s">
        <v>687</v>
      </c>
      <c r="AS30" s="118"/>
      <c r="AT30" s="120" t="s">
        <v>1337</v>
      </c>
      <c r="AU30" s="118" t="s">
        <v>1338</v>
      </c>
      <c r="AV30" s="126">
        <v>1.0900000000000001</v>
      </c>
      <c r="AW30" s="118" t="s">
        <v>1339</v>
      </c>
      <c r="AX30" s="133">
        <v>1.3</v>
      </c>
      <c r="AY30" s="118" t="s">
        <v>646</v>
      </c>
      <c r="AZ30" s="118" t="s">
        <v>1340</v>
      </c>
      <c r="BA30" s="118" t="s">
        <v>920</v>
      </c>
      <c r="BB30" s="118" t="s">
        <v>823</v>
      </c>
      <c r="BC30" s="118" t="s">
        <v>1341</v>
      </c>
      <c r="BD30" s="120" t="s">
        <v>1342</v>
      </c>
      <c r="BE30" s="118" t="s">
        <v>1343</v>
      </c>
      <c r="BF30" s="118" t="s">
        <v>1124</v>
      </c>
      <c r="BG30" s="120" t="s">
        <v>1344</v>
      </c>
      <c r="BH30" s="118" t="s">
        <v>820</v>
      </c>
      <c r="BI30" s="118" t="s">
        <v>1016</v>
      </c>
      <c r="BJ30" s="118" t="s">
        <v>1145</v>
      </c>
      <c r="BK30" s="118" t="s">
        <v>1345</v>
      </c>
      <c r="BL30" s="118" t="s">
        <v>704</v>
      </c>
      <c r="BM30" s="118" t="s">
        <v>1346</v>
      </c>
      <c r="BN30" s="118" t="s">
        <v>1040</v>
      </c>
      <c r="BO30" s="118" t="s">
        <v>911</v>
      </c>
      <c r="BP30" s="118" t="s">
        <v>808</v>
      </c>
      <c r="BQ30" s="118"/>
      <c r="BR30" s="118" t="s">
        <v>761</v>
      </c>
      <c r="BS30" s="118" t="s">
        <v>761</v>
      </c>
      <c r="BT30" s="118" t="s">
        <v>761</v>
      </c>
      <c r="BU30" s="118" t="s">
        <v>761</v>
      </c>
      <c r="BV30" s="118" t="s">
        <v>761</v>
      </c>
      <c r="BW30" s="118" t="s">
        <v>761</v>
      </c>
      <c r="BX30" s="118" t="s">
        <v>762</v>
      </c>
      <c r="BY30" s="118" t="s">
        <v>761</v>
      </c>
      <c r="BZ30" s="118" t="s">
        <v>761</v>
      </c>
      <c r="CA30" s="118" t="s">
        <v>761</v>
      </c>
      <c r="CB30" s="118" t="s">
        <v>761</v>
      </c>
      <c r="CC30" s="118" t="s">
        <v>761</v>
      </c>
      <c r="CD30" s="118" t="s">
        <v>761</v>
      </c>
      <c r="CE30" s="118" t="s">
        <v>761</v>
      </c>
      <c r="CF30" s="118" t="s">
        <v>761</v>
      </c>
      <c r="CG30" s="118" t="s">
        <v>762</v>
      </c>
      <c r="CH30" s="118" t="s">
        <v>762</v>
      </c>
      <c r="CI30" s="118" t="s">
        <v>762</v>
      </c>
      <c r="CJ30" s="118" t="s">
        <v>762</v>
      </c>
      <c r="CK30" s="118" t="s">
        <v>761</v>
      </c>
      <c r="CL30" s="118" t="s">
        <v>761</v>
      </c>
      <c r="CM30" s="118" t="s">
        <v>761</v>
      </c>
      <c r="CN30" s="118"/>
      <c r="CO30" s="118" t="s">
        <v>764</v>
      </c>
      <c r="CP30" s="118" t="s">
        <v>764</v>
      </c>
      <c r="CQ30" s="118" t="s">
        <v>764</v>
      </c>
      <c r="CR30" s="118" t="s">
        <v>764</v>
      </c>
      <c r="CS30" s="118" t="s">
        <v>764</v>
      </c>
      <c r="CT30" s="118" t="s">
        <v>764</v>
      </c>
      <c r="CU30" s="118" t="s">
        <v>764</v>
      </c>
      <c r="CV30" s="118" t="s">
        <v>764</v>
      </c>
      <c r="CW30" s="118" t="s">
        <v>764</v>
      </c>
      <c r="CX30" s="118" t="s">
        <v>764</v>
      </c>
      <c r="CY30" s="118" t="s">
        <v>764</v>
      </c>
      <c r="CZ30" s="134" t="s">
        <v>814</v>
      </c>
      <c r="DA30" s="118" t="s">
        <v>764</v>
      </c>
      <c r="DB30" s="134" t="s">
        <v>1347</v>
      </c>
      <c r="DC30" s="118" t="s">
        <v>764</v>
      </c>
      <c r="DD30" s="118" t="s">
        <v>764</v>
      </c>
      <c r="DE30" s="118" t="s">
        <v>764</v>
      </c>
      <c r="DF30" s="118" t="s">
        <v>764</v>
      </c>
      <c r="DG30" s="118" t="s">
        <v>764</v>
      </c>
      <c r="DH30" s="118" t="s">
        <v>764</v>
      </c>
      <c r="DI30" s="118" t="s">
        <v>764</v>
      </c>
      <c r="DJ30" s="118" t="s">
        <v>764</v>
      </c>
      <c r="DK30" s="118" t="s">
        <v>764</v>
      </c>
      <c r="DL30" s="118" t="s">
        <v>764</v>
      </c>
      <c r="DM30" s="118" t="s">
        <v>764</v>
      </c>
      <c r="DN30" s="118" t="s">
        <v>764</v>
      </c>
      <c r="DO30" s="118" t="s">
        <v>764</v>
      </c>
      <c r="DP30" s="134" t="s">
        <v>904</v>
      </c>
      <c r="DQ30" s="134" t="s">
        <v>1348</v>
      </c>
      <c r="DR30" s="118" t="s">
        <v>764</v>
      </c>
      <c r="DS30" s="118" t="s">
        <v>766</v>
      </c>
      <c r="DT30" s="118" t="s">
        <v>764</v>
      </c>
      <c r="DU30" s="118"/>
      <c r="DV30" s="118" t="s">
        <v>905</v>
      </c>
      <c r="DW30" s="118" t="s">
        <v>906</v>
      </c>
      <c r="DX30" s="118" t="s">
        <v>905</v>
      </c>
      <c r="DY30" s="118" t="s">
        <v>905</v>
      </c>
      <c r="DZ30" s="118" t="s">
        <v>905</v>
      </c>
      <c r="EA30" s="118" t="s">
        <v>905</v>
      </c>
      <c r="EB30" s="118" t="s">
        <v>759</v>
      </c>
      <c r="EC30" s="118" t="s">
        <v>905</v>
      </c>
      <c r="ED30" s="118" t="s">
        <v>905</v>
      </c>
      <c r="EE30" s="118" t="s">
        <v>905</v>
      </c>
      <c r="EF30" s="118" t="s">
        <v>905</v>
      </c>
      <c r="EG30" s="134" t="s">
        <v>1142</v>
      </c>
      <c r="EH30" s="118" t="s">
        <v>905</v>
      </c>
      <c r="EI30" s="118" t="s">
        <v>905</v>
      </c>
      <c r="EJ30" s="118"/>
      <c r="EK30" s="134" t="s">
        <v>1349</v>
      </c>
      <c r="EL30" s="134" t="s">
        <v>1350</v>
      </c>
      <c r="EM30" s="134" t="s">
        <v>908</v>
      </c>
      <c r="EN30" s="134" t="s">
        <v>1351</v>
      </c>
      <c r="EO30" s="134" t="s">
        <v>1352</v>
      </c>
      <c r="EP30" s="134" t="s">
        <v>1353</v>
      </c>
      <c r="EQ30" s="134" t="s">
        <v>1212</v>
      </c>
      <c r="ER30" s="134" t="s">
        <v>1353</v>
      </c>
      <c r="ES30" s="134" t="s">
        <v>1354</v>
      </c>
      <c r="ET30" s="134" t="s">
        <v>1236</v>
      </c>
      <c r="EU30" s="118" t="s">
        <v>905</v>
      </c>
      <c r="EV30" s="118"/>
      <c r="EW30" s="118" t="s">
        <v>909</v>
      </c>
      <c r="EX30" s="118" t="s">
        <v>905</v>
      </c>
      <c r="EY30" s="118" t="s">
        <v>905</v>
      </c>
      <c r="EZ30" s="118" t="s">
        <v>905</v>
      </c>
      <c r="FA30" s="118" t="s">
        <v>905</v>
      </c>
      <c r="FB30" s="118" t="s">
        <v>905</v>
      </c>
      <c r="FC30" s="118" t="s">
        <v>905</v>
      </c>
      <c r="FD30" s="118" t="s">
        <v>905</v>
      </c>
      <c r="FE30" s="118" t="s">
        <v>905</v>
      </c>
      <c r="FF30" s="118"/>
      <c r="FG30" s="118" t="s">
        <v>910</v>
      </c>
      <c r="FH30" s="118" t="s">
        <v>905</v>
      </c>
      <c r="FI30" s="118" t="s">
        <v>905</v>
      </c>
      <c r="FJ30" s="118"/>
      <c r="FK30" s="118" t="s">
        <v>905</v>
      </c>
      <c r="FL30" s="134" t="s">
        <v>1355</v>
      </c>
      <c r="FM30" s="134" t="s">
        <v>1356</v>
      </c>
      <c r="FN30" s="134" t="s">
        <v>848</v>
      </c>
      <c r="FO30" s="118" t="s">
        <v>905</v>
      </c>
      <c r="FP30" s="118" t="s">
        <v>909</v>
      </c>
      <c r="FQ30" s="134" t="s">
        <v>1357</v>
      </c>
      <c r="FR30" s="118" t="s">
        <v>913</v>
      </c>
      <c r="FS30" s="118"/>
      <c r="FT30" s="118" t="s">
        <v>905</v>
      </c>
      <c r="FU30" s="118" t="s">
        <v>905</v>
      </c>
      <c r="FV30" s="118" t="s">
        <v>906</v>
      </c>
      <c r="FW30" s="118" t="s">
        <v>905</v>
      </c>
      <c r="FX30" s="118" t="s">
        <v>905</v>
      </c>
      <c r="FY30" s="118"/>
      <c r="FZ30" s="118" t="s">
        <v>905</v>
      </c>
      <c r="GA30" s="118" t="s">
        <v>905</v>
      </c>
      <c r="GB30" s="118" t="s">
        <v>1022</v>
      </c>
      <c r="GC30" s="118"/>
      <c r="GD30" s="134" t="s">
        <v>1358</v>
      </c>
      <c r="GE30" s="118" t="s">
        <v>905</v>
      </c>
      <c r="GF30" s="118" t="s">
        <v>909</v>
      </c>
      <c r="GG30" s="118" t="s">
        <v>905</v>
      </c>
      <c r="GH30" s="118"/>
      <c r="GI30" s="134" t="s">
        <v>1359</v>
      </c>
      <c r="GJ30" s="118" t="s">
        <v>759</v>
      </c>
      <c r="GK30" s="134" t="s">
        <v>1360</v>
      </c>
      <c r="GL30" s="118" t="s">
        <v>915</v>
      </c>
      <c r="GM30" s="118"/>
      <c r="GN30" s="118" t="s">
        <v>905</v>
      </c>
      <c r="GO30" s="118" t="s">
        <v>759</v>
      </c>
      <c r="GP30" s="2"/>
      <c r="GQ30" s="118" t="s">
        <v>905</v>
      </c>
      <c r="GR30" s="118"/>
      <c r="GS30" s="118" t="s">
        <v>760</v>
      </c>
      <c r="GT30" s="118" t="s">
        <v>905</v>
      </c>
      <c r="GU30" s="134" t="s">
        <v>641</v>
      </c>
      <c r="GV30" s="134" t="s">
        <v>1207</v>
      </c>
      <c r="GW30" s="134" t="s">
        <v>1237</v>
      </c>
      <c r="GX30" s="118"/>
      <c r="GY30" s="137">
        <v>42.022300000000001</v>
      </c>
      <c r="GZ30" s="137">
        <v>26.903199999999998</v>
      </c>
      <c r="HA30" s="137">
        <v>24.870699999999999</v>
      </c>
      <c r="HB30" s="137">
        <v>37.053899999999999</v>
      </c>
    </row>
    <row r="31" spans="1:210">
      <c r="A31" s="2"/>
      <c r="B31" s="119" t="s">
        <v>89</v>
      </c>
      <c r="C31" s="118" t="s">
        <v>1295</v>
      </c>
      <c r="D31" s="118" t="s">
        <v>1361</v>
      </c>
      <c r="E31" s="118"/>
      <c r="F31" s="118" t="s">
        <v>1240</v>
      </c>
      <c r="G31" s="118" t="s">
        <v>615</v>
      </c>
      <c r="H31" s="118" t="s">
        <v>1362</v>
      </c>
      <c r="I31" s="118" t="s">
        <v>615</v>
      </c>
      <c r="J31" s="118" t="s">
        <v>615</v>
      </c>
      <c r="K31" s="118" t="s">
        <v>1363</v>
      </c>
      <c r="L31" s="118" t="s">
        <v>924</v>
      </c>
      <c r="M31" s="118" t="s">
        <v>1364</v>
      </c>
      <c r="N31" s="118" t="s">
        <v>1365</v>
      </c>
      <c r="O31" s="120" t="s">
        <v>1300</v>
      </c>
      <c r="P31" s="118" t="s">
        <v>1366</v>
      </c>
      <c r="Q31" s="118" t="s">
        <v>1367</v>
      </c>
      <c r="R31" s="118" t="s">
        <v>1368</v>
      </c>
      <c r="S31" s="118" t="s">
        <v>694</v>
      </c>
      <c r="T31" s="121" t="s">
        <v>625</v>
      </c>
      <c r="U31" s="118" t="s">
        <v>740</v>
      </c>
      <c r="V31" s="142">
        <v>93</v>
      </c>
      <c r="W31" s="118" t="s">
        <v>827</v>
      </c>
      <c r="X31" s="118" t="s">
        <v>676</v>
      </c>
      <c r="Y31" s="118"/>
      <c r="Z31" s="119" t="s">
        <v>1369</v>
      </c>
      <c r="AA31" s="118" t="s">
        <v>1370</v>
      </c>
      <c r="AB31" s="118" t="s">
        <v>1371</v>
      </c>
      <c r="AC31" s="118" t="s">
        <v>1372</v>
      </c>
      <c r="AD31" s="118" t="s">
        <v>630</v>
      </c>
      <c r="AE31" s="118" t="s">
        <v>622</v>
      </c>
      <c r="AF31" s="118" t="s">
        <v>615</v>
      </c>
      <c r="AG31" s="118" t="s">
        <v>1373</v>
      </c>
      <c r="AH31" s="118" t="s">
        <v>687</v>
      </c>
      <c r="AI31" s="118" t="s">
        <v>835</v>
      </c>
      <c r="AJ31" s="118" t="s">
        <v>1374</v>
      </c>
      <c r="AK31" s="139" t="s">
        <v>1280</v>
      </c>
      <c r="AL31" s="118" t="s">
        <v>1375</v>
      </c>
      <c r="AM31" s="118" t="s">
        <v>1162</v>
      </c>
      <c r="AN31" s="118" t="s">
        <v>1376</v>
      </c>
      <c r="AO31" s="125">
        <v>0.44629999999999997</v>
      </c>
      <c r="AP31" s="118" t="s">
        <v>615</v>
      </c>
      <c r="AQ31" s="118" t="s">
        <v>749</v>
      </c>
      <c r="AR31" s="118" t="s">
        <v>1009</v>
      </c>
      <c r="AS31" s="118"/>
      <c r="AT31" s="120" t="s">
        <v>1377</v>
      </c>
      <c r="AU31" s="118" t="s">
        <v>705</v>
      </c>
      <c r="AV31" s="126">
        <v>1.9</v>
      </c>
      <c r="AW31" s="118" t="s">
        <v>1378</v>
      </c>
      <c r="AX31" s="146">
        <v>4.5999999999999996</v>
      </c>
      <c r="AY31" s="118" t="s">
        <v>799</v>
      </c>
      <c r="AZ31" s="118" t="s">
        <v>1379</v>
      </c>
      <c r="BA31" s="118" t="s">
        <v>1177</v>
      </c>
      <c r="BB31" s="118" t="s">
        <v>1380</v>
      </c>
      <c r="BC31" s="118" t="s">
        <v>1381</v>
      </c>
      <c r="BD31" s="120" t="s">
        <v>1382</v>
      </c>
      <c r="BE31" s="118" t="s">
        <v>1383</v>
      </c>
      <c r="BF31" s="118" t="s">
        <v>799</v>
      </c>
      <c r="BG31" s="120" t="s">
        <v>1384</v>
      </c>
      <c r="BH31" s="118" t="s">
        <v>772</v>
      </c>
      <c r="BI31" s="118" t="s">
        <v>646</v>
      </c>
      <c r="BJ31" s="118" t="s">
        <v>1385</v>
      </c>
      <c r="BK31" s="118" t="s">
        <v>856</v>
      </c>
      <c r="BL31" s="118" t="s">
        <v>857</v>
      </c>
      <c r="BM31" s="118" t="s">
        <v>858</v>
      </c>
      <c r="BN31" s="118" t="s">
        <v>1386</v>
      </c>
      <c r="BO31" s="118" t="s">
        <v>790</v>
      </c>
      <c r="BP31" s="118" t="s">
        <v>971</v>
      </c>
      <c r="BQ31" s="118"/>
      <c r="BR31" s="118" t="s">
        <v>761</v>
      </c>
      <c r="BS31" s="118" t="s">
        <v>761</v>
      </c>
      <c r="BT31" s="118" t="s">
        <v>761</v>
      </c>
      <c r="BU31" s="118" t="s">
        <v>761</v>
      </c>
      <c r="BV31" s="118" t="s">
        <v>761</v>
      </c>
      <c r="BW31" s="118" t="s">
        <v>761</v>
      </c>
      <c r="BX31" s="118" t="s">
        <v>762</v>
      </c>
      <c r="BY31" s="118" t="s">
        <v>761</v>
      </c>
      <c r="BZ31" s="118" t="s">
        <v>761</v>
      </c>
      <c r="CA31" s="118" t="s">
        <v>761</v>
      </c>
      <c r="CB31" s="118" t="s">
        <v>761</v>
      </c>
      <c r="CC31" s="118" t="s">
        <v>761</v>
      </c>
      <c r="CD31" s="118" t="s">
        <v>761</v>
      </c>
      <c r="CE31" s="118" t="s">
        <v>761</v>
      </c>
      <c r="CF31" s="118" t="s">
        <v>761</v>
      </c>
      <c r="CG31" s="118" t="s">
        <v>762</v>
      </c>
      <c r="CH31" s="118" t="s">
        <v>762</v>
      </c>
      <c r="CI31" s="118" t="s">
        <v>762</v>
      </c>
      <c r="CJ31" s="118" t="s">
        <v>762</v>
      </c>
      <c r="CK31" s="118" t="s">
        <v>761</v>
      </c>
      <c r="CL31" s="118" t="s">
        <v>761</v>
      </c>
      <c r="CM31" s="118" t="s">
        <v>761</v>
      </c>
      <c r="CN31" s="118"/>
      <c r="CO31" s="118" t="s">
        <v>764</v>
      </c>
      <c r="CP31" s="118" t="s">
        <v>764</v>
      </c>
      <c r="CQ31" s="118" t="s">
        <v>764</v>
      </c>
      <c r="CR31" s="118" t="s">
        <v>764</v>
      </c>
      <c r="CS31" s="118" t="s">
        <v>764</v>
      </c>
      <c r="CT31" s="118" t="s">
        <v>764</v>
      </c>
      <c r="CU31" s="118" t="s">
        <v>764</v>
      </c>
      <c r="CV31" s="118" t="s">
        <v>764</v>
      </c>
      <c r="CW31" s="118" t="s">
        <v>764</v>
      </c>
      <c r="CX31" s="118" t="s">
        <v>764</v>
      </c>
      <c r="CY31" s="118" t="s">
        <v>764</v>
      </c>
      <c r="CZ31" s="118" t="s">
        <v>764</v>
      </c>
      <c r="DA31" s="118" t="s">
        <v>764</v>
      </c>
      <c r="DB31" s="118" t="s">
        <v>764</v>
      </c>
      <c r="DC31" s="118" t="s">
        <v>764</v>
      </c>
      <c r="DD31" s="118" t="s">
        <v>764</v>
      </c>
      <c r="DE31" s="118" t="s">
        <v>764</v>
      </c>
      <c r="DF31" s="118" t="s">
        <v>764</v>
      </c>
      <c r="DG31" s="118" t="s">
        <v>764</v>
      </c>
      <c r="DH31" s="118" t="s">
        <v>764</v>
      </c>
      <c r="DI31" s="118" t="s">
        <v>764</v>
      </c>
      <c r="DJ31" s="118" t="s">
        <v>764</v>
      </c>
      <c r="DK31" s="118" t="s">
        <v>764</v>
      </c>
      <c r="DL31" s="118" t="s">
        <v>764</v>
      </c>
      <c r="DM31" s="118" t="s">
        <v>764</v>
      </c>
      <c r="DN31" s="118" t="s">
        <v>764</v>
      </c>
      <c r="DO31" s="118" t="s">
        <v>764</v>
      </c>
      <c r="DP31" s="134" t="s">
        <v>814</v>
      </c>
      <c r="DQ31" s="118" t="s">
        <v>764</v>
      </c>
      <c r="DR31" s="118" t="s">
        <v>764</v>
      </c>
      <c r="DS31" s="118" t="s">
        <v>766</v>
      </c>
      <c r="DT31" s="118" t="s">
        <v>764</v>
      </c>
      <c r="DU31" s="118"/>
      <c r="DV31" s="118" t="s">
        <v>905</v>
      </c>
      <c r="DW31" s="118" t="s">
        <v>906</v>
      </c>
      <c r="DX31" s="118" t="s">
        <v>905</v>
      </c>
      <c r="DY31" s="118" t="s">
        <v>905</v>
      </c>
      <c r="DZ31" s="118" t="s">
        <v>905</v>
      </c>
      <c r="EA31" s="118" t="s">
        <v>905</v>
      </c>
      <c r="EB31" s="118" t="s">
        <v>759</v>
      </c>
      <c r="EC31" s="118" t="s">
        <v>905</v>
      </c>
      <c r="ED31" s="118" t="s">
        <v>905</v>
      </c>
      <c r="EE31" s="118" t="s">
        <v>905</v>
      </c>
      <c r="EF31" s="118" t="s">
        <v>905</v>
      </c>
      <c r="EG31" s="118" t="s">
        <v>906</v>
      </c>
      <c r="EH31" s="118" t="s">
        <v>905</v>
      </c>
      <c r="EI31" s="118" t="s">
        <v>905</v>
      </c>
      <c r="EJ31" s="118"/>
      <c r="EK31" s="118" t="s">
        <v>905</v>
      </c>
      <c r="EL31" s="118" t="s">
        <v>905</v>
      </c>
      <c r="EM31" s="118" t="s">
        <v>905</v>
      </c>
      <c r="EN31" s="118" t="s">
        <v>905</v>
      </c>
      <c r="EO31" s="118" t="s">
        <v>905</v>
      </c>
      <c r="EP31" s="118" t="s">
        <v>905</v>
      </c>
      <c r="EQ31" s="118" t="s">
        <v>905</v>
      </c>
      <c r="ER31" s="118" t="s">
        <v>905</v>
      </c>
      <c r="ES31" s="118" t="s">
        <v>905</v>
      </c>
      <c r="ET31" s="118" t="s">
        <v>905</v>
      </c>
      <c r="EU31" s="118" t="s">
        <v>905</v>
      </c>
      <c r="EV31" s="118"/>
      <c r="EW31" s="118" t="s">
        <v>909</v>
      </c>
      <c r="EX31" s="118" t="s">
        <v>905</v>
      </c>
      <c r="EY31" s="118" t="s">
        <v>905</v>
      </c>
      <c r="EZ31" s="118" t="s">
        <v>905</v>
      </c>
      <c r="FA31" s="118" t="s">
        <v>905</v>
      </c>
      <c r="FB31" s="118" t="s">
        <v>905</v>
      </c>
      <c r="FC31" s="118" t="s">
        <v>905</v>
      </c>
      <c r="FD31" s="118" t="s">
        <v>905</v>
      </c>
      <c r="FE31" s="118" t="s">
        <v>905</v>
      </c>
      <c r="FF31" s="118"/>
      <c r="FG31" s="118" t="s">
        <v>910</v>
      </c>
      <c r="FH31" s="118" t="s">
        <v>905</v>
      </c>
      <c r="FI31" s="118" t="s">
        <v>905</v>
      </c>
      <c r="FJ31" s="118"/>
      <c r="FK31" s="118" t="s">
        <v>905</v>
      </c>
      <c r="FL31" s="134" t="s">
        <v>1387</v>
      </c>
      <c r="FM31" s="118" t="s">
        <v>911</v>
      </c>
      <c r="FN31" s="118" t="s">
        <v>759</v>
      </c>
      <c r="FO31" s="118" t="s">
        <v>905</v>
      </c>
      <c r="FP31" s="118" t="s">
        <v>909</v>
      </c>
      <c r="FQ31" s="118" t="s">
        <v>912</v>
      </c>
      <c r="FR31" s="118" t="s">
        <v>913</v>
      </c>
      <c r="FS31" s="118"/>
      <c r="FT31" s="134" t="s">
        <v>1100</v>
      </c>
      <c r="FU31" s="118" t="s">
        <v>905</v>
      </c>
      <c r="FV31" s="118" t="s">
        <v>615</v>
      </c>
      <c r="FW31" s="118" t="s">
        <v>905</v>
      </c>
      <c r="FX31" s="118" t="s">
        <v>905</v>
      </c>
      <c r="FY31" s="118"/>
      <c r="FZ31" s="118" t="s">
        <v>905</v>
      </c>
      <c r="GA31" s="118" t="s">
        <v>905</v>
      </c>
      <c r="GB31" s="118" t="s">
        <v>1022</v>
      </c>
      <c r="GC31" s="118"/>
      <c r="GD31" s="118" t="s">
        <v>905</v>
      </c>
      <c r="GE31" s="118" t="s">
        <v>905</v>
      </c>
      <c r="GF31" s="118" t="s">
        <v>909</v>
      </c>
      <c r="GG31" s="118" t="s">
        <v>905</v>
      </c>
      <c r="GH31" s="118"/>
      <c r="GI31" s="134" t="s">
        <v>1388</v>
      </c>
      <c r="GJ31" s="118" t="s">
        <v>759</v>
      </c>
      <c r="GK31" s="134" t="s">
        <v>1389</v>
      </c>
      <c r="GL31" s="118" t="s">
        <v>915</v>
      </c>
      <c r="GM31" s="118"/>
      <c r="GN31" s="118" t="s">
        <v>905</v>
      </c>
      <c r="GO31" s="118" t="s">
        <v>615</v>
      </c>
      <c r="GP31" s="2"/>
      <c r="GQ31" s="118" t="s">
        <v>905</v>
      </c>
      <c r="GR31" s="118"/>
      <c r="GS31" s="134" t="s">
        <v>1390</v>
      </c>
      <c r="GT31" s="118" t="s">
        <v>905</v>
      </c>
      <c r="GU31" s="134" t="s">
        <v>641</v>
      </c>
      <c r="GV31" s="118" t="s">
        <v>909</v>
      </c>
      <c r="GW31" s="134" t="s">
        <v>1237</v>
      </c>
      <c r="GX31" s="118"/>
      <c r="GY31" s="137">
        <v>91.330500000000001</v>
      </c>
      <c r="GZ31" s="137">
        <v>65.660899999999998</v>
      </c>
      <c r="HA31" s="137">
        <v>43.529699999999998</v>
      </c>
      <c r="HB31" s="137">
        <v>69.879900000000006</v>
      </c>
    </row>
    <row r="32" spans="1:210">
      <c r="A32" s="2"/>
      <c r="B32" s="119" t="s">
        <v>91</v>
      </c>
      <c r="C32" s="118" t="s">
        <v>1391</v>
      </c>
      <c r="D32" s="118" t="s">
        <v>1392</v>
      </c>
      <c r="E32" s="118"/>
      <c r="F32" s="118" t="s">
        <v>1109</v>
      </c>
      <c r="G32" s="118" t="s">
        <v>615</v>
      </c>
      <c r="H32" s="118" t="s">
        <v>1393</v>
      </c>
      <c r="I32" s="118" t="s">
        <v>615</v>
      </c>
      <c r="J32" s="118" t="s">
        <v>615</v>
      </c>
      <c r="K32" s="118" t="s">
        <v>729</v>
      </c>
      <c r="L32" s="118" t="s">
        <v>655</v>
      </c>
      <c r="M32" s="118" t="s">
        <v>1394</v>
      </c>
      <c r="N32" s="118" t="s">
        <v>716</v>
      </c>
      <c r="O32" s="120" t="s">
        <v>717</v>
      </c>
      <c r="P32" s="118" t="s">
        <v>1395</v>
      </c>
      <c r="Q32" s="118" t="s">
        <v>1396</v>
      </c>
      <c r="R32" s="120" t="s">
        <v>1397</v>
      </c>
      <c r="S32" s="118" t="s">
        <v>1398</v>
      </c>
      <c r="T32" s="121" t="s">
        <v>625</v>
      </c>
      <c r="U32" s="118" t="s">
        <v>1380</v>
      </c>
      <c r="V32" s="122">
        <v>-38.9</v>
      </c>
      <c r="W32" s="118" t="s">
        <v>827</v>
      </c>
      <c r="X32" s="118" t="s">
        <v>1399</v>
      </c>
      <c r="Y32" s="118"/>
      <c r="Z32" s="118" t="s">
        <v>1400</v>
      </c>
      <c r="AA32" s="118" t="s">
        <v>1401</v>
      </c>
      <c r="AB32" s="118" t="s">
        <v>1402</v>
      </c>
      <c r="AC32" s="118" t="s">
        <v>1403</v>
      </c>
      <c r="AD32" s="118" t="s">
        <v>1404</v>
      </c>
      <c r="AE32" s="118" t="s">
        <v>1405</v>
      </c>
      <c r="AF32" s="118" t="s">
        <v>615</v>
      </c>
      <c r="AG32" s="118" t="s">
        <v>1056</v>
      </c>
      <c r="AH32" s="118" t="s">
        <v>1406</v>
      </c>
      <c r="AI32" s="118" t="s">
        <v>1015</v>
      </c>
      <c r="AJ32" s="118" t="s">
        <v>1407</v>
      </c>
      <c r="AK32" s="118" t="s">
        <v>731</v>
      </c>
      <c r="AL32" s="118" t="s">
        <v>714</v>
      </c>
      <c r="AM32" s="118" t="s">
        <v>1373</v>
      </c>
      <c r="AN32" s="118" t="s">
        <v>640</v>
      </c>
      <c r="AO32" s="125">
        <v>7.9189999999999997E-2</v>
      </c>
      <c r="AP32" s="118" t="s">
        <v>1408</v>
      </c>
      <c r="AQ32" s="118" t="s">
        <v>714</v>
      </c>
      <c r="AR32" s="118" t="s">
        <v>1409</v>
      </c>
      <c r="AS32" s="118"/>
      <c r="AT32" s="118" t="s">
        <v>844</v>
      </c>
      <c r="AU32" s="118" t="s">
        <v>705</v>
      </c>
      <c r="AV32" s="126" t="s">
        <v>1164</v>
      </c>
      <c r="AW32" s="118" t="s">
        <v>1410</v>
      </c>
      <c r="AX32" s="133">
        <v>0.16</v>
      </c>
      <c r="AY32" s="118" t="s">
        <v>978</v>
      </c>
      <c r="AZ32" s="118" t="s">
        <v>1411</v>
      </c>
      <c r="BA32" s="118" t="s">
        <v>1412</v>
      </c>
      <c r="BB32" s="118" t="s">
        <v>1255</v>
      </c>
      <c r="BC32" s="118" t="s">
        <v>1381</v>
      </c>
      <c r="BD32" s="120" t="s">
        <v>1413</v>
      </c>
      <c r="BE32" s="118" t="s">
        <v>757</v>
      </c>
      <c r="BF32" s="118" t="s">
        <v>852</v>
      </c>
      <c r="BG32" s="120" t="s">
        <v>1274</v>
      </c>
      <c r="BH32" s="118" t="s">
        <v>924</v>
      </c>
      <c r="BI32" s="118" t="s">
        <v>752</v>
      </c>
      <c r="BJ32" s="118" t="s">
        <v>855</v>
      </c>
      <c r="BK32" s="118" t="s">
        <v>856</v>
      </c>
      <c r="BL32" s="118" t="s">
        <v>1280</v>
      </c>
      <c r="BM32" s="118" t="s">
        <v>858</v>
      </c>
      <c r="BN32" s="118" t="s">
        <v>1411</v>
      </c>
      <c r="BO32" s="118" t="s">
        <v>759</v>
      </c>
      <c r="BP32" s="118" t="s">
        <v>1414</v>
      </c>
      <c r="BQ32" s="118"/>
      <c r="BR32" s="118" t="s">
        <v>615</v>
      </c>
      <c r="BS32" s="118" t="s">
        <v>615</v>
      </c>
      <c r="BT32" s="118" t="s">
        <v>615</v>
      </c>
      <c r="BU32" s="118" t="s">
        <v>615</v>
      </c>
      <c r="BV32" s="118" t="s">
        <v>615</v>
      </c>
      <c r="BW32" s="118" t="s">
        <v>615</v>
      </c>
      <c r="BX32" s="118" t="s">
        <v>615</v>
      </c>
      <c r="BY32" s="118" t="s">
        <v>615</v>
      </c>
      <c r="BZ32" s="118" t="s">
        <v>615</v>
      </c>
      <c r="CA32" s="118" t="s">
        <v>615</v>
      </c>
      <c r="CB32" s="118" t="s">
        <v>615</v>
      </c>
      <c r="CC32" s="118" t="s">
        <v>615</v>
      </c>
      <c r="CD32" s="118" t="s">
        <v>615</v>
      </c>
      <c r="CE32" s="118" t="s">
        <v>615</v>
      </c>
      <c r="CF32" s="118" t="s">
        <v>615</v>
      </c>
      <c r="CG32" s="118" t="s">
        <v>615</v>
      </c>
      <c r="CH32" s="118" t="s">
        <v>615</v>
      </c>
      <c r="CI32" s="118" t="s">
        <v>615</v>
      </c>
      <c r="CJ32" s="118" t="s">
        <v>615</v>
      </c>
      <c r="CK32" s="118" t="s">
        <v>615</v>
      </c>
      <c r="CL32" s="118" t="s">
        <v>615</v>
      </c>
      <c r="CM32" s="118" t="s">
        <v>615</v>
      </c>
      <c r="CN32" s="118"/>
      <c r="CO32" s="118" t="s">
        <v>615</v>
      </c>
      <c r="CP32" s="118" t="s">
        <v>615</v>
      </c>
      <c r="CQ32" s="118" t="s">
        <v>615</v>
      </c>
      <c r="CR32" s="118" t="s">
        <v>615</v>
      </c>
      <c r="CS32" s="118" t="s">
        <v>615</v>
      </c>
      <c r="CT32" s="118" t="s">
        <v>615</v>
      </c>
      <c r="CU32" s="118" t="s">
        <v>615</v>
      </c>
      <c r="CV32" s="118" t="s">
        <v>615</v>
      </c>
      <c r="CW32" s="118" t="s">
        <v>615</v>
      </c>
      <c r="CX32" s="118" t="s">
        <v>615</v>
      </c>
      <c r="CY32" s="118" t="s">
        <v>615</v>
      </c>
      <c r="CZ32" s="118" t="s">
        <v>615</v>
      </c>
      <c r="DA32" s="118" t="s">
        <v>615</v>
      </c>
      <c r="DB32" s="118" t="s">
        <v>615</v>
      </c>
      <c r="DC32" s="118" t="s">
        <v>615</v>
      </c>
      <c r="DD32" s="118" t="s">
        <v>615</v>
      </c>
      <c r="DE32" s="118" t="s">
        <v>615</v>
      </c>
      <c r="DF32" s="118" t="s">
        <v>615</v>
      </c>
      <c r="DG32" s="118" t="s">
        <v>615</v>
      </c>
      <c r="DH32" s="118" t="s">
        <v>615</v>
      </c>
      <c r="DI32" s="118" t="s">
        <v>615</v>
      </c>
      <c r="DJ32" s="118" t="s">
        <v>615</v>
      </c>
      <c r="DK32" s="118" t="s">
        <v>615</v>
      </c>
      <c r="DL32" s="118" t="s">
        <v>615</v>
      </c>
      <c r="DM32" s="118" t="s">
        <v>615</v>
      </c>
      <c r="DN32" s="118" t="s">
        <v>615</v>
      </c>
      <c r="DO32" s="118" t="s">
        <v>615</v>
      </c>
      <c r="DP32" s="118" t="s">
        <v>615</v>
      </c>
      <c r="DQ32" s="118" t="s">
        <v>615</v>
      </c>
      <c r="DR32" s="118" t="s">
        <v>615</v>
      </c>
      <c r="DS32" s="118" t="s">
        <v>615</v>
      </c>
      <c r="DT32" s="118" t="s">
        <v>615</v>
      </c>
      <c r="DU32" s="118"/>
      <c r="DV32" s="118" t="s">
        <v>615</v>
      </c>
      <c r="DW32" s="118" t="s">
        <v>615</v>
      </c>
      <c r="DX32" s="118" t="s">
        <v>615</v>
      </c>
      <c r="DY32" s="118" t="s">
        <v>615</v>
      </c>
      <c r="DZ32" s="118" t="s">
        <v>615</v>
      </c>
      <c r="EA32" s="118" t="s">
        <v>615</v>
      </c>
      <c r="EB32" s="118" t="s">
        <v>615</v>
      </c>
      <c r="EC32" s="118" t="s">
        <v>615</v>
      </c>
      <c r="ED32" s="118" t="s">
        <v>615</v>
      </c>
      <c r="EE32" s="118" t="s">
        <v>615</v>
      </c>
      <c r="EF32" s="118" t="s">
        <v>615</v>
      </c>
      <c r="EG32" s="118" t="s">
        <v>615</v>
      </c>
      <c r="EH32" s="118" t="s">
        <v>615</v>
      </c>
      <c r="EI32" s="118" t="s">
        <v>615</v>
      </c>
      <c r="EJ32" s="118"/>
      <c r="EK32" s="118" t="s">
        <v>615</v>
      </c>
      <c r="EL32" s="118" t="s">
        <v>615</v>
      </c>
      <c r="EM32" s="118" t="s">
        <v>615</v>
      </c>
      <c r="EN32" s="118" t="s">
        <v>615</v>
      </c>
      <c r="EO32" s="118" t="s">
        <v>615</v>
      </c>
      <c r="EP32" s="118" t="s">
        <v>615</v>
      </c>
      <c r="EQ32" s="118" t="s">
        <v>615</v>
      </c>
      <c r="ER32" s="118" t="s">
        <v>615</v>
      </c>
      <c r="ES32" s="118" t="s">
        <v>615</v>
      </c>
      <c r="ET32" s="118" t="s">
        <v>615</v>
      </c>
      <c r="EU32" s="118" t="s">
        <v>615</v>
      </c>
      <c r="EV32" s="118"/>
      <c r="EW32" s="118" t="s">
        <v>615</v>
      </c>
      <c r="EX32" s="118" t="s">
        <v>615</v>
      </c>
      <c r="EY32" s="118" t="s">
        <v>615</v>
      </c>
      <c r="EZ32" s="118" t="s">
        <v>615</v>
      </c>
      <c r="FA32" s="118" t="s">
        <v>615</v>
      </c>
      <c r="FB32" s="118" t="s">
        <v>615</v>
      </c>
      <c r="FC32" s="118" t="s">
        <v>615</v>
      </c>
      <c r="FD32" s="118" t="s">
        <v>615</v>
      </c>
      <c r="FE32" s="118" t="s">
        <v>615</v>
      </c>
      <c r="FF32" s="118"/>
      <c r="FG32" s="118" t="s">
        <v>615</v>
      </c>
      <c r="FH32" s="118" t="s">
        <v>615</v>
      </c>
      <c r="FI32" s="118" t="s">
        <v>615</v>
      </c>
      <c r="FJ32" s="118"/>
      <c r="FK32" s="118" t="s">
        <v>615</v>
      </c>
      <c r="FL32" s="118" t="s">
        <v>615</v>
      </c>
      <c r="FM32" s="118" t="s">
        <v>615</v>
      </c>
      <c r="FN32" s="118" t="s">
        <v>615</v>
      </c>
      <c r="FO32" s="118" t="s">
        <v>615</v>
      </c>
      <c r="FP32" s="118" t="s">
        <v>615</v>
      </c>
      <c r="FQ32" s="118" t="s">
        <v>615</v>
      </c>
      <c r="FR32" s="118" t="s">
        <v>615</v>
      </c>
      <c r="FS32" s="118"/>
      <c r="FT32" s="118" t="s">
        <v>615</v>
      </c>
      <c r="FU32" s="118" t="s">
        <v>615</v>
      </c>
      <c r="FV32" s="118" t="s">
        <v>615</v>
      </c>
      <c r="FW32" s="118" t="s">
        <v>615</v>
      </c>
      <c r="FX32" s="118" t="s">
        <v>615</v>
      </c>
      <c r="FY32" s="118"/>
      <c r="FZ32" s="118" t="s">
        <v>615</v>
      </c>
      <c r="GA32" s="118" t="s">
        <v>615</v>
      </c>
      <c r="GB32" s="118" t="s">
        <v>615</v>
      </c>
      <c r="GC32" s="118"/>
      <c r="GD32" s="118" t="s">
        <v>615</v>
      </c>
      <c r="GE32" s="118" t="s">
        <v>615</v>
      </c>
      <c r="GF32" s="118" t="s">
        <v>615</v>
      </c>
      <c r="GG32" s="118" t="s">
        <v>615</v>
      </c>
      <c r="GH32" s="118"/>
      <c r="GI32" s="118" t="s">
        <v>615</v>
      </c>
      <c r="GJ32" s="118" t="s">
        <v>615</v>
      </c>
      <c r="GK32" s="118" t="s">
        <v>615</v>
      </c>
      <c r="GL32" s="118" t="s">
        <v>615</v>
      </c>
      <c r="GM32" s="118"/>
      <c r="GN32" s="118" t="s">
        <v>615</v>
      </c>
      <c r="GO32" s="118" t="s">
        <v>615</v>
      </c>
      <c r="GP32" s="2"/>
      <c r="GQ32" s="118" t="s">
        <v>615</v>
      </c>
      <c r="GR32" s="118"/>
      <c r="GS32" s="118" t="s">
        <v>615</v>
      </c>
      <c r="GT32" s="118" t="s">
        <v>615</v>
      </c>
      <c r="GU32" s="118" t="s">
        <v>615</v>
      </c>
      <c r="GV32" s="118" t="s">
        <v>615</v>
      </c>
      <c r="GW32" s="118" t="s">
        <v>615</v>
      </c>
      <c r="GX32" s="118"/>
      <c r="GY32" s="137" t="s">
        <v>615</v>
      </c>
      <c r="GZ32" s="137" t="s">
        <v>615</v>
      </c>
      <c r="HA32" s="137" t="s">
        <v>615</v>
      </c>
      <c r="HB32" s="137" t="s">
        <v>615</v>
      </c>
    </row>
    <row r="33" spans="1:210">
      <c r="A33" s="2"/>
      <c r="B33" s="119" t="s">
        <v>94</v>
      </c>
      <c r="C33" s="118" t="s">
        <v>1415</v>
      </c>
      <c r="D33" s="118" t="s">
        <v>1416</v>
      </c>
      <c r="E33" s="118"/>
      <c r="F33" s="118" t="s">
        <v>1417</v>
      </c>
      <c r="G33" s="118" t="s">
        <v>615</v>
      </c>
      <c r="H33" s="118" t="s">
        <v>1418</v>
      </c>
      <c r="I33" s="118" t="s">
        <v>615</v>
      </c>
      <c r="J33" s="118" t="s">
        <v>615</v>
      </c>
      <c r="K33" s="118" t="s">
        <v>1083</v>
      </c>
      <c r="L33" s="118" t="s">
        <v>1385</v>
      </c>
      <c r="M33" s="118" t="s">
        <v>1419</v>
      </c>
      <c r="N33" s="118" t="s">
        <v>1365</v>
      </c>
      <c r="O33" s="120" t="s">
        <v>1177</v>
      </c>
      <c r="P33" s="118" t="s">
        <v>1420</v>
      </c>
      <c r="Q33" s="118" t="s">
        <v>1148</v>
      </c>
      <c r="R33" s="118" t="s">
        <v>1421</v>
      </c>
      <c r="S33" s="118" t="s">
        <v>1422</v>
      </c>
      <c r="T33" s="121" t="s">
        <v>625</v>
      </c>
      <c r="U33" s="118" t="s">
        <v>1423</v>
      </c>
      <c r="V33" s="122">
        <v>-39.700000000000003</v>
      </c>
      <c r="W33" s="118" t="s">
        <v>615</v>
      </c>
      <c r="X33" s="118" t="s">
        <v>1424</v>
      </c>
      <c r="Y33" s="118"/>
      <c r="Z33" s="118" t="s">
        <v>1294</v>
      </c>
      <c r="AA33" s="118" t="s">
        <v>1425</v>
      </c>
      <c r="AB33" s="118" t="s">
        <v>1426</v>
      </c>
      <c r="AC33" s="118" t="s">
        <v>1427</v>
      </c>
      <c r="AD33" s="118" t="s">
        <v>1428</v>
      </c>
      <c r="AE33" s="118" t="s">
        <v>1429</v>
      </c>
      <c r="AF33" s="118" t="s">
        <v>615</v>
      </c>
      <c r="AG33" s="118" t="s">
        <v>1430</v>
      </c>
      <c r="AH33" s="118" t="s">
        <v>978</v>
      </c>
      <c r="AI33" s="118" t="s">
        <v>1255</v>
      </c>
      <c r="AJ33" s="118" t="s">
        <v>1431</v>
      </c>
      <c r="AK33" s="118" t="s">
        <v>731</v>
      </c>
      <c r="AL33" s="118" t="s">
        <v>837</v>
      </c>
      <c r="AM33" s="118" t="s">
        <v>1008</v>
      </c>
      <c r="AN33" s="118" t="s">
        <v>885</v>
      </c>
      <c r="AO33" s="125" t="s">
        <v>841</v>
      </c>
      <c r="AP33" s="118" t="s">
        <v>615</v>
      </c>
      <c r="AQ33" s="118" t="s">
        <v>732</v>
      </c>
      <c r="AR33" s="118" t="s">
        <v>1259</v>
      </c>
      <c r="AS33" s="118"/>
      <c r="AT33" s="118" t="s">
        <v>844</v>
      </c>
      <c r="AU33" s="118" t="s">
        <v>705</v>
      </c>
      <c r="AV33" s="126" t="s">
        <v>1164</v>
      </c>
      <c r="AW33" s="118" t="s">
        <v>1432</v>
      </c>
      <c r="AX33" s="133" t="s">
        <v>1433</v>
      </c>
      <c r="AY33" s="118" t="s">
        <v>873</v>
      </c>
      <c r="AZ33" s="118" t="s">
        <v>732</v>
      </c>
      <c r="BA33" s="118" t="s">
        <v>1434</v>
      </c>
      <c r="BB33" s="118" t="s">
        <v>1015</v>
      </c>
      <c r="BC33" s="118" t="s">
        <v>850</v>
      </c>
      <c r="BD33" s="120" t="s">
        <v>1435</v>
      </c>
      <c r="BE33" s="118" t="s">
        <v>757</v>
      </c>
      <c r="BF33" s="118" t="s">
        <v>887</v>
      </c>
      <c r="BG33" s="120" t="s">
        <v>1436</v>
      </c>
      <c r="BH33" s="118" t="s">
        <v>962</v>
      </c>
      <c r="BI33" s="118" t="s">
        <v>909</v>
      </c>
      <c r="BJ33" s="118" t="s">
        <v>855</v>
      </c>
      <c r="BK33" s="118" t="s">
        <v>856</v>
      </c>
      <c r="BL33" s="118" t="s">
        <v>1019</v>
      </c>
      <c r="BM33" s="118" t="s">
        <v>858</v>
      </c>
      <c r="BN33" s="118" t="s">
        <v>859</v>
      </c>
      <c r="BO33" s="118" t="s">
        <v>759</v>
      </c>
      <c r="BP33" s="118" t="s">
        <v>1437</v>
      </c>
      <c r="BQ33" s="118"/>
      <c r="BR33" s="118" t="s">
        <v>615</v>
      </c>
      <c r="BS33" s="118" t="s">
        <v>615</v>
      </c>
      <c r="BT33" s="118" t="s">
        <v>615</v>
      </c>
      <c r="BU33" s="118" t="s">
        <v>615</v>
      </c>
      <c r="BV33" s="118" t="s">
        <v>615</v>
      </c>
      <c r="BW33" s="118" t="s">
        <v>615</v>
      </c>
      <c r="BX33" s="118" t="s">
        <v>615</v>
      </c>
      <c r="BY33" s="118" t="s">
        <v>615</v>
      </c>
      <c r="BZ33" s="118" t="s">
        <v>615</v>
      </c>
      <c r="CA33" s="118" t="s">
        <v>615</v>
      </c>
      <c r="CB33" s="118" t="s">
        <v>615</v>
      </c>
      <c r="CC33" s="118" t="s">
        <v>615</v>
      </c>
      <c r="CD33" s="118" t="s">
        <v>615</v>
      </c>
      <c r="CE33" s="118" t="s">
        <v>615</v>
      </c>
      <c r="CF33" s="118" t="s">
        <v>615</v>
      </c>
      <c r="CG33" s="118" t="s">
        <v>615</v>
      </c>
      <c r="CH33" s="118" t="s">
        <v>615</v>
      </c>
      <c r="CI33" s="118" t="s">
        <v>615</v>
      </c>
      <c r="CJ33" s="118" t="s">
        <v>615</v>
      </c>
      <c r="CK33" s="118" t="s">
        <v>615</v>
      </c>
      <c r="CL33" s="118" t="s">
        <v>615</v>
      </c>
      <c r="CM33" s="118" t="s">
        <v>615</v>
      </c>
      <c r="CN33" s="118"/>
      <c r="CO33" s="118" t="s">
        <v>615</v>
      </c>
      <c r="CP33" s="118" t="s">
        <v>615</v>
      </c>
      <c r="CQ33" s="118" t="s">
        <v>615</v>
      </c>
      <c r="CR33" s="118" t="s">
        <v>615</v>
      </c>
      <c r="CS33" s="118" t="s">
        <v>615</v>
      </c>
      <c r="CT33" s="118" t="s">
        <v>615</v>
      </c>
      <c r="CU33" s="118" t="s">
        <v>615</v>
      </c>
      <c r="CV33" s="118" t="s">
        <v>615</v>
      </c>
      <c r="CW33" s="118" t="s">
        <v>615</v>
      </c>
      <c r="CX33" s="118" t="s">
        <v>615</v>
      </c>
      <c r="CY33" s="118" t="s">
        <v>615</v>
      </c>
      <c r="CZ33" s="118" t="s">
        <v>615</v>
      </c>
      <c r="DA33" s="118" t="s">
        <v>615</v>
      </c>
      <c r="DB33" s="118" t="s">
        <v>615</v>
      </c>
      <c r="DC33" s="118" t="s">
        <v>615</v>
      </c>
      <c r="DD33" s="118" t="s">
        <v>615</v>
      </c>
      <c r="DE33" s="118" t="s">
        <v>615</v>
      </c>
      <c r="DF33" s="118" t="s">
        <v>615</v>
      </c>
      <c r="DG33" s="118" t="s">
        <v>615</v>
      </c>
      <c r="DH33" s="118" t="s">
        <v>615</v>
      </c>
      <c r="DI33" s="118" t="s">
        <v>615</v>
      </c>
      <c r="DJ33" s="118" t="s">
        <v>615</v>
      </c>
      <c r="DK33" s="118" t="s">
        <v>615</v>
      </c>
      <c r="DL33" s="118" t="s">
        <v>615</v>
      </c>
      <c r="DM33" s="118" t="s">
        <v>615</v>
      </c>
      <c r="DN33" s="118" t="s">
        <v>615</v>
      </c>
      <c r="DO33" s="118" t="s">
        <v>615</v>
      </c>
      <c r="DP33" s="118" t="s">
        <v>615</v>
      </c>
      <c r="DQ33" s="118" t="s">
        <v>615</v>
      </c>
      <c r="DR33" s="118" t="s">
        <v>615</v>
      </c>
      <c r="DS33" s="118" t="s">
        <v>615</v>
      </c>
      <c r="DT33" s="118" t="s">
        <v>615</v>
      </c>
      <c r="DU33" s="118"/>
      <c r="DV33" s="118" t="s">
        <v>615</v>
      </c>
      <c r="DW33" s="118" t="s">
        <v>615</v>
      </c>
      <c r="DX33" s="118" t="s">
        <v>615</v>
      </c>
      <c r="DY33" s="118" t="s">
        <v>615</v>
      </c>
      <c r="DZ33" s="118" t="s">
        <v>615</v>
      </c>
      <c r="EA33" s="118" t="s">
        <v>615</v>
      </c>
      <c r="EB33" s="118" t="s">
        <v>615</v>
      </c>
      <c r="EC33" s="118" t="s">
        <v>615</v>
      </c>
      <c r="ED33" s="118" t="s">
        <v>615</v>
      </c>
      <c r="EE33" s="118" t="s">
        <v>615</v>
      </c>
      <c r="EF33" s="118" t="s">
        <v>615</v>
      </c>
      <c r="EG33" s="118" t="s">
        <v>615</v>
      </c>
      <c r="EH33" s="118" t="s">
        <v>615</v>
      </c>
      <c r="EI33" s="118" t="s">
        <v>615</v>
      </c>
      <c r="EJ33" s="118"/>
      <c r="EK33" s="118" t="s">
        <v>615</v>
      </c>
      <c r="EL33" s="118" t="s">
        <v>615</v>
      </c>
      <c r="EM33" s="118" t="s">
        <v>615</v>
      </c>
      <c r="EN33" s="118" t="s">
        <v>615</v>
      </c>
      <c r="EO33" s="118" t="s">
        <v>615</v>
      </c>
      <c r="EP33" s="118" t="s">
        <v>615</v>
      </c>
      <c r="EQ33" s="118" t="s">
        <v>615</v>
      </c>
      <c r="ER33" s="118" t="s">
        <v>615</v>
      </c>
      <c r="ES33" s="118" t="s">
        <v>615</v>
      </c>
      <c r="ET33" s="118" t="s">
        <v>615</v>
      </c>
      <c r="EU33" s="118" t="s">
        <v>615</v>
      </c>
      <c r="EV33" s="118"/>
      <c r="EW33" s="118" t="s">
        <v>615</v>
      </c>
      <c r="EX33" s="118" t="s">
        <v>615</v>
      </c>
      <c r="EY33" s="118" t="s">
        <v>615</v>
      </c>
      <c r="EZ33" s="118" t="s">
        <v>615</v>
      </c>
      <c r="FA33" s="118" t="s">
        <v>615</v>
      </c>
      <c r="FB33" s="118" t="s">
        <v>615</v>
      </c>
      <c r="FC33" s="118" t="s">
        <v>615</v>
      </c>
      <c r="FD33" s="118" t="s">
        <v>615</v>
      </c>
      <c r="FE33" s="118" t="s">
        <v>615</v>
      </c>
      <c r="FF33" s="118"/>
      <c r="FG33" s="118" t="s">
        <v>615</v>
      </c>
      <c r="FH33" s="118" t="s">
        <v>615</v>
      </c>
      <c r="FI33" s="118" t="s">
        <v>615</v>
      </c>
      <c r="FJ33" s="118"/>
      <c r="FK33" s="118" t="s">
        <v>615</v>
      </c>
      <c r="FL33" s="118" t="s">
        <v>615</v>
      </c>
      <c r="FM33" s="118" t="s">
        <v>615</v>
      </c>
      <c r="FN33" s="118" t="s">
        <v>615</v>
      </c>
      <c r="FO33" s="118" t="s">
        <v>615</v>
      </c>
      <c r="FP33" s="118" t="s">
        <v>615</v>
      </c>
      <c r="FQ33" s="118" t="s">
        <v>615</v>
      </c>
      <c r="FR33" s="118" t="s">
        <v>615</v>
      </c>
      <c r="FS33" s="118"/>
      <c r="FT33" s="118" t="s">
        <v>615</v>
      </c>
      <c r="FU33" s="118" t="s">
        <v>615</v>
      </c>
      <c r="FV33" s="118" t="s">
        <v>615</v>
      </c>
      <c r="FW33" s="118" t="s">
        <v>615</v>
      </c>
      <c r="FX33" s="118" t="s">
        <v>615</v>
      </c>
      <c r="FY33" s="118"/>
      <c r="FZ33" s="118" t="s">
        <v>615</v>
      </c>
      <c r="GA33" s="118" t="s">
        <v>615</v>
      </c>
      <c r="GB33" s="118" t="s">
        <v>615</v>
      </c>
      <c r="GC33" s="118"/>
      <c r="GD33" s="118" t="s">
        <v>615</v>
      </c>
      <c r="GE33" s="118" t="s">
        <v>615</v>
      </c>
      <c r="GF33" s="118" t="s">
        <v>615</v>
      </c>
      <c r="GG33" s="118" t="s">
        <v>615</v>
      </c>
      <c r="GH33" s="118"/>
      <c r="GI33" s="118" t="s">
        <v>615</v>
      </c>
      <c r="GJ33" s="118" t="s">
        <v>615</v>
      </c>
      <c r="GK33" s="118" t="s">
        <v>615</v>
      </c>
      <c r="GL33" s="118" t="s">
        <v>615</v>
      </c>
      <c r="GM33" s="118"/>
      <c r="GN33" s="118" t="s">
        <v>615</v>
      </c>
      <c r="GO33" s="118" t="s">
        <v>615</v>
      </c>
      <c r="GP33" s="2"/>
      <c r="GQ33" s="118" t="s">
        <v>615</v>
      </c>
      <c r="GR33" s="118"/>
      <c r="GS33" s="118" t="s">
        <v>615</v>
      </c>
      <c r="GT33" s="118" t="s">
        <v>615</v>
      </c>
      <c r="GU33" s="118" t="s">
        <v>615</v>
      </c>
      <c r="GV33" s="118" t="s">
        <v>615</v>
      </c>
      <c r="GW33" s="118" t="s">
        <v>615</v>
      </c>
      <c r="GX33" s="118"/>
      <c r="GY33" s="137" t="s">
        <v>615</v>
      </c>
      <c r="GZ33" s="137" t="s">
        <v>615</v>
      </c>
      <c r="HA33" s="137" t="s">
        <v>615</v>
      </c>
      <c r="HB33" s="137" t="s">
        <v>615</v>
      </c>
    </row>
    <row r="34" spans="1:210">
      <c r="A34" s="2"/>
      <c r="B34" s="119" t="s">
        <v>97</v>
      </c>
      <c r="C34" s="118" t="s">
        <v>916</v>
      </c>
      <c r="D34" s="118" t="s">
        <v>817</v>
      </c>
      <c r="E34" s="118"/>
      <c r="F34" s="118" t="s">
        <v>612</v>
      </c>
      <c r="G34" s="118" t="s">
        <v>615</v>
      </c>
      <c r="H34" s="118" t="s">
        <v>1438</v>
      </c>
      <c r="I34" s="118" t="s">
        <v>615</v>
      </c>
      <c r="J34" s="118" t="s">
        <v>615</v>
      </c>
      <c r="K34" s="118" t="s">
        <v>1307</v>
      </c>
      <c r="L34" s="118" t="s">
        <v>920</v>
      </c>
      <c r="M34" s="118" t="s">
        <v>1114</v>
      </c>
      <c r="N34" s="118" t="s">
        <v>716</v>
      </c>
      <c r="O34" s="120" t="s">
        <v>717</v>
      </c>
      <c r="P34" s="118" t="s">
        <v>1439</v>
      </c>
      <c r="Q34" s="118" t="s">
        <v>672</v>
      </c>
      <c r="R34" s="118" t="s">
        <v>752</v>
      </c>
      <c r="S34" s="118" t="s">
        <v>1440</v>
      </c>
      <c r="T34" s="121" t="s">
        <v>625</v>
      </c>
      <c r="U34" s="118" t="s">
        <v>1134</v>
      </c>
      <c r="V34" s="122">
        <v>666</v>
      </c>
      <c r="W34" s="118" t="s">
        <v>615</v>
      </c>
      <c r="X34" s="118" t="s">
        <v>676</v>
      </c>
      <c r="Y34" s="118"/>
      <c r="Z34" s="120" t="s">
        <v>1441</v>
      </c>
      <c r="AA34" s="118" t="s">
        <v>1442</v>
      </c>
      <c r="AB34" s="118" t="s">
        <v>669</v>
      </c>
      <c r="AC34" s="118" t="s">
        <v>636</v>
      </c>
      <c r="AD34" s="123" t="s">
        <v>1244</v>
      </c>
      <c r="AE34" s="118" t="s">
        <v>1443</v>
      </c>
      <c r="AF34" s="118" t="s">
        <v>615</v>
      </c>
      <c r="AG34" s="118" t="s">
        <v>1444</v>
      </c>
      <c r="AH34" s="120" t="s">
        <v>949</v>
      </c>
      <c r="AI34" s="118" t="s">
        <v>1158</v>
      </c>
      <c r="AJ34" s="118" t="s">
        <v>1445</v>
      </c>
      <c r="AK34" s="144" t="s">
        <v>1446</v>
      </c>
      <c r="AL34" s="118" t="s">
        <v>1447</v>
      </c>
      <c r="AM34" s="118" t="s">
        <v>615</v>
      </c>
      <c r="AN34" s="118" t="s">
        <v>1448</v>
      </c>
      <c r="AO34" s="125">
        <v>0.14804999999999999</v>
      </c>
      <c r="AP34" s="118" t="s">
        <v>762</v>
      </c>
      <c r="AQ34" s="118" t="s">
        <v>749</v>
      </c>
      <c r="AR34" s="118" t="s">
        <v>740</v>
      </c>
      <c r="AS34" s="118"/>
      <c r="AT34" s="147" t="s">
        <v>921</v>
      </c>
      <c r="AU34" s="118" t="s">
        <v>644</v>
      </c>
      <c r="AV34" s="126">
        <v>0.31</v>
      </c>
      <c r="AW34" s="118" t="s">
        <v>1449</v>
      </c>
      <c r="AX34" s="133">
        <v>0.53</v>
      </c>
      <c r="AY34" s="118" t="s">
        <v>1450</v>
      </c>
      <c r="AZ34" s="118" t="s">
        <v>891</v>
      </c>
      <c r="BA34" s="118" t="s">
        <v>1451</v>
      </c>
      <c r="BB34" s="118" t="s">
        <v>779</v>
      </c>
      <c r="BC34" s="118" t="s">
        <v>650</v>
      </c>
      <c r="BD34" s="120" t="s">
        <v>1452</v>
      </c>
      <c r="BE34" s="118" t="s">
        <v>652</v>
      </c>
      <c r="BF34" s="118" t="s">
        <v>983</v>
      </c>
      <c r="BG34" s="120" t="s">
        <v>1453</v>
      </c>
      <c r="BH34" s="118" t="s">
        <v>745</v>
      </c>
      <c r="BI34" s="118" t="s">
        <v>750</v>
      </c>
      <c r="BJ34" s="118" t="s">
        <v>1454</v>
      </c>
      <c r="BK34" s="118" t="s">
        <v>657</v>
      </c>
      <c r="BL34" s="118" t="s">
        <v>704</v>
      </c>
      <c r="BM34" s="118" t="s">
        <v>659</v>
      </c>
      <c r="BN34" s="118" t="s">
        <v>902</v>
      </c>
      <c r="BO34" s="118" t="s">
        <v>1133</v>
      </c>
      <c r="BP34" s="118" t="s">
        <v>1455</v>
      </c>
      <c r="BQ34" s="118"/>
      <c r="BR34" s="118" t="s">
        <v>615</v>
      </c>
      <c r="BS34" s="118" t="s">
        <v>615</v>
      </c>
      <c r="BT34" s="118" t="s">
        <v>615</v>
      </c>
      <c r="BU34" s="118" t="s">
        <v>615</v>
      </c>
      <c r="BV34" s="118" t="s">
        <v>615</v>
      </c>
      <c r="BW34" s="118" t="s">
        <v>615</v>
      </c>
      <c r="BX34" s="118" t="s">
        <v>615</v>
      </c>
      <c r="BY34" s="118" t="s">
        <v>615</v>
      </c>
      <c r="BZ34" s="118" t="s">
        <v>615</v>
      </c>
      <c r="CA34" s="118" t="s">
        <v>615</v>
      </c>
      <c r="CB34" s="118" t="s">
        <v>615</v>
      </c>
      <c r="CC34" s="118" t="s">
        <v>615</v>
      </c>
      <c r="CD34" s="118" t="s">
        <v>615</v>
      </c>
      <c r="CE34" s="118" t="s">
        <v>615</v>
      </c>
      <c r="CF34" s="118" t="s">
        <v>615</v>
      </c>
      <c r="CG34" s="118" t="s">
        <v>615</v>
      </c>
      <c r="CH34" s="118" t="s">
        <v>615</v>
      </c>
      <c r="CI34" s="118" t="s">
        <v>615</v>
      </c>
      <c r="CJ34" s="118" t="s">
        <v>615</v>
      </c>
      <c r="CK34" s="118" t="s">
        <v>615</v>
      </c>
      <c r="CL34" s="118" t="s">
        <v>615</v>
      </c>
      <c r="CM34" s="118" t="s">
        <v>615</v>
      </c>
      <c r="CN34" s="118"/>
      <c r="CO34" s="118" t="s">
        <v>615</v>
      </c>
      <c r="CP34" s="118" t="s">
        <v>615</v>
      </c>
      <c r="CQ34" s="118" t="s">
        <v>615</v>
      </c>
      <c r="CR34" s="118" t="s">
        <v>615</v>
      </c>
      <c r="CS34" s="118" t="s">
        <v>615</v>
      </c>
      <c r="CT34" s="118" t="s">
        <v>615</v>
      </c>
      <c r="CU34" s="118" t="s">
        <v>615</v>
      </c>
      <c r="CV34" s="118" t="s">
        <v>615</v>
      </c>
      <c r="CW34" s="118" t="s">
        <v>615</v>
      </c>
      <c r="CX34" s="118" t="s">
        <v>615</v>
      </c>
      <c r="CY34" s="118" t="s">
        <v>615</v>
      </c>
      <c r="CZ34" s="118" t="s">
        <v>615</v>
      </c>
      <c r="DA34" s="118" t="s">
        <v>615</v>
      </c>
      <c r="DB34" s="118" t="s">
        <v>615</v>
      </c>
      <c r="DC34" s="118" t="s">
        <v>615</v>
      </c>
      <c r="DD34" s="118" t="s">
        <v>615</v>
      </c>
      <c r="DE34" s="118" t="s">
        <v>615</v>
      </c>
      <c r="DF34" s="118" t="s">
        <v>615</v>
      </c>
      <c r="DG34" s="118" t="s">
        <v>615</v>
      </c>
      <c r="DH34" s="118" t="s">
        <v>615</v>
      </c>
      <c r="DI34" s="118" t="s">
        <v>615</v>
      </c>
      <c r="DJ34" s="118" t="s">
        <v>615</v>
      </c>
      <c r="DK34" s="118" t="s">
        <v>615</v>
      </c>
      <c r="DL34" s="118" t="s">
        <v>615</v>
      </c>
      <c r="DM34" s="118" t="s">
        <v>615</v>
      </c>
      <c r="DN34" s="118" t="s">
        <v>615</v>
      </c>
      <c r="DO34" s="118" t="s">
        <v>615</v>
      </c>
      <c r="DP34" s="118" t="s">
        <v>615</v>
      </c>
      <c r="DQ34" s="118" t="s">
        <v>615</v>
      </c>
      <c r="DR34" s="118" t="s">
        <v>615</v>
      </c>
      <c r="DS34" s="118" t="s">
        <v>615</v>
      </c>
      <c r="DT34" s="118" t="s">
        <v>615</v>
      </c>
      <c r="DU34" s="118"/>
      <c r="DV34" s="118" t="s">
        <v>615</v>
      </c>
      <c r="DW34" s="118" t="s">
        <v>615</v>
      </c>
      <c r="DX34" s="118" t="s">
        <v>615</v>
      </c>
      <c r="DY34" s="118" t="s">
        <v>615</v>
      </c>
      <c r="DZ34" s="118" t="s">
        <v>615</v>
      </c>
      <c r="EA34" s="118" t="s">
        <v>615</v>
      </c>
      <c r="EB34" s="118" t="s">
        <v>615</v>
      </c>
      <c r="EC34" s="118" t="s">
        <v>615</v>
      </c>
      <c r="ED34" s="118" t="s">
        <v>615</v>
      </c>
      <c r="EE34" s="118" t="s">
        <v>615</v>
      </c>
      <c r="EF34" s="118" t="s">
        <v>615</v>
      </c>
      <c r="EG34" s="118" t="s">
        <v>615</v>
      </c>
      <c r="EH34" s="118" t="s">
        <v>615</v>
      </c>
      <c r="EI34" s="118" t="s">
        <v>615</v>
      </c>
      <c r="EJ34" s="118"/>
      <c r="EK34" s="118" t="s">
        <v>615</v>
      </c>
      <c r="EL34" s="118" t="s">
        <v>615</v>
      </c>
      <c r="EM34" s="118" t="s">
        <v>615</v>
      </c>
      <c r="EN34" s="118" t="s">
        <v>615</v>
      </c>
      <c r="EO34" s="118" t="s">
        <v>615</v>
      </c>
      <c r="EP34" s="118" t="s">
        <v>615</v>
      </c>
      <c r="EQ34" s="118" t="s">
        <v>615</v>
      </c>
      <c r="ER34" s="118" t="s">
        <v>615</v>
      </c>
      <c r="ES34" s="118" t="s">
        <v>615</v>
      </c>
      <c r="ET34" s="118" t="s">
        <v>615</v>
      </c>
      <c r="EU34" s="118" t="s">
        <v>615</v>
      </c>
      <c r="EV34" s="118"/>
      <c r="EW34" s="118" t="s">
        <v>615</v>
      </c>
      <c r="EX34" s="118" t="s">
        <v>615</v>
      </c>
      <c r="EY34" s="118" t="s">
        <v>615</v>
      </c>
      <c r="EZ34" s="118" t="s">
        <v>615</v>
      </c>
      <c r="FA34" s="118" t="s">
        <v>615</v>
      </c>
      <c r="FB34" s="118" t="s">
        <v>615</v>
      </c>
      <c r="FC34" s="118" t="s">
        <v>615</v>
      </c>
      <c r="FD34" s="118" t="s">
        <v>615</v>
      </c>
      <c r="FE34" s="118" t="s">
        <v>615</v>
      </c>
      <c r="FF34" s="118"/>
      <c r="FG34" s="118" t="s">
        <v>615</v>
      </c>
      <c r="FH34" s="118" t="s">
        <v>615</v>
      </c>
      <c r="FI34" s="118" t="s">
        <v>615</v>
      </c>
      <c r="FJ34" s="118"/>
      <c r="FK34" s="118" t="s">
        <v>615</v>
      </c>
      <c r="FL34" s="118" t="s">
        <v>615</v>
      </c>
      <c r="FM34" s="118" t="s">
        <v>615</v>
      </c>
      <c r="FN34" s="118" t="s">
        <v>615</v>
      </c>
      <c r="FO34" s="118" t="s">
        <v>615</v>
      </c>
      <c r="FP34" s="118" t="s">
        <v>615</v>
      </c>
      <c r="FQ34" s="118" t="s">
        <v>615</v>
      </c>
      <c r="FR34" s="118" t="s">
        <v>615</v>
      </c>
      <c r="FS34" s="118"/>
      <c r="FT34" s="118" t="s">
        <v>615</v>
      </c>
      <c r="FU34" s="118" t="s">
        <v>615</v>
      </c>
      <c r="FV34" s="118" t="s">
        <v>615</v>
      </c>
      <c r="FW34" s="118" t="s">
        <v>615</v>
      </c>
      <c r="FX34" s="118" t="s">
        <v>615</v>
      </c>
      <c r="FY34" s="118"/>
      <c r="FZ34" s="118" t="s">
        <v>615</v>
      </c>
      <c r="GA34" s="118" t="s">
        <v>615</v>
      </c>
      <c r="GB34" s="118" t="s">
        <v>615</v>
      </c>
      <c r="GC34" s="118"/>
      <c r="GD34" s="118" t="s">
        <v>615</v>
      </c>
      <c r="GE34" s="118" t="s">
        <v>615</v>
      </c>
      <c r="GF34" s="118" t="s">
        <v>615</v>
      </c>
      <c r="GG34" s="118" t="s">
        <v>615</v>
      </c>
      <c r="GH34" s="118"/>
      <c r="GI34" s="118" t="s">
        <v>615</v>
      </c>
      <c r="GJ34" s="118" t="s">
        <v>615</v>
      </c>
      <c r="GK34" s="118" t="s">
        <v>615</v>
      </c>
      <c r="GL34" s="118" t="s">
        <v>615</v>
      </c>
      <c r="GM34" s="118"/>
      <c r="GN34" s="118" t="s">
        <v>615</v>
      </c>
      <c r="GO34" s="118" t="s">
        <v>615</v>
      </c>
      <c r="GP34" s="2"/>
      <c r="GQ34" s="118" t="s">
        <v>615</v>
      </c>
      <c r="GR34" s="118"/>
      <c r="GS34" s="118" t="s">
        <v>615</v>
      </c>
      <c r="GT34" s="118" t="s">
        <v>615</v>
      </c>
      <c r="GU34" s="118" t="s">
        <v>615</v>
      </c>
      <c r="GV34" s="118" t="s">
        <v>615</v>
      </c>
      <c r="GW34" s="118" t="s">
        <v>615</v>
      </c>
      <c r="GX34" s="118"/>
      <c r="GY34" s="137" t="s">
        <v>615</v>
      </c>
      <c r="GZ34" s="137" t="s">
        <v>615</v>
      </c>
      <c r="HA34" s="137" t="s">
        <v>615</v>
      </c>
      <c r="HB34" s="137" t="s">
        <v>615</v>
      </c>
    </row>
    <row r="35" spans="1:210">
      <c r="A35" s="2"/>
      <c r="B35" s="119" t="s">
        <v>100</v>
      </c>
      <c r="C35" s="118" t="s">
        <v>1456</v>
      </c>
      <c r="D35" s="118" t="s">
        <v>1239</v>
      </c>
      <c r="E35" s="118"/>
      <c r="F35" s="118" t="s">
        <v>695</v>
      </c>
      <c r="G35" s="118" t="s">
        <v>615</v>
      </c>
      <c r="H35" s="118" t="s">
        <v>1457</v>
      </c>
      <c r="I35" s="118" t="s">
        <v>615</v>
      </c>
      <c r="J35" s="118" t="s">
        <v>615</v>
      </c>
      <c r="K35" s="118" t="s">
        <v>867</v>
      </c>
      <c r="L35" s="118" t="s">
        <v>962</v>
      </c>
      <c r="M35" s="118" t="s">
        <v>681</v>
      </c>
      <c r="N35" s="118" t="s">
        <v>868</v>
      </c>
      <c r="O35" s="135" t="s">
        <v>1030</v>
      </c>
      <c r="P35" s="118" t="s">
        <v>1458</v>
      </c>
      <c r="Q35" s="118" t="s">
        <v>613</v>
      </c>
      <c r="R35" s="120" t="s">
        <v>927</v>
      </c>
      <c r="S35" s="118" t="s">
        <v>1459</v>
      </c>
      <c r="T35" s="121" t="s">
        <v>625</v>
      </c>
      <c r="U35" s="118" t="s">
        <v>707</v>
      </c>
      <c r="V35" s="122">
        <v>-77.900000000000006</v>
      </c>
      <c r="W35" s="118" t="s">
        <v>1151</v>
      </c>
      <c r="X35" s="118" t="s">
        <v>676</v>
      </c>
      <c r="Y35" s="118"/>
      <c r="Z35" s="118" t="s">
        <v>1460</v>
      </c>
      <c r="AA35" s="118" t="s">
        <v>1461</v>
      </c>
      <c r="AB35" s="118" t="s">
        <v>735</v>
      </c>
      <c r="AC35" s="118" t="s">
        <v>1462</v>
      </c>
      <c r="AD35" s="118" t="s">
        <v>1078</v>
      </c>
      <c r="AE35" s="118" t="s">
        <v>1463</v>
      </c>
      <c r="AF35" s="118" t="s">
        <v>615</v>
      </c>
      <c r="AG35" s="118" t="s">
        <v>1192</v>
      </c>
      <c r="AH35" s="118" t="s">
        <v>1368</v>
      </c>
      <c r="AI35" s="118" t="s">
        <v>886</v>
      </c>
      <c r="AJ35" s="118" t="s">
        <v>1464</v>
      </c>
      <c r="AK35" s="118" t="s">
        <v>1465</v>
      </c>
      <c r="AL35" s="118" t="s">
        <v>1373</v>
      </c>
      <c r="AM35" s="118" t="s">
        <v>886</v>
      </c>
      <c r="AN35" s="118" t="s">
        <v>640</v>
      </c>
      <c r="AO35" s="125" t="s">
        <v>841</v>
      </c>
      <c r="AP35" s="118" t="s">
        <v>1466</v>
      </c>
      <c r="AQ35" s="118" t="s">
        <v>1170</v>
      </c>
      <c r="AR35" s="118" t="s">
        <v>1259</v>
      </c>
      <c r="AS35" s="118"/>
      <c r="AT35" s="118" t="s">
        <v>844</v>
      </c>
      <c r="AU35" s="118" t="s">
        <v>705</v>
      </c>
      <c r="AV35" s="126">
        <v>0.34</v>
      </c>
      <c r="AW35" s="118" t="s">
        <v>1467</v>
      </c>
      <c r="AX35" s="43" t="s">
        <v>1195</v>
      </c>
      <c r="AY35" s="118" t="s">
        <v>1070</v>
      </c>
      <c r="AZ35" s="118" t="s">
        <v>812</v>
      </c>
      <c r="BA35" s="118" t="s">
        <v>1434</v>
      </c>
      <c r="BB35" s="118" t="s">
        <v>706</v>
      </c>
      <c r="BC35" s="118" t="s">
        <v>850</v>
      </c>
      <c r="BD35" s="120" t="s">
        <v>1468</v>
      </c>
      <c r="BE35" s="118" t="s">
        <v>937</v>
      </c>
      <c r="BF35" s="118" t="s">
        <v>1469</v>
      </c>
      <c r="BG35" s="120" t="s">
        <v>997</v>
      </c>
      <c r="BH35" s="118" t="s">
        <v>1033</v>
      </c>
      <c r="BI35" s="118" t="s">
        <v>993</v>
      </c>
      <c r="BJ35" s="118" t="s">
        <v>855</v>
      </c>
      <c r="BK35" s="118" t="s">
        <v>856</v>
      </c>
      <c r="BL35" s="118" t="s">
        <v>1470</v>
      </c>
      <c r="BM35" s="118" t="s">
        <v>858</v>
      </c>
      <c r="BN35" s="118" t="s">
        <v>1192</v>
      </c>
      <c r="BO35" s="118" t="s">
        <v>759</v>
      </c>
      <c r="BP35" s="118" t="s">
        <v>1471</v>
      </c>
      <c r="BQ35" s="118"/>
      <c r="BR35" s="118" t="s">
        <v>615</v>
      </c>
      <c r="BS35" s="118" t="s">
        <v>615</v>
      </c>
      <c r="BT35" s="118" t="s">
        <v>615</v>
      </c>
      <c r="BU35" s="118" t="s">
        <v>615</v>
      </c>
      <c r="BV35" s="118" t="s">
        <v>615</v>
      </c>
      <c r="BW35" s="118" t="s">
        <v>615</v>
      </c>
      <c r="BX35" s="118" t="s">
        <v>615</v>
      </c>
      <c r="BY35" s="118" t="s">
        <v>615</v>
      </c>
      <c r="BZ35" s="118" t="s">
        <v>615</v>
      </c>
      <c r="CA35" s="118" t="s">
        <v>615</v>
      </c>
      <c r="CB35" s="118" t="s">
        <v>615</v>
      </c>
      <c r="CC35" s="118" t="s">
        <v>615</v>
      </c>
      <c r="CD35" s="118" t="s">
        <v>615</v>
      </c>
      <c r="CE35" s="118" t="s">
        <v>615</v>
      </c>
      <c r="CF35" s="118" t="s">
        <v>615</v>
      </c>
      <c r="CG35" s="118" t="s">
        <v>615</v>
      </c>
      <c r="CH35" s="118" t="s">
        <v>615</v>
      </c>
      <c r="CI35" s="118" t="s">
        <v>615</v>
      </c>
      <c r="CJ35" s="118" t="s">
        <v>615</v>
      </c>
      <c r="CK35" s="118" t="s">
        <v>615</v>
      </c>
      <c r="CL35" s="118" t="s">
        <v>615</v>
      </c>
      <c r="CM35" s="118" t="s">
        <v>615</v>
      </c>
      <c r="CN35" s="118"/>
      <c r="CO35" s="118" t="s">
        <v>615</v>
      </c>
      <c r="CP35" s="118" t="s">
        <v>615</v>
      </c>
      <c r="CQ35" s="118" t="s">
        <v>615</v>
      </c>
      <c r="CR35" s="118" t="s">
        <v>615</v>
      </c>
      <c r="CS35" s="118" t="s">
        <v>615</v>
      </c>
      <c r="CT35" s="118" t="s">
        <v>615</v>
      </c>
      <c r="CU35" s="118" t="s">
        <v>615</v>
      </c>
      <c r="CV35" s="118" t="s">
        <v>615</v>
      </c>
      <c r="CW35" s="118" t="s">
        <v>615</v>
      </c>
      <c r="CX35" s="118" t="s">
        <v>615</v>
      </c>
      <c r="CY35" s="118" t="s">
        <v>615</v>
      </c>
      <c r="CZ35" s="118" t="s">
        <v>615</v>
      </c>
      <c r="DA35" s="118" t="s">
        <v>615</v>
      </c>
      <c r="DB35" s="118" t="s">
        <v>615</v>
      </c>
      <c r="DC35" s="118" t="s">
        <v>615</v>
      </c>
      <c r="DD35" s="118" t="s">
        <v>615</v>
      </c>
      <c r="DE35" s="118" t="s">
        <v>615</v>
      </c>
      <c r="DF35" s="118" t="s">
        <v>615</v>
      </c>
      <c r="DG35" s="118" t="s">
        <v>615</v>
      </c>
      <c r="DH35" s="118" t="s">
        <v>615</v>
      </c>
      <c r="DI35" s="118" t="s">
        <v>615</v>
      </c>
      <c r="DJ35" s="118" t="s">
        <v>615</v>
      </c>
      <c r="DK35" s="118" t="s">
        <v>615</v>
      </c>
      <c r="DL35" s="118" t="s">
        <v>615</v>
      </c>
      <c r="DM35" s="118" t="s">
        <v>615</v>
      </c>
      <c r="DN35" s="118" t="s">
        <v>615</v>
      </c>
      <c r="DO35" s="118" t="s">
        <v>615</v>
      </c>
      <c r="DP35" s="118" t="s">
        <v>615</v>
      </c>
      <c r="DQ35" s="118" t="s">
        <v>615</v>
      </c>
      <c r="DR35" s="118" t="s">
        <v>615</v>
      </c>
      <c r="DS35" s="118" t="s">
        <v>615</v>
      </c>
      <c r="DT35" s="118" t="s">
        <v>615</v>
      </c>
      <c r="DU35" s="118"/>
      <c r="DV35" s="118" t="s">
        <v>615</v>
      </c>
      <c r="DW35" s="118" t="s">
        <v>615</v>
      </c>
      <c r="DX35" s="118" t="s">
        <v>615</v>
      </c>
      <c r="DY35" s="118" t="s">
        <v>615</v>
      </c>
      <c r="DZ35" s="118" t="s">
        <v>615</v>
      </c>
      <c r="EA35" s="118" t="s">
        <v>615</v>
      </c>
      <c r="EB35" s="118" t="s">
        <v>615</v>
      </c>
      <c r="EC35" s="118" t="s">
        <v>615</v>
      </c>
      <c r="ED35" s="118" t="s">
        <v>615</v>
      </c>
      <c r="EE35" s="118" t="s">
        <v>615</v>
      </c>
      <c r="EF35" s="118" t="s">
        <v>615</v>
      </c>
      <c r="EG35" s="118" t="s">
        <v>615</v>
      </c>
      <c r="EH35" s="118" t="s">
        <v>615</v>
      </c>
      <c r="EI35" s="118" t="s">
        <v>615</v>
      </c>
      <c r="EJ35" s="118"/>
      <c r="EK35" s="118" t="s">
        <v>615</v>
      </c>
      <c r="EL35" s="118" t="s">
        <v>615</v>
      </c>
      <c r="EM35" s="118" t="s">
        <v>615</v>
      </c>
      <c r="EN35" s="118" t="s">
        <v>615</v>
      </c>
      <c r="EO35" s="118" t="s">
        <v>615</v>
      </c>
      <c r="EP35" s="118" t="s">
        <v>615</v>
      </c>
      <c r="EQ35" s="118" t="s">
        <v>615</v>
      </c>
      <c r="ER35" s="118" t="s">
        <v>615</v>
      </c>
      <c r="ES35" s="118" t="s">
        <v>615</v>
      </c>
      <c r="ET35" s="118" t="s">
        <v>615</v>
      </c>
      <c r="EU35" s="118" t="s">
        <v>615</v>
      </c>
      <c r="EV35" s="118"/>
      <c r="EW35" s="118" t="s">
        <v>615</v>
      </c>
      <c r="EX35" s="118" t="s">
        <v>615</v>
      </c>
      <c r="EY35" s="118" t="s">
        <v>615</v>
      </c>
      <c r="EZ35" s="118" t="s">
        <v>615</v>
      </c>
      <c r="FA35" s="118" t="s">
        <v>615</v>
      </c>
      <c r="FB35" s="118" t="s">
        <v>615</v>
      </c>
      <c r="FC35" s="118" t="s">
        <v>615</v>
      </c>
      <c r="FD35" s="118" t="s">
        <v>615</v>
      </c>
      <c r="FE35" s="118" t="s">
        <v>615</v>
      </c>
      <c r="FF35" s="118"/>
      <c r="FG35" s="118" t="s">
        <v>615</v>
      </c>
      <c r="FH35" s="118" t="s">
        <v>615</v>
      </c>
      <c r="FI35" s="118" t="s">
        <v>615</v>
      </c>
      <c r="FJ35" s="118"/>
      <c r="FK35" s="118" t="s">
        <v>615</v>
      </c>
      <c r="FL35" s="118" t="s">
        <v>615</v>
      </c>
      <c r="FM35" s="118" t="s">
        <v>615</v>
      </c>
      <c r="FN35" s="118" t="s">
        <v>615</v>
      </c>
      <c r="FO35" s="118" t="s">
        <v>615</v>
      </c>
      <c r="FP35" s="118" t="s">
        <v>615</v>
      </c>
      <c r="FQ35" s="118" t="s">
        <v>615</v>
      </c>
      <c r="FR35" s="118" t="s">
        <v>615</v>
      </c>
      <c r="FS35" s="118"/>
      <c r="FT35" s="118" t="s">
        <v>615</v>
      </c>
      <c r="FU35" s="118" t="s">
        <v>615</v>
      </c>
      <c r="FV35" s="118" t="s">
        <v>615</v>
      </c>
      <c r="FW35" s="118" t="s">
        <v>615</v>
      </c>
      <c r="FX35" s="118" t="s">
        <v>615</v>
      </c>
      <c r="FY35" s="118"/>
      <c r="FZ35" s="118" t="s">
        <v>615</v>
      </c>
      <c r="GA35" s="118" t="s">
        <v>615</v>
      </c>
      <c r="GB35" s="118" t="s">
        <v>615</v>
      </c>
      <c r="GC35" s="118"/>
      <c r="GD35" s="118" t="s">
        <v>615</v>
      </c>
      <c r="GE35" s="118" t="s">
        <v>615</v>
      </c>
      <c r="GF35" s="118" t="s">
        <v>615</v>
      </c>
      <c r="GG35" s="118" t="s">
        <v>615</v>
      </c>
      <c r="GH35" s="118"/>
      <c r="GI35" s="118" t="s">
        <v>615</v>
      </c>
      <c r="GJ35" s="118" t="s">
        <v>615</v>
      </c>
      <c r="GK35" s="118" t="s">
        <v>615</v>
      </c>
      <c r="GL35" s="118" t="s">
        <v>615</v>
      </c>
      <c r="GM35" s="118"/>
      <c r="GN35" s="118" t="s">
        <v>615</v>
      </c>
      <c r="GO35" s="118" t="s">
        <v>615</v>
      </c>
      <c r="GP35" s="2"/>
      <c r="GQ35" s="118" t="s">
        <v>615</v>
      </c>
      <c r="GR35" s="118"/>
      <c r="GS35" s="118" t="s">
        <v>615</v>
      </c>
      <c r="GT35" s="118" t="s">
        <v>615</v>
      </c>
      <c r="GU35" s="118" t="s">
        <v>615</v>
      </c>
      <c r="GV35" s="118" t="s">
        <v>615</v>
      </c>
      <c r="GW35" s="118" t="s">
        <v>615</v>
      </c>
      <c r="GX35" s="118"/>
      <c r="GY35" s="137" t="s">
        <v>615</v>
      </c>
      <c r="GZ35" s="137" t="s">
        <v>615</v>
      </c>
      <c r="HA35" s="137" t="s">
        <v>615</v>
      </c>
      <c r="HB35" s="137" t="s">
        <v>615</v>
      </c>
    </row>
    <row r="36" spans="1:210">
      <c r="A36" s="2"/>
      <c r="B36" s="119" t="s">
        <v>102</v>
      </c>
      <c r="C36" s="118" t="s">
        <v>1108</v>
      </c>
      <c r="D36" s="118" t="s">
        <v>710</v>
      </c>
      <c r="E36" s="118"/>
      <c r="F36" s="118" t="s">
        <v>1173</v>
      </c>
      <c r="G36" s="118" t="s">
        <v>1296</v>
      </c>
      <c r="H36" s="118" t="s">
        <v>1472</v>
      </c>
      <c r="I36" s="118" t="s">
        <v>615</v>
      </c>
      <c r="J36" s="118" t="s">
        <v>615</v>
      </c>
      <c r="K36" s="118" t="s">
        <v>1473</v>
      </c>
      <c r="L36" s="118" t="s">
        <v>1474</v>
      </c>
      <c r="M36" s="118" t="s">
        <v>997</v>
      </c>
      <c r="N36" s="118" t="s">
        <v>922</v>
      </c>
      <c r="O36" s="120" t="s">
        <v>1219</v>
      </c>
      <c r="P36" s="118" t="s">
        <v>1475</v>
      </c>
      <c r="Q36" s="118" t="s">
        <v>830</v>
      </c>
      <c r="R36" s="118" t="s">
        <v>1064</v>
      </c>
      <c r="S36" s="118" t="s">
        <v>1476</v>
      </c>
      <c r="T36" s="121" t="s">
        <v>625</v>
      </c>
      <c r="U36" s="118" t="s">
        <v>779</v>
      </c>
      <c r="V36" s="142">
        <v>8.9</v>
      </c>
      <c r="W36" s="118" t="s">
        <v>615</v>
      </c>
      <c r="X36" s="118" t="s">
        <v>676</v>
      </c>
      <c r="Y36" s="118"/>
      <c r="Z36" s="120" t="s">
        <v>1273</v>
      </c>
      <c r="AA36" s="118" t="s">
        <v>994</v>
      </c>
      <c r="AB36" s="118" t="s">
        <v>1477</v>
      </c>
      <c r="AC36" s="118" t="s">
        <v>996</v>
      </c>
      <c r="AD36" s="123" t="s">
        <v>1478</v>
      </c>
      <c r="AE36" s="118" t="s">
        <v>1128</v>
      </c>
      <c r="AF36" s="118" t="s">
        <v>615</v>
      </c>
      <c r="AG36" s="118" t="s">
        <v>1479</v>
      </c>
      <c r="AH36" s="118" t="s">
        <v>1380</v>
      </c>
      <c r="AI36" s="118" t="s">
        <v>1480</v>
      </c>
      <c r="AJ36" s="118" t="s">
        <v>1481</v>
      </c>
      <c r="AK36" s="144" t="s">
        <v>1482</v>
      </c>
      <c r="AL36" s="118" t="s">
        <v>1483</v>
      </c>
      <c r="AM36" s="118" t="s">
        <v>1484</v>
      </c>
      <c r="AN36" s="118" t="s">
        <v>640</v>
      </c>
      <c r="AO36" s="125" t="s">
        <v>841</v>
      </c>
      <c r="AP36" s="118" t="s">
        <v>615</v>
      </c>
      <c r="AQ36" s="118" t="s">
        <v>641</v>
      </c>
      <c r="AR36" s="118" t="s">
        <v>1177</v>
      </c>
      <c r="AS36" s="118"/>
      <c r="AT36" s="118" t="s">
        <v>1465</v>
      </c>
      <c r="AU36" s="118" t="s">
        <v>690</v>
      </c>
      <c r="AV36" s="126">
        <v>0.5</v>
      </c>
      <c r="AW36" s="118" t="s">
        <v>1485</v>
      </c>
      <c r="AX36" s="133">
        <v>8.3000000000000004E-2</v>
      </c>
      <c r="AY36" s="118" t="s">
        <v>1486</v>
      </c>
      <c r="AZ36" s="118" t="s">
        <v>952</v>
      </c>
      <c r="BA36" s="118" t="s">
        <v>1487</v>
      </c>
      <c r="BB36" s="118" t="s">
        <v>740</v>
      </c>
      <c r="BC36" s="118" t="s">
        <v>892</v>
      </c>
      <c r="BD36" s="120" t="s">
        <v>1488</v>
      </c>
      <c r="BE36" s="118" t="s">
        <v>741</v>
      </c>
      <c r="BF36" s="118" t="s">
        <v>1293</v>
      </c>
      <c r="BG36" s="120" t="s">
        <v>1489</v>
      </c>
      <c r="BH36" s="118" t="s">
        <v>1381</v>
      </c>
      <c r="BI36" s="118" t="s">
        <v>740</v>
      </c>
      <c r="BJ36" s="118" t="s">
        <v>652</v>
      </c>
      <c r="BK36" s="118" t="s">
        <v>703</v>
      </c>
      <c r="BL36" s="118" t="s">
        <v>1490</v>
      </c>
      <c r="BM36" s="118" t="s">
        <v>705</v>
      </c>
      <c r="BN36" s="118" t="s">
        <v>1257</v>
      </c>
      <c r="BO36" s="118" t="s">
        <v>1203</v>
      </c>
      <c r="BP36" s="118" t="s">
        <v>1380</v>
      </c>
      <c r="BQ36" s="118"/>
      <c r="BR36" s="118" t="s">
        <v>761</v>
      </c>
      <c r="BS36" s="118" t="s">
        <v>761</v>
      </c>
      <c r="BT36" s="118" t="s">
        <v>761</v>
      </c>
      <c r="BU36" s="118" t="s">
        <v>761</v>
      </c>
      <c r="BV36" s="118" t="s">
        <v>761</v>
      </c>
      <c r="BW36" s="118" t="s">
        <v>761</v>
      </c>
      <c r="BX36" s="118" t="s">
        <v>762</v>
      </c>
      <c r="BY36" s="118" t="s">
        <v>761</v>
      </c>
      <c r="BZ36" s="118" t="s">
        <v>761</v>
      </c>
      <c r="CA36" s="118" t="s">
        <v>761</v>
      </c>
      <c r="CB36" s="118" t="s">
        <v>761</v>
      </c>
      <c r="CC36" s="118" t="s">
        <v>761</v>
      </c>
      <c r="CD36" s="118" t="s">
        <v>761</v>
      </c>
      <c r="CE36" s="118" t="s">
        <v>761</v>
      </c>
      <c r="CF36" s="118" t="s">
        <v>761</v>
      </c>
      <c r="CG36" s="118" t="s">
        <v>762</v>
      </c>
      <c r="CH36" s="118" t="s">
        <v>762</v>
      </c>
      <c r="CI36" s="118" t="s">
        <v>762</v>
      </c>
      <c r="CJ36" s="118" t="s">
        <v>762</v>
      </c>
      <c r="CK36" s="118" t="s">
        <v>761</v>
      </c>
      <c r="CL36" s="118" t="s">
        <v>761</v>
      </c>
      <c r="CM36" s="118" t="s">
        <v>761</v>
      </c>
      <c r="CN36" s="118"/>
      <c r="CO36" s="118" t="s">
        <v>764</v>
      </c>
      <c r="CP36" s="118" t="s">
        <v>764</v>
      </c>
      <c r="CQ36" s="118" t="s">
        <v>764</v>
      </c>
      <c r="CR36" s="118" t="s">
        <v>764</v>
      </c>
      <c r="CS36" s="118" t="s">
        <v>764</v>
      </c>
      <c r="CT36" s="118" t="s">
        <v>764</v>
      </c>
      <c r="CU36" s="118" t="s">
        <v>764</v>
      </c>
      <c r="CV36" s="118" t="s">
        <v>764</v>
      </c>
      <c r="CW36" s="118" t="s">
        <v>764</v>
      </c>
      <c r="CX36" s="118" t="s">
        <v>764</v>
      </c>
      <c r="CY36" s="118" t="s">
        <v>764</v>
      </c>
      <c r="CZ36" s="118" t="s">
        <v>764</v>
      </c>
      <c r="DA36" s="118" t="s">
        <v>764</v>
      </c>
      <c r="DB36" s="118" t="s">
        <v>764</v>
      </c>
      <c r="DC36" s="118" t="s">
        <v>764</v>
      </c>
      <c r="DD36" s="118" t="s">
        <v>764</v>
      </c>
      <c r="DE36" s="118" t="s">
        <v>764</v>
      </c>
      <c r="DF36" s="118" t="s">
        <v>764</v>
      </c>
      <c r="DG36" s="118" t="s">
        <v>764</v>
      </c>
      <c r="DH36" s="118" t="s">
        <v>764</v>
      </c>
      <c r="DI36" s="118" t="s">
        <v>764</v>
      </c>
      <c r="DJ36" s="118" t="s">
        <v>764</v>
      </c>
      <c r="DK36" s="118" t="s">
        <v>764</v>
      </c>
      <c r="DL36" s="118" t="s">
        <v>764</v>
      </c>
      <c r="DM36" s="118" t="s">
        <v>764</v>
      </c>
      <c r="DN36" s="118" t="s">
        <v>764</v>
      </c>
      <c r="DO36" s="118" t="s">
        <v>764</v>
      </c>
      <c r="DP36" s="118" t="s">
        <v>764</v>
      </c>
      <c r="DQ36" s="134" t="s">
        <v>904</v>
      </c>
      <c r="DR36" s="118" t="s">
        <v>764</v>
      </c>
      <c r="DS36" s="118" t="s">
        <v>766</v>
      </c>
      <c r="DT36" s="118" t="s">
        <v>764</v>
      </c>
      <c r="DU36" s="118"/>
      <c r="DV36" s="118" t="s">
        <v>905</v>
      </c>
      <c r="DW36" s="118" t="s">
        <v>906</v>
      </c>
      <c r="DX36" s="118" t="s">
        <v>905</v>
      </c>
      <c r="DY36" s="118" t="s">
        <v>905</v>
      </c>
      <c r="DZ36" s="118" t="s">
        <v>905</v>
      </c>
      <c r="EA36" s="118" t="s">
        <v>905</v>
      </c>
      <c r="EB36" s="118" t="s">
        <v>759</v>
      </c>
      <c r="EC36" s="118" t="s">
        <v>905</v>
      </c>
      <c r="ED36" s="118" t="s">
        <v>905</v>
      </c>
      <c r="EE36" s="118" t="s">
        <v>905</v>
      </c>
      <c r="EF36" s="118" t="s">
        <v>905</v>
      </c>
      <c r="EG36" s="118" t="s">
        <v>906</v>
      </c>
      <c r="EH36" s="118" t="s">
        <v>905</v>
      </c>
      <c r="EI36" s="118" t="s">
        <v>905</v>
      </c>
      <c r="EJ36" s="118"/>
      <c r="EK36" s="134" t="s">
        <v>1213</v>
      </c>
      <c r="EL36" s="118" t="s">
        <v>905</v>
      </c>
      <c r="EM36" s="134" t="s">
        <v>1106</v>
      </c>
      <c r="EN36" s="134" t="s">
        <v>1350</v>
      </c>
      <c r="EO36" s="118" t="s">
        <v>905</v>
      </c>
      <c r="EP36" s="118" t="s">
        <v>905</v>
      </c>
      <c r="EQ36" s="118" t="s">
        <v>905</v>
      </c>
      <c r="ER36" s="118" t="s">
        <v>905</v>
      </c>
      <c r="ES36" s="134" t="s">
        <v>1093</v>
      </c>
      <c r="ET36" s="134" t="s">
        <v>1349</v>
      </c>
      <c r="EU36" s="118" t="s">
        <v>905</v>
      </c>
      <c r="EV36" s="118"/>
      <c r="EW36" s="118" t="s">
        <v>909</v>
      </c>
      <c r="EX36" s="118" t="s">
        <v>905</v>
      </c>
      <c r="EY36" s="118" t="s">
        <v>905</v>
      </c>
      <c r="EZ36" s="118" t="s">
        <v>905</v>
      </c>
      <c r="FA36" s="118" t="s">
        <v>905</v>
      </c>
      <c r="FB36" s="118" t="s">
        <v>905</v>
      </c>
      <c r="FC36" s="118" t="s">
        <v>905</v>
      </c>
      <c r="FD36" s="118" t="s">
        <v>905</v>
      </c>
      <c r="FE36" s="118" t="s">
        <v>905</v>
      </c>
      <c r="FF36" s="118"/>
      <c r="FG36" s="118" t="s">
        <v>910</v>
      </c>
      <c r="FH36" s="118" t="s">
        <v>905</v>
      </c>
      <c r="FI36" s="118" t="s">
        <v>905</v>
      </c>
      <c r="FJ36" s="118"/>
      <c r="FK36" s="118" t="s">
        <v>905</v>
      </c>
      <c r="FL36" s="118" t="s">
        <v>759</v>
      </c>
      <c r="FM36" s="118" t="s">
        <v>911</v>
      </c>
      <c r="FN36" s="118" t="s">
        <v>759</v>
      </c>
      <c r="FO36" s="118" t="s">
        <v>905</v>
      </c>
      <c r="FP36" s="118" t="s">
        <v>909</v>
      </c>
      <c r="FQ36" s="118" t="s">
        <v>912</v>
      </c>
      <c r="FR36" s="118" t="s">
        <v>913</v>
      </c>
      <c r="FS36" s="118"/>
      <c r="FT36" s="118" t="s">
        <v>905</v>
      </c>
      <c r="FU36" s="118" t="s">
        <v>905</v>
      </c>
      <c r="FV36" s="118" t="s">
        <v>615</v>
      </c>
      <c r="FW36" s="118" t="s">
        <v>905</v>
      </c>
      <c r="FX36" s="118" t="s">
        <v>905</v>
      </c>
      <c r="FY36" s="118"/>
      <c r="FZ36" s="118" t="s">
        <v>905</v>
      </c>
      <c r="GA36" s="118" t="s">
        <v>905</v>
      </c>
      <c r="GB36" s="118" t="s">
        <v>1022</v>
      </c>
      <c r="GC36" s="118"/>
      <c r="GD36" s="118" t="s">
        <v>905</v>
      </c>
      <c r="GE36" s="118" t="s">
        <v>905</v>
      </c>
      <c r="GF36" s="118" t="s">
        <v>909</v>
      </c>
      <c r="GG36" s="118" t="s">
        <v>905</v>
      </c>
      <c r="GH36" s="118"/>
      <c r="GI36" s="118" t="s">
        <v>759</v>
      </c>
      <c r="GJ36" s="118" t="s">
        <v>759</v>
      </c>
      <c r="GK36" s="118" t="s">
        <v>759</v>
      </c>
      <c r="GL36" s="118" t="s">
        <v>915</v>
      </c>
      <c r="GM36" s="118"/>
      <c r="GN36" s="118" t="s">
        <v>905</v>
      </c>
      <c r="GO36" s="118" t="s">
        <v>615</v>
      </c>
      <c r="GP36" s="2"/>
      <c r="GQ36" s="118" t="s">
        <v>905</v>
      </c>
      <c r="GR36" s="118"/>
      <c r="GS36" s="118" t="s">
        <v>760</v>
      </c>
      <c r="GT36" s="118" t="s">
        <v>905</v>
      </c>
      <c r="GU36" s="134" t="s">
        <v>1192</v>
      </c>
      <c r="GV36" s="118" t="s">
        <v>909</v>
      </c>
      <c r="GW36" s="118" t="s">
        <v>905</v>
      </c>
      <c r="GX36" s="118"/>
      <c r="GY36" s="137">
        <v>48.2789</v>
      </c>
      <c r="GZ36" s="137">
        <v>24.110199999999999</v>
      </c>
      <c r="HA36" s="137">
        <v>36.047600000000003</v>
      </c>
      <c r="HB36" s="137">
        <v>36.516300000000001</v>
      </c>
    </row>
    <row r="37" spans="1:210">
      <c r="A37" s="121"/>
      <c r="B37" s="148" t="s">
        <v>104</v>
      </c>
      <c r="C37" s="148" t="s">
        <v>1491</v>
      </c>
      <c r="D37" s="148" t="s">
        <v>1239</v>
      </c>
      <c r="E37" s="148"/>
      <c r="F37" s="148" t="s">
        <v>956</v>
      </c>
      <c r="G37" s="148" t="s">
        <v>1492</v>
      </c>
      <c r="H37" s="148" t="s">
        <v>1493</v>
      </c>
      <c r="I37" s="148" t="s">
        <v>615</v>
      </c>
      <c r="J37" s="148" t="s">
        <v>615</v>
      </c>
      <c r="K37" s="148" t="s">
        <v>1494</v>
      </c>
      <c r="L37" s="148" t="s">
        <v>1495</v>
      </c>
      <c r="M37" s="148" t="s">
        <v>674</v>
      </c>
      <c r="N37" s="148" t="s">
        <v>619</v>
      </c>
      <c r="O37" s="149" t="s">
        <v>1288</v>
      </c>
      <c r="P37" s="148" t="s">
        <v>1496</v>
      </c>
      <c r="Q37" s="148" t="s">
        <v>1148</v>
      </c>
      <c r="R37" s="148" t="s">
        <v>843</v>
      </c>
      <c r="S37" s="148" t="s">
        <v>1497</v>
      </c>
      <c r="T37" s="150" t="s">
        <v>625</v>
      </c>
      <c r="U37" s="148" t="s">
        <v>847</v>
      </c>
      <c r="V37" s="151">
        <v>454</v>
      </c>
      <c r="W37" s="148" t="s">
        <v>615</v>
      </c>
      <c r="X37" s="148" t="s">
        <v>676</v>
      </c>
      <c r="Y37" s="148"/>
      <c r="Z37" s="149" t="s">
        <v>708</v>
      </c>
      <c r="AA37" s="148" t="s">
        <v>994</v>
      </c>
      <c r="AB37" s="148" t="s">
        <v>1498</v>
      </c>
      <c r="AC37" s="148" t="s">
        <v>1499</v>
      </c>
      <c r="AD37" s="152" t="s">
        <v>1500</v>
      </c>
      <c r="AE37" s="148" t="s">
        <v>1082</v>
      </c>
      <c r="AF37" s="148" t="s">
        <v>615</v>
      </c>
      <c r="AG37" s="148" t="s">
        <v>1501</v>
      </c>
      <c r="AH37" s="149" t="s">
        <v>823</v>
      </c>
      <c r="AI37" s="148" t="s">
        <v>1502</v>
      </c>
      <c r="AJ37" s="148" t="s">
        <v>1367</v>
      </c>
      <c r="AK37" s="149" t="s">
        <v>1503</v>
      </c>
      <c r="AL37" s="148" t="s">
        <v>1504</v>
      </c>
      <c r="AM37" s="148" t="s">
        <v>1505</v>
      </c>
      <c r="AN37" s="148" t="s">
        <v>640</v>
      </c>
      <c r="AO37" s="153">
        <v>0.11169</v>
      </c>
      <c r="AP37" s="148" t="s">
        <v>1506</v>
      </c>
      <c r="AQ37" s="148" t="s">
        <v>641</v>
      </c>
      <c r="AR37" s="148" t="s">
        <v>1246</v>
      </c>
      <c r="AS37" s="148"/>
      <c r="AT37" s="149" t="s">
        <v>1507</v>
      </c>
      <c r="AU37" s="148" t="s">
        <v>939</v>
      </c>
      <c r="AV37" s="154">
        <v>0.2</v>
      </c>
      <c r="AW37" s="148" t="s">
        <v>1508</v>
      </c>
      <c r="AX37" s="155">
        <v>5.8</v>
      </c>
      <c r="AY37" s="148" t="s">
        <v>1509</v>
      </c>
      <c r="AZ37" s="148" t="s">
        <v>1084</v>
      </c>
      <c r="BA37" s="148" t="s">
        <v>892</v>
      </c>
      <c r="BB37" s="148" t="s">
        <v>857</v>
      </c>
      <c r="BC37" s="148" t="s">
        <v>894</v>
      </c>
      <c r="BD37" s="149" t="s">
        <v>1510</v>
      </c>
      <c r="BE37" s="148" t="s">
        <v>659</v>
      </c>
      <c r="BF37" s="148" t="s">
        <v>1059</v>
      </c>
      <c r="BG37" s="149" t="s">
        <v>1511</v>
      </c>
      <c r="BH37" s="148" t="s">
        <v>868</v>
      </c>
      <c r="BI37" s="152" t="s">
        <v>1180</v>
      </c>
      <c r="BJ37" s="148" t="s">
        <v>868</v>
      </c>
      <c r="BK37" s="148" t="s">
        <v>1088</v>
      </c>
      <c r="BL37" s="148" t="s">
        <v>1512</v>
      </c>
      <c r="BM37" s="148" t="s">
        <v>952</v>
      </c>
      <c r="BN37" s="148" t="s">
        <v>1513</v>
      </c>
      <c r="BO37" s="148" t="s">
        <v>813</v>
      </c>
      <c r="BP37" s="148" t="s">
        <v>756</v>
      </c>
      <c r="BQ37" s="148"/>
      <c r="BR37" s="148" t="s">
        <v>615</v>
      </c>
      <c r="BS37" s="148" t="s">
        <v>615</v>
      </c>
      <c r="BT37" s="148" t="s">
        <v>615</v>
      </c>
      <c r="BU37" s="148" t="s">
        <v>615</v>
      </c>
      <c r="BV37" s="148" t="s">
        <v>615</v>
      </c>
      <c r="BW37" s="148" t="s">
        <v>615</v>
      </c>
      <c r="BX37" s="148" t="s">
        <v>615</v>
      </c>
      <c r="BY37" s="148" t="s">
        <v>615</v>
      </c>
      <c r="BZ37" s="148" t="s">
        <v>615</v>
      </c>
      <c r="CA37" s="148" t="s">
        <v>615</v>
      </c>
      <c r="CB37" s="148" t="s">
        <v>615</v>
      </c>
      <c r="CC37" s="148" t="s">
        <v>615</v>
      </c>
      <c r="CD37" s="148" t="s">
        <v>615</v>
      </c>
      <c r="CE37" s="148" t="s">
        <v>615</v>
      </c>
      <c r="CF37" s="148" t="s">
        <v>615</v>
      </c>
      <c r="CG37" s="148" t="s">
        <v>615</v>
      </c>
      <c r="CH37" s="148" t="s">
        <v>615</v>
      </c>
      <c r="CI37" s="148" t="s">
        <v>615</v>
      </c>
      <c r="CJ37" s="148" t="s">
        <v>615</v>
      </c>
      <c r="CK37" s="148" t="s">
        <v>615</v>
      </c>
      <c r="CL37" s="148" t="s">
        <v>615</v>
      </c>
      <c r="CM37" s="148" t="s">
        <v>615</v>
      </c>
      <c r="CN37" s="148"/>
      <c r="CO37" s="148" t="s">
        <v>615</v>
      </c>
      <c r="CP37" s="148" t="s">
        <v>615</v>
      </c>
      <c r="CQ37" s="148" t="s">
        <v>615</v>
      </c>
      <c r="CR37" s="148" t="s">
        <v>615</v>
      </c>
      <c r="CS37" s="148" t="s">
        <v>615</v>
      </c>
      <c r="CT37" s="148" t="s">
        <v>615</v>
      </c>
      <c r="CU37" s="148" t="s">
        <v>615</v>
      </c>
      <c r="CV37" s="148" t="s">
        <v>615</v>
      </c>
      <c r="CW37" s="148" t="s">
        <v>615</v>
      </c>
      <c r="CX37" s="148" t="s">
        <v>615</v>
      </c>
      <c r="CY37" s="148" t="s">
        <v>615</v>
      </c>
      <c r="CZ37" s="148" t="s">
        <v>615</v>
      </c>
      <c r="DA37" s="148" t="s">
        <v>615</v>
      </c>
      <c r="DB37" s="148" t="s">
        <v>615</v>
      </c>
      <c r="DC37" s="148" t="s">
        <v>615</v>
      </c>
      <c r="DD37" s="148" t="s">
        <v>615</v>
      </c>
      <c r="DE37" s="148" t="s">
        <v>615</v>
      </c>
      <c r="DF37" s="148" t="s">
        <v>615</v>
      </c>
      <c r="DG37" s="148" t="s">
        <v>615</v>
      </c>
      <c r="DH37" s="148" t="s">
        <v>615</v>
      </c>
      <c r="DI37" s="148" t="s">
        <v>615</v>
      </c>
      <c r="DJ37" s="148" t="s">
        <v>615</v>
      </c>
      <c r="DK37" s="148" t="s">
        <v>615</v>
      </c>
      <c r="DL37" s="148" t="s">
        <v>615</v>
      </c>
      <c r="DM37" s="148" t="s">
        <v>615</v>
      </c>
      <c r="DN37" s="148" t="s">
        <v>615</v>
      </c>
      <c r="DO37" s="148" t="s">
        <v>615</v>
      </c>
      <c r="DP37" s="148" t="s">
        <v>615</v>
      </c>
      <c r="DQ37" s="148" t="s">
        <v>615</v>
      </c>
      <c r="DR37" s="148" t="s">
        <v>615</v>
      </c>
      <c r="DS37" s="148" t="s">
        <v>615</v>
      </c>
      <c r="DT37" s="148" t="s">
        <v>615</v>
      </c>
      <c r="DU37" s="148"/>
      <c r="DV37" s="148" t="s">
        <v>615</v>
      </c>
      <c r="DW37" s="148" t="s">
        <v>615</v>
      </c>
      <c r="DX37" s="148" t="s">
        <v>615</v>
      </c>
      <c r="DY37" s="148" t="s">
        <v>615</v>
      </c>
      <c r="DZ37" s="148" t="s">
        <v>615</v>
      </c>
      <c r="EA37" s="148" t="s">
        <v>615</v>
      </c>
      <c r="EB37" s="148" t="s">
        <v>615</v>
      </c>
      <c r="EC37" s="148" t="s">
        <v>615</v>
      </c>
      <c r="ED37" s="148" t="s">
        <v>615</v>
      </c>
      <c r="EE37" s="148" t="s">
        <v>615</v>
      </c>
      <c r="EF37" s="148" t="s">
        <v>615</v>
      </c>
      <c r="EG37" s="148" t="s">
        <v>615</v>
      </c>
      <c r="EH37" s="148" t="s">
        <v>615</v>
      </c>
      <c r="EI37" s="148" t="s">
        <v>615</v>
      </c>
      <c r="EJ37" s="148"/>
      <c r="EK37" s="148" t="s">
        <v>615</v>
      </c>
      <c r="EL37" s="148" t="s">
        <v>615</v>
      </c>
      <c r="EM37" s="148" t="s">
        <v>615</v>
      </c>
      <c r="EN37" s="148" t="s">
        <v>615</v>
      </c>
      <c r="EO37" s="148" t="s">
        <v>615</v>
      </c>
      <c r="EP37" s="148" t="s">
        <v>615</v>
      </c>
      <c r="EQ37" s="148" t="s">
        <v>615</v>
      </c>
      <c r="ER37" s="148" t="s">
        <v>615</v>
      </c>
      <c r="ES37" s="148" t="s">
        <v>615</v>
      </c>
      <c r="ET37" s="148" t="s">
        <v>615</v>
      </c>
      <c r="EU37" s="148" t="s">
        <v>615</v>
      </c>
      <c r="EV37" s="148"/>
      <c r="EW37" s="148" t="s">
        <v>615</v>
      </c>
      <c r="EX37" s="148" t="s">
        <v>615</v>
      </c>
      <c r="EY37" s="148" t="s">
        <v>615</v>
      </c>
      <c r="EZ37" s="148" t="s">
        <v>615</v>
      </c>
      <c r="FA37" s="148" t="s">
        <v>615</v>
      </c>
      <c r="FB37" s="148" t="s">
        <v>615</v>
      </c>
      <c r="FC37" s="148" t="s">
        <v>615</v>
      </c>
      <c r="FD37" s="148" t="s">
        <v>615</v>
      </c>
      <c r="FE37" s="148" t="s">
        <v>615</v>
      </c>
      <c r="FF37" s="148"/>
      <c r="FG37" s="148" t="s">
        <v>615</v>
      </c>
      <c r="FH37" s="148" t="s">
        <v>615</v>
      </c>
      <c r="FI37" s="148" t="s">
        <v>615</v>
      </c>
      <c r="FJ37" s="148"/>
      <c r="FK37" s="148" t="s">
        <v>615</v>
      </c>
      <c r="FL37" s="148" t="s">
        <v>615</v>
      </c>
      <c r="FM37" s="148" t="s">
        <v>615</v>
      </c>
      <c r="FN37" s="148" t="s">
        <v>615</v>
      </c>
      <c r="FO37" s="148" t="s">
        <v>615</v>
      </c>
      <c r="FP37" s="148" t="s">
        <v>615</v>
      </c>
      <c r="FQ37" s="148" t="s">
        <v>615</v>
      </c>
      <c r="FR37" s="148" t="s">
        <v>615</v>
      </c>
      <c r="FS37" s="148"/>
      <c r="FT37" s="148" t="s">
        <v>615</v>
      </c>
      <c r="FU37" s="148" t="s">
        <v>615</v>
      </c>
      <c r="FV37" s="148" t="s">
        <v>615</v>
      </c>
      <c r="FW37" s="148" t="s">
        <v>615</v>
      </c>
      <c r="FX37" s="148" t="s">
        <v>615</v>
      </c>
      <c r="FY37" s="148"/>
      <c r="FZ37" s="148" t="s">
        <v>615</v>
      </c>
      <c r="GA37" s="148" t="s">
        <v>615</v>
      </c>
      <c r="GB37" s="148" t="s">
        <v>615</v>
      </c>
      <c r="GC37" s="148"/>
      <c r="GD37" s="148" t="s">
        <v>615</v>
      </c>
      <c r="GE37" s="148" t="s">
        <v>615</v>
      </c>
      <c r="GF37" s="148" t="s">
        <v>615</v>
      </c>
      <c r="GG37" s="148" t="s">
        <v>615</v>
      </c>
      <c r="GH37" s="148"/>
      <c r="GI37" s="148" t="s">
        <v>615</v>
      </c>
      <c r="GJ37" s="148" t="s">
        <v>615</v>
      </c>
      <c r="GK37" s="148" t="s">
        <v>615</v>
      </c>
      <c r="GL37" s="148" t="s">
        <v>615</v>
      </c>
      <c r="GM37" s="148"/>
      <c r="GN37" s="148" t="s">
        <v>615</v>
      </c>
      <c r="GO37" s="148" t="s">
        <v>615</v>
      </c>
      <c r="GP37" s="150"/>
      <c r="GQ37" s="148" t="s">
        <v>615</v>
      </c>
      <c r="GR37" s="148"/>
      <c r="GS37" s="148" t="s">
        <v>615</v>
      </c>
      <c r="GT37" s="148" t="s">
        <v>615</v>
      </c>
      <c r="GU37" s="148" t="s">
        <v>615</v>
      </c>
      <c r="GV37" s="148" t="s">
        <v>615</v>
      </c>
      <c r="GW37" s="148" t="s">
        <v>615</v>
      </c>
      <c r="GX37" s="148"/>
      <c r="GY37" s="156" t="s">
        <v>615</v>
      </c>
      <c r="GZ37" s="156" t="s">
        <v>615</v>
      </c>
      <c r="HA37" s="156" t="s">
        <v>615</v>
      </c>
      <c r="HB37" s="156" t="s">
        <v>615</v>
      </c>
    </row>
    <row r="38" spans="1:210">
      <c r="A38" s="2"/>
      <c r="B38" s="119" t="s">
        <v>106</v>
      </c>
      <c r="C38" s="118" t="s">
        <v>1514</v>
      </c>
      <c r="D38" s="118" t="s">
        <v>1515</v>
      </c>
      <c r="E38" s="118"/>
      <c r="F38" s="118" t="s">
        <v>1109</v>
      </c>
      <c r="G38" s="118" t="s">
        <v>615</v>
      </c>
      <c r="H38" s="118" t="s">
        <v>1516</v>
      </c>
      <c r="I38" s="118" t="s">
        <v>615</v>
      </c>
      <c r="J38" s="118" t="s">
        <v>615</v>
      </c>
      <c r="K38" s="118" t="s">
        <v>1517</v>
      </c>
      <c r="L38" s="118" t="s">
        <v>1033</v>
      </c>
      <c r="M38" s="118" t="s">
        <v>834</v>
      </c>
      <c r="N38" s="118" t="s">
        <v>716</v>
      </c>
      <c r="O38" s="120" t="s">
        <v>620</v>
      </c>
      <c r="P38" s="118" t="s">
        <v>1518</v>
      </c>
      <c r="Q38" s="118" t="s">
        <v>1396</v>
      </c>
      <c r="R38" s="118" t="s">
        <v>924</v>
      </c>
      <c r="S38" s="118" t="s">
        <v>1519</v>
      </c>
      <c r="T38" s="121" t="s">
        <v>625</v>
      </c>
      <c r="U38" s="118" t="s">
        <v>1520</v>
      </c>
      <c r="V38" s="122">
        <v>1120</v>
      </c>
      <c r="W38" s="118" t="s">
        <v>1151</v>
      </c>
      <c r="X38" s="118" t="s">
        <v>676</v>
      </c>
      <c r="Y38" s="118"/>
      <c r="Z38" s="120" t="s">
        <v>1521</v>
      </c>
      <c r="AA38" s="118" t="s">
        <v>1522</v>
      </c>
      <c r="AB38" s="118" t="s">
        <v>1523</v>
      </c>
      <c r="AC38" s="118" t="s">
        <v>719</v>
      </c>
      <c r="AD38" s="123" t="s">
        <v>1524</v>
      </c>
      <c r="AE38" s="118" t="s">
        <v>1525</v>
      </c>
      <c r="AF38" s="118" t="s">
        <v>615</v>
      </c>
      <c r="AG38" s="118" t="s">
        <v>1526</v>
      </c>
      <c r="AH38" s="120" t="s">
        <v>1527</v>
      </c>
      <c r="AI38" s="118" t="s">
        <v>1528</v>
      </c>
      <c r="AJ38" s="118" t="s">
        <v>1529</v>
      </c>
      <c r="AK38" s="120" t="s">
        <v>1530</v>
      </c>
      <c r="AL38" s="118" t="s">
        <v>1531</v>
      </c>
      <c r="AM38" s="118" t="s">
        <v>1532</v>
      </c>
      <c r="AN38" s="118" t="s">
        <v>640</v>
      </c>
      <c r="AO38" s="125">
        <v>0.16461000000000001</v>
      </c>
      <c r="AP38" s="118" t="s">
        <v>1533</v>
      </c>
      <c r="AQ38" s="118" t="s">
        <v>749</v>
      </c>
      <c r="AR38" s="118" t="s">
        <v>1534</v>
      </c>
      <c r="AS38" s="118"/>
      <c r="AT38" s="120" t="s">
        <v>1535</v>
      </c>
      <c r="AU38" s="157" t="s">
        <v>1536</v>
      </c>
      <c r="AV38" s="126">
        <v>0.22</v>
      </c>
      <c r="AW38" s="118" t="s">
        <v>1537</v>
      </c>
      <c r="AX38" s="133">
        <v>1.1000000000000001</v>
      </c>
      <c r="AY38" s="118" t="s">
        <v>1538</v>
      </c>
      <c r="AZ38" s="118" t="s">
        <v>1539</v>
      </c>
      <c r="BA38" s="118" t="s">
        <v>1540</v>
      </c>
      <c r="BB38" s="118" t="s">
        <v>1541</v>
      </c>
      <c r="BC38" s="118" t="s">
        <v>1542</v>
      </c>
      <c r="BD38" s="120" t="s">
        <v>1543</v>
      </c>
      <c r="BE38" s="118" t="s">
        <v>1544</v>
      </c>
      <c r="BF38" s="118" t="s">
        <v>1545</v>
      </c>
      <c r="BG38" s="120" t="s">
        <v>1546</v>
      </c>
      <c r="BH38" s="118" t="s">
        <v>1547</v>
      </c>
      <c r="BI38" s="143" t="s">
        <v>1548</v>
      </c>
      <c r="BJ38" s="118" t="s">
        <v>1549</v>
      </c>
      <c r="BK38" s="118" t="s">
        <v>1550</v>
      </c>
      <c r="BL38" s="118" t="s">
        <v>1551</v>
      </c>
      <c r="BM38" s="126" t="s">
        <v>1552</v>
      </c>
      <c r="BN38" s="118" t="s">
        <v>1553</v>
      </c>
      <c r="BO38" s="118" t="s">
        <v>1554</v>
      </c>
      <c r="BP38" s="118" t="s">
        <v>1555</v>
      </c>
      <c r="BQ38" s="118"/>
      <c r="BR38" s="118" t="s">
        <v>761</v>
      </c>
      <c r="BS38" s="118" t="s">
        <v>761</v>
      </c>
      <c r="BT38" s="118" t="s">
        <v>761</v>
      </c>
      <c r="BU38" s="118" t="s">
        <v>761</v>
      </c>
      <c r="BV38" s="118" t="s">
        <v>761</v>
      </c>
      <c r="BW38" s="118" t="s">
        <v>761</v>
      </c>
      <c r="BX38" s="118" t="s">
        <v>762</v>
      </c>
      <c r="BY38" s="118" t="s">
        <v>761</v>
      </c>
      <c r="BZ38" s="118" t="s">
        <v>761</v>
      </c>
      <c r="CA38" s="118" t="s">
        <v>761</v>
      </c>
      <c r="CB38" s="118" t="s">
        <v>761</v>
      </c>
      <c r="CC38" s="118" t="s">
        <v>761</v>
      </c>
      <c r="CD38" s="118" t="s">
        <v>761</v>
      </c>
      <c r="CE38" s="118" t="s">
        <v>761</v>
      </c>
      <c r="CF38" s="118" t="s">
        <v>761</v>
      </c>
      <c r="CG38" s="118" t="s">
        <v>762</v>
      </c>
      <c r="CH38" s="118" t="s">
        <v>762</v>
      </c>
      <c r="CI38" s="118" t="s">
        <v>762</v>
      </c>
      <c r="CJ38" s="118" t="s">
        <v>762</v>
      </c>
      <c r="CK38" s="118" t="s">
        <v>761</v>
      </c>
      <c r="CL38" s="118" t="s">
        <v>761</v>
      </c>
      <c r="CM38" s="118" t="s">
        <v>761</v>
      </c>
      <c r="CN38" s="118"/>
      <c r="CO38" s="118" t="s">
        <v>764</v>
      </c>
      <c r="CP38" s="118" t="s">
        <v>764</v>
      </c>
      <c r="CQ38" s="118" t="s">
        <v>764</v>
      </c>
      <c r="CR38" s="118" t="s">
        <v>764</v>
      </c>
      <c r="CS38" s="118" t="s">
        <v>764</v>
      </c>
      <c r="CT38" s="118" t="s">
        <v>764</v>
      </c>
      <c r="CU38" s="118" t="s">
        <v>764</v>
      </c>
      <c r="CV38" s="118" t="s">
        <v>764</v>
      </c>
      <c r="CW38" s="118" t="s">
        <v>764</v>
      </c>
      <c r="CX38" s="118" t="s">
        <v>764</v>
      </c>
      <c r="CY38" s="118" t="s">
        <v>764</v>
      </c>
      <c r="CZ38" s="134" t="s">
        <v>816</v>
      </c>
      <c r="DA38" s="118" t="s">
        <v>764</v>
      </c>
      <c r="DB38" s="134" t="s">
        <v>1556</v>
      </c>
      <c r="DC38" s="118" t="s">
        <v>764</v>
      </c>
      <c r="DD38" s="118" t="s">
        <v>764</v>
      </c>
      <c r="DE38" s="118" t="s">
        <v>764</v>
      </c>
      <c r="DF38" s="118" t="s">
        <v>764</v>
      </c>
      <c r="DG38" s="118" t="s">
        <v>764</v>
      </c>
      <c r="DH38" s="118" t="s">
        <v>764</v>
      </c>
      <c r="DI38" s="118" t="s">
        <v>764</v>
      </c>
      <c r="DJ38" s="118" t="s">
        <v>764</v>
      </c>
      <c r="DK38" s="118" t="s">
        <v>764</v>
      </c>
      <c r="DL38" s="118" t="s">
        <v>764</v>
      </c>
      <c r="DM38" s="118" t="s">
        <v>764</v>
      </c>
      <c r="DN38" s="118" t="s">
        <v>764</v>
      </c>
      <c r="DO38" s="118" t="s">
        <v>764</v>
      </c>
      <c r="DP38" s="134" t="s">
        <v>816</v>
      </c>
      <c r="DQ38" s="134" t="s">
        <v>1557</v>
      </c>
      <c r="DR38" s="118" t="s">
        <v>764</v>
      </c>
      <c r="DS38" s="118" t="s">
        <v>766</v>
      </c>
      <c r="DT38" s="118" t="s">
        <v>764</v>
      </c>
      <c r="DU38" s="118"/>
      <c r="DV38" s="118" t="s">
        <v>905</v>
      </c>
      <c r="DW38" s="118" t="s">
        <v>906</v>
      </c>
      <c r="DX38" s="118" t="s">
        <v>905</v>
      </c>
      <c r="DY38" s="118" t="s">
        <v>905</v>
      </c>
      <c r="DZ38" s="118" t="s">
        <v>905</v>
      </c>
      <c r="EA38" s="118" t="s">
        <v>905</v>
      </c>
      <c r="EB38" s="118" t="s">
        <v>759</v>
      </c>
      <c r="EC38" s="118" t="s">
        <v>905</v>
      </c>
      <c r="ED38" s="118" t="s">
        <v>905</v>
      </c>
      <c r="EE38" s="118" t="s">
        <v>905</v>
      </c>
      <c r="EF38" s="118" t="s">
        <v>905</v>
      </c>
      <c r="EG38" s="118" t="s">
        <v>906</v>
      </c>
      <c r="EH38" s="118" t="s">
        <v>905</v>
      </c>
      <c r="EI38" s="118" t="s">
        <v>905</v>
      </c>
      <c r="EJ38" s="118"/>
      <c r="EK38" s="118" t="s">
        <v>905</v>
      </c>
      <c r="EL38" s="118" t="s">
        <v>905</v>
      </c>
      <c r="EM38" s="134" t="s">
        <v>1558</v>
      </c>
      <c r="EN38" s="118" t="s">
        <v>905</v>
      </c>
      <c r="EO38" s="118" t="s">
        <v>905</v>
      </c>
      <c r="EP38" s="118" t="s">
        <v>905</v>
      </c>
      <c r="EQ38" s="118" t="s">
        <v>905</v>
      </c>
      <c r="ER38" s="118" t="s">
        <v>905</v>
      </c>
      <c r="ES38" s="118" t="s">
        <v>905</v>
      </c>
      <c r="ET38" s="118" t="s">
        <v>905</v>
      </c>
      <c r="EU38" s="118" t="s">
        <v>905</v>
      </c>
      <c r="EV38" s="118"/>
      <c r="EW38" s="118" t="s">
        <v>909</v>
      </c>
      <c r="EX38" s="118" t="s">
        <v>905</v>
      </c>
      <c r="EY38" s="118" t="s">
        <v>905</v>
      </c>
      <c r="EZ38" s="118" t="s">
        <v>905</v>
      </c>
      <c r="FA38" s="118" t="s">
        <v>905</v>
      </c>
      <c r="FB38" s="118" t="s">
        <v>905</v>
      </c>
      <c r="FC38" s="118" t="s">
        <v>905</v>
      </c>
      <c r="FD38" s="118" t="s">
        <v>905</v>
      </c>
      <c r="FE38" s="118" t="s">
        <v>905</v>
      </c>
      <c r="FF38" s="118"/>
      <c r="FG38" s="118" t="s">
        <v>910</v>
      </c>
      <c r="FH38" s="118" t="s">
        <v>905</v>
      </c>
      <c r="FI38" s="118" t="s">
        <v>905</v>
      </c>
      <c r="FJ38" s="118"/>
      <c r="FK38" s="118" t="s">
        <v>905</v>
      </c>
      <c r="FL38" s="134" t="s">
        <v>1387</v>
      </c>
      <c r="FM38" s="118" t="s">
        <v>911</v>
      </c>
      <c r="FN38" s="118" t="s">
        <v>759</v>
      </c>
      <c r="FO38" s="118" t="s">
        <v>905</v>
      </c>
      <c r="FP38" s="118" t="s">
        <v>909</v>
      </c>
      <c r="FQ38" s="118" t="s">
        <v>912</v>
      </c>
      <c r="FR38" s="118" t="s">
        <v>913</v>
      </c>
      <c r="FS38" s="118"/>
      <c r="FT38" s="118" t="s">
        <v>905</v>
      </c>
      <c r="FU38" s="118" t="s">
        <v>905</v>
      </c>
      <c r="FV38" s="118" t="s">
        <v>906</v>
      </c>
      <c r="FW38" s="118" t="s">
        <v>905</v>
      </c>
      <c r="FX38" s="118" t="s">
        <v>905</v>
      </c>
      <c r="FY38" s="118"/>
      <c r="FZ38" s="118" t="s">
        <v>905</v>
      </c>
      <c r="GA38" s="118" t="s">
        <v>905</v>
      </c>
      <c r="GB38" s="118" t="s">
        <v>1022</v>
      </c>
      <c r="GC38" s="118"/>
      <c r="GD38" s="134" t="s">
        <v>1559</v>
      </c>
      <c r="GE38" s="134" t="s">
        <v>1560</v>
      </c>
      <c r="GF38" s="118" t="s">
        <v>909</v>
      </c>
      <c r="GG38" s="118" t="s">
        <v>905</v>
      </c>
      <c r="GH38" s="118"/>
      <c r="GI38" s="118" t="s">
        <v>759</v>
      </c>
      <c r="GJ38" s="118" t="s">
        <v>759</v>
      </c>
      <c r="GK38" s="118" t="s">
        <v>759</v>
      </c>
      <c r="GL38" s="118" t="s">
        <v>915</v>
      </c>
      <c r="GM38" s="118"/>
      <c r="GN38" s="118" t="s">
        <v>905</v>
      </c>
      <c r="GO38" s="118" t="s">
        <v>759</v>
      </c>
      <c r="GP38" s="2"/>
      <c r="GQ38" s="118" t="s">
        <v>905</v>
      </c>
      <c r="GR38" s="118"/>
      <c r="GS38" s="118" t="s">
        <v>760</v>
      </c>
      <c r="GT38" s="118" t="s">
        <v>905</v>
      </c>
      <c r="GU38" s="118" t="s">
        <v>905</v>
      </c>
      <c r="GV38" s="118" t="s">
        <v>909</v>
      </c>
      <c r="GW38" s="118" t="s">
        <v>905</v>
      </c>
      <c r="GX38" s="118"/>
      <c r="GY38" s="140">
        <v>124.7816</v>
      </c>
      <c r="GZ38" s="137">
        <v>84.047399999999996</v>
      </c>
      <c r="HA38" s="137">
        <v>46.693800000000003</v>
      </c>
      <c r="HB38" s="137">
        <v>86.531199999999998</v>
      </c>
    </row>
    <row r="39" spans="1:210">
      <c r="A39" s="2"/>
      <c r="B39" s="119" t="s">
        <v>109</v>
      </c>
      <c r="C39" s="118" t="s">
        <v>1561</v>
      </c>
      <c r="D39" s="118" t="s">
        <v>1361</v>
      </c>
      <c r="E39" s="118"/>
      <c r="F39" s="118" t="s">
        <v>1025</v>
      </c>
      <c r="G39" s="118" t="s">
        <v>1562</v>
      </c>
      <c r="H39" s="118" t="s">
        <v>1563</v>
      </c>
      <c r="I39" s="118" t="s">
        <v>615</v>
      </c>
      <c r="J39" s="118" t="s">
        <v>615</v>
      </c>
      <c r="K39" s="118" t="s">
        <v>1500</v>
      </c>
      <c r="L39" s="118" t="s">
        <v>1421</v>
      </c>
      <c r="M39" s="118" t="s">
        <v>819</v>
      </c>
      <c r="N39" s="118" t="s">
        <v>619</v>
      </c>
      <c r="O39" s="120" t="s">
        <v>1065</v>
      </c>
      <c r="P39" s="118" t="s">
        <v>1564</v>
      </c>
      <c r="Q39" s="118" t="s">
        <v>1396</v>
      </c>
      <c r="R39" s="118" t="s">
        <v>1064</v>
      </c>
      <c r="S39" s="118" t="s">
        <v>1565</v>
      </c>
      <c r="T39" s="121" t="s">
        <v>625</v>
      </c>
      <c r="U39" s="118" t="s">
        <v>947</v>
      </c>
      <c r="V39" s="122">
        <v>88.7</v>
      </c>
      <c r="W39" s="118" t="s">
        <v>615</v>
      </c>
      <c r="X39" s="118" t="s">
        <v>676</v>
      </c>
      <c r="Y39" s="118"/>
      <c r="Z39" s="120" t="s">
        <v>1566</v>
      </c>
      <c r="AA39" s="118" t="s">
        <v>1274</v>
      </c>
      <c r="AB39" s="118" t="s">
        <v>1567</v>
      </c>
      <c r="AC39" s="118" t="s">
        <v>1568</v>
      </c>
      <c r="AD39" s="123" t="s">
        <v>1569</v>
      </c>
      <c r="AE39" s="118" t="s">
        <v>1570</v>
      </c>
      <c r="AF39" s="118" t="s">
        <v>615</v>
      </c>
      <c r="AG39" s="118" t="s">
        <v>1571</v>
      </c>
      <c r="AH39" s="118" t="s">
        <v>1299</v>
      </c>
      <c r="AI39" s="118" t="s">
        <v>837</v>
      </c>
      <c r="AJ39" s="118" t="s">
        <v>1572</v>
      </c>
      <c r="AK39" s="120" t="s">
        <v>1573</v>
      </c>
      <c r="AL39" s="118" t="s">
        <v>1317</v>
      </c>
      <c r="AM39" s="118" t="s">
        <v>976</v>
      </c>
      <c r="AN39" s="118" t="s">
        <v>640</v>
      </c>
      <c r="AO39" s="125">
        <v>0.10367999999999999</v>
      </c>
      <c r="AP39" s="118" t="s">
        <v>1574</v>
      </c>
      <c r="AQ39" s="118" t="s">
        <v>641</v>
      </c>
      <c r="AR39" s="118" t="s">
        <v>1047</v>
      </c>
      <c r="AS39" s="118"/>
      <c r="AT39" s="118" t="s">
        <v>1081</v>
      </c>
      <c r="AU39" s="118" t="s">
        <v>1544</v>
      </c>
      <c r="AV39" s="126">
        <v>0.39</v>
      </c>
      <c r="AW39" s="118" t="s">
        <v>1575</v>
      </c>
      <c r="AX39" s="133">
        <v>0.34</v>
      </c>
      <c r="AY39" s="118" t="s">
        <v>941</v>
      </c>
      <c r="AZ39" s="118" t="s">
        <v>1084</v>
      </c>
      <c r="BA39" s="118" t="s">
        <v>892</v>
      </c>
      <c r="BB39" s="118" t="s">
        <v>1221</v>
      </c>
      <c r="BC39" s="118" t="s">
        <v>894</v>
      </c>
      <c r="BD39" s="120" t="s">
        <v>1576</v>
      </c>
      <c r="BE39" s="118" t="s">
        <v>659</v>
      </c>
      <c r="BF39" s="118" t="s">
        <v>1577</v>
      </c>
      <c r="BG39" s="120" t="s">
        <v>1578</v>
      </c>
      <c r="BH39" s="118" t="s">
        <v>868</v>
      </c>
      <c r="BI39" s="118" t="s">
        <v>1579</v>
      </c>
      <c r="BJ39" s="118" t="s">
        <v>868</v>
      </c>
      <c r="BK39" s="118" t="s">
        <v>1088</v>
      </c>
      <c r="BL39" s="130" t="s">
        <v>1580</v>
      </c>
      <c r="BM39" s="118" t="s">
        <v>952</v>
      </c>
      <c r="BN39" s="118" t="s">
        <v>1513</v>
      </c>
      <c r="BO39" s="118" t="s">
        <v>813</v>
      </c>
      <c r="BP39" s="118" t="s">
        <v>653</v>
      </c>
      <c r="BQ39" s="118"/>
      <c r="BR39" s="118" t="s">
        <v>761</v>
      </c>
      <c r="BS39" s="118" t="s">
        <v>761</v>
      </c>
      <c r="BT39" s="118" t="s">
        <v>761</v>
      </c>
      <c r="BU39" s="118" t="s">
        <v>761</v>
      </c>
      <c r="BV39" s="118" t="s">
        <v>761</v>
      </c>
      <c r="BW39" s="118" t="s">
        <v>761</v>
      </c>
      <c r="BX39" s="118" t="s">
        <v>762</v>
      </c>
      <c r="BY39" s="118" t="s">
        <v>761</v>
      </c>
      <c r="BZ39" s="118" t="s">
        <v>761</v>
      </c>
      <c r="CA39" s="118" t="s">
        <v>761</v>
      </c>
      <c r="CB39" s="118" t="s">
        <v>761</v>
      </c>
      <c r="CC39" s="118" t="s">
        <v>761</v>
      </c>
      <c r="CD39" s="118" t="s">
        <v>761</v>
      </c>
      <c r="CE39" s="118" t="s">
        <v>761</v>
      </c>
      <c r="CF39" s="118" t="s">
        <v>761</v>
      </c>
      <c r="CG39" s="118" t="s">
        <v>762</v>
      </c>
      <c r="CH39" s="118" t="s">
        <v>762</v>
      </c>
      <c r="CI39" s="118" t="s">
        <v>762</v>
      </c>
      <c r="CJ39" s="118" t="s">
        <v>762</v>
      </c>
      <c r="CK39" s="118" t="s">
        <v>761</v>
      </c>
      <c r="CL39" s="118" t="s">
        <v>761</v>
      </c>
      <c r="CM39" s="118" t="s">
        <v>761</v>
      </c>
      <c r="CN39" s="118"/>
      <c r="CO39" s="118" t="s">
        <v>764</v>
      </c>
      <c r="CP39" s="118" t="s">
        <v>764</v>
      </c>
      <c r="CQ39" s="118" t="s">
        <v>764</v>
      </c>
      <c r="CR39" s="118" t="s">
        <v>764</v>
      </c>
      <c r="CS39" s="118" t="s">
        <v>764</v>
      </c>
      <c r="CT39" s="118" t="s">
        <v>764</v>
      </c>
      <c r="CU39" s="118" t="s">
        <v>764</v>
      </c>
      <c r="CV39" s="118" t="s">
        <v>764</v>
      </c>
      <c r="CW39" s="118" t="s">
        <v>764</v>
      </c>
      <c r="CX39" s="118" t="s">
        <v>764</v>
      </c>
      <c r="CY39" s="118" t="s">
        <v>764</v>
      </c>
      <c r="CZ39" s="118" t="s">
        <v>764</v>
      </c>
      <c r="DA39" s="118" t="s">
        <v>764</v>
      </c>
      <c r="DB39" s="118" t="s">
        <v>764</v>
      </c>
      <c r="DC39" s="118" t="s">
        <v>764</v>
      </c>
      <c r="DD39" s="118" t="s">
        <v>764</v>
      </c>
      <c r="DE39" s="118" t="s">
        <v>764</v>
      </c>
      <c r="DF39" s="118" t="s">
        <v>764</v>
      </c>
      <c r="DG39" s="118" t="s">
        <v>764</v>
      </c>
      <c r="DH39" s="118" t="s">
        <v>764</v>
      </c>
      <c r="DI39" s="118" t="s">
        <v>764</v>
      </c>
      <c r="DJ39" s="118" t="s">
        <v>764</v>
      </c>
      <c r="DK39" s="118" t="s">
        <v>764</v>
      </c>
      <c r="DL39" s="118" t="s">
        <v>764</v>
      </c>
      <c r="DM39" s="118" t="s">
        <v>764</v>
      </c>
      <c r="DN39" s="118" t="s">
        <v>764</v>
      </c>
      <c r="DO39" s="118" t="s">
        <v>764</v>
      </c>
      <c r="DP39" s="118" t="s">
        <v>764</v>
      </c>
      <c r="DQ39" s="118" t="s">
        <v>764</v>
      </c>
      <c r="DR39" s="118" t="s">
        <v>764</v>
      </c>
      <c r="DS39" s="118" t="s">
        <v>766</v>
      </c>
      <c r="DT39" s="118" t="s">
        <v>764</v>
      </c>
      <c r="DU39" s="118"/>
      <c r="DV39" s="118" t="s">
        <v>905</v>
      </c>
      <c r="DW39" s="118" t="s">
        <v>906</v>
      </c>
      <c r="DX39" s="118" t="s">
        <v>905</v>
      </c>
      <c r="DY39" s="118" t="s">
        <v>905</v>
      </c>
      <c r="DZ39" s="118" t="s">
        <v>905</v>
      </c>
      <c r="EA39" s="118" t="s">
        <v>905</v>
      </c>
      <c r="EB39" s="118" t="s">
        <v>759</v>
      </c>
      <c r="EC39" s="118" t="s">
        <v>905</v>
      </c>
      <c r="ED39" s="118" t="s">
        <v>905</v>
      </c>
      <c r="EE39" s="118" t="s">
        <v>905</v>
      </c>
      <c r="EF39" s="118" t="s">
        <v>905</v>
      </c>
      <c r="EG39" s="118" t="s">
        <v>906</v>
      </c>
      <c r="EH39" s="118" t="s">
        <v>905</v>
      </c>
      <c r="EI39" s="118" t="s">
        <v>905</v>
      </c>
      <c r="EJ39" s="118"/>
      <c r="EK39" s="118" t="s">
        <v>905</v>
      </c>
      <c r="EL39" s="118" t="s">
        <v>905</v>
      </c>
      <c r="EM39" s="118" t="s">
        <v>905</v>
      </c>
      <c r="EN39" s="118" t="s">
        <v>905</v>
      </c>
      <c r="EO39" s="118" t="s">
        <v>905</v>
      </c>
      <c r="EP39" s="118" t="s">
        <v>905</v>
      </c>
      <c r="EQ39" s="118" t="s">
        <v>905</v>
      </c>
      <c r="ER39" s="118" t="s">
        <v>905</v>
      </c>
      <c r="ES39" s="118" t="s">
        <v>905</v>
      </c>
      <c r="ET39" s="118" t="s">
        <v>905</v>
      </c>
      <c r="EU39" s="118" t="s">
        <v>905</v>
      </c>
      <c r="EV39" s="118"/>
      <c r="EW39" s="118" t="s">
        <v>909</v>
      </c>
      <c r="EX39" s="118" t="s">
        <v>905</v>
      </c>
      <c r="EY39" s="118" t="s">
        <v>905</v>
      </c>
      <c r="EZ39" s="118" t="s">
        <v>905</v>
      </c>
      <c r="FA39" s="118" t="s">
        <v>905</v>
      </c>
      <c r="FB39" s="118" t="s">
        <v>905</v>
      </c>
      <c r="FC39" s="118" t="s">
        <v>905</v>
      </c>
      <c r="FD39" s="118" t="s">
        <v>905</v>
      </c>
      <c r="FE39" s="118" t="s">
        <v>905</v>
      </c>
      <c r="FF39" s="118"/>
      <c r="FG39" s="118" t="s">
        <v>910</v>
      </c>
      <c r="FH39" s="118" t="s">
        <v>905</v>
      </c>
      <c r="FI39" s="118" t="s">
        <v>905</v>
      </c>
      <c r="FJ39" s="118"/>
      <c r="FK39" s="118" t="s">
        <v>905</v>
      </c>
      <c r="FL39" s="118" t="s">
        <v>759</v>
      </c>
      <c r="FM39" s="118" t="s">
        <v>911</v>
      </c>
      <c r="FN39" s="118" t="s">
        <v>759</v>
      </c>
      <c r="FO39" s="118" t="s">
        <v>905</v>
      </c>
      <c r="FP39" s="118" t="s">
        <v>909</v>
      </c>
      <c r="FQ39" s="118" t="s">
        <v>912</v>
      </c>
      <c r="FR39" s="118" t="s">
        <v>913</v>
      </c>
      <c r="FS39" s="118"/>
      <c r="FT39" s="118" t="s">
        <v>905</v>
      </c>
      <c r="FU39" s="118" t="s">
        <v>905</v>
      </c>
      <c r="FV39" s="118" t="s">
        <v>906</v>
      </c>
      <c r="FW39" s="118" t="s">
        <v>905</v>
      </c>
      <c r="FX39" s="118" t="s">
        <v>905</v>
      </c>
      <c r="FY39" s="118"/>
      <c r="FZ39" s="118" t="s">
        <v>905</v>
      </c>
      <c r="GA39" s="118" t="s">
        <v>905</v>
      </c>
      <c r="GB39" s="118" t="s">
        <v>1022</v>
      </c>
      <c r="GC39" s="118"/>
      <c r="GD39" s="118" t="s">
        <v>905</v>
      </c>
      <c r="GE39" s="118" t="s">
        <v>905</v>
      </c>
      <c r="GF39" s="118" t="s">
        <v>909</v>
      </c>
      <c r="GG39" s="118" t="s">
        <v>905</v>
      </c>
      <c r="GH39" s="118"/>
      <c r="GI39" s="118" t="s">
        <v>759</v>
      </c>
      <c r="GJ39" s="118" t="s">
        <v>759</v>
      </c>
      <c r="GK39" s="118" t="s">
        <v>759</v>
      </c>
      <c r="GL39" s="118" t="s">
        <v>915</v>
      </c>
      <c r="GM39" s="118"/>
      <c r="GN39" s="118" t="s">
        <v>905</v>
      </c>
      <c r="GO39" s="118" t="s">
        <v>759</v>
      </c>
      <c r="GP39" s="2"/>
      <c r="GQ39" s="118" t="s">
        <v>905</v>
      </c>
      <c r="GR39" s="118"/>
      <c r="GS39" s="118" t="s">
        <v>760</v>
      </c>
      <c r="GT39" s="118" t="s">
        <v>905</v>
      </c>
      <c r="GU39" s="118" t="s">
        <v>905</v>
      </c>
      <c r="GV39" s="118" t="s">
        <v>909</v>
      </c>
      <c r="GW39" s="118" t="s">
        <v>905</v>
      </c>
      <c r="GX39" s="118"/>
      <c r="GY39" s="140">
        <v>120.0369</v>
      </c>
      <c r="GZ39" s="137">
        <v>93.717100000000002</v>
      </c>
      <c r="HA39" s="137">
        <v>62.687399999999997</v>
      </c>
      <c r="HB39" s="137">
        <v>92.101699999999994</v>
      </c>
    </row>
    <row r="40" spans="1:210" ht="27">
      <c r="A40" s="2"/>
      <c r="B40" s="119" t="s">
        <v>112</v>
      </c>
      <c r="C40" s="118" t="s">
        <v>1581</v>
      </c>
      <c r="D40" s="118" t="s">
        <v>1582</v>
      </c>
      <c r="E40" s="118"/>
      <c r="F40" s="118" t="s">
        <v>1583</v>
      </c>
      <c r="G40" s="118" t="s">
        <v>1584</v>
      </c>
      <c r="H40" s="118" t="s">
        <v>1585</v>
      </c>
      <c r="I40" s="118" t="s">
        <v>615</v>
      </c>
      <c r="J40" s="118" t="s">
        <v>615</v>
      </c>
      <c r="K40" s="118" t="s">
        <v>1586</v>
      </c>
      <c r="L40" s="118" t="s">
        <v>1009</v>
      </c>
      <c r="M40" s="118" t="s">
        <v>779</v>
      </c>
      <c r="N40" s="118" t="s">
        <v>1587</v>
      </c>
      <c r="O40" s="120" t="s">
        <v>717</v>
      </c>
      <c r="P40" s="118" t="s">
        <v>994</v>
      </c>
      <c r="Q40" s="118" t="s">
        <v>1148</v>
      </c>
      <c r="R40" s="118" t="s">
        <v>617</v>
      </c>
      <c r="S40" s="118" t="s">
        <v>721</v>
      </c>
      <c r="T40" s="141" t="s">
        <v>1222</v>
      </c>
      <c r="U40" s="118" t="s">
        <v>896</v>
      </c>
      <c r="V40" s="142">
        <v>-31</v>
      </c>
      <c r="W40" s="118" t="s">
        <v>615</v>
      </c>
      <c r="X40" s="118" t="s">
        <v>1588</v>
      </c>
      <c r="Y40" s="118"/>
      <c r="Z40" s="118" t="s">
        <v>1166</v>
      </c>
      <c r="AA40" s="118" t="s">
        <v>1589</v>
      </c>
      <c r="AB40" s="118" t="s">
        <v>1119</v>
      </c>
      <c r="AC40" s="118" t="s">
        <v>1590</v>
      </c>
      <c r="AD40" s="118" t="s">
        <v>1224</v>
      </c>
      <c r="AE40" s="118" t="s">
        <v>1591</v>
      </c>
      <c r="AF40" s="118" t="s">
        <v>615</v>
      </c>
      <c r="AG40" s="118" t="s">
        <v>1056</v>
      </c>
      <c r="AH40" s="118" t="s">
        <v>1592</v>
      </c>
      <c r="AI40" s="118" t="s">
        <v>1257</v>
      </c>
      <c r="AJ40" s="118" t="s">
        <v>1593</v>
      </c>
      <c r="AK40" s="118" t="s">
        <v>1594</v>
      </c>
      <c r="AL40" s="118" t="s">
        <v>855</v>
      </c>
      <c r="AM40" s="118" t="s">
        <v>976</v>
      </c>
      <c r="AN40" s="118" t="s">
        <v>640</v>
      </c>
      <c r="AO40" s="125">
        <v>6.8029999999999993E-2</v>
      </c>
      <c r="AP40" s="118" t="s">
        <v>1595</v>
      </c>
      <c r="AQ40" s="118" t="s">
        <v>1008</v>
      </c>
      <c r="AR40" s="118" t="s">
        <v>1259</v>
      </c>
      <c r="AS40" s="118"/>
      <c r="AT40" s="118" t="s">
        <v>844</v>
      </c>
      <c r="AU40" s="118" t="s">
        <v>705</v>
      </c>
      <c r="AV40" s="126">
        <v>0.2</v>
      </c>
      <c r="AW40" s="118" t="s">
        <v>1596</v>
      </c>
      <c r="AX40" s="43" t="s">
        <v>1195</v>
      </c>
      <c r="AY40" s="118" t="s">
        <v>1254</v>
      </c>
      <c r="AZ40" s="118" t="s">
        <v>1015</v>
      </c>
      <c r="BA40" s="118" t="s">
        <v>1434</v>
      </c>
      <c r="BB40" s="118" t="s">
        <v>1597</v>
      </c>
      <c r="BC40" s="118" t="s">
        <v>850</v>
      </c>
      <c r="BD40" s="120" t="s">
        <v>1598</v>
      </c>
      <c r="BE40" s="118" t="s">
        <v>757</v>
      </c>
      <c r="BF40" s="118" t="s">
        <v>1385</v>
      </c>
      <c r="BG40" s="120" t="s">
        <v>1599</v>
      </c>
      <c r="BH40" s="118" t="s">
        <v>962</v>
      </c>
      <c r="BI40" s="118" t="s">
        <v>752</v>
      </c>
      <c r="BJ40" s="118" t="s">
        <v>855</v>
      </c>
      <c r="BK40" s="118" t="s">
        <v>856</v>
      </c>
      <c r="BL40" s="118" t="s">
        <v>1600</v>
      </c>
      <c r="BM40" s="118" t="s">
        <v>858</v>
      </c>
      <c r="BN40" s="118" t="s">
        <v>1192</v>
      </c>
      <c r="BO40" s="118" t="s">
        <v>759</v>
      </c>
      <c r="BP40" s="118" t="s">
        <v>739</v>
      </c>
      <c r="BQ40" s="118"/>
      <c r="BR40" s="118" t="s">
        <v>615</v>
      </c>
      <c r="BS40" s="118" t="s">
        <v>615</v>
      </c>
      <c r="BT40" s="118" t="s">
        <v>615</v>
      </c>
      <c r="BU40" s="118" t="s">
        <v>615</v>
      </c>
      <c r="BV40" s="118" t="s">
        <v>615</v>
      </c>
      <c r="BW40" s="118" t="s">
        <v>615</v>
      </c>
      <c r="BX40" s="118" t="s">
        <v>615</v>
      </c>
      <c r="BY40" s="118" t="s">
        <v>615</v>
      </c>
      <c r="BZ40" s="118" t="s">
        <v>615</v>
      </c>
      <c r="CA40" s="118" t="s">
        <v>615</v>
      </c>
      <c r="CB40" s="118" t="s">
        <v>615</v>
      </c>
      <c r="CC40" s="118" t="s">
        <v>615</v>
      </c>
      <c r="CD40" s="118" t="s">
        <v>615</v>
      </c>
      <c r="CE40" s="118" t="s">
        <v>615</v>
      </c>
      <c r="CF40" s="118" t="s">
        <v>615</v>
      </c>
      <c r="CG40" s="118" t="s">
        <v>615</v>
      </c>
      <c r="CH40" s="118" t="s">
        <v>615</v>
      </c>
      <c r="CI40" s="118" t="s">
        <v>615</v>
      </c>
      <c r="CJ40" s="118" t="s">
        <v>615</v>
      </c>
      <c r="CK40" s="118" t="s">
        <v>615</v>
      </c>
      <c r="CL40" s="118" t="s">
        <v>615</v>
      </c>
      <c r="CM40" s="118" t="s">
        <v>615</v>
      </c>
      <c r="CN40" s="118"/>
      <c r="CO40" s="118" t="s">
        <v>615</v>
      </c>
      <c r="CP40" s="118" t="s">
        <v>615</v>
      </c>
      <c r="CQ40" s="118" t="s">
        <v>615</v>
      </c>
      <c r="CR40" s="118" t="s">
        <v>615</v>
      </c>
      <c r="CS40" s="118" t="s">
        <v>615</v>
      </c>
      <c r="CT40" s="118" t="s">
        <v>615</v>
      </c>
      <c r="CU40" s="118" t="s">
        <v>615</v>
      </c>
      <c r="CV40" s="118" t="s">
        <v>615</v>
      </c>
      <c r="CW40" s="118" t="s">
        <v>615</v>
      </c>
      <c r="CX40" s="118" t="s">
        <v>615</v>
      </c>
      <c r="CY40" s="118" t="s">
        <v>615</v>
      </c>
      <c r="CZ40" s="118" t="s">
        <v>615</v>
      </c>
      <c r="DA40" s="118" t="s">
        <v>615</v>
      </c>
      <c r="DB40" s="118" t="s">
        <v>615</v>
      </c>
      <c r="DC40" s="118" t="s">
        <v>615</v>
      </c>
      <c r="DD40" s="118" t="s">
        <v>615</v>
      </c>
      <c r="DE40" s="118" t="s">
        <v>615</v>
      </c>
      <c r="DF40" s="118" t="s">
        <v>615</v>
      </c>
      <c r="DG40" s="118" t="s">
        <v>615</v>
      </c>
      <c r="DH40" s="118" t="s">
        <v>615</v>
      </c>
      <c r="DI40" s="118" t="s">
        <v>615</v>
      </c>
      <c r="DJ40" s="118" t="s">
        <v>615</v>
      </c>
      <c r="DK40" s="118" t="s">
        <v>615</v>
      </c>
      <c r="DL40" s="118" t="s">
        <v>615</v>
      </c>
      <c r="DM40" s="118" t="s">
        <v>615</v>
      </c>
      <c r="DN40" s="118" t="s">
        <v>615</v>
      </c>
      <c r="DO40" s="118" t="s">
        <v>615</v>
      </c>
      <c r="DP40" s="118" t="s">
        <v>615</v>
      </c>
      <c r="DQ40" s="118" t="s">
        <v>615</v>
      </c>
      <c r="DR40" s="118" t="s">
        <v>615</v>
      </c>
      <c r="DS40" s="118" t="s">
        <v>615</v>
      </c>
      <c r="DT40" s="118" t="s">
        <v>615</v>
      </c>
      <c r="DU40" s="118"/>
      <c r="DV40" s="118" t="s">
        <v>615</v>
      </c>
      <c r="DW40" s="118" t="s">
        <v>615</v>
      </c>
      <c r="DX40" s="118" t="s">
        <v>615</v>
      </c>
      <c r="DY40" s="118" t="s">
        <v>615</v>
      </c>
      <c r="DZ40" s="118" t="s">
        <v>615</v>
      </c>
      <c r="EA40" s="118" t="s">
        <v>615</v>
      </c>
      <c r="EB40" s="118" t="s">
        <v>615</v>
      </c>
      <c r="EC40" s="118" t="s">
        <v>615</v>
      </c>
      <c r="ED40" s="118" t="s">
        <v>615</v>
      </c>
      <c r="EE40" s="118" t="s">
        <v>615</v>
      </c>
      <c r="EF40" s="118" t="s">
        <v>615</v>
      </c>
      <c r="EG40" s="118" t="s">
        <v>615</v>
      </c>
      <c r="EH40" s="118" t="s">
        <v>615</v>
      </c>
      <c r="EI40" s="118" t="s">
        <v>615</v>
      </c>
      <c r="EJ40" s="118"/>
      <c r="EK40" s="118" t="s">
        <v>615</v>
      </c>
      <c r="EL40" s="118" t="s">
        <v>615</v>
      </c>
      <c r="EM40" s="118" t="s">
        <v>615</v>
      </c>
      <c r="EN40" s="118" t="s">
        <v>615</v>
      </c>
      <c r="EO40" s="118" t="s">
        <v>615</v>
      </c>
      <c r="EP40" s="118" t="s">
        <v>615</v>
      </c>
      <c r="EQ40" s="118" t="s">
        <v>615</v>
      </c>
      <c r="ER40" s="118" t="s">
        <v>615</v>
      </c>
      <c r="ES40" s="118" t="s">
        <v>615</v>
      </c>
      <c r="ET40" s="118" t="s">
        <v>615</v>
      </c>
      <c r="EU40" s="118" t="s">
        <v>615</v>
      </c>
      <c r="EV40" s="118"/>
      <c r="EW40" s="118" t="s">
        <v>615</v>
      </c>
      <c r="EX40" s="118" t="s">
        <v>615</v>
      </c>
      <c r="EY40" s="118" t="s">
        <v>615</v>
      </c>
      <c r="EZ40" s="118" t="s">
        <v>615</v>
      </c>
      <c r="FA40" s="118" t="s">
        <v>615</v>
      </c>
      <c r="FB40" s="118" t="s">
        <v>615</v>
      </c>
      <c r="FC40" s="118" t="s">
        <v>615</v>
      </c>
      <c r="FD40" s="118" t="s">
        <v>615</v>
      </c>
      <c r="FE40" s="118" t="s">
        <v>615</v>
      </c>
      <c r="FF40" s="118"/>
      <c r="FG40" s="118" t="s">
        <v>615</v>
      </c>
      <c r="FH40" s="118" t="s">
        <v>615</v>
      </c>
      <c r="FI40" s="118" t="s">
        <v>615</v>
      </c>
      <c r="FJ40" s="118"/>
      <c r="FK40" s="118" t="s">
        <v>615</v>
      </c>
      <c r="FL40" s="118" t="s">
        <v>615</v>
      </c>
      <c r="FM40" s="118" t="s">
        <v>615</v>
      </c>
      <c r="FN40" s="118" t="s">
        <v>615</v>
      </c>
      <c r="FO40" s="118" t="s">
        <v>615</v>
      </c>
      <c r="FP40" s="118" t="s">
        <v>615</v>
      </c>
      <c r="FQ40" s="118" t="s">
        <v>615</v>
      </c>
      <c r="FR40" s="118" t="s">
        <v>615</v>
      </c>
      <c r="FS40" s="118"/>
      <c r="FT40" s="118" t="s">
        <v>615</v>
      </c>
      <c r="FU40" s="118" t="s">
        <v>615</v>
      </c>
      <c r="FV40" s="118" t="s">
        <v>615</v>
      </c>
      <c r="FW40" s="118" t="s">
        <v>615</v>
      </c>
      <c r="FX40" s="118" t="s">
        <v>615</v>
      </c>
      <c r="FY40" s="118"/>
      <c r="FZ40" s="118" t="s">
        <v>615</v>
      </c>
      <c r="GA40" s="118" t="s">
        <v>615</v>
      </c>
      <c r="GB40" s="118" t="s">
        <v>615</v>
      </c>
      <c r="GC40" s="118"/>
      <c r="GD40" s="118" t="s">
        <v>615</v>
      </c>
      <c r="GE40" s="118" t="s">
        <v>615</v>
      </c>
      <c r="GF40" s="118" t="s">
        <v>615</v>
      </c>
      <c r="GG40" s="118" t="s">
        <v>615</v>
      </c>
      <c r="GH40" s="118"/>
      <c r="GI40" s="118" t="s">
        <v>615</v>
      </c>
      <c r="GJ40" s="118" t="s">
        <v>615</v>
      </c>
      <c r="GK40" s="118" t="s">
        <v>615</v>
      </c>
      <c r="GL40" s="118" t="s">
        <v>615</v>
      </c>
      <c r="GM40" s="118"/>
      <c r="GN40" s="118" t="s">
        <v>615</v>
      </c>
      <c r="GO40" s="118" t="s">
        <v>615</v>
      </c>
      <c r="GP40" s="2"/>
      <c r="GQ40" s="118" t="s">
        <v>615</v>
      </c>
      <c r="GR40" s="118"/>
      <c r="GS40" s="118" t="s">
        <v>615</v>
      </c>
      <c r="GT40" s="118" t="s">
        <v>615</v>
      </c>
      <c r="GU40" s="118" t="s">
        <v>615</v>
      </c>
      <c r="GV40" s="118" t="s">
        <v>615</v>
      </c>
      <c r="GW40" s="118" t="s">
        <v>615</v>
      </c>
      <c r="GX40" s="118"/>
      <c r="GY40" s="140" t="s">
        <v>615</v>
      </c>
      <c r="GZ40" s="137" t="s">
        <v>615</v>
      </c>
      <c r="HA40" s="137" t="s">
        <v>615</v>
      </c>
      <c r="HB40" s="137" t="s">
        <v>615</v>
      </c>
    </row>
    <row r="41" spans="1:210">
      <c r="A41" s="2"/>
      <c r="B41" s="119" t="s">
        <v>114</v>
      </c>
      <c r="C41" s="118" t="s">
        <v>861</v>
      </c>
      <c r="D41" s="118" t="s">
        <v>1601</v>
      </c>
      <c r="E41" s="118"/>
      <c r="F41" s="118" t="s">
        <v>863</v>
      </c>
      <c r="G41" s="118" t="s">
        <v>615</v>
      </c>
      <c r="H41" s="118" t="s">
        <v>1602</v>
      </c>
      <c r="I41" s="118" t="s">
        <v>615</v>
      </c>
      <c r="J41" s="118" t="s">
        <v>615</v>
      </c>
      <c r="K41" s="118" t="s">
        <v>1603</v>
      </c>
      <c r="L41" s="118" t="s">
        <v>745</v>
      </c>
      <c r="M41" s="118" t="s">
        <v>997</v>
      </c>
      <c r="N41" s="118" t="s">
        <v>619</v>
      </c>
      <c r="O41" s="118" t="s">
        <v>638</v>
      </c>
      <c r="P41" s="118" t="s">
        <v>1604</v>
      </c>
      <c r="Q41" s="118" t="s">
        <v>1605</v>
      </c>
      <c r="R41" s="118" t="s">
        <v>655</v>
      </c>
      <c r="S41" s="118" t="s">
        <v>1606</v>
      </c>
      <c r="T41" s="121" t="s">
        <v>3372</v>
      </c>
      <c r="U41" s="118" t="s">
        <v>1083</v>
      </c>
      <c r="V41" s="122">
        <v>-133</v>
      </c>
      <c r="W41" s="118" t="s">
        <v>1151</v>
      </c>
      <c r="X41" s="118" t="s">
        <v>1036</v>
      </c>
      <c r="Y41" s="118"/>
      <c r="Z41" s="118" t="s">
        <v>1523</v>
      </c>
      <c r="AA41" s="118" t="s">
        <v>1607</v>
      </c>
      <c r="AB41" s="118" t="s">
        <v>1608</v>
      </c>
      <c r="AC41" s="118" t="s">
        <v>1609</v>
      </c>
      <c r="AD41" s="118" t="s">
        <v>1610</v>
      </c>
      <c r="AE41" s="118" t="s">
        <v>1611</v>
      </c>
      <c r="AF41" s="118" t="s">
        <v>615</v>
      </c>
      <c r="AG41" s="118" t="s">
        <v>1411</v>
      </c>
      <c r="AH41" s="118" t="s">
        <v>1612</v>
      </c>
      <c r="AI41" s="118" t="s">
        <v>1008</v>
      </c>
      <c r="AJ41" s="118" t="s">
        <v>1613</v>
      </c>
      <c r="AK41" s="118" t="s">
        <v>1614</v>
      </c>
      <c r="AL41" s="118" t="s">
        <v>1504</v>
      </c>
      <c r="AM41" s="118" t="s">
        <v>1615</v>
      </c>
      <c r="AN41" s="118" t="s">
        <v>840</v>
      </c>
      <c r="AO41" s="125" t="s">
        <v>841</v>
      </c>
      <c r="AP41" s="118" t="s">
        <v>615</v>
      </c>
      <c r="AQ41" s="118" t="s">
        <v>684</v>
      </c>
      <c r="AR41" s="118" t="s">
        <v>1592</v>
      </c>
      <c r="AS41" s="118"/>
      <c r="AT41" s="118" t="s">
        <v>844</v>
      </c>
      <c r="AU41" s="118" t="s">
        <v>705</v>
      </c>
      <c r="AV41" s="126">
        <v>0.89</v>
      </c>
      <c r="AW41" s="118" t="s">
        <v>1463</v>
      </c>
      <c r="AX41" s="43" t="s">
        <v>1195</v>
      </c>
      <c r="AY41" s="118" t="s">
        <v>1291</v>
      </c>
      <c r="AZ41" s="118" t="s">
        <v>749</v>
      </c>
      <c r="BA41" s="118" t="s">
        <v>697</v>
      </c>
      <c r="BB41" s="118" t="s">
        <v>1373</v>
      </c>
      <c r="BC41" s="118" t="s">
        <v>850</v>
      </c>
      <c r="BD41" s="120" t="s">
        <v>1616</v>
      </c>
      <c r="BE41" s="118" t="s">
        <v>757</v>
      </c>
      <c r="BF41" s="118" t="s">
        <v>807</v>
      </c>
      <c r="BG41" s="120" t="s">
        <v>1617</v>
      </c>
      <c r="BH41" s="118" t="s">
        <v>843</v>
      </c>
      <c r="BI41" s="118" t="s">
        <v>909</v>
      </c>
      <c r="BJ41" s="118" t="s">
        <v>855</v>
      </c>
      <c r="BK41" s="118" t="s">
        <v>856</v>
      </c>
      <c r="BL41" s="118" t="s">
        <v>1280</v>
      </c>
      <c r="BM41" s="118" t="s">
        <v>858</v>
      </c>
      <c r="BN41" s="118" t="s">
        <v>1056</v>
      </c>
      <c r="BO41" s="118" t="s">
        <v>759</v>
      </c>
      <c r="BP41" s="118" t="s">
        <v>860</v>
      </c>
      <c r="BQ41" s="118"/>
      <c r="BR41" s="118" t="s">
        <v>615</v>
      </c>
      <c r="BS41" s="118" t="s">
        <v>615</v>
      </c>
      <c r="BT41" s="118" t="s">
        <v>615</v>
      </c>
      <c r="BU41" s="118" t="s">
        <v>615</v>
      </c>
      <c r="BV41" s="118" t="s">
        <v>615</v>
      </c>
      <c r="BW41" s="118" t="s">
        <v>615</v>
      </c>
      <c r="BX41" s="118" t="s">
        <v>615</v>
      </c>
      <c r="BY41" s="118" t="s">
        <v>615</v>
      </c>
      <c r="BZ41" s="118" t="s">
        <v>615</v>
      </c>
      <c r="CA41" s="118" t="s">
        <v>615</v>
      </c>
      <c r="CB41" s="118" t="s">
        <v>615</v>
      </c>
      <c r="CC41" s="118" t="s">
        <v>615</v>
      </c>
      <c r="CD41" s="118" t="s">
        <v>615</v>
      </c>
      <c r="CE41" s="118" t="s">
        <v>615</v>
      </c>
      <c r="CF41" s="118" t="s">
        <v>615</v>
      </c>
      <c r="CG41" s="118" t="s">
        <v>615</v>
      </c>
      <c r="CH41" s="118" t="s">
        <v>615</v>
      </c>
      <c r="CI41" s="118" t="s">
        <v>615</v>
      </c>
      <c r="CJ41" s="118" t="s">
        <v>615</v>
      </c>
      <c r="CK41" s="118" t="s">
        <v>615</v>
      </c>
      <c r="CL41" s="118" t="s">
        <v>615</v>
      </c>
      <c r="CM41" s="118" t="s">
        <v>615</v>
      </c>
      <c r="CN41" s="118"/>
      <c r="CO41" s="118" t="s">
        <v>615</v>
      </c>
      <c r="CP41" s="118" t="s">
        <v>615</v>
      </c>
      <c r="CQ41" s="118" t="s">
        <v>615</v>
      </c>
      <c r="CR41" s="118" t="s">
        <v>615</v>
      </c>
      <c r="CS41" s="118" t="s">
        <v>615</v>
      </c>
      <c r="CT41" s="118" t="s">
        <v>615</v>
      </c>
      <c r="CU41" s="118" t="s">
        <v>615</v>
      </c>
      <c r="CV41" s="118" t="s">
        <v>615</v>
      </c>
      <c r="CW41" s="118" t="s">
        <v>615</v>
      </c>
      <c r="CX41" s="118" t="s">
        <v>615</v>
      </c>
      <c r="CY41" s="118" t="s">
        <v>615</v>
      </c>
      <c r="CZ41" s="118" t="s">
        <v>615</v>
      </c>
      <c r="DA41" s="118" t="s">
        <v>615</v>
      </c>
      <c r="DB41" s="118" t="s">
        <v>615</v>
      </c>
      <c r="DC41" s="118" t="s">
        <v>615</v>
      </c>
      <c r="DD41" s="118" t="s">
        <v>615</v>
      </c>
      <c r="DE41" s="118" t="s">
        <v>615</v>
      </c>
      <c r="DF41" s="118" t="s">
        <v>615</v>
      </c>
      <c r="DG41" s="118" t="s">
        <v>615</v>
      </c>
      <c r="DH41" s="118" t="s">
        <v>615</v>
      </c>
      <c r="DI41" s="118" t="s">
        <v>615</v>
      </c>
      <c r="DJ41" s="118" t="s">
        <v>615</v>
      </c>
      <c r="DK41" s="118" t="s">
        <v>615</v>
      </c>
      <c r="DL41" s="118" t="s">
        <v>615</v>
      </c>
      <c r="DM41" s="118" t="s">
        <v>615</v>
      </c>
      <c r="DN41" s="118" t="s">
        <v>615</v>
      </c>
      <c r="DO41" s="118" t="s">
        <v>615</v>
      </c>
      <c r="DP41" s="118" t="s">
        <v>615</v>
      </c>
      <c r="DQ41" s="118" t="s">
        <v>615</v>
      </c>
      <c r="DR41" s="118" t="s">
        <v>615</v>
      </c>
      <c r="DS41" s="118" t="s">
        <v>615</v>
      </c>
      <c r="DT41" s="118" t="s">
        <v>615</v>
      </c>
      <c r="DU41" s="118"/>
      <c r="DV41" s="118" t="s">
        <v>615</v>
      </c>
      <c r="DW41" s="118" t="s">
        <v>615</v>
      </c>
      <c r="DX41" s="118" t="s">
        <v>615</v>
      </c>
      <c r="DY41" s="118" t="s">
        <v>615</v>
      </c>
      <c r="DZ41" s="118" t="s">
        <v>615</v>
      </c>
      <c r="EA41" s="118" t="s">
        <v>615</v>
      </c>
      <c r="EB41" s="118" t="s">
        <v>615</v>
      </c>
      <c r="EC41" s="118" t="s">
        <v>615</v>
      </c>
      <c r="ED41" s="118" t="s">
        <v>615</v>
      </c>
      <c r="EE41" s="118" t="s">
        <v>615</v>
      </c>
      <c r="EF41" s="118" t="s">
        <v>615</v>
      </c>
      <c r="EG41" s="118" t="s">
        <v>615</v>
      </c>
      <c r="EH41" s="118" t="s">
        <v>615</v>
      </c>
      <c r="EI41" s="118" t="s">
        <v>615</v>
      </c>
      <c r="EJ41" s="118"/>
      <c r="EK41" s="118" t="s">
        <v>615</v>
      </c>
      <c r="EL41" s="118" t="s">
        <v>615</v>
      </c>
      <c r="EM41" s="118" t="s">
        <v>615</v>
      </c>
      <c r="EN41" s="118" t="s">
        <v>615</v>
      </c>
      <c r="EO41" s="118" t="s">
        <v>615</v>
      </c>
      <c r="EP41" s="118" t="s">
        <v>615</v>
      </c>
      <c r="EQ41" s="118" t="s">
        <v>615</v>
      </c>
      <c r="ER41" s="118" t="s">
        <v>615</v>
      </c>
      <c r="ES41" s="118" t="s">
        <v>615</v>
      </c>
      <c r="ET41" s="118" t="s">
        <v>615</v>
      </c>
      <c r="EU41" s="118" t="s">
        <v>615</v>
      </c>
      <c r="EV41" s="118"/>
      <c r="EW41" s="118" t="s">
        <v>615</v>
      </c>
      <c r="EX41" s="118" t="s">
        <v>615</v>
      </c>
      <c r="EY41" s="118" t="s">
        <v>615</v>
      </c>
      <c r="EZ41" s="118" t="s">
        <v>615</v>
      </c>
      <c r="FA41" s="118" t="s">
        <v>615</v>
      </c>
      <c r="FB41" s="118" t="s">
        <v>615</v>
      </c>
      <c r="FC41" s="118" t="s">
        <v>615</v>
      </c>
      <c r="FD41" s="118" t="s">
        <v>615</v>
      </c>
      <c r="FE41" s="118" t="s">
        <v>615</v>
      </c>
      <c r="FF41" s="118"/>
      <c r="FG41" s="118" t="s">
        <v>615</v>
      </c>
      <c r="FH41" s="118" t="s">
        <v>615</v>
      </c>
      <c r="FI41" s="118" t="s">
        <v>615</v>
      </c>
      <c r="FJ41" s="118"/>
      <c r="FK41" s="118" t="s">
        <v>615</v>
      </c>
      <c r="FL41" s="118" t="s">
        <v>615</v>
      </c>
      <c r="FM41" s="118" t="s">
        <v>615</v>
      </c>
      <c r="FN41" s="118" t="s">
        <v>615</v>
      </c>
      <c r="FO41" s="118" t="s">
        <v>615</v>
      </c>
      <c r="FP41" s="118" t="s">
        <v>615</v>
      </c>
      <c r="FQ41" s="118" t="s">
        <v>615</v>
      </c>
      <c r="FR41" s="118" t="s">
        <v>615</v>
      </c>
      <c r="FS41" s="118"/>
      <c r="FT41" s="118" t="s">
        <v>615</v>
      </c>
      <c r="FU41" s="118" t="s">
        <v>615</v>
      </c>
      <c r="FV41" s="118" t="s">
        <v>615</v>
      </c>
      <c r="FW41" s="118" t="s">
        <v>615</v>
      </c>
      <c r="FX41" s="118" t="s">
        <v>615</v>
      </c>
      <c r="FY41" s="118"/>
      <c r="FZ41" s="118" t="s">
        <v>615</v>
      </c>
      <c r="GA41" s="118" t="s">
        <v>615</v>
      </c>
      <c r="GB41" s="118" t="s">
        <v>615</v>
      </c>
      <c r="GC41" s="118"/>
      <c r="GD41" s="118" t="s">
        <v>615</v>
      </c>
      <c r="GE41" s="118" t="s">
        <v>615</v>
      </c>
      <c r="GF41" s="118" t="s">
        <v>615</v>
      </c>
      <c r="GG41" s="118" t="s">
        <v>615</v>
      </c>
      <c r="GH41" s="118"/>
      <c r="GI41" s="118" t="s">
        <v>615</v>
      </c>
      <c r="GJ41" s="118" t="s">
        <v>615</v>
      </c>
      <c r="GK41" s="118" t="s">
        <v>615</v>
      </c>
      <c r="GL41" s="118" t="s">
        <v>615</v>
      </c>
      <c r="GM41" s="118"/>
      <c r="GN41" s="118" t="s">
        <v>615</v>
      </c>
      <c r="GO41" s="118" t="s">
        <v>615</v>
      </c>
      <c r="GP41" s="2"/>
      <c r="GQ41" s="118" t="s">
        <v>615</v>
      </c>
      <c r="GR41" s="118"/>
      <c r="GS41" s="118" t="s">
        <v>615</v>
      </c>
      <c r="GT41" s="118" t="s">
        <v>615</v>
      </c>
      <c r="GU41" s="118" t="s">
        <v>615</v>
      </c>
      <c r="GV41" s="118" t="s">
        <v>615</v>
      </c>
      <c r="GW41" s="118" t="s">
        <v>615</v>
      </c>
      <c r="GX41" s="118"/>
      <c r="GY41" s="140" t="s">
        <v>615</v>
      </c>
      <c r="GZ41" s="137" t="s">
        <v>615</v>
      </c>
      <c r="HA41" s="137" t="s">
        <v>615</v>
      </c>
      <c r="HB41" s="137" t="s">
        <v>615</v>
      </c>
    </row>
    <row r="42" spans="1:210">
      <c r="A42" s="2"/>
      <c r="B42" s="119" t="s">
        <v>116</v>
      </c>
      <c r="C42" s="118" t="s">
        <v>1238</v>
      </c>
      <c r="D42" s="118" t="s">
        <v>768</v>
      </c>
      <c r="E42" s="118"/>
      <c r="F42" s="118" t="s">
        <v>956</v>
      </c>
      <c r="G42" s="118" t="s">
        <v>615</v>
      </c>
      <c r="H42" s="118" t="s">
        <v>1618</v>
      </c>
      <c r="I42" s="118" t="s">
        <v>615</v>
      </c>
      <c r="J42" s="118" t="s">
        <v>615</v>
      </c>
      <c r="K42" s="118" t="s">
        <v>1175</v>
      </c>
      <c r="L42" s="118" t="s">
        <v>655</v>
      </c>
      <c r="M42" s="118" t="s">
        <v>829</v>
      </c>
      <c r="N42" s="118" t="s">
        <v>716</v>
      </c>
      <c r="O42" s="120" t="s">
        <v>1326</v>
      </c>
      <c r="P42" s="118" t="s">
        <v>1619</v>
      </c>
      <c r="Q42" s="118" t="s">
        <v>1620</v>
      </c>
      <c r="R42" s="118" t="s">
        <v>807</v>
      </c>
      <c r="S42" s="118" t="s">
        <v>805</v>
      </c>
      <c r="T42" s="121" t="s">
        <v>625</v>
      </c>
      <c r="U42" s="118" t="s">
        <v>857</v>
      </c>
      <c r="V42" s="122">
        <v>160</v>
      </c>
      <c r="W42" s="118" t="s">
        <v>615</v>
      </c>
      <c r="X42" s="118" t="s">
        <v>676</v>
      </c>
      <c r="Y42" s="118"/>
      <c r="Z42" s="120" t="s">
        <v>1621</v>
      </c>
      <c r="AA42" s="118" t="s">
        <v>1622</v>
      </c>
      <c r="AB42" s="118" t="s">
        <v>1623</v>
      </c>
      <c r="AC42" s="118" t="s">
        <v>1624</v>
      </c>
      <c r="AD42" s="123" t="s">
        <v>1625</v>
      </c>
      <c r="AE42" s="118" t="s">
        <v>1245</v>
      </c>
      <c r="AF42" s="118" t="s">
        <v>615</v>
      </c>
      <c r="AG42" s="118" t="s">
        <v>1626</v>
      </c>
      <c r="AH42" s="120" t="s">
        <v>1627</v>
      </c>
      <c r="AI42" s="118" t="s">
        <v>1373</v>
      </c>
      <c r="AJ42" s="118" t="s">
        <v>1628</v>
      </c>
      <c r="AK42" s="120" t="s">
        <v>1470</v>
      </c>
      <c r="AL42" s="118" t="s">
        <v>1629</v>
      </c>
      <c r="AM42" s="118" t="s">
        <v>1630</v>
      </c>
      <c r="AN42" s="118" t="s">
        <v>640</v>
      </c>
      <c r="AO42" s="125">
        <v>0.11355999999999999</v>
      </c>
      <c r="AP42" s="118" t="s">
        <v>1631</v>
      </c>
      <c r="AQ42" s="118" t="s">
        <v>1430</v>
      </c>
      <c r="AR42" s="118" t="s">
        <v>1632</v>
      </c>
      <c r="AS42" s="118"/>
      <c r="AT42" s="118" t="s">
        <v>1081</v>
      </c>
      <c r="AU42" s="118" t="s">
        <v>939</v>
      </c>
      <c r="AV42" s="126">
        <v>4.95</v>
      </c>
      <c r="AW42" s="118" t="s">
        <v>1633</v>
      </c>
      <c r="AX42" s="43" t="s">
        <v>1634</v>
      </c>
      <c r="AY42" s="118" t="s">
        <v>941</v>
      </c>
      <c r="AZ42" s="118" t="s">
        <v>1232</v>
      </c>
      <c r="BA42" s="118" t="s">
        <v>892</v>
      </c>
      <c r="BB42" s="118" t="s">
        <v>675</v>
      </c>
      <c r="BC42" s="118" t="s">
        <v>894</v>
      </c>
      <c r="BD42" s="120" t="s">
        <v>1635</v>
      </c>
      <c r="BE42" s="118" t="s">
        <v>659</v>
      </c>
      <c r="BF42" s="118" t="s">
        <v>1020</v>
      </c>
      <c r="BG42" s="120" t="s">
        <v>1636</v>
      </c>
      <c r="BH42" s="118" t="s">
        <v>868</v>
      </c>
      <c r="BI42" s="158" t="s">
        <v>675</v>
      </c>
      <c r="BJ42" s="118" t="s">
        <v>868</v>
      </c>
      <c r="BK42" s="118" t="s">
        <v>1088</v>
      </c>
      <c r="BL42" s="118" t="s">
        <v>1637</v>
      </c>
      <c r="BM42" s="118" t="s">
        <v>952</v>
      </c>
      <c r="BN42" s="118" t="s">
        <v>1513</v>
      </c>
      <c r="BO42" s="118" t="s">
        <v>813</v>
      </c>
      <c r="BP42" s="118" t="s">
        <v>1638</v>
      </c>
      <c r="BQ42" s="118"/>
      <c r="BR42" s="118" t="s">
        <v>761</v>
      </c>
      <c r="BS42" s="118" t="s">
        <v>761</v>
      </c>
      <c r="BT42" s="118" t="s">
        <v>761</v>
      </c>
      <c r="BU42" s="118" t="s">
        <v>761</v>
      </c>
      <c r="BV42" s="118" t="s">
        <v>761</v>
      </c>
      <c r="BW42" s="118" t="s">
        <v>761</v>
      </c>
      <c r="BX42" s="118" t="s">
        <v>762</v>
      </c>
      <c r="BY42" s="118" t="s">
        <v>761</v>
      </c>
      <c r="BZ42" s="118" t="s">
        <v>761</v>
      </c>
      <c r="CA42" s="118" t="s">
        <v>761</v>
      </c>
      <c r="CB42" s="118" t="s">
        <v>761</v>
      </c>
      <c r="CC42" s="118" t="s">
        <v>761</v>
      </c>
      <c r="CD42" s="118" t="s">
        <v>761</v>
      </c>
      <c r="CE42" s="118" t="s">
        <v>761</v>
      </c>
      <c r="CF42" s="118" t="s">
        <v>761</v>
      </c>
      <c r="CG42" s="118" t="s">
        <v>762</v>
      </c>
      <c r="CH42" s="118" t="s">
        <v>762</v>
      </c>
      <c r="CI42" s="118" t="s">
        <v>762</v>
      </c>
      <c r="CJ42" s="118" t="s">
        <v>762</v>
      </c>
      <c r="CK42" s="118" t="s">
        <v>761</v>
      </c>
      <c r="CL42" s="118" t="s">
        <v>761</v>
      </c>
      <c r="CM42" s="118" t="s">
        <v>761</v>
      </c>
      <c r="CN42" s="118"/>
      <c r="CO42" s="118" t="s">
        <v>764</v>
      </c>
      <c r="CP42" s="118" t="s">
        <v>764</v>
      </c>
      <c r="CQ42" s="118" t="s">
        <v>764</v>
      </c>
      <c r="CR42" s="118" t="s">
        <v>764</v>
      </c>
      <c r="CS42" s="118" t="s">
        <v>764</v>
      </c>
      <c r="CT42" s="118" t="s">
        <v>764</v>
      </c>
      <c r="CU42" s="118" t="s">
        <v>764</v>
      </c>
      <c r="CV42" s="118" t="s">
        <v>764</v>
      </c>
      <c r="CW42" s="118" t="s">
        <v>764</v>
      </c>
      <c r="CX42" s="118" t="s">
        <v>764</v>
      </c>
      <c r="CY42" s="118" t="s">
        <v>764</v>
      </c>
      <c r="CZ42" s="118" t="s">
        <v>764</v>
      </c>
      <c r="DA42" s="118" t="s">
        <v>764</v>
      </c>
      <c r="DB42" s="134" t="s">
        <v>1557</v>
      </c>
      <c r="DC42" s="118" t="s">
        <v>764</v>
      </c>
      <c r="DD42" s="118" t="s">
        <v>764</v>
      </c>
      <c r="DE42" s="118" t="s">
        <v>764</v>
      </c>
      <c r="DF42" s="118" t="s">
        <v>764</v>
      </c>
      <c r="DG42" s="118" t="s">
        <v>764</v>
      </c>
      <c r="DH42" s="118" t="s">
        <v>764</v>
      </c>
      <c r="DI42" s="118" t="s">
        <v>764</v>
      </c>
      <c r="DJ42" s="118" t="s">
        <v>764</v>
      </c>
      <c r="DK42" s="118" t="s">
        <v>764</v>
      </c>
      <c r="DL42" s="118" t="s">
        <v>764</v>
      </c>
      <c r="DM42" s="118" t="s">
        <v>764</v>
      </c>
      <c r="DN42" s="118" t="s">
        <v>764</v>
      </c>
      <c r="DO42" s="118" t="s">
        <v>764</v>
      </c>
      <c r="DP42" s="118" t="s">
        <v>764</v>
      </c>
      <c r="DQ42" s="134" t="s">
        <v>816</v>
      </c>
      <c r="DR42" s="118" t="s">
        <v>764</v>
      </c>
      <c r="DS42" s="118" t="s">
        <v>766</v>
      </c>
      <c r="DT42" s="118" t="s">
        <v>764</v>
      </c>
      <c r="DU42" s="118"/>
      <c r="DV42" s="118" t="s">
        <v>905</v>
      </c>
      <c r="DW42" s="118" t="s">
        <v>906</v>
      </c>
      <c r="DX42" s="118" t="s">
        <v>905</v>
      </c>
      <c r="DY42" s="118" t="s">
        <v>905</v>
      </c>
      <c r="DZ42" s="118" t="s">
        <v>905</v>
      </c>
      <c r="EA42" s="118" t="s">
        <v>905</v>
      </c>
      <c r="EB42" s="118" t="s">
        <v>759</v>
      </c>
      <c r="EC42" s="118" t="s">
        <v>905</v>
      </c>
      <c r="ED42" s="118" t="s">
        <v>905</v>
      </c>
      <c r="EE42" s="118" t="s">
        <v>905</v>
      </c>
      <c r="EF42" s="118" t="s">
        <v>905</v>
      </c>
      <c r="EG42" s="134" t="s">
        <v>1639</v>
      </c>
      <c r="EH42" s="118" t="s">
        <v>905</v>
      </c>
      <c r="EI42" s="118" t="s">
        <v>905</v>
      </c>
      <c r="EJ42" s="118"/>
      <c r="EK42" s="134" t="s">
        <v>1640</v>
      </c>
      <c r="EL42" s="118" t="s">
        <v>905</v>
      </c>
      <c r="EM42" s="134" t="s">
        <v>1641</v>
      </c>
      <c r="EN42" s="118" t="s">
        <v>905</v>
      </c>
      <c r="EO42" s="118" t="s">
        <v>905</v>
      </c>
      <c r="EP42" s="118" t="s">
        <v>905</v>
      </c>
      <c r="EQ42" s="118" t="s">
        <v>905</v>
      </c>
      <c r="ER42" s="118" t="s">
        <v>905</v>
      </c>
      <c r="ES42" s="118" t="s">
        <v>905</v>
      </c>
      <c r="ET42" s="118" t="s">
        <v>905</v>
      </c>
      <c r="EU42" s="118" t="s">
        <v>905</v>
      </c>
      <c r="EV42" s="118"/>
      <c r="EW42" s="118" t="s">
        <v>909</v>
      </c>
      <c r="EX42" s="118" t="s">
        <v>905</v>
      </c>
      <c r="EY42" s="118" t="s">
        <v>905</v>
      </c>
      <c r="EZ42" s="134" t="s">
        <v>1213</v>
      </c>
      <c r="FA42" s="134" t="s">
        <v>1560</v>
      </c>
      <c r="FB42" s="118" t="s">
        <v>905</v>
      </c>
      <c r="FC42" s="118" t="s">
        <v>905</v>
      </c>
      <c r="FD42" s="118" t="s">
        <v>905</v>
      </c>
      <c r="FE42" s="118" t="s">
        <v>905</v>
      </c>
      <c r="FF42" s="118"/>
      <c r="FG42" s="118" t="s">
        <v>910</v>
      </c>
      <c r="FH42" s="118" t="s">
        <v>905</v>
      </c>
      <c r="FI42" s="118" t="s">
        <v>905</v>
      </c>
      <c r="FJ42" s="118"/>
      <c r="FK42" s="118" t="s">
        <v>905</v>
      </c>
      <c r="FL42" s="134" t="s">
        <v>1642</v>
      </c>
      <c r="FM42" s="134" t="s">
        <v>1643</v>
      </c>
      <c r="FN42" s="134" t="s">
        <v>1096</v>
      </c>
      <c r="FO42" s="118" t="s">
        <v>905</v>
      </c>
      <c r="FP42" s="118" t="s">
        <v>909</v>
      </c>
      <c r="FQ42" s="118" t="s">
        <v>912</v>
      </c>
      <c r="FR42" s="118" t="s">
        <v>913</v>
      </c>
      <c r="FS42" s="118"/>
      <c r="FT42" s="134" t="s">
        <v>1095</v>
      </c>
      <c r="FU42" s="118" t="s">
        <v>905</v>
      </c>
      <c r="FV42" s="118" t="s">
        <v>906</v>
      </c>
      <c r="FW42" s="118" t="s">
        <v>905</v>
      </c>
      <c r="FX42" s="118" t="s">
        <v>905</v>
      </c>
      <c r="FY42" s="118"/>
      <c r="FZ42" s="118" t="s">
        <v>905</v>
      </c>
      <c r="GA42" s="118" t="s">
        <v>905</v>
      </c>
      <c r="GB42" s="118" t="s">
        <v>1022</v>
      </c>
      <c r="GC42" s="118"/>
      <c r="GD42" s="134" t="s">
        <v>1644</v>
      </c>
      <c r="GE42" s="118" t="s">
        <v>905</v>
      </c>
      <c r="GF42" s="118" t="s">
        <v>909</v>
      </c>
      <c r="GG42" s="118" t="s">
        <v>905</v>
      </c>
      <c r="GH42" s="118"/>
      <c r="GI42" s="134" t="s">
        <v>1645</v>
      </c>
      <c r="GJ42" s="134" t="s">
        <v>1646</v>
      </c>
      <c r="GK42" s="134" t="s">
        <v>1647</v>
      </c>
      <c r="GL42" s="134" t="s">
        <v>1648</v>
      </c>
      <c r="GM42" s="118"/>
      <c r="GN42" s="118" t="s">
        <v>905</v>
      </c>
      <c r="GO42" s="118" t="s">
        <v>759</v>
      </c>
      <c r="GP42" s="2"/>
      <c r="GQ42" s="118" t="s">
        <v>905</v>
      </c>
      <c r="GR42" s="118"/>
      <c r="GS42" s="118" t="s">
        <v>760</v>
      </c>
      <c r="GT42" s="118" t="s">
        <v>905</v>
      </c>
      <c r="GU42" s="118" t="s">
        <v>905</v>
      </c>
      <c r="GV42" s="134" t="s">
        <v>1350</v>
      </c>
      <c r="GW42" s="134" t="s">
        <v>1649</v>
      </c>
      <c r="GX42" s="118"/>
      <c r="GY42" s="140">
        <v>121.2503</v>
      </c>
      <c r="GZ42" s="137">
        <v>88.389099999999999</v>
      </c>
      <c r="HA42" s="137">
        <v>55.724400000000003</v>
      </c>
      <c r="HB42" s="137">
        <v>80.501499999999993</v>
      </c>
    </row>
    <row r="43" spans="1:210">
      <c r="A43" s="2"/>
      <c r="B43" s="119" t="s">
        <v>118</v>
      </c>
      <c r="C43" s="118" t="s">
        <v>1650</v>
      </c>
      <c r="D43" s="118" t="s">
        <v>1651</v>
      </c>
      <c r="E43" s="118"/>
      <c r="F43" s="118" t="s">
        <v>1652</v>
      </c>
      <c r="G43" s="118" t="s">
        <v>615</v>
      </c>
      <c r="H43" s="118" t="s">
        <v>1653</v>
      </c>
      <c r="I43" s="118" t="s">
        <v>615</v>
      </c>
      <c r="J43" s="118" t="s">
        <v>615</v>
      </c>
      <c r="K43" s="118" t="s">
        <v>1654</v>
      </c>
      <c r="L43" s="118" t="s">
        <v>655</v>
      </c>
      <c r="M43" s="118" t="s">
        <v>1655</v>
      </c>
      <c r="N43" s="118" t="s">
        <v>716</v>
      </c>
      <c r="O43" s="120" t="s">
        <v>1013</v>
      </c>
      <c r="P43" s="118" t="s">
        <v>1656</v>
      </c>
      <c r="Q43" s="118" t="s">
        <v>630</v>
      </c>
      <c r="R43" s="118" t="s">
        <v>617</v>
      </c>
      <c r="S43" s="118" t="s">
        <v>1657</v>
      </c>
      <c r="T43" s="121" t="s">
        <v>625</v>
      </c>
      <c r="U43" s="118" t="s">
        <v>1658</v>
      </c>
      <c r="V43" s="122">
        <v>70.3</v>
      </c>
      <c r="W43" s="118" t="s">
        <v>827</v>
      </c>
      <c r="X43" s="118" t="s">
        <v>1659</v>
      </c>
      <c r="Y43" s="118"/>
      <c r="Z43" s="118" t="s">
        <v>1660</v>
      </c>
      <c r="AA43" s="118" t="s">
        <v>1661</v>
      </c>
      <c r="AB43" s="118" t="s">
        <v>688</v>
      </c>
      <c r="AC43" s="118" t="s">
        <v>1662</v>
      </c>
      <c r="AD43" s="123" t="s">
        <v>1663</v>
      </c>
      <c r="AE43" s="118" t="s">
        <v>1664</v>
      </c>
      <c r="AF43" s="118" t="s">
        <v>615</v>
      </c>
      <c r="AG43" s="118" t="s">
        <v>714</v>
      </c>
      <c r="AH43" s="118" t="s">
        <v>1665</v>
      </c>
      <c r="AI43" s="118" t="s">
        <v>837</v>
      </c>
      <c r="AJ43" s="118" t="s">
        <v>1666</v>
      </c>
      <c r="AK43" s="118" t="s">
        <v>925</v>
      </c>
      <c r="AL43" s="118" t="s">
        <v>1667</v>
      </c>
      <c r="AM43" s="118" t="s">
        <v>1373</v>
      </c>
      <c r="AN43" s="118" t="s">
        <v>640</v>
      </c>
      <c r="AO43" s="125">
        <v>8.8620000000000004E-2</v>
      </c>
      <c r="AP43" s="118" t="s">
        <v>1631</v>
      </c>
      <c r="AQ43" s="118" t="s">
        <v>641</v>
      </c>
      <c r="AR43" s="118" t="s">
        <v>772</v>
      </c>
      <c r="AS43" s="118"/>
      <c r="AT43" s="118" t="s">
        <v>844</v>
      </c>
      <c r="AU43" s="118" t="s">
        <v>705</v>
      </c>
      <c r="AV43" s="126" t="s">
        <v>1164</v>
      </c>
      <c r="AW43" s="118" t="s">
        <v>927</v>
      </c>
      <c r="AX43" s="159">
        <v>0.6</v>
      </c>
      <c r="AY43" s="118" t="s">
        <v>1230</v>
      </c>
      <c r="AZ43" s="118" t="s">
        <v>1255</v>
      </c>
      <c r="BA43" s="118" t="s">
        <v>1359</v>
      </c>
      <c r="BB43" s="118" t="s">
        <v>1668</v>
      </c>
      <c r="BC43" s="118" t="s">
        <v>850</v>
      </c>
      <c r="BD43" s="120" t="s">
        <v>1669</v>
      </c>
      <c r="BE43" s="118" t="s">
        <v>757</v>
      </c>
      <c r="BF43" s="118" t="s">
        <v>1300</v>
      </c>
      <c r="BG43" s="120" t="s">
        <v>1670</v>
      </c>
      <c r="BH43" s="118" t="s">
        <v>720</v>
      </c>
      <c r="BI43" s="118" t="s">
        <v>898</v>
      </c>
      <c r="BJ43" s="118" t="s">
        <v>855</v>
      </c>
      <c r="BK43" s="118" t="s">
        <v>856</v>
      </c>
      <c r="BL43" s="118" t="s">
        <v>1671</v>
      </c>
      <c r="BM43" s="118" t="s">
        <v>858</v>
      </c>
      <c r="BN43" s="118" t="s">
        <v>859</v>
      </c>
      <c r="BO43" s="118" t="s">
        <v>759</v>
      </c>
      <c r="BP43" s="118" t="s">
        <v>860</v>
      </c>
      <c r="BQ43" s="118"/>
      <c r="BR43" s="118" t="s">
        <v>615</v>
      </c>
      <c r="BS43" s="118" t="s">
        <v>615</v>
      </c>
      <c r="BT43" s="118" t="s">
        <v>615</v>
      </c>
      <c r="BU43" s="118" t="s">
        <v>615</v>
      </c>
      <c r="BV43" s="118" t="s">
        <v>615</v>
      </c>
      <c r="BW43" s="118" t="s">
        <v>615</v>
      </c>
      <c r="BX43" s="118" t="s">
        <v>615</v>
      </c>
      <c r="BY43" s="118" t="s">
        <v>615</v>
      </c>
      <c r="BZ43" s="118" t="s">
        <v>615</v>
      </c>
      <c r="CA43" s="118" t="s">
        <v>615</v>
      </c>
      <c r="CB43" s="118" t="s">
        <v>615</v>
      </c>
      <c r="CC43" s="118" t="s">
        <v>615</v>
      </c>
      <c r="CD43" s="118" t="s">
        <v>615</v>
      </c>
      <c r="CE43" s="118" t="s">
        <v>615</v>
      </c>
      <c r="CF43" s="118" t="s">
        <v>615</v>
      </c>
      <c r="CG43" s="118" t="s">
        <v>615</v>
      </c>
      <c r="CH43" s="118" t="s">
        <v>615</v>
      </c>
      <c r="CI43" s="118" t="s">
        <v>615</v>
      </c>
      <c r="CJ43" s="118" t="s">
        <v>615</v>
      </c>
      <c r="CK43" s="118" t="s">
        <v>615</v>
      </c>
      <c r="CL43" s="118" t="s">
        <v>615</v>
      </c>
      <c r="CM43" s="118" t="s">
        <v>615</v>
      </c>
      <c r="CN43" s="118"/>
      <c r="CO43" s="118" t="s">
        <v>615</v>
      </c>
      <c r="CP43" s="118" t="s">
        <v>615</v>
      </c>
      <c r="CQ43" s="118" t="s">
        <v>615</v>
      </c>
      <c r="CR43" s="118" t="s">
        <v>615</v>
      </c>
      <c r="CS43" s="118" t="s">
        <v>615</v>
      </c>
      <c r="CT43" s="118" t="s">
        <v>615</v>
      </c>
      <c r="CU43" s="118" t="s">
        <v>615</v>
      </c>
      <c r="CV43" s="118" t="s">
        <v>615</v>
      </c>
      <c r="CW43" s="118" t="s">
        <v>615</v>
      </c>
      <c r="CX43" s="118" t="s">
        <v>615</v>
      </c>
      <c r="CY43" s="118" t="s">
        <v>615</v>
      </c>
      <c r="CZ43" s="118" t="s">
        <v>615</v>
      </c>
      <c r="DA43" s="118" t="s">
        <v>615</v>
      </c>
      <c r="DB43" s="118" t="s">
        <v>615</v>
      </c>
      <c r="DC43" s="118" t="s">
        <v>615</v>
      </c>
      <c r="DD43" s="118" t="s">
        <v>615</v>
      </c>
      <c r="DE43" s="118" t="s">
        <v>615</v>
      </c>
      <c r="DF43" s="118" t="s">
        <v>615</v>
      </c>
      <c r="DG43" s="118" t="s">
        <v>615</v>
      </c>
      <c r="DH43" s="118" t="s">
        <v>615</v>
      </c>
      <c r="DI43" s="118" t="s">
        <v>615</v>
      </c>
      <c r="DJ43" s="118" t="s">
        <v>615</v>
      </c>
      <c r="DK43" s="118" t="s">
        <v>615</v>
      </c>
      <c r="DL43" s="118" t="s">
        <v>615</v>
      </c>
      <c r="DM43" s="118" t="s">
        <v>615</v>
      </c>
      <c r="DN43" s="118" t="s">
        <v>615</v>
      </c>
      <c r="DO43" s="118" t="s">
        <v>615</v>
      </c>
      <c r="DP43" s="118" t="s">
        <v>615</v>
      </c>
      <c r="DQ43" s="118" t="s">
        <v>615</v>
      </c>
      <c r="DR43" s="118" t="s">
        <v>615</v>
      </c>
      <c r="DS43" s="118" t="s">
        <v>615</v>
      </c>
      <c r="DT43" s="118" t="s">
        <v>615</v>
      </c>
      <c r="DU43" s="118"/>
      <c r="DV43" s="118" t="s">
        <v>615</v>
      </c>
      <c r="DW43" s="118" t="s">
        <v>615</v>
      </c>
      <c r="DX43" s="118" t="s">
        <v>615</v>
      </c>
      <c r="DY43" s="118" t="s">
        <v>615</v>
      </c>
      <c r="DZ43" s="118" t="s">
        <v>615</v>
      </c>
      <c r="EA43" s="118" t="s">
        <v>615</v>
      </c>
      <c r="EB43" s="118" t="s">
        <v>615</v>
      </c>
      <c r="EC43" s="118" t="s">
        <v>615</v>
      </c>
      <c r="ED43" s="118" t="s">
        <v>615</v>
      </c>
      <c r="EE43" s="118" t="s">
        <v>615</v>
      </c>
      <c r="EF43" s="118" t="s">
        <v>615</v>
      </c>
      <c r="EG43" s="118" t="s">
        <v>615</v>
      </c>
      <c r="EH43" s="118" t="s">
        <v>615</v>
      </c>
      <c r="EI43" s="118" t="s">
        <v>615</v>
      </c>
      <c r="EJ43" s="118"/>
      <c r="EK43" s="118" t="s">
        <v>615</v>
      </c>
      <c r="EL43" s="118" t="s">
        <v>615</v>
      </c>
      <c r="EM43" s="118" t="s">
        <v>615</v>
      </c>
      <c r="EN43" s="118" t="s">
        <v>615</v>
      </c>
      <c r="EO43" s="118" t="s">
        <v>615</v>
      </c>
      <c r="EP43" s="118" t="s">
        <v>615</v>
      </c>
      <c r="EQ43" s="118" t="s">
        <v>615</v>
      </c>
      <c r="ER43" s="118" t="s">
        <v>615</v>
      </c>
      <c r="ES43" s="118" t="s">
        <v>615</v>
      </c>
      <c r="ET43" s="118" t="s">
        <v>615</v>
      </c>
      <c r="EU43" s="118" t="s">
        <v>615</v>
      </c>
      <c r="EV43" s="118"/>
      <c r="EW43" s="118" t="s">
        <v>615</v>
      </c>
      <c r="EX43" s="118" t="s">
        <v>615</v>
      </c>
      <c r="EY43" s="118" t="s">
        <v>615</v>
      </c>
      <c r="EZ43" s="118" t="s">
        <v>615</v>
      </c>
      <c r="FA43" s="118" t="s">
        <v>615</v>
      </c>
      <c r="FB43" s="118" t="s">
        <v>615</v>
      </c>
      <c r="FC43" s="118" t="s">
        <v>615</v>
      </c>
      <c r="FD43" s="118" t="s">
        <v>615</v>
      </c>
      <c r="FE43" s="118" t="s">
        <v>615</v>
      </c>
      <c r="FF43" s="118"/>
      <c r="FG43" s="118" t="s">
        <v>615</v>
      </c>
      <c r="FH43" s="118" t="s">
        <v>615</v>
      </c>
      <c r="FI43" s="118" t="s">
        <v>615</v>
      </c>
      <c r="FJ43" s="118"/>
      <c r="FK43" s="118" t="s">
        <v>615</v>
      </c>
      <c r="FL43" s="118" t="s">
        <v>615</v>
      </c>
      <c r="FM43" s="118" t="s">
        <v>615</v>
      </c>
      <c r="FN43" s="118" t="s">
        <v>615</v>
      </c>
      <c r="FO43" s="118" t="s">
        <v>615</v>
      </c>
      <c r="FP43" s="118" t="s">
        <v>615</v>
      </c>
      <c r="FQ43" s="118" t="s">
        <v>615</v>
      </c>
      <c r="FR43" s="118" t="s">
        <v>615</v>
      </c>
      <c r="FS43" s="118"/>
      <c r="FT43" s="118" t="s">
        <v>615</v>
      </c>
      <c r="FU43" s="118" t="s">
        <v>615</v>
      </c>
      <c r="FV43" s="118" t="s">
        <v>615</v>
      </c>
      <c r="FW43" s="118" t="s">
        <v>615</v>
      </c>
      <c r="FX43" s="118" t="s">
        <v>615</v>
      </c>
      <c r="FY43" s="118"/>
      <c r="FZ43" s="118" t="s">
        <v>615</v>
      </c>
      <c r="GA43" s="118" t="s">
        <v>615</v>
      </c>
      <c r="GB43" s="118" t="s">
        <v>615</v>
      </c>
      <c r="GC43" s="118"/>
      <c r="GD43" s="118" t="s">
        <v>615</v>
      </c>
      <c r="GE43" s="118" t="s">
        <v>615</v>
      </c>
      <c r="GF43" s="118" t="s">
        <v>615</v>
      </c>
      <c r="GG43" s="118" t="s">
        <v>615</v>
      </c>
      <c r="GH43" s="118"/>
      <c r="GI43" s="118" t="s">
        <v>615</v>
      </c>
      <c r="GJ43" s="118" t="s">
        <v>615</v>
      </c>
      <c r="GK43" s="118" t="s">
        <v>615</v>
      </c>
      <c r="GL43" s="118" t="s">
        <v>615</v>
      </c>
      <c r="GM43" s="118"/>
      <c r="GN43" s="118" t="s">
        <v>615</v>
      </c>
      <c r="GO43" s="118" t="s">
        <v>615</v>
      </c>
      <c r="GP43" s="2"/>
      <c r="GQ43" s="118" t="s">
        <v>615</v>
      </c>
      <c r="GR43" s="118"/>
      <c r="GS43" s="118" t="s">
        <v>615</v>
      </c>
      <c r="GT43" s="118" t="s">
        <v>615</v>
      </c>
      <c r="GU43" s="118" t="s">
        <v>615</v>
      </c>
      <c r="GV43" s="118" t="s">
        <v>615</v>
      </c>
      <c r="GW43" s="118" t="s">
        <v>615</v>
      </c>
      <c r="GX43" s="118"/>
      <c r="GY43" s="140" t="s">
        <v>615</v>
      </c>
      <c r="GZ43" s="137" t="s">
        <v>615</v>
      </c>
      <c r="HA43" s="137" t="s">
        <v>615</v>
      </c>
      <c r="HB43" s="137" t="s">
        <v>615</v>
      </c>
    </row>
    <row r="44" spans="1:210">
      <c r="A44" s="2"/>
      <c r="B44" s="119" t="s">
        <v>120</v>
      </c>
      <c r="C44" s="118" t="s">
        <v>1514</v>
      </c>
      <c r="D44" s="118" t="s">
        <v>1392</v>
      </c>
      <c r="E44" s="118"/>
      <c r="F44" s="118" t="s">
        <v>1173</v>
      </c>
      <c r="G44" s="118" t="s">
        <v>1672</v>
      </c>
      <c r="H44" s="118" t="s">
        <v>1673</v>
      </c>
      <c r="I44" s="118" t="s">
        <v>615</v>
      </c>
      <c r="J44" s="118" t="s">
        <v>615</v>
      </c>
      <c r="K44" s="118" t="s">
        <v>1432</v>
      </c>
      <c r="L44" s="118" t="s">
        <v>920</v>
      </c>
      <c r="M44" s="118" t="s">
        <v>1674</v>
      </c>
      <c r="N44" s="118" t="s">
        <v>619</v>
      </c>
      <c r="O44" s="120" t="s">
        <v>734</v>
      </c>
      <c r="P44" s="118" t="s">
        <v>1675</v>
      </c>
      <c r="Q44" s="118" t="s">
        <v>871</v>
      </c>
      <c r="R44" s="118" t="s">
        <v>924</v>
      </c>
      <c r="S44" s="118" t="s">
        <v>1676</v>
      </c>
      <c r="T44" s="121" t="s">
        <v>625</v>
      </c>
      <c r="U44" s="118" t="s">
        <v>615</v>
      </c>
      <c r="V44" s="122">
        <v>1130</v>
      </c>
      <c r="W44" s="118" t="s">
        <v>615</v>
      </c>
      <c r="X44" s="118" t="s">
        <v>676</v>
      </c>
      <c r="Y44" s="118"/>
      <c r="Z44" s="120" t="s">
        <v>1677</v>
      </c>
      <c r="AA44" s="118" t="s">
        <v>1678</v>
      </c>
      <c r="AB44" s="118" t="s">
        <v>829</v>
      </c>
      <c r="AC44" s="118" t="s">
        <v>1679</v>
      </c>
      <c r="AD44" s="143" t="s">
        <v>1680</v>
      </c>
      <c r="AE44" s="118" t="s">
        <v>615</v>
      </c>
      <c r="AF44" s="118" t="s">
        <v>615</v>
      </c>
      <c r="AG44" s="118" t="s">
        <v>1681</v>
      </c>
      <c r="AH44" s="120" t="s">
        <v>1682</v>
      </c>
      <c r="AI44" s="118" t="s">
        <v>1683</v>
      </c>
      <c r="AJ44" s="118" t="s">
        <v>1684</v>
      </c>
      <c r="AK44" s="120" t="s">
        <v>1685</v>
      </c>
      <c r="AL44" s="118" t="s">
        <v>935</v>
      </c>
      <c r="AM44" s="118" t="s">
        <v>1686</v>
      </c>
      <c r="AN44" s="118" t="s">
        <v>640</v>
      </c>
      <c r="AO44" s="125">
        <v>0.15440999999999999</v>
      </c>
      <c r="AP44" s="118" t="s">
        <v>1631</v>
      </c>
      <c r="AQ44" s="118" t="s">
        <v>641</v>
      </c>
      <c r="AR44" s="118" t="s">
        <v>1687</v>
      </c>
      <c r="AS44" s="118"/>
      <c r="AT44" s="147" t="s">
        <v>1688</v>
      </c>
      <c r="AU44" s="118" t="s">
        <v>644</v>
      </c>
      <c r="AV44" s="126">
        <v>0.84</v>
      </c>
      <c r="AW44" s="118" t="s">
        <v>1689</v>
      </c>
      <c r="AX44" s="160">
        <v>6</v>
      </c>
      <c r="AY44" s="118" t="s">
        <v>1690</v>
      </c>
      <c r="AZ44" s="118" t="s">
        <v>1691</v>
      </c>
      <c r="BA44" s="118" t="s">
        <v>1469</v>
      </c>
      <c r="BB44" s="118" t="s">
        <v>1692</v>
      </c>
      <c r="BC44" s="118" t="s">
        <v>1693</v>
      </c>
      <c r="BD44" s="120" t="s">
        <v>1694</v>
      </c>
      <c r="BE44" s="118" t="s">
        <v>1695</v>
      </c>
      <c r="BF44" s="118" t="s">
        <v>997</v>
      </c>
      <c r="BG44" s="120" t="s">
        <v>1696</v>
      </c>
      <c r="BH44" s="118" t="s">
        <v>655</v>
      </c>
      <c r="BI44" s="123" t="s">
        <v>1697</v>
      </c>
      <c r="BJ44" s="118" t="s">
        <v>1698</v>
      </c>
      <c r="BK44" s="118" t="s">
        <v>657</v>
      </c>
      <c r="BL44" s="118" t="s">
        <v>1337</v>
      </c>
      <c r="BM44" s="118" t="s">
        <v>1412</v>
      </c>
      <c r="BN44" s="118" t="s">
        <v>1695</v>
      </c>
      <c r="BO44" s="118" t="s">
        <v>1699</v>
      </c>
      <c r="BP44" s="123" t="s">
        <v>985</v>
      </c>
      <c r="BQ44" s="123"/>
      <c r="BR44" s="118" t="s">
        <v>761</v>
      </c>
      <c r="BS44" s="118" t="s">
        <v>761</v>
      </c>
      <c r="BT44" s="118" t="s">
        <v>761</v>
      </c>
      <c r="BU44" s="118" t="s">
        <v>761</v>
      </c>
      <c r="BV44" s="118" t="s">
        <v>761</v>
      </c>
      <c r="BW44" s="118" t="s">
        <v>761</v>
      </c>
      <c r="BX44" s="118" t="s">
        <v>762</v>
      </c>
      <c r="BY44" s="118" t="s">
        <v>761</v>
      </c>
      <c r="BZ44" s="118" t="s">
        <v>761</v>
      </c>
      <c r="CA44" s="118" t="s">
        <v>761</v>
      </c>
      <c r="CB44" s="118" t="s">
        <v>761</v>
      </c>
      <c r="CC44" s="118" t="s">
        <v>761</v>
      </c>
      <c r="CD44" s="118" t="s">
        <v>761</v>
      </c>
      <c r="CE44" s="118" t="s">
        <v>761</v>
      </c>
      <c r="CF44" s="118" t="s">
        <v>761</v>
      </c>
      <c r="CG44" s="118" t="s">
        <v>762</v>
      </c>
      <c r="CH44" s="118" t="s">
        <v>762</v>
      </c>
      <c r="CI44" s="118" t="s">
        <v>762</v>
      </c>
      <c r="CJ44" s="118" t="s">
        <v>762</v>
      </c>
      <c r="CK44" s="118" t="s">
        <v>761</v>
      </c>
      <c r="CL44" s="118" t="s">
        <v>761</v>
      </c>
      <c r="CM44" s="118" t="s">
        <v>761</v>
      </c>
      <c r="CN44" s="118"/>
      <c r="CO44" s="118" t="s">
        <v>764</v>
      </c>
      <c r="CP44" s="118" t="s">
        <v>764</v>
      </c>
      <c r="CQ44" s="118" t="s">
        <v>764</v>
      </c>
      <c r="CR44" s="118" t="s">
        <v>764</v>
      </c>
      <c r="CS44" s="118" t="s">
        <v>764</v>
      </c>
      <c r="CT44" s="118" t="s">
        <v>764</v>
      </c>
      <c r="CU44" s="118" t="s">
        <v>764</v>
      </c>
      <c r="CV44" s="118" t="s">
        <v>764</v>
      </c>
      <c r="CW44" s="118" t="s">
        <v>764</v>
      </c>
      <c r="CX44" s="118" t="s">
        <v>764</v>
      </c>
      <c r="CY44" s="118" t="s">
        <v>764</v>
      </c>
      <c r="CZ44" s="134" t="s">
        <v>816</v>
      </c>
      <c r="DA44" s="118" t="s">
        <v>764</v>
      </c>
      <c r="DB44" s="134" t="s">
        <v>1700</v>
      </c>
      <c r="DC44" s="118" t="s">
        <v>764</v>
      </c>
      <c r="DD44" s="118" t="s">
        <v>764</v>
      </c>
      <c r="DE44" s="118" t="s">
        <v>764</v>
      </c>
      <c r="DF44" s="118" t="s">
        <v>764</v>
      </c>
      <c r="DG44" s="118" t="s">
        <v>764</v>
      </c>
      <c r="DH44" s="118" t="s">
        <v>764</v>
      </c>
      <c r="DI44" s="118" t="s">
        <v>764</v>
      </c>
      <c r="DJ44" s="118" t="s">
        <v>764</v>
      </c>
      <c r="DK44" s="118" t="s">
        <v>764</v>
      </c>
      <c r="DL44" s="118" t="s">
        <v>764</v>
      </c>
      <c r="DM44" s="118" t="s">
        <v>764</v>
      </c>
      <c r="DN44" s="118" t="s">
        <v>764</v>
      </c>
      <c r="DO44" s="118" t="s">
        <v>764</v>
      </c>
      <c r="DP44" s="118" t="s">
        <v>764</v>
      </c>
      <c r="DQ44" s="134" t="s">
        <v>816</v>
      </c>
      <c r="DR44" s="118" t="s">
        <v>764</v>
      </c>
      <c r="DS44" s="118" t="s">
        <v>766</v>
      </c>
      <c r="DT44" s="118" t="s">
        <v>764</v>
      </c>
      <c r="DU44" s="118"/>
      <c r="DV44" s="118" t="s">
        <v>905</v>
      </c>
      <c r="DW44" s="118" t="s">
        <v>906</v>
      </c>
      <c r="DX44" s="118" t="s">
        <v>905</v>
      </c>
      <c r="DY44" s="118" t="s">
        <v>905</v>
      </c>
      <c r="DZ44" s="118" t="s">
        <v>905</v>
      </c>
      <c r="EA44" s="118" t="s">
        <v>905</v>
      </c>
      <c r="EB44" s="118" t="s">
        <v>759</v>
      </c>
      <c r="EC44" s="118" t="s">
        <v>905</v>
      </c>
      <c r="ED44" s="118" t="s">
        <v>905</v>
      </c>
      <c r="EE44" s="118" t="s">
        <v>905</v>
      </c>
      <c r="EF44" s="118" t="s">
        <v>905</v>
      </c>
      <c r="EG44" s="118" t="s">
        <v>906</v>
      </c>
      <c r="EH44" s="118" t="s">
        <v>905</v>
      </c>
      <c r="EI44" s="118" t="s">
        <v>905</v>
      </c>
      <c r="EJ44" s="118"/>
      <c r="EK44" s="134" t="s">
        <v>914</v>
      </c>
      <c r="EL44" s="134" t="s">
        <v>1701</v>
      </c>
      <c r="EM44" s="118" t="s">
        <v>905</v>
      </c>
      <c r="EN44" s="134" t="s">
        <v>1094</v>
      </c>
      <c r="EO44" s="118" t="s">
        <v>905</v>
      </c>
      <c r="EP44" s="118" t="s">
        <v>905</v>
      </c>
      <c r="EQ44" s="118" t="s">
        <v>905</v>
      </c>
      <c r="ER44" s="118" t="s">
        <v>905</v>
      </c>
      <c r="ES44" s="134" t="s">
        <v>1213</v>
      </c>
      <c r="ET44" s="134" t="s">
        <v>1213</v>
      </c>
      <c r="EU44" s="118" t="s">
        <v>905</v>
      </c>
      <c r="EV44" s="118"/>
      <c r="EW44" s="118" t="s">
        <v>909</v>
      </c>
      <c r="EX44" s="118" t="s">
        <v>905</v>
      </c>
      <c r="EY44" s="118" t="s">
        <v>905</v>
      </c>
      <c r="EZ44" s="118" t="s">
        <v>905</v>
      </c>
      <c r="FA44" s="118" t="s">
        <v>905</v>
      </c>
      <c r="FB44" s="118" t="s">
        <v>905</v>
      </c>
      <c r="FC44" s="118" t="s">
        <v>905</v>
      </c>
      <c r="FD44" s="118" t="s">
        <v>905</v>
      </c>
      <c r="FE44" s="118" t="s">
        <v>905</v>
      </c>
      <c r="FF44" s="118"/>
      <c r="FG44" s="118" t="s">
        <v>910</v>
      </c>
      <c r="FH44" s="118" t="s">
        <v>905</v>
      </c>
      <c r="FI44" s="118" t="s">
        <v>905</v>
      </c>
      <c r="FJ44" s="118"/>
      <c r="FK44" s="118" t="s">
        <v>905</v>
      </c>
      <c r="FL44" s="134" t="s">
        <v>1642</v>
      </c>
      <c r="FM44" s="134" t="s">
        <v>1702</v>
      </c>
      <c r="FN44" s="118" t="s">
        <v>759</v>
      </c>
      <c r="FO44" s="118" t="s">
        <v>905</v>
      </c>
      <c r="FP44" s="118" t="s">
        <v>909</v>
      </c>
      <c r="FQ44" s="118" t="s">
        <v>912</v>
      </c>
      <c r="FR44" s="118" t="s">
        <v>913</v>
      </c>
      <c r="FS44" s="118"/>
      <c r="FT44" s="118" t="s">
        <v>905</v>
      </c>
      <c r="FU44" s="118" t="s">
        <v>905</v>
      </c>
      <c r="FV44" s="118" t="s">
        <v>906</v>
      </c>
      <c r="FW44" s="118" t="s">
        <v>905</v>
      </c>
      <c r="FX44" s="118" t="s">
        <v>905</v>
      </c>
      <c r="FY44" s="118"/>
      <c r="FZ44" s="118" t="s">
        <v>905</v>
      </c>
      <c r="GA44" s="118" t="s">
        <v>905</v>
      </c>
      <c r="GB44" s="118" t="s">
        <v>1022</v>
      </c>
      <c r="GC44" s="118"/>
      <c r="GD44" s="134" t="s">
        <v>1100</v>
      </c>
      <c r="GE44" s="118" t="s">
        <v>905</v>
      </c>
      <c r="GF44" s="118" t="s">
        <v>909</v>
      </c>
      <c r="GG44" s="118" t="s">
        <v>905</v>
      </c>
      <c r="GH44" s="118"/>
      <c r="GI44" s="134" t="s">
        <v>1642</v>
      </c>
      <c r="GJ44" s="134" t="s">
        <v>1703</v>
      </c>
      <c r="GK44" s="134" t="s">
        <v>1704</v>
      </c>
      <c r="GL44" s="134" t="s">
        <v>1705</v>
      </c>
      <c r="GM44" s="118"/>
      <c r="GN44" s="118" t="s">
        <v>905</v>
      </c>
      <c r="GO44" s="118" t="s">
        <v>759</v>
      </c>
      <c r="GP44" s="2"/>
      <c r="GQ44" s="118" t="s">
        <v>905</v>
      </c>
      <c r="GR44" s="118"/>
      <c r="GS44" s="118" t="s">
        <v>760</v>
      </c>
      <c r="GT44" s="118" t="s">
        <v>905</v>
      </c>
      <c r="GU44" s="118" t="s">
        <v>905</v>
      </c>
      <c r="GV44" s="134" t="s">
        <v>1100</v>
      </c>
      <c r="GW44" s="118" t="s">
        <v>905</v>
      </c>
      <c r="GX44" s="118"/>
      <c r="GY44" s="140">
        <v>131.33260000000001</v>
      </c>
      <c r="GZ44" s="137">
        <v>90.390600000000006</v>
      </c>
      <c r="HA44" s="137">
        <v>55.5443</v>
      </c>
      <c r="HB44" s="137">
        <v>88.644000000000005</v>
      </c>
    </row>
    <row r="45" spans="1:210">
      <c r="A45" s="2"/>
      <c r="B45" s="119" t="s">
        <v>122</v>
      </c>
      <c r="C45" s="118" t="s">
        <v>1706</v>
      </c>
      <c r="D45" s="118" t="s">
        <v>1582</v>
      </c>
      <c r="E45" s="118"/>
      <c r="F45" s="118" t="s">
        <v>695</v>
      </c>
      <c r="G45" s="118" t="s">
        <v>615</v>
      </c>
      <c r="H45" s="118" t="s">
        <v>1707</v>
      </c>
      <c r="I45" s="118" t="s">
        <v>615</v>
      </c>
      <c r="J45" s="118" t="s">
        <v>615</v>
      </c>
      <c r="K45" s="118" t="s">
        <v>1708</v>
      </c>
      <c r="L45" s="118" t="s">
        <v>1255</v>
      </c>
      <c r="M45" s="118" t="s">
        <v>1245</v>
      </c>
      <c r="N45" s="118" t="s">
        <v>619</v>
      </c>
      <c r="O45" s="120" t="s">
        <v>1177</v>
      </c>
      <c r="P45" s="118" t="s">
        <v>867</v>
      </c>
      <c r="Q45" s="118" t="s">
        <v>864</v>
      </c>
      <c r="R45" s="118" t="s">
        <v>1668</v>
      </c>
      <c r="S45" s="118" t="s">
        <v>1709</v>
      </c>
      <c r="T45" s="121" t="s">
        <v>625</v>
      </c>
      <c r="U45" s="118" t="s">
        <v>746</v>
      </c>
      <c r="V45" s="122">
        <v>-28.2</v>
      </c>
      <c r="W45" s="118" t="s">
        <v>615</v>
      </c>
      <c r="X45" s="118" t="s">
        <v>676</v>
      </c>
      <c r="Y45" s="118"/>
      <c r="Z45" s="118" t="s">
        <v>947</v>
      </c>
      <c r="AA45" s="118" t="s">
        <v>1710</v>
      </c>
      <c r="AB45" s="118" t="s">
        <v>1711</v>
      </c>
      <c r="AC45" s="118" t="s">
        <v>1681</v>
      </c>
      <c r="AD45" s="118" t="s">
        <v>1712</v>
      </c>
      <c r="AE45" s="118" t="s">
        <v>1713</v>
      </c>
      <c r="AF45" s="118" t="s">
        <v>615</v>
      </c>
      <c r="AG45" s="118" t="s">
        <v>1714</v>
      </c>
      <c r="AH45" s="118" t="s">
        <v>920</v>
      </c>
      <c r="AI45" s="118" t="s">
        <v>976</v>
      </c>
      <c r="AJ45" s="118" t="s">
        <v>1715</v>
      </c>
      <c r="AK45" s="118" t="s">
        <v>795</v>
      </c>
      <c r="AL45" s="118" t="s">
        <v>744</v>
      </c>
      <c r="AM45" s="118" t="s">
        <v>1170</v>
      </c>
      <c r="AN45" s="118" t="s">
        <v>792</v>
      </c>
      <c r="AO45" s="132">
        <v>1.9800000000000002E-2</v>
      </c>
      <c r="AP45" s="118" t="s">
        <v>1229</v>
      </c>
      <c r="AQ45" s="118" t="s">
        <v>1170</v>
      </c>
      <c r="AR45" s="118" t="s">
        <v>910</v>
      </c>
      <c r="AS45" s="118"/>
      <c r="AT45" s="118" t="s">
        <v>1051</v>
      </c>
      <c r="AU45" s="118" t="s">
        <v>741</v>
      </c>
      <c r="AV45" s="126" t="s">
        <v>1164</v>
      </c>
      <c r="AW45" s="118" t="s">
        <v>675</v>
      </c>
      <c r="AX45" s="133">
        <v>0.28999999999999998</v>
      </c>
      <c r="AY45" s="118" t="s">
        <v>1716</v>
      </c>
      <c r="AZ45" s="118" t="s">
        <v>744</v>
      </c>
      <c r="BA45" s="118" t="s">
        <v>1717</v>
      </c>
      <c r="BB45" s="118" t="s">
        <v>1288</v>
      </c>
      <c r="BC45" s="118" t="s">
        <v>747</v>
      </c>
      <c r="BD45" s="120" t="s">
        <v>1718</v>
      </c>
      <c r="BE45" s="118" t="s">
        <v>749</v>
      </c>
      <c r="BF45" s="118" t="s">
        <v>1719</v>
      </c>
      <c r="BG45" s="120" t="s">
        <v>1486</v>
      </c>
      <c r="BH45" s="118" t="s">
        <v>673</v>
      </c>
      <c r="BI45" s="118" t="s">
        <v>1720</v>
      </c>
      <c r="BJ45" s="118" t="s">
        <v>744</v>
      </c>
      <c r="BK45" s="118" t="s">
        <v>755</v>
      </c>
      <c r="BL45" s="118" t="s">
        <v>949</v>
      </c>
      <c r="BM45" s="118" t="s">
        <v>757</v>
      </c>
      <c r="BN45" s="118" t="s">
        <v>758</v>
      </c>
      <c r="BO45" s="118" t="s">
        <v>759</v>
      </c>
      <c r="BP45" s="118" t="s">
        <v>1721</v>
      </c>
      <c r="BQ45" s="118"/>
      <c r="BR45" s="118" t="s">
        <v>761</v>
      </c>
      <c r="BS45" s="118" t="s">
        <v>761</v>
      </c>
      <c r="BT45" s="118" t="s">
        <v>761</v>
      </c>
      <c r="BU45" s="118" t="s">
        <v>761</v>
      </c>
      <c r="BV45" s="118" t="s">
        <v>761</v>
      </c>
      <c r="BW45" s="118" t="s">
        <v>761</v>
      </c>
      <c r="BX45" s="118" t="s">
        <v>762</v>
      </c>
      <c r="BY45" s="118" t="s">
        <v>761</v>
      </c>
      <c r="BZ45" s="118" t="s">
        <v>761</v>
      </c>
      <c r="CA45" s="118" t="s">
        <v>761</v>
      </c>
      <c r="CB45" s="118" t="s">
        <v>761</v>
      </c>
      <c r="CC45" s="118" t="s">
        <v>761</v>
      </c>
      <c r="CD45" s="118" t="s">
        <v>761</v>
      </c>
      <c r="CE45" s="118" t="s">
        <v>761</v>
      </c>
      <c r="CF45" s="118" t="s">
        <v>761</v>
      </c>
      <c r="CG45" s="118" t="s">
        <v>762</v>
      </c>
      <c r="CH45" s="118" t="s">
        <v>762</v>
      </c>
      <c r="CI45" s="118" t="s">
        <v>762</v>
      </c>
      <c r="CJ45" s="118" t="s">
        <v>762</v>
      </c>
      <c r="CK45" s="118" t="s">
        <v>761</v>
      </c>
      <c r="CL45" s="118" t="s">
        <v>761</v>
      </c>
      <c r="CM45" s="118" t="s">
        <v>761</v>
      </c>
      <c r="CN45" s="118"/>
      <c r="CO45" s="118" t="s">
        <v>764</v>
      </c>
      <c r="CP45" s="118" t="s">
        <v>764</v>
      </c>
      <c r="CQ45" s="118" t="s">
        <v>764</v>
      </c>
      <c r="CR45" s="118" t="s">
        <v>764</v>
      </c>
      <c r="CS45" s="118" t="s">
        <v>764</v>
      </c>
      <c r="CT45" s="118" t="s">
        <v>764</v>
      </c>
      <c r="CU45" s="118" t="s">
        <v>764</v>
      </c>
      <c r="CV45" s="118" t="s">
        <v>764</v>
      </c>
      <c r="CW45" s="118" t="s">
        <v>764</v>
      </c>
      <c r="CX45" s="118" t="s">
        <v>764</v>
      </c>
      <c r="CY45" s="118" t="s">
        <v>764</v>
      </c>
      <c r="CZ45" s="134" t="s">
        <v>763</v>
      </c>
      <c r="DA45" s="118" t="s">
        <v>764</v>
      </c>
      <c r="DB45" s="118" t="s">
        <v>764</v>
      </c>
      <c r="DC45" s="118" t="s">
        <v>764</v>
      </c>
      <c r="DD45" s="118" t="s">
        <v>764</v>
      </c>
      <c r="DE45" s="118" t="s">
        <v>764</v>
      </c>
      <c r="DF45" s="118" t="s">
        <v>764</v>
      </c>
      <c r="DG45" s="118" t="s">
        <v>764</v>
      </c>
      <c r="DH45" s="118" t="s">
        <v>764</v>
      </c>
      <c r="DI45" s="118" t="s">
        <v>764</v>
      </c>
      <c r="DJ45" s="118" t="s">
        <v>764</v>
      </c>
      <c r="DK45" s="118" t="s">
        <v>764</v>
      </c>
      <c r="DL45" s="118" t="s">
        <v>764</v>
      </c>
      <c r="DM45" s="118" t="s">
        <v>764</v>
      </c>
      <c r="DN45" s="118" t="s">
        <v>764</v>
      </c>
      <c r="DO45" s="118" t="s">
        <v>764</v>
      </c>
      <c r="DP45" s="118" t="s">
        <v>764</v>
      </c>
      <c r="DQ45" s="118" t="s">
        <v>764</v>
      </c>
      <c r="DR45" s="118" t="s">
        <v>764</v>
      </c>
      <c r="DS45" s="118" t="s">
        <v>766</v>
      </c>
      <c r="DT45" s="118" t="s">
        <v>764</v>
      </c>
      <c r="DU45" s="118"/>
      <c r="DV45" s="118" t="s">
        <v>615</v>
      </c>
      <c r="DW45" s="118" t="s">
        <v>615</v>
      </c>
      <c r="DX45" s="118" t="s">
        <v>615</v>
      </c>
      <c r="DY45" s="118" t="s">
        <v>615</v>
      </c>
      <c r="DZ45" s="118" t="s">
        <v>615</v>
      </c>
      <c r="EA45" s="118" t="s">
        <v>615</v>
      </c>
      <c r="EB45" s="118" t="s">
        <v>615</v>
      </c>
      <c r="EC45" s="118" t="s">
        <v>615</v>
      </c>
      <c r="ED45" s="118" t="s">
        <v>615</v>
      </c>
      <c r="EE45" s="118" t="s">
        <v>615</v>
      </c>
      <c r="EF45" s="118" t="s">
        <v>615</v>
      </c>
      <c r="EG45" s="118" t="s">
        <v>615</v>
      </c>
      <c r="EH45" s="118" t="s">
        <v>615</v>
      </c>
      <c r="EI45" s="118" t="s">
        <v>615</v>
      </c>
      <c r="EJ45" s="118"/>
      <c r="EK45" s="118" t="s">
        <v>615</v>
      </c>
      <c r="EL45" s="118" t="s">
        <v>615</v>
      </c>
      <c r="EM45" s="118" t="s">
        <v>615</v>
      </c>
      <c r="EN45" s="118" t="s">
        <v>615</v>
      </c>
      <c r="EO45" s="118" t="s">
        <v>615</v>
      </c>
      <c r="EP45" s="118" t="s">
        <v>615</v>
      </c>
      <c r="EQ45" s="118" t="s">
        <v>615</v>
      </c>
      <c r="ER45" s="118" t="s">
        <v>615</v>
      </c>
      <c r="ES45" s="118" t="s">
        <v>615</v>
      </c>
      <c r="ET45" s="118" t="s">
        <v>615</v>
      </c>
      <c r="EU45" s="118" t="s">
        <v>615</v>
      </c>
      <c r="EV45" s="118"/>
      <c r="EW45" s="118" t="s">
        <v>615</v>
      </c>
      <c r="EX45" s="118" t="s">
        <v>615</v>
      </c>
      <c r="EY45" s="118" t="s">
        <v>615</v>
      </c>
      <c r="EZ45" s="118" t="s">
        <v>615</v>
      </c>
      <c r="FA45" s="118" t="s">
        <v>615</v>
      </c>
      <c r="FB45" s="118" t="s">
        <v>615</v>
      </c>
      <c r="FC45" s="118" t="s">
        <v>615</v>
      </c>
      <c r="FD45" s="118" t="s">
        <v>615</v>
      </c>
      <c r="FE45" s="118" t="s">
        <v>615</v>
      </c>
      <c r="FF45" s="118"/>
      <c r="FG45" s="118" t="s">
        <v>615</v>
      </c>
      <c r="FH45" s="118" t="s">
        <v>615</v>
      </c>
      <c r="FI45" s="118" t="s">
        <v>615</v>
      </c>
      <c r="FJ45" s="118"/>
      <c r="FK45" s="118" t="s">
        <v>615</v>
      </c>
      <c r="FL45" s="118" t="s">
        <v>615</v>
      </c>
      <c r="FM45" s="118" t="s">
        <v>615</v>
      </c>
      <c r="FN45" s="118" t="s">
        <v>615</v>
      </c>
      <c r="FO45" s="118" t="s">
        <v>615</v>
      </c>
      <c r="FP45" s="118" t="s">
        <v>615</v>
      </c>
      <c r="FQ45" s="118" t="s">
        <v>615</v>
      </c>
      <c r="FR45" s="118" t="s">
        <v>615</v>
      </c>
      <c r="FS45" s="118"/>
      <c r="FT45" s="118" t="s">
        <v>615</v>
      </c>
      <c r="FU45" s="118" t="s">
        <v>615</v>
      </c>
      <c r="FV45" s="118" t="s">
        <v>615</v>
      </c>
      <c r="FW45" s="118" t="s">
        <v>615</v>
      </c>
      <c r="FX45" s="118" t="s">
        <v>615</v>
      </c>
      <c r="FY45" s="118"/>
      <c r="FZ45" s="118" t="s">
        <v>615</v>
      </c>
      <c r="GA45" s="118" t="s">
        <v>615</v>
      </c>
      <c r="GB45" s="118" t="s">
        <v>615</v>
      </c>
      <c r="GC45" s="118"/>
      <c r="GD45" s="118" t="s">
        <v>615</v>
      </c>
      <c r="GE45" s="118" t="s">
        <v>615</v>
      </c>
      <c r="GF45" s="118" t="s">
        <v>615</v>
      </c>
      <c r="GG45" s="118" t="s">
        <v>615</v>
      </c>
      <c r="GH45" s="118"/>
      <c r="GI45" s="118" t="s">
        <v>615</v>
      </c>
      <c r="GJ45" s="118" t="s">
        <v>615</v>
      </c>
      <c r="GK45" s="118" t="s">
        <v>615</v>
      </c>
      <c r="GL45" s="118" t="s">
        <v>615</v>
      </c>
      <c r="GM45" s="118"/>
      <c r="GN45" s="118" t="s">
        <v>615</v>
      </c>
      <c r="GO45" s="118" t="s">
        <v>615</v>
      </c>
      <c r="GP45" s="2"/>
      <c r="GQ45" s="118" t="s">
        <v>615</v>
      </c>
      <c r="GR45" s="118"/>
      <c r="GS45" s="118" t="s">
        <v>615</v>
      </c>
      <c r="GT45" s="118" t="s">
        <v>615</v>
      </c>
      <c r="GU45" s="118" t="s">
        <v>615</v>
      </c>
      <c r="GV45" s="118" t="s">
        <v>615</v>
      </c>
      <c r="GW45" s="118" t="s">
        <v>615</v>
      </c>
      <c r="GX45" s="118"/>
      <c r="GY45" s="137" t="s">
        <v>615</v>
      </c>
      <c r="GZ45" s="137" t="s">
        <v>615</v>
      </c>
      <c r="HA45" s="137" t="s">
        <v>615</v>
      </c>
      <c r="HB45" s="137" t="s">
        <v>615</v>
      </c>
    </row>
    <row r="46" spans="1:210">
      <c r="A46" s="2"/>
      <c r="B46" s="119" t="s">
        <v>124</v>
      </c>
      <c r="C46" s="118" t="s">
        <v>1722</v>
      </c>
      <c r="D46" s="118" t="s">
        <v>1723</v>
      </c>
      <c r="E46" s="118"/>
      <c r="F46" s="118" t="s">
        <v>1724</v>
      </c>
      <c r="G46" s="118" t="s">
        <v>615</v>
      </c>
      <c r="H46" s="118" t="s">
        <v>1725</v>
      </c>
      <c r="I46" s="118" t="s">
        <v>615</v>
      </c>
      <c r="J46" s="118" t="s">
        <v>615</v>
      </c>
      <c r="K46" s="118" t="s">
        <v>1591</v>
      </c>
      <c r="L46" s="118" t="s">
        <v>807</v>
      </c>
      <c r="M46" s="118" t="s">
        <v>1400</v>
      </c>
      <c r="N46" s="118" t="s">
        <v>619</v>
      </c>
      <c r="O46" s="120" t="s">
        <v>852</v>
      </c>
      <c r="P46" s="118" t="s">
        <v>1726</v>
      </c>
      <c r="Q46" s="118" t="s">
        <v>1727</v>
      </c>
      <c r="R46" s="118" t="s">
        <v>752</v>
      </c>
      <c r="S46" s="118" t="s">
        <v>1728</v>
      </c>
      <c r="T46" s="121" t="s">
        <v>625</v>
      </c>
      <c r="U46" s="118" t="s">
        <v>615</v>
      </c>
      <c r="V46" s="122">
        <v>1250</v>
      </c>
      <c r="W46" s="118" t="s">
        <v>615</v>
      </c>
      <c r="X46" s="118" t="s">
        <v>1588</v>
      </c>
      <c r="Y46" s="118"/>
      <c r="Z46" s="120" t="s">
        <v>1729</v>
      </c>
      <c r="AA46" s="118" t="s">
        <v>1730</v>
      </c>
      <c r="AB46" s="118" t="s">
        <v>1731</v>
      </c>
      <c r="AC46" s="118" t="s">
        <v>1732</v>
      </c>
      <c r="AD46" s="123" t="s">
        <v>1733</v>
      </c>
      <c r="AE46" s="118" t="s">
        <v>615</v>
      </c>
      <c r="AF46" s="118" t="s">
        <v>615</v>
      </c>
      <c r="AG46" s="118" t="s">
        <v>1734</v>
      </c>
      <c r="AH46" s="120" t="s">
        <v>1735</v>
      </c>
      <c r="AI46" s="118" t="s">
        <v>749</v>
      </c>
      <c r="AJ46" s="118" t="s">
        <v>1736</v>
      </c>
      <c r="AK46" s="120" t="s">
        <v>1737</v>
      </c>
      <c r="AL46" s="118" t="s">
        <v>1719</v>
      </c>
      <c r="AM46" s="118" t="s">
        <v>884</v>
      </c>
      <c r="AN46" s="118" t="s">
        <v>792</v>
      </c>
      <c r="AO46" s="132">
        <v>0.12365</v>
      </c>
      <c r="AP46" s="118" t="s">
        <v>1738</v>
      </c>
      <c r="AQ46" s="118" t="s">
        <v>794</v>
      </c>
      <c r="AR46" s="118" t="s">
        <v>1629</v>
      </c>
      <c r="AS46" s="118"/>
      <c r="AT46" s="120" t="s">
        <v>1739</v>
      </c>
      <c r="AU46" s="118" t="s">
        <v>796</v>
      </c>
      <c r="AV46" s="126">
        <v>0.98</v>
      </c>
      <c r="AW46" s="118" t="s">
        <v>1740</v>
      </c>
      <c r="AX46" s="127">
        <v>6.7</v>
      </c>
      <c r="AY46" s="118" t="s">
        <v>872</v>
      </c>
      <c r="AZ46" s="161" t="s">
        <v>1741</v>
      </c>
      <c r="BA46" s="118" t="s">
        <v>1719</v>
      </c>
      <c r="BB46" s="118" t="s">
        <v>1742</v>
      </c>
      <c r="BC46" s="118" t="s">
        <v>795</v>
      </c>
      <c r="BD46" s="120" t="s">
        <v>1743</v>
      </c>
      <c r="BE46" s="118" t="s">
        <v>1744</v>
      </c>
      <c r="BF46" s="118" t="s">
        <v>1294</v>
      </c>
      <c r="BG46" s="120" t="s">
        <v>1745</v>
      </c>
      <c r="BH46" s="118" t="s">
        <v>820</v>
      </c>
      <c r="BI46" s="123" t="s">
        <v>1746</v>
      </c>
      <c r="BJ46" s="118" t="s">
        <v>1219</v>
      </c>
      <c r="BK46" s="118" t="s">
        <v>810</v>
      </c>
      <c r="BL46" s="118" t="s">
        <v>811</v>
      </c>
      <c r="BM46" s="128" t="s">
        <v>1747</v>
      </c>
      <c r="BN46" s="118" t="s">
        <v>1748</v>
      </c>
      <c r="BO46" s="118" t="s">
        <v>813</v>
      </c>
      <c r="BP46" s="118" t="s">
        <v>1749</v>
      </c>
      <c r="BQ46" s="118"/>
      <c r="BR46" s="118" t="s">
        <v>761</v>
      </c>
      <c r="BS46" s="118" t="s">
        <v>761</v>
      </c>
      <c r="BT46" s="118" t="s">
        <v>761</v>
      </c>
      <c r="BU46" s="118" t="s">
        <v>761</v>
      </c>
      <c r="BV46" s="118" t="s">
        <v>761</v>
      </c>
      <c r="BW46" s="118" t="s">
        <v>761</v>
      </c>
      <c r="BX46" s="118" t="s">
        <v>762</v>
      </c>
      <c r="BY46" s="118" t="s">
        <v>761</v>
      </c>
      <c r="BZ46" s="118" t="s">
        <v>761</v>
      </c>
      <c r="CA46" s="118" t="s">
        <v>761</v>
      </c>
      <c r="CB46" s="118" t="s">
        <v>761</v>
      </c>
      <c r="CC46" s="118" t="s">
        <v>761</v>
      </c>
      <c r="CD46" s="118" t="s">
        <v>761</v>
      </c>
      <c r="CE46" s="118" t="s">
        <v>761</v>
      </c>
      <c r="CF46" s="118" t="s">
        <v>761</v>
      </c>
      <c r="CG46" s="118" t="s">
        <v>762</v>
      </c>
      <c r="CH46" s="118" t="s">
        <v>762</v>
      </c>
      <c r="CI46" s="118" t="s">
        <v>762</v>
      </c>
      <c r="CJ46" s="118" t="s">
        <v>762</v>
      </c>
      <c r="CK46" s="118" t="s">
        <v>761</v>
      </c>
      <c r="CL46" s="118" t="s">
        <v>761</v>
      </c>
      <c r="CM46" s="118" t="s">
        <v>761</v>
      </c>
      <c r="CN46" s="118"/>
      <c r="CO46" s="118" t="s">
        <v>764</v>
      </c>
      <c r="CP46" s="118" t="s">
        <v>764</v>
      </c>
      <c r="CQ46" s="118" t="s">
        <v>764</v>
      </c>
      <c r="CR46" s="118" t="s">
        <v>764</v>
      </c>
      <c r="CS46" s="118" t="s">
        <v>764</v>
      </c>
      <c r="CT46" s="118" t="s">
        <v>764</v>
      </c>
      <c r="CU46" s="118" t="s">
        <v>764</v>
      </c>
      <c r="CV46" s="118" t="s">
        <v>764</v>
      </c>
      <c r="CW46" s="118" t="s">
        <v>764</v>
      </c>
      <c r="CX46" s="118" t="s">
        <v>764</v>
      </c>
      <c r="CY46" s="118" t="s">
        <v>764</v>
      </c>
      <c r="CZ46" s="134" t="s">
        <v>1556</v>
      </c>
      <c r="DA46" s="118" t="s">
        <v>764</v>
      </c>
      <c r="DB46" s="134" t="s">
        <v>1750</v>
      </c>
      <c r="DC46" s="118" t="s">
        <v>764</v>
      </c>
      <c r="DD46" s="118" t="s">
        <v>764</v>
      </c>
      <c r="DE46" s="118" t="s">
        <v>764</v>
      </c>
      <c r="DF46" s="118" t="s">
        <v>764</v>
      </c>
      <c r="DG46" s="118" t="s">
        <v>764</v>
      </c>
      <c r="DH46" s="118" t="s">
        <v>764</v>
      </c>
      <c r="DI46" s="118" t="s">
        <v>764</v>
      </c>
      <c r="DJ46" s="118" t="s">
        <v>764</v>
      </c>
      <c r="DK46" s="118" t="s">
        <v>764</v>
      </c>
      <c r="DL46" s="118" t="s">
        <v>764</v>
      </c>
      <c r="DM46" s="118" t="s">
        <v>764</v>
      </c>
      <c r="DN46" s="118" t="s">
        <v>764</v>
      </c>
      <c r="DO46" s="118" t="s">
        <v>764</v>
      </c>
      <c r="DP46" s="134" t="s">
        <v>815</v>
      </c>
      <c r="DQ46" s="134" t="s">
        <v>815</v>
      </c>
      <c r="DR46" s="118" t="s">
        <v>764</v>
      </c>
      <c r="DS46" s="118" t="s">
        <v>766</v>
      </c>
      <c r="DT46" s="118" t="s">
        <v>764</v>
      </c>
      <c r="DU46" s="118"/>
      <c r="DV46" s="118" t="s">
        <v>615</v>
      </c>
      <c r="DW46" s="118" t="s">
        <v>615</v>
      </c>
      <c r="DX46" s="118" t="s">
        <v>615</v>
      </c>
      <c r="DY46" s="118" t="s">
        <v>615</v>
      </c>
      <c r="DZ46" s="118" t="s">
        <v>615</v>
      </c>
      <c r="EA46" s="118" t="s">
        <v>615</v>
      </c>
      <c r="EB46" s="118" t="s">
        <v>615</v>
      </c>
      <c r="EC46" s="118" t="s">
        <v>615</v>
      </c>
      <c r="ED46" s="118" t="s">
        <v>615</v>
      </c>
      <c r="EE46" s="118" t="s">
        <v>615</v>
      </c>
      <c r="EF46" s="118" t="s">
        <v>615</v>
      </c>
      <c r="EG46" s="118" t="s">
        <v>615</v>
      </c>
      <c r="EH46" s="118" t="s">
        <v>615</v>
      </c>
      <c r="EI46" s="118" t="s">
        <v>615</v>
      </c>
      <c r="EJ46" s="118"/>
      <c r="EK46" s="118" t="s">
        <v>615</v>
      </c>
      <c r="EL46" s="118" t="s">
        <v>615</v>
      </c>
      <c r="EM46" s="118" t="s">
        <v>615</v>
      </c>
      <c r="EN46" s="118" t="s">
        <v>615</v>
      </c>
      <c r="EO46" s="118" t="s">
        <v>615</v>
      </c>
      <c r="EP46" s="118" t="s">
        <v>615</v>
      </c>
      <c r="EQ46" s="118" t="s">
        <v>615</v>
      </c>
      <c r="ER46" s="118" t="s">
        <v>615</v>
      </c>
      <c r="ES46" s="118" t="s">
        <v>615</v>
      </c>
      <c r="ET46" s="118" t="s">
        <v>615</v>
      </c>
      <c r="EU46" s="118" t="s">
        <v>615</v>
      </c>
      <c r="EV46" s="118"/>
      <c r="EW46" s="118" t="s">
        <v>615</v>
      </c>
      <c r="EX46" s="118" t="s">
        <v>615</v>
      </c>
      <c r="EY46" s="118" t="s">
        <v>615</v>
      </c>
      <c r="EZ46" s="118" t="s">
        <v>615</v>
      </c>
      <c r="FA46" s="118" t="s">
        <v>615</v>
      </c>
      <c r="FB46" s="118" t="s">
        <v>615</v>
      </c>
      <c r="FC46" s="118" t="s">
        <v>615</v>
      </c>
      <c r="FD46" s="118" t="s">
        <v>615</v>
      </c>
      <c r="FE46" s="118" t="s">
        <v>615</v>
      </c>
      <c r="FF46" s="118"/>
      <c r="FG46" s="118" t="s">
        <v>615</v>
      </c>
      <c r="FH46" s="118" t="s">
        <v>615</v>
      </c>
      <c r="FI46" s="118" t="s">
        <v>615</v>
      </c>
      <c r="FJ46" s="118"/>
      <c r="FK46" s="118" t="s">
        <v>615</v>
      </c>
      <c r="FL46" s="118" t="s">
        <v>615</v>
      </c>
      <c r="FM46" s="118" t="s">
        <v>615</v>
      </c>
      <c r="FN46" s="118" t="s">
        <v>615</v>
      </c>
      <c r="FO46" s="118" t="s">
        <v>615</v>
      </c>
      <c r="FP46" s="118" t="s">
        <v>615</v>
      </c>
      <c r="FQ46" s="118" t="s">
        <v>615</v>
      </c>
      <c r="FR46" s="118" t="s">
        <v>615</v>
      </c>
      <c r="FS46" s="118"/>
      <c r="FT46" s="118" t="s">
        <v>615</v>
      </c>
      <c r="FU46" s="118" t="s">
        <v>615</v>
      </c>
      <c r="FV46" s="118" t="s">
        <v>615</v>
      </c>
      <c r="FW46" s="118" t="s">
        <v>615</v>
      </c>
      <c r="FX46" s="118" t="s">
        <v>615</v>
      </c>
      <c r="FY46" s="118"/>
      <c r="FZ46" s="118" t="s">
        <v>615</v>
      </c>
      <c r="GA46" s="118" t="s">
        <v>615</v>
      </c>
      <c r="GB46" s="118" t="s">
        <v>615</v>
      </c>
      <c r="GC46" s="118"/>
      <c r="GD46" s="118" t="s">
        <v>615</v>
      </c>
      <c r="GE46" s="118" t="s">
        <v>615</v>
      </c>
      <c r="GF46" s="118" t="s">
        <v>615</v>
      </c>
      <c r="GG46" s="118" t="s">
        <v>615</v>
      </c>
      <c r="GH46" s="118"/>
      <c r="GI46" s="118" t="s">
        <v>615</v>
      </c>
      <c r="GJ46" s="118" t="s">
        <v>615</v>
      </c>
      <c r="GK46" s="118" t="s">
        <v>615</v>
      </c>
      <c r="GL46" s="118" t="s">
        <v>615</v>
      </c>
      <c r="GM46" s="118"/>
      <c r="GN46" s="118" t="s">
        <v>615</v>
      </c>
      <c r="GO46" s="118" t="s">
        <v>615</v>
      </c>
      <c r="GP46" s="2"/>
      <c r="GQ46" s="118" t="s">
        <v>615</v>
      </c>
      <c r="GR46" s="118"/>
      <c r="GS46" s="118" t="s">
        <v>615</v>
      </c>
      <c r="GT46" s="118" t="s">
        <v>615</v>
      </c>
      <c r="GU46" s="118" t="s">
        <v>615</v>
      </c>
      <c r="GV46" s="118" t="s">
        <v>615</v>
      </c>
      <c r="GW46" s="118" t="s">
        <v>615</v>
      </c>
      <c r="GX46" s="118"/>
      <c r="GY46" s="137" t="s">
        <v>615</v>
      </c>
      <c r="GZ46" s="137" t="s">
        <v>615</v>
      </c>
      <c r="HA46" s="137" t="s">
        <v>615</v>
      </c>
      <c r="HB46" s="137" t="s">
        <v>615</v>
      </c>
    </row>
    <row r="47" spans="1:210" ht="27">
      <c r="A47" s="2"/>
      <c r="B47" s="119" t="s">
        <v>126</v>
      </c>
      <c r="C47" s="118" t="s">
        <v>156</v>
      </c>
      <c r="D47" s="118" t="s">
        <v>1751</v>
      </c>
      <c r="E47" s="118"/>
      <c r="F47" s="118" t="s">
        <v>1752</v>
      </c>
      <c r="G47" s="118" t="s">
        <v>615</v>
      </c>
      <c r="H47" s="118" t="s">
        <v>1753</v>
      </c>
      <c r="I47" s="118" t="s">
        <v>615</v>
      </c>
      <c r="J47" s="118" t="s">
        <v>615</v>
      </c>
      <c r="K47" s="118" t="s">
        <v>1754</v>
      </c>
      <c r="L47" s="118" t="s">
        <v>1755</v>
      </c>
      <c r="M47" s="118" t="s">
        <v>1221</v>
      </c>
      <c r="N47" s="118" t="s">
        <v>734</v>
      </c>
      <c r="O47" s="120" t="s">
        <v>1326</v>
      </c>
      <c r="P47" s="118" t="s">
        <v>1756</v>
      </c>
      <c r="Q47" s="118" t="s">
        <v>719</v>
      </c>
      <c r="R47" s="118" t="s">
        <v>962</v>
      </c>
      <c r="S47" s="118" t="s">
        <v>1221</v>
      </c>
      <c r="T47" s="141" t="s">
        <v>1222</v>
      </c>
      <c r="U47" s="118" t="s">
        <v>805</v>
      </c>
      <c r="V47" s="122">
        <v>-8.4</v>
      </c>
      <c r="W47" s="118" t="s">
        <v>615</v>
      </c>
      <c r="X47" s="118" t="s">
        <v>676</v>
      </c>
      <c r="Y47" s="118"/>
      <c r="Z47" s="118" t="s">
        <v>983</v>
      </c>
      <c r="AA47" s="118" t="s">
        <v>1757</v>
      </c>
      <c r="AB47" s="118" t="s">
        <v>1501</v>
      </c>
      <c r="AC47" s="118" t="s">
        <v>1758</v>
      </c>
      <c r="AD47" s="118" t="s">
        <v>1759</v>
      </c>
      <c r="AE47" s="118" t="s">
        <v>871</v>
      </c>
      <c r="AF47" s="118" t="s">
        <v>615</v>
      </c>
      <c r="AG47" s="118" t="s">
        <v>1760</v>
      </c>
      <c r="AH47" s="118" t="s">
        <v>623</v>
      </c>
      <c r="AI47" s="118" t="s">
        <v>749</v>
      </c>
      <c r="AJ47" s="118" t="s">
        <v>1761</v>
      </c>
      <c r="AK47" s="118" t="s">
        <v>668</v>
      </c>
      <c r="AL47" s="118" t="s">
        <v>744</v>
      </c>
      <c r="AM47" s="118" t="s">
        <v>1056</v>
      </c>
      <c r="AN47" s="118" t="s">
        <v>1762</v>
      </c>
      <c r="AO47" s="132">
        <v>2.0406499999999999</v>
      </c>
      <c r="AP47" s="118" t="s">
        <v>1229</v>
      </c>
      <c r="AQ47" s="118" t="s">
        <v>794</v>
      </c>
      <c r="AR47" s="118" t="s">
        <v>910</v>
      </c>
      <c r="AS47" s="118"/>
      <c r="AT47" s="118" t="s">
        <v>1204</v>
      </c>
      <c r="AU47" s="118" t="s">
        <v>741</v>
      </c>
      <c r="AV47" s="126" t="s">
        <v>1164</v>
      </c>
      <c r="AW47" s="118" t="s">
        <v>1763</v>
      </c>
      <c r="AX47" s="162" t="s">
        <v>1764</v>
      </c>
      <c r="AY47" s="118" t="s">
        <v>731</v>
      </c>
      <c r="AZ47" s="118" t="s">
        <v>744</v>
      </c>
      <c r="BA47" s="118" t="s">
        <v>647</v>
      </c>
      <c r="BB47" s="118" t="s">
        <v>1385</v>
      </c>
      <c r="BC47" s="118" t="s">
        <v>747</v>
      </c>
      <c r="BD47" s="120" t="s">
        <v>1765</v>
      </c>
      <c r="BE47" s="118" t="s">
        <v>749</v>
      </c>
      <c r="BF47" s="118" t="s">
        <v>1385</v>
      </c>
      <c r="BG47" s="120" t="s">
        <v>1766</v>
      </c>
      <c r="BH47" s="118" t="s">
        <v>673</v>
      </c>
      <c r="BI47" s="118" t="s">
        <v>774</v>
      </c>
      <c r="BJ47" s="118" t="s">
        <v>812</v>
      </c>
      <c r="BK47" s="118" t="s">
        <v>755</v>
      </c>
      <c r="BL47" s="118" t="s">
        <v>1767</v>
      </c>
      <c r="BM47" s="118" t="s">
        <v>757</v>
      </c>
      <c r="BN47" s="118" t="s">
        <v>1760</v>
      </c>
      <c r="BO47" s="118" t="s">
        <v>759</v>
      </c>
      <c r="BP47" s="118" t="s">
        <v>1768</v>
      </c>
      <c r="BQ47" s="118"/>
      <c r="BR47" s="118" t="s">
        <v>761</v>
      </c>
      <c r="BS47" s="118" t="s">
        <v>761</v>
      </c>
      <c r="BT47" s="118" t="s">
        <v>761</v>
      </c>
      <c r="BU47" s="118" t="s">
        <v>761</v>
      </c>
      <c r="BV47" s="118" t="s">
        <v>761</v>
      </c>
      <c r="BW47" s="134" t="s">
        <v>763</v>
      </c>
      <c r="BX47" s="118" t="s">
        <v>762</v>
      </c>
      <c r="BY47" s="118" t="s">
        <v>761</v>
      </c>
      <c r="BZ47" s="118" t="s">
        <v>761</v>
      </c>
      <c r="CA47" s="118" t="s">
        <v>761</v>
      </c>
      <c r="CB47" s="118" t="s">
        <v>761</v>
      </c>
      <c r="CC47" s="118" t="s">
        <v>761</v>
      </c>
      <c r="CD47" s="118" t="s">
        <v>761</v>
      </c>
      <c r="CE47" s="118" t="s">
        <v>761</v>
      </c>
      <c r="CF47" s="118" t="s">
        <v>761</v>
      </c>
      <c r="CG47" s="118" t="s">
        <v>762</v>
      </c>
      <c r="CH47" s="118" t="s">
        <v>762</v>
      </c>
      <c r="CI47" s="118" t="s">
        <v>762</v>
      </c>
      <c r="CJ47" s="118" t="s">
        <v>762</v>
      </c>
      <c r="CK47" s="118" t="s">
        <v>761</v>
      </c>
      <c r="CL47" s="118" t="s">
        <v>761</v>
      </c>
      <c r="CM47" s="118" t="s">
        <v>761</v>
      </c>
      <c r="CN47" s="118"/>
      <c r="CO47" s="118" t="s">
        <v>764</v>
      </c>
      <c r="CP47" s="118" t="s">
        <v>764</v>
      </c>
      <c r="CQ47" s="118" t="s">
        <v>764</v>
      </c>
      <c r="CR47" s="118" t="s">
        <v>764</v>
      </c>
      <c r="CS47" s="118" t="s">
        <v>764</v>
      </c>
      <c r="CT47" s="118" t="s">
        <v>764</v>
      </c>
      <c r="CU47" s="118" t="s">
        <v>764</v>
      </c>
      <c r="CV47" s="118" t="s">
        <v>764</v>
      </c>
      <c r="CW47" s="118" t="s">
        <v>764</v>
      </c>
      <c r="CX47" s="118" t="s">
        <v>764</v>
      </c>
      <c r="CY47" s="134" t="s">
        <v>814</v>
      </c>
      <c r="CZ47" s="134" t="s">
        <v>1557</v>
      </c>
      <c r="DA47" s="118" t="s">
        <v>764</v>
      </c>
      <c r="DB47" s="118" t="s">
        <v>764</v>
      </c>
      <c r="DC47" s="118" t="s">
        <v>764</v>
      </c>
      <c r="DD47" s="118" t="s">
        <v>764</v>
      </c>
      <c r="DE47" s="118" t="s">
        <v>764</v>
      </c>
      <c r="DF47" s="118" t="s">
        <v>764</v>
      </c>
      <c r="DG47" s="118" t="s">
        <v>764</v>
      </c>
      <c r="DH47" s="118" t="s">
        <v>764</v>
      </c>
      <c r="DI47" s="118" t="s">
        <v>764</v>
      </c>
      <c r="DJ47" s="118" t="s">
        <v>764</v>
      </c>
      <c r="DK47" s="118" t="s">
        <v>764</v>
      </c>
      <c r="DL47" s="118" t="s">
        <v>764</v>
      </c>
      <c r="DM47" s="134" t="s">
        <v>816</v>
      </c>
      <c r="DN47" s="118" t="s">
        <v>764</v>
      </c>
      <c r="DO47" s="118" t="s">
        <v>764</v>
      </c>
      <c r="DP47" s="134" t="s">
        <v>1769</v>
      </c>
      <c r="DQ47" s="118" t="s">
        <v>764</v>
      </c>
      <c r="DR47" s="118" t="s">
        <v>764</v>
      </c>
      <c r="DS47" s="118" t="s">
        <v>766</v>
      </c>
      <c r="DT47" s="118" t="s">
        <v>764</v>
      </c>
      <c r="DU47" s="118"/>
      <c r="DV47" s="118" t="s">
        <v>615</v>
      </c>
      <c r="DW47" s="118" t="s">
        <v>615</v>
      </c>
      <c r="DX47" s="118" t="s">
        <v>615</v>
      </c>
      <c r="DY47" s="118" t="s">
        <v>615</v>
      </c>
      <c r="DZ47" s="118" t="s">
        <v>615</v>
      </c>
      <c r="EA47" s="118" t="s">
        <v>615</v>
      </c>
      <c r="EB47" s="118" t="s">
        <v>615</v>
      </c>
      <c r="EC47" s="118" t="s">
        <v>615</v>
      </c>
      <c r="ED47" s="118" t="s">
        <v>615</v>
      </c>
      <c r="EE47" s="118" t="s">
        <v>615</v>
      </c>
      <c r="EF47" s="118" t="s">
        <v>615</v>
      </c>
      <c r="EG47" s="118" t="s">
        <v>615</v>
      </c>
      <c r="EH47" s="118" t="s">
        <v>615</v>
      </c>
      <c r="EI47" s="118" t="s">
        <v>615</v>
      </c>
      <c r="EJ47" s="118"/>
      <c r="EK47" s="118" t="s">
        <v>615</v>
      </c>
      <c r="EL47" s="118" t="s">
        <v>615</v>
      </c>
      <c r="EM47" s="118" t="s">
        <v>615</v>
      </c>
      <c r="EN47" s="118" t="s">
        <v>615</v>
      </c>
      <c r="EO47" s="118" t="s">
        <v>615</v>
      </c>
      <c r="EP47" s="118" t="s">
        <v>615</v>
      </c>
      <c r="EQ47" s="118" t="s">
        <v>615</v>
      </c>
      <c r="ER47" s="118" t="s">
        <v>615</v>
      </c>
      <c r="ES47" s="118" t="s">
        <v>615</v>
      </c>
      <c r="ET47" s="118" t="s">
        <v>615</v>
      </c>
      <c r="EU47" s="118" t="s">
        <v>615</v>
      </c>
      <c r="EV47" s="118"/>
      <c r="EW47" s="118" t="s">
        <v>615</v>
      </c>
      <c r="EX47" s="118" t="s">
        <v>615</v>
      </c>
      <c r="EY47" s="118" t="s">
        <v>615</v>
      </c>
      <c r="EZ47" s="118" t="s">
        <v>615</v>
      </c>
      <c r="FA47" s="118" t="s">
        <v>615</v>
      </c>
      <c r="FB47" s="118" t="s">
        <v>615</v>
      </c>
      <c r="FC47" s="118" t="s">
        <v>615</v>
      </c>
      <c r="FD47" s="118" t="s">
        <v>615</v>
      </c>
      <c r="FE47" s="118" t="s">
        <v>615</v>
      </c>
      <c r="FF47" s="118"/>
      <c r="FG47" s="118" t="s">
        <v>615</v>
      </c>
      <c r="FH47" s="118" t="s">
        <v>615</v>
      </c>
      <c r="FI47" s="118" t="s">
        <v>615</v>
      </c>
      <c r="FJ47" s="118"/>
      <c r="FK47" s="118" t="s">
        <v>615</v>
      </c>
      <c r="FL47" s="118" t="s">
        <v>615</v>
      </c>
      <c r="FM47" s="118" t="s">
        <v>615</v>
      </c>
      <c r="FN47" s="118" t="s">
        <v>615</v>
      </c>
      <c r="FO47" s="118" t="s">
        <v>615</v>
      </c>
      <c r="FP47" s="118" t="s">
        <v>615</v>
      </c>
      <c r="FQ47" s="118" t="s">
        <v>615</v>
      </c>
      <c r="FR47" s="118" t="s">
        <v>615</v>
      </c>
      <c r="FS47" s="118"/>
      <c r="FT47" s="118" t="s">
        <v>615</v>
      </c>
      <c r="FU47" s="118" t="s">
        <v>615</v>
      </c>
      <c r="FV47" s="118" t="s">
        <v>615</v>
      </c>
      <c r="FW47" s="118" t="s">
        <v>615</v>
      </c>
      <c r="FX47" s="118" t="s">
        <v>615</v>
      </c>
      <c r="FY47" s="118"/>
      <c r="FZ47" s="118" t="s">
        <v>615</v>
      </c>
      <c r="GA47" s="118" t="s">
        <v>615</v>
      </c>
      <c r="GB47" s="118" t="s">
        <v>615</v>
      </c>
      <c r="GC47" s="118"/>
      <c r="GD47" s="118" t="s">
        <v>615</v>
      </c>
      <c r="GE47" s="118" t="s">
        <v>615</v>
      </c>
      <c r="GF47" s="118" t="s">
        <v>615</v>
      </c>
      <c r="GG47" s="118" t="s">
        <v>615</v>
      </c>
      <c r="GH47" s="118"/>
      <c r="GI47" s="118" t="s">
        <v>615</v>
      </c>
      <c r="GJ47" s="118" t="s">
        <v>615</v>
      </c>
      <c r="GK47" s="118" t="s">
        <v>615</v>
      </c>
      <c r="GL47" s="118" t="s">
        <v>615</v>
      </c>
      <c r="GM47" s="118"/>
      <c r="GN47" s="118" t="s">
        <v>615</v>
      </c>
      <c r="GO47" s="118" t="s">
        <v>615</v>
      </c>
      <c r="GP47" s="2"/>
      <c r="GQ47" s="118" t="s">
        <v>615</v>
      </c>
      <c r="GR47" s="118"/>
      <c r="GS47" s="118" t="s">
        <v>615</v>
      </c>
      <c r="GT47" s="118" t="s">
        <v>615</v>
      </c>
      <c r="GU47" s="118" t="s">
        <v>615</v>
      </c>
      <c r="GV47" s="118" t="s">
        <v>615</v>
      </c>
      <c r="GW47" s="118" t="s">
        <v>615</v>
      </c>
      <c r="GX47" s="118"/>
      <c r="GY47" s="137" t="s">
        <v>615</v>
      </c>
      <c r="GZ47" s="137" t="s">
        <v>615</v>
      </c>
      <c r="HA47" s="137" t="s">
        <v>615</v>
      </c>
      <c r="HB47" s="137" t="s">
        <v>615</v>
      </c>
    </row>
    <row r="48" spans="1:210">
      <c r="A48" s="2"/>
      <c r="B48" s="118" t="s">
        <v>127</v>
      </c>
      <c r="C48" s="118"/>
      <c r="D48" s="118"/>
      <c r="E48" s="118"/>
      <c r="F48" s="118"/>
      <c r="G48" s="118"/>
      <c r="H48" s="118"/>
      <c r="I48" s="118"/>
      <c r="J48" s="118"/>
      <c r="K48" s="118"/>
      <c r="L48" s="118"/>
      <c r="M48" s="118"/>
      <c r="N48" s="118"/>
      <c r="O48" s="118"/>
      <c r="P48" s="118"/>
      <c r="Q48" s="118"/>
      <c r="R48" s="118"/>
      <c r="S48" s="118"/>
      <c r="T48" s="119"/>
      <c r="U48" s="118"/>
      <c r="V48" s="119"/>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63"/>
      <c r="AW48" s="118"/>
      <c r="AX48" s="163"/>
      <c r="AY48" s="118"/>
      <c r="AZ48" s="118"/>
      <c r="BA48" s="118"/>
      <c r="BB48" s="118"/>
      <c r="BC48" s="118"/>
      <c r="BD48" s="118"/>
      <c r="BE48" s="118"/>
      <c r="BF48" s="118"/>
      <c r="BG48" s="118"/>
      <c r="BH48" s="118"/>
      <c r="BI48" s="118"/>
      <c r="BJ48" s="118"/>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8"/>
      <c r="CR48" s="118"/>
      <c r="CS48" s="118"/>
      <c r="CT48" s="118"/>
      <c r="CU48" s="118"/>
      <c r="CV48" s="118"/>
      <c r="CW48" s="118"/>
      <c r="CX48" s="118"/>
      <c r="CY48" s="118"/>
      <c r="CZ48" s="118"/>
      <c r="DA48" s="118"/>
      <c r="DB48" s="118"/>
      <c r="DC48" s="118"/>
      <c r="DD48" s="118"/>
      <c r="DE48" s="118"/>
      <c r="DF48" s="118"/>
      <c r="DG48" s="118"/>
      <c r="DH48" s="118"/>
      <c r="DI48" s="118"/>
      <c r="DJ48" s="118"/>
      <c r="DK48" s="118"/>
      <c r="DL48" s="118"/>
      <c r="DM48" s="118"/>
      <c r="DN48" s="118"/>
      <c r="DO48" s="118"/>
      <c r="DP48" s="118"/>
      <c r="DQ48" s="118"/>
      <c r="DR48" s="118"/>
      <c r="DS48" s="118"/>
      <c r="DT48" s="118"/>
      <c r="DU48" s="118"/>
      <c r="DV48" s="118"/>
      <c r="DW48" s="118"/>
      <c r="DX48" s="118"/>
      <c r="DY48" s="118"/>
      <c r="DZ48" s="118"/>
      <c r="EA48" s="118"/>
      <c r="EB48" s="118"/>
      <c r="EC48" s="118"/>
      <c r="ED48" s="118"/>
      <c r="EE48" s="118"/>
      <c r="EF48" s="118"/>
      <c r="EG48" s="118"/>
      <c r="EH48" s="118"/>
      <c r="EI48" s="118"/>
      <c r="EJ48" s="118"/>
      <c r="EK48" s="118"/>
      <c r="EL48" s="118"/>
      <c r="EM48" s="118"/>
      <c r="EN48" s="118"/>
      <c r="EO48" s="118"/>
      <c r="EP48" s="118"/>
      <c r="EQ48" s="118"/>
      <c r="ER48" s="118"/>
      <c r="ES48" s="118"/>
      <c r="ET48" s="118"/>
      <c r="EU48" s="118"/>
      <c r="EV48" s="118"/>
      <c r="EW48" s="118"/>
      <c r="EX48" s="118"/>
      <c r="EY48" s="118"/>
      <c r="EZ48" s="118"/>
      <c r="FA48" s="118"/>
      <c r="FB48" s="118"/>
      <c r="FC48" s="118"/>
      <c r="FD48" s="118"/>
      <c r="FE48" s="118"/>
      <c r="FF48" s="118"/>
      <c r="FG48" s="118"/>
      <c r="FH48" s="118"/>
      <c r="FI48" s="118"/>
      <c r="FJ48" s="118"/>
      <c r="FK48" s="118"/>
      <c r="FL48" s="118"/>
      <c r="FM48" s="118"/>
      <c r="FN48" s="118"/>
      <c r="FO48" s="118"/>
      <c r="FP48" s="118"/>
      <c r="FQ48" s="118"/>
      <c r="FR48" s="118"/>
      <c r="FS48" s="118"/>
      <c r="FT48" s="118"/>
      <c r="FU48" s="118"/>
      <c r="FV48" s="118"/>
      <c r="FW48" s="118"/>
      <c r="FX48" s="118"/>
      <c r="FY48" s="118"/>
      <c r="FZ48" s="118"/>
      <c r="GA48" s="118"/>
      <c r="GB48" s="118"/>
      <c r="GC48" s="118"/>
      <c r="GD48" s="118"/>
      <c r="GE48" s="118"/>
      <c r="GF48" s="118"/>
      <c r="GG48" s="118"/>
      <c r="GH48" s="118"/>
      <c r="GI48" s="118"/>
      <c r="GJ48" s="118"/>
      <c r="GK48" s="118"/>
      <c r="GL48" s="118"/>
      <c r="GM48" s="118"/>
      <c r="GN48" s="118"/>
      <c r="GO48" s="118"/>
      <c r="GP48" s="2"/>
      <c r="GQ48" s="118"/>
      <c r="GR48" s="118"/>
      <c r="GS48" s="118"/>
      <c r="GT48" s="118"/>
      <c r="GU48" s="118"/>
      <c r="GV48" s="118"/>
      <c r="GW48" s="118"/>
      <c r="GX48" s="118"/>
      <c r="GY48" s="137"/>
      <c r="GZ48" s="137"/>
      <c r="HA48" s="137"/>
      <c r="HB48" s="137"/>
    </row>
    <row r="49" spans="1:210">
      <c r="A49" s="2"/>
      <c r="B49" s="119" t="s">
        <v>128</v>
      </c>
      <c r="C49" s="118" t="s">
        <v>1770</v>
      </c>
      <c r="D49" s="118" t="s">
        <v>1392</v>
      </c>
      <c r="E49" s="118"/>
      <c r="F49" s="118" t="s">
        <v>695</v>
      </c>
      <c r="G49" s="118" t="s">
        <v>615</v>
      </c>
      <c r="H49" s="118" t="s">
        <v>1771</v>
      </c>
      <c r="I49" s="118" t="s">
        <v>615</v>
      </c>
      <c r="J49" s="118" t="s">
        <v>615</v>
      </c>
      <c r="K49" s="118" t="s">
        <v>615</v>
      </c>
      <c r="L49" s="118" t="s">
        <v>615</v>
      </c>
      <c r="M49" s="118" t="s">
        <v>1329</v>
      </c>
      <c r="N49" s="118" t="s">
        <v>619</v>
      </c>
      <c r="O49" s="120" t="s">
        <v>1303</v>
      </c>
      <c r="P49" s="118" t="s">
        <v>1772</v>
      </c>
      <c r="Q49" s="118" t="s">
        <v>1572</v>
      </c>
      <c r="R49" s="120" t="s">
        <v>1291</v>
      </c>
      <c r="S49" s="118" t="s">
        <v>947</v>
      </c>
      <c r="T49" s="121" t="s">
        <v>625</v>
      </c>
      <c r="U49" s="118" t="s">
        <v>896</v>
      </c>
      <c r="V49" s="122">
        <v>206</v>
      </c>
      <c r="W49" s="118" t="s">
        <v>1151</v>
      </c>
      <c r="X49" s="118" t="s">
        <v>676</v>
      </c>
      <c r="Y49" s="118"/>
      <c r="Z49" s="120" t="s">
        <v>1773</v>
      </c>
      <c r="AA49" s="118" t="s">
        <v>1494</v>
      </c>
      <c r="AB49" s="118" t="s">
        <v>1774</v>
      </c>
      <c r="AC49" s="118" t="s">
        <v>1775</v>
      </c>
      <c r="AD49" s="123" t="s">
        <v>1776</v>
      </c>
      <c r="AE49" s="118" t="s">
        <v>1591</v>
      </c>
      <c r="AF49" s="118" t="s">
        <v>615</v>
      </c>
      <c r="AG49" s="118" t="s">
        <v>1777</v>
      </c>
      <c r="AH49" s="120" t="s">
        <v>1600</v>
      </c>
      <c r="AI49" s="118" t="s">
        <v>972</v>
      </c>
      <c r="AJ49" s="118" t="s">
        <v>1778</v>
      </c>
      <c r="AK49" s="120" t="s">
        <v>1779</v>
      </c>
      <c r="AL49" s="118" t="s">
        <v>1246</v>
      </c>
      <c r="AM49" s="118" t="s">
        <v>1780</v>
      </c>
      <c r="AN49" s="118" t="s">
        <v>640</v>
      </c>
      <c r="AO49" s="125" t="s">
        <v>841</v>
      </c>
      <c r="AP49" s="118" t="s">
        <v>1781</v>
      </c>
      <c r="AQ49" s="118" t="s">
        <v>839</v>
      </c>
      <c r="AR49" s="118" t="s">
        <v>1199</v>
      </c>
      <c r="AS49" s="118"/>
      <c r="AT49" s="118" t="s">
        <v>1081</v>
      </c>
      <c r="AU49" s="118" t="s">
        <v>939</v>
      </c>
      <c r="AV49" s="118">
        <v>3.94</v>
      </c>
      <c r="AW49" s="118" t="s">
        <v>1782</v>
      </c>
      <c r="AX49" s="127">
        <v>5.8</v>
      </c>
      <c r="AY49" s="118" t="s">
        <v>941</v>
      </c>
      <c r="AZ49" s="118" t="s">
        <v>1783</v>
      </c>
      <c r="BA49" s="118" t="s">
        <v>892</v>
      </c>
      <c r="BB49" s="118" t="s">
        <v>1784</v>
      </c>
      <c r="BC49" s="118" t="s">
        <v>894</v>
      </c>
      <c r="BD49" s="120" t="s">
        <v>1785</v>
      </c>
      <c r="BE49" s="118" t="s">
        <v>659</v>
      </c>
      <c r="BF49" s="118" t="s">
        <v>1254</v>
      </c>
      <c r="BG49" s="120" t="s">
        <v>1786</v>
      </c>
      <c r="BH49" s="118" t="s">
        <v>868</v>
      </c>
      <c r="BI49" s="123" t="s">
        <v>1019</v>
      </c>
      <c r="BJ49" s="118" t="s">
        <v>1787</v>
      </c>
      <c r="BK49" s="118" t="s">
        <v>950</v>
      </c>
      <c r="BL49" s="118" t="s">
        <v>1265</v>
      </c>
      <c r="BM49" s="118" t="s">
        <v>952</v>
      </c>
      <c r="BN49" s="118" t="s">
        <v>1513</v>
      </c>
      <c r="BO49" s="118" t="s">
        <v>813</v>
      </c>
      <c r="BP49" s="118" t="s">
        <v>893</v>
      </c>
      <c r="BQ49" s="118"/>
      <c r="BR49" s="118" t="s">
        <v>761</v>
      </c>
      <c r="BS49" s="118" t="s">
        <v>761</v>
      </c>
      <c r="BT49" s="118" t="s">
        <v>761</v>
      </c>
      <c r="BU49" s="118" t="s">
        <v>761</v>
      </c>
      <c r="BV49" s="118" t="s">
        <v>761</v>
      </c>
      <c r="BW49" s="118" t="s">
        <v>761</v>
      </c>
      <c r="BX49" s="118" t="s">
        <v>762</v>
      </c>
      <c r="BY49" s="118" t="s">
        <v>761</v>
      </c>
      <c r="BZ49" s="118" t="s">
        <v>761</v>
      </c>
      <c r="CA49" s="118" t="s">
        <v>761</v>
      </c>
      <c r="CB49" s="118" t="s">
        <v>761</v>
      </c>
      <c r="CC49" s="118" t="s">
        <v>761</v>
      </c>
      <c r="CD49" s="118" t="s">
        <v>761</v>
      </c>
      <c r="CE49" s="118" t="s">
        <v>761</v>
      </c>
      <c r="CF49" s="118" t="s">
        <v>761</v>
      </c>
      <c r="CG49" s="118" t="s">
        <v>762</v>
      </c>
      <c r="CH49" s="118" t="s">
        <v>762</v>
      </c>
      <c r="CI49" s="118" t="s">
        <v>762</v>
      </c>
      <c r="CJ49" s="118" t="s">
        <v>762</v>
      </c>
      <c r="CK49" s="118" t="s">
        <v>761</v>
      </c>
      <c r="CL49" s="118" t="s">
        <v>761</v>
      </c>
      <c r="CM49" s="118" t="s">
        <v>761</v>
      </c>
      <c r="CN49" s="118"/>
      <c r="CO49" s="118" t="s">
        <v>764</v>
      </c>
      <c r="CP49" s="118" t="s">
        <v>764</v>
      </c>
      <c r="CQ49" s="118" t="s">
        <v>764</v>
      </c>
      <c r="CR49" s="118" t="s">
        <v>764</v>
      </c>
      <c r="CS49" s="118" t="s">
        <v>764</v>
      </c>
      <c r="CT49" s="118" t="s">
        <v>764</v>
      </c>
      <c r="CU49" s="118" t="s">
        <v>764</v>
      </c>
      <c r="CV49" s="118" t="s">
        <v>764</v>
      </c>
      <c r="CW49" s="118" t="s">
        <v>764</v>
      </c>
      <c r="CX49" s="118" t="s">
        <v>764</v>
      </c>
      <c r="CY49" s="118" t="s">
        <v>764</v>
      </c>
      <c r="CZ49" s="134" t="s">
        <v>814</v>
      </c>
      <c r="DA49" s="118" t="s">
        <v>764</v>
      </c>
      <c r="DB49" s="134" t="s">
        <v>1348</v>
      </c>
      <c r="DC49" s="118" t="s">
        <v>764</v>
      </c>
      <c r="DD49" s="118" t="s">
        <v>764</v>
      </c>
      <c r="DE49" s="118" t="s">
        <v>764</v>
      </c>
      <c r="DF49" s="118" t="s">
        <v>764</v>
      </c>
      <c r="DG49" s="118" t="s">
        <v>764</v>
      </c>
      <c r="DH49" s="118" t="s">
        <v>764</v>
      </c>
      <c r="DI49" s="118" t="s">
        <v>764</v>
      </c>
      <c r="DJ49" s="118" t="s">
        <v>764</v>
      </c>
      <c r="DK49" s="118" t="s">
        <v>764</v>
      </c>
      <c r="DL49" s="118" t="s">
        <v>764</v>
      </c>
      <c r="DM49" s="118" t="s">
        <v>764</v>
      </c>
      <c r="DN49" s="118" t="s">
        <v>764</v>
      </c>
      <c r="DO49" s="118" t="s">
        <v>764</v>
      </c>
      <c r="DP49" s="134" t="s">
        <v>814</v>
      </c>
      <c r="DQ49" s="134" t="s">
        <v>1557</v>
      </c>
      <c r="DR49" s="118" t="s">
        <v>764</v>
      </c>
      <c r="DS49" s="118" t="s">
        <v>766</v>
      </c>
      <c r="DT49" s="118" t="s">
        <v>764</v>
      </c>
      <c r="DU49" s="118"/>
      <c r="DV49" s="118" t="s">
        <v>905</v>
      </c>
      <c r="DW49" s="118" t="s">
        <v>906</v>
      </c>
      <c r="DX49" s="118" t="s">
        <v>905</v>
      </c>
      <c r="DY49" s="118" t="s">
        <v>905</v>
      </c>
      <c r="DZ49" s="118" t="s">
        <v>905</v>
      </c>
      <c r="EA49" s="118" t="s">
        <v>905</v>
      </c>
      <c r="EB49" s="118" t="s">
        <v>759</v>
      </c>
      <c r="EC49" s="118" t="s">
        <v>905</v>
      </c>
      <c r="ED49" s="118" t="s">
        <v>905</v>
      </c>
      <c r="EE49" s="118" t="s">
        <v>905</v>
      </c>
      <c r="EF49" s="118" t="s">
        <v>905</v>
      </c>
      <c r="EG49" s="118" t="s">
        <v>906</v>
      </c>
      <c r="EH49" s="118" t="s">
        <v>905</v>
      </c>
      <c r="EI49" s="118" t="s">
        <v>905</v>
      </c>
      <c r="EJ49" s="118"/>
      <c r="EK49" s="118" t="s">
        <v>905</v>
      </c>
      <c r="EL49" s="118" t="s">
        <v>905</v>
      </c>
      <c r="EM49" s="118" t="s">
        <v>905</v>
      </c>
      <c r="EN49" s="118" t="s">
        <v>905</v>
      </c>
      <c r="EO49" s="118" t="s">
        <v>905</v>
      </c>
      <c r="EP49" s="118" t="s">
        <v>905</v>
      </c>
      <c r="EQ49" s="118" t="s">
        <v>905</v>
      </c>
      <c r="ER49" s="118" t="s">
        <v>905</v>
      </c>
      <c r="ES49" s="118" t="s">
        <v>905</v>
      </c>
      <c r="ET49" s="118" t="s">
        <v>905</v>
      </c>
      <c r="EU49" s="118" t="s">
        <v>905</v>
      </c>
      <c r="EV49" s="118"/>
      <c r="EW49" s="118" t="s">
        <v>909</v>
      </c>
      <c r="EX49" s="118" t="s">
        <v>905</v>
      </c>
      <c r="EY49" s="118" t="s">
        <v>905</v>
      </c>
      <c r="EZ49" s="118" t="s">
        <v>905</v>
      </c>
      <c r="FA49" s="118" t="s">
        <v>905</v>
      </c>
      <c r="FB49" s="118" t="s">
        <v>905</v>
      </c>
      <c r="FC49" s="118" t="s">
        <v>905</v>
      </c>
      <c r="FD49" s="118" t="s">
        <v>905</v>
      </c>
      <c r="FE49" s="118" t="s">
        <v>905</v>
      </c>
      <c r="FF49" s="118"/>
      <c r="FG49" s="118" t="s">
        <v>910</v>
      </c>
      <c r="FH49" s="118" t="s">
        <v>905</v>
      </c>
      <c r="FI49" s="118" t="s">
        <v>905</v>
      </c>
      <c r="FJ49" s="118"/>
      <c r="FK49" s="118" t="s">
        <v>905</v>
      </c>
      <c r="FL49" s="118" t="s">
        <v>759</v>
      </c>
      <c r="FM49" s="118" t="s">
        <v>911</v>
      </c>
      <c r="FN49" s="118" t="s">
        <v>759</v>
      </c>
      <c r="FO49" s="118" t="s">
        <v>905</v>
      </c>
      <c r="FP49" s="118" t="s">
        <v>909</v>
      </c>
      <c r="FQ49" s="118" t="s">
        <v>912</v>
      </c>
      <c r="FR49" s="118" t="s">
        <v>913</v>
      </c>
      <c r="FS49" s="118"/>
      <c r="FT49" s="118" t="s">
        <v>905</v>
      </c>
      <c r="FU49" s="118" t="s">
        <v>905</v>
      </c>
      <c r="FV49" s="118" t="s">
        <v>906</v>
      </c>
      <c r="FW49" s="118" t="s">
        <v>905</v>
      </c>
      <c r="FX49" s="118" t="s">
        <v>905</v>
      </c>
      <c r="FY49" s="118"/>
      <c r="FZ49" s="118" t="s">
        <v>905</v>
      </c>
      <c r="GA49" s="118" t="s">
        <v>905</v>
      </c>
      <c r="GB49" s="118" t="s">
        <v>1022</v>
      </c>
      <c r="GC49" s="118"/>
      <c r="GD49" s="118" t="s">
        <v>905</v>
      </c>
      <c r="GE49" s="118" t="s">
        <v>905</v>
      </c>
      <c r="GF49" s="118" t="s">
        <v>909</v>
      </c>
      <c r="GG49" s="118" t="s">
        <v>905</v>
      </c>
      <c r="GH49" s="118"/>
      <c r="GI49" s="134" t="s">
        <v>1788</v>
      </c>
      <c r="GJ49" s="134" t="s">
        <v>1789</v>
      </c>
      <c r="GK49" s="134" t="s">
        <v>1790</v>
      </c>
      <c r="GL49" s="118" t="s">
        <v>915</v>
      </c>
      <c r="GM49" s="118"/>
      <c r="GN49" s="118" t="s">
        <v>905</v>
      </c>
      <c r="GO49" s="118" t="s">
        <v>759</v>
      </c>
      <c r="GP49" s="2"/>
      <c r="GQ49" s="118" t="s">
        <v>905</v>
      </c>
      <c r="GR49" s="118"/>
      <c r="GS49" s="118" t="s">
        <v>760</v>
      </c>
      <c r="GT49" s="118" t="s">
        <v>905</v>
      </c>
      <c r="GU49" s="118" t="s">
        <v>905</v>
      </c>
      <c r="GV49" s="118" t="s">
        <v>909</v>
      </c>
      <c r="GW49" s="118" t="s">
        <v>905</v>
      </c>
      <c r="GX49" s="118"/>
      <c r="GY49" s="140">
        <v>101.2941</v>
      </c>
      <c r="GZ49" s="137">
        <v>71.062600000000003</v>
      </c>
      <c r="HA49" s="137">
        <v>60.261499999999998</v>
      </c>
      <c r="HB49" s="137">
        <v>74.914699999999996</v>
      </c>
    </row>
    <row r="50" spans="1:210" ht="27">
      <c r="A50" s="2"/>
      <c r="B50" s="119" t="s">
        <v>130</v>
      </c>
      <c r="C50" s="118" t="s">
        <v>1791</v>
      </c>
      <c r="D50" s="118" t="s">
        <v>1515</v>
      </c>
      <c r="E50" s="118"/>
      <c r="F50" s="118" t="s">
        <v>956</v>
      </c>
      <c r="G50" s="118" t="s">
        <v>1296</v>
      </c>
      <c r="H50" s="118" t="s">
        <v>1792</v>
      </c>
      <c r="I50" s="118" t="s">
        <v>615</v>
      </c>
      <c r="J50" s="118" t="s">
        <v>615</v>
      </c>
      <c r="K50" s="118" t="s">
        <v>615</v>
      </c>
      <c r="L50" s="118" t="s">
        <v>615</v>
      </c>
      <c r="M50" s="118" t="s">
        <v>872</v>
      </c>
      <c r="N50" s="118" t="s">
        <v>1793</v>
      </c>
      <c r="O50" s="120" t="s">
        <v>734</v>
      </c>
      <c r="P50" s="118" t="s">
        <v>1794</v>
      </c>
      <c r="Q50" s="118" t="s">
        <v>1067</v>
      </c>
      <c r="R50" s="118" t="s">
        <v>752</v>
      </c>
      <c r="S50" s="118" t="s">
        <v>944</v>
      </c>
      <c r="T50" s="141" t="s">
        <v>1795</v>
      </c>
      <c r="U50" s="118" t="s">
        <v>615</v>
      </c>
      <c r="V50" s="122">
        <v>3.5</v>
      </c>
      <c r="W50" s="118" t="s">
        <v>615</v>
      </c>
      <c r="X50" s="118" t="s">
        <v>676</v>
      </c>
      <c r="Y50" s="118"/>
      <c r="Z50" s="118" t="s">
        <v>1796</v>
      </c>
      <c r="AA50" s="118" t="s">
        <v>1797</v>
      </c>
      <c r="AB50" s="118" t="s">
        <v>1798</v>
      </c>
      <c r="AC50" s="118" t="s">
        <v>1799</v>
      </c>
      <c r="AD50" s="118" t="s">
        <v>1800</v>
      </c>
      <c r="AE50" s="118" t="s">
        <v>615</v>
      </c>
      <c r="AF50" s="118" t="s">
        <v>615</v>
      </c>
      <c r="AG50" s="118" t="s">
        <v>1801</v>
      </c>
      <c r="AH50" s="118" t="s">
        <v>687</v>
      </c>
      <c r="AI50" s="118" t="s">
        <v>1480</v>
      </c>
      <c r="AJ50" s="118" t="s">
        <v>1802</v>
      </c>
      <c r="AK50" s="118" t="s">
        <v>1230</v>
      </c>
      <c r="AL50" s="118" t="s">
        <v>1803</v>
      </c>
      <c r="AM50" s="118" t="s">
        <v>794</v>
      </c>
      <c r="AN50" s="118" t="s">
        <v>640</v>
      </c>
      <c r="AO50" s="125">
        <v>3.44347</v>
      </c>
      <c r="AP50" s="118" t="s">
        <v>1659</v>
      </c>
      <c r="AQ50" s="118" t="s">
        <v>749</v>
      </c>
      <c r="AR50" s="118" t="s">
        <v>1409</v>
      </c>
      <c r="AS50" s="118"/>
      <c r="AT50" s="135" t="s">
        <v>1244</v>
      </c>
      <c r="AU50" s="118" t="s">
        <v>705</v>
      </c>
      <c r="AV50" s="118" t="s">
        <v>1164</v>
      </c>
      <c r="AW50" s="118" t="s">
        <v>1804</v>
      </c>
      <c r="AX50" s="133">
        <v>0.76</v>
      </c>
      <c r="AY50" s="118" t="s">
        <v>894</v>
      </c>
      <c r="AZ50" s="118" t="s">
        <v>1373</v>
      </c>
      <c r="BA50" s="118" t="s">
        <v>1805</v>
      </c>
      <c r="BB50" s="118" t="s">
        <v>1303</v>
      </c>
      <c r="BC50" s="118" t="s">
        <v>675</v>
      </c>
      <c r="BD50" s="118" t="s">
        <v>696</v>
      </c>
      <c r="BE50" s="118" t="s">
        <v>1534</v>
      </c>
      <c r="BF50" s="118" t="s">
        <v>869</v>
      </c>
      <c r="BG50" s="120" t="s">
        <v>925</v>
      </c>
      <c r="BH50" s="118" t="s">
        <v>720</v>
      </c>
      <c r="BI50" s="118" t="s">
        <v>1687</v>
      </c>
      <c r="BJ50" s="118" t="s">
        <v>1043</v>
      </c>
      <c r="BK50" s="118" t="s">
        <v>1806</v>
      </c>
      <c r="BL50" s="118" t="s">
        <v>1807</v>
      </c>
      <c r="BM50" s="118" t="s">
        <v>858</v>
      </c>
      <c r="BN50" s="118" t="s">
        <v>859</v>
      </c>
      <c r="BO50" s="118" t="s">
        <v>759</v>
      </c>
      <c r="BP50" s="118" t="s">
        <v>1044</v>
      </c>
      <c r="BQ50" s="118"/>
      <c r="BR50" s="118" t="s">
        <v>761</v>
      </c>
      <c r="BS50" s="118" t="s">
        <v>761</v>
      </c>
      <c r="BT50" s="118" t="s">
        <v>761</v>
      </c>
      <c r="BU50" s="118" t="s">
        <v>761</v>
      </c>
      <c r="BV50" s="118" t="s">
        <v>761</v>
      </c>
      <c r="BW50" s="118" t="s">
        <v>761</v>
      </c>
      <c r="BX50" s="118" t="s">
        <v>762</v>
      </c>
      <c r="BY50" s="118" t="s">
        <v>761</v>
      </c>
      <c r="BZ50" s="118" t="s">
        <v>761</v>
      </c>
      <c r="CA50" s="118" t="s">
        <v>761</v>
      </c>
      <c r="CB50" s="118" t="s">
        <v>761</v>
      </c>
      <c r="CC50" s="118" t="s">
        <v>761</v>
      </c>
      <c r="CD50" s="118" t="s">
        <v>761</v>
      </c>
      <c r="CE50" s="118" t="s">
        <v>761</v>
      </c>
      <c r="CF50" s="118" t="s">
        <v>761</v>
      </c>
      <c r="CG50" s="118" t="s">
        <v>762</v>
      </c>
      <c r="CH50" s="118" t="s">
        <v>762</v>
      </c>
      <c r="CI50" s="118" t="s">
        <v>762</v>
      </c>
      <c r="CJ50" s="118" t="s">
        <v>762</v>
      </c>
      <c r="CK50" s="118" t="s">
        <v>761</v>
      </c>
      <c r="CL50" s="118" t="s">
        <v>761</v>
      </c>
      <c r="CM50" s="118" t="s">
        <v>761</v>
      </c>
      <c r="CN50" s="118"/>
      <c r="CO50" s="118" t="s">
        <v>764</v>
      </c>
      <c r="CP50" s="118" t="s">
        <v>764</v>
      </c>
      <c r="CQ50" s="118" t="s">
        <v>764</v>
      </c>
      <c r="CR50" s="118" t="s">
        <v>764</v>
      </c>
      <c r="CS50" s="118" t="s">
        <v>764</v>
      </c>
      <c r="CT50" s="118" t="s">
        <v>764</v>
      </c>
      <c r="CU50" s="118" t="s">
        <v>764</v>
      </c>
      <c r="CV50" s="118" t="s">
        <v>764</v>
      </c>
      <c r="CW50" s="118" t="s">
        <v>764</v>
      </c>
      <c r="CX50" s="118" t="s">
        <v>764</v>
      </c>
      <c r="CY50" s="118" t="s">
        <v>764</v>
      </c>
      <c r="CZ50" s="118" t="s">
        <v>764</v>
      </c>
      <c r="DA50" s="118" t="s">
        <v>764</v>
      </c>
      <c r="DB50" s="118" t="s">
        <v>764</v>
      </c>
      <c r="DC50" s="118" t="s">
        <v>764</v>
      </c>
      <c r="DD50" s="118" t="s">
        <v>764</v>
      </c>
      <c r="DE50" s="118" t="s">
        <v>764</v>
      </c>
      <c r="DF50" s="118" t="s">
        <v>764</v>
      </c>
      <c r="DG50" s="118" t="s">
        <v>764</v>
      </c>
      <c r="DH50" s="118" t="s">
        <v>764</v>
      </c>
      <c r="DI50" s="118" t="s">
        <v>764</v>
      </c>
      <c r="DJ50" s="118" t="s">
        <v>764</v>
      </c>
      <c r="DK50" s="118" t="s">
        <v>764</v>
      </c>
      <c r="DL50" s="118" t="s">
        <v>764</v>
      </c>
      <c r="DM50" s="118" t="s">
        <v>764</v>
      </c>
      <c r="DN50" s="118" t="s">
        <v>764</v>
      </c>
      <c r="DO50" s="118" t="s">
        <v>764</v>
      </c>
      <c r="DP50" s="118" t="s">
        <v>764</v>
      </c>
      <c r="DQ50" s="118" t="s">
        <v>764</v>
      </c>
      <c r="DR50" s="118" t="s">
        <v>764</v>
      </c>
      <c r="DS50" s="118" t="s">
        <v>766</v>
      </c>
      <c r="DT50" s="118" t="s">
        <v>764</v>
      </c>
      <c r="DU50" s="118"/>
      <c r="DV50" s="118" t="s">
        <v>905</v>
      </c>
      <c r="DW50" s="118" t="s">
        <v>906</v>
      </c>
      <c r="DX50" s="118" t="s">
        <v>905</v>
      </c>
      <c r="DY50" s="118" t="s">
        <v>905</v>
      </c>
      <c r="DZ50" s="118" t="s">
        <v>905</v>
      </c>
      <c r="EA50" s="118" t="s">
        <v>905</v>
      </c>
      <c r="EB50" s="118" t="s">
        <v>759</v>
      </c>
      <c r="EC50" s="118" t="s">
        <v>905</v>
      </c>
      <c r="ED50" s="118" t="s">
        <v>905</v>
      </c>
      <c r="EE50" s="118" t="s">
        <v>905</v>
      </c>
      <c r="EF50" s="118" t="s">
        <v>905</v>
      </c>
      <c r="EG50" s="118" t="s">
        <v>906</v>
      </c>
      <c r="EH50" s="118" t="s">
        <v>905</v>
      </c>
      <c r="EI50" s="118" t="s">
        <v>905</v>
      </c>
      <c r="EJ50" s="118"/>
      <c r="EK50" s="118" t="s">
        <v>905</v>
      </c>
      <c r="EL50" s="118" t="s">
        <v>905</v>
      </c>
      <c r="EM50" s="118" t="s">
        <v>905</v>
      </c>
      <c r="EN50" s="118" t="s">
        <v>905</v>
      </c>
      <c r="EO50" s="118" t="s">
        <v>905</v>
      </c>
      <c r="EP50" s="118" t="s">
        <v>905</v>
      </c>
      <c r="EQ50" s="118" t="s">
        <v>905</v>
      </c>
      <c r="ER50" s="118" t="s">
        <v>905</v>
      </c>
      <c r="ES50" s="118" t="s">
        <v>905</v>
      </c>
      <c r="ET50" s="118" t="s">
        <v>905</v>
      </c>
      <c r="EU50" s="118" t="s">
        <v>905</v>
      </c>
      <c r="EV50" s="118"/>
      <c r="EW50" s="118" t="s">
        <v>909</v>
      </c>
      <c r="EX50" s="118" t="s">
        <v>905</v>
      </c>
      <c r="EY50" s="118" t="s">
        <v>905</v>
      </c>
      <c r="EZ50" s="118" t="s">
        <v>905</v>
      </c>
      <c r="FA50" s="118" t="s">
        <v>905</v>
      </c>
      <c r="FB50" s="118" t="s">
        <v>905</v>
      </c>
      <c r="FC50" s="118" t="s">
        <v>905</v>
      </c>
      <c r="FD50" s="118" t="s">
        <v>905</v>
      </c>
      <c r="FE50" s="118" t="s">
        <v>905</v>
      </c>
      <c r="FF50" s="118"/>
      <c r="FG50" s="118" t="s">
        <v>910</v>
      </c>
      <c r="FH50" s="118" t="s">
        <v>905</v>
      </c>
      <c r="FI50" s="118" t="s">
        <v>905</v>
      </c>
      <c r="FJ50" s="118"/>
      <c r="FK50" s="118" t="s">
        <v>905</v>
      </c>
      <c r="FL50" s="118" t="s">
        <v>759</v>
      </c>
      <c r="FM50" s="118" t="s">
        <v>911</v>
      </c>
      <c r="FN50" s="118" t="s">
        <v>759</v>
      </c>
      <c r="FO50" s="118" t="s">
        <v>905</v>
      </c>
      <c r="FP50" s="118" t="s">
        <v>909</v>
      </c>
      <c r="FQ50" s="118" t="s">
        <v>912</v>
      </c>
      <c r="FR50" s="118" t="s">
        <v>913</v>
      </c>
      <c r="FS50" s="118"/>
      <c r="FT50" s="118" t="s">
        <v>905</v>
      </c>
      <c r="FU50" s="118" t="s">
        <v>905</v>
      </c>
      <c r="FV50" s="118" t="s">
        <v>906</v>
      </c>
      <c r="FW50" s="118" t="s">
        <v>905</v>
      </c>
      <c r="FX50" s="118" t="s">
        <v>905</v>
      </c>
      <c r="FY50" s="118"/>
      <c r="FZ50" s="118" t="s">
        <v>905</v>
      </c>
      <c r="GA50" s="118" t="s">
        <v>905</v>
      </c>
      <c r="GB50" s="134" t="s">
        <v>1808</v>
      </c>
      <c r="GC50" s="118"/>
      <c r="GD50" s="118" t="s">
        <v>905</v>
      </c>
      <c r="GE50" s="118" t="s">
        <v>905</v>
      </c>
      <c r="GF50" s="118" t="s">
        <v>909</v>
      </c>
      <c r="GG50" s="118" t="s">
        <v>905</v>
      </c>
      <c r="GH50" s="118"/>
      <c r="GI50" s="118" t="s">
        <v>759</v>
      </c>
      <c r="GJ50" s="118" t="s">
        <v>759</v>
      </c>
      <c r="GK50" s="118" t="s">
        <v>759</v>
      </c>
      <c r="GL50" s="118" t="s">
        <v>915</v>
      </c>
      <c r="GM50" s="118"/>
      <c r="GN50" s="118" t="s">
        <v>905</v>
      </c>
      <c r="GO50" s="118" t="s">
        <v>759</v>
      </c>
      <c r="GP50" s="2"/>
      <c r="GQ50" s="118" t="s">
        <v>905</v>
      </c>
      <c r="GR50" s="118"/>
      <c r="GS50" s="118" t="s">
        <v>760</v>
      </c>
      <c r="GT50" s="134" t="s">
        <v>1353</v>
      </c>
      <c r="GU50" s="118" t="s">
        <v>905</v>
      </c>
      <c r="GV50" s="118" t="s">
        <v>909</v>
      </c>
      <c r="GW50" s="118" t="s">
        <v>905</v>
      </c>
      <c r="GX50" s="118"/>
      <c r="GY50" s="137">
        <v>97.503200000000007</v>
      </c>
      <c r="GZ50" s="137">
        <v>83.778800000000004</v>
      </c>
      <c r="HA50" s="137">
        <v>51.183399999999999</v>
      </c>
      <c r="HB50" s="137">
        <v>97.152000000000001</v>
      </c>
    </row>
    <row r="51" spans="1:210" ht="27">
      <c r="A51" s="2"/>
      <c r="B51" s="119" t="s">
        <v>131</v>
      </c>
      <c r="C51" s="118" t="s">
        <v>1809</v>
      </c>
      <c r="D51" s="118" t="s">
        <v>862</v>
      </c>
      <c r="E51" s="118"/>
      <c r="F51" s="118" t="s">
        <v>956</v>
      </c>
      <c r="G51" s="118" t="s">
        <v>615</v>
      </c>
      <c r="H51" s="118" t="s">
        <v>1810</v>
      </c>
      <c r="I51" s="118" t="s">
        <v>615</v>
      </c>
      <c r="J51" s="118" t="s">
        <v>615</v>
      </c>
      <c r="K51" s="118" t="s">
        <v>615</v>
      </c>
      <c r="L51" s="118" t="s">
        <v>615</v>
      </c>
      <c r="M51" s="118" t="s">
        <v>1811</v>
      </c>
      <c r="N51" s="118" t="s">
        <v>1812</v>
      </c>
      <c r="O51" s="120" t="s">
        <v>656</v>
      </c>
      <c r="P51" s="118" t="s">
        <v>1813</v>
      </c>
      <c r="Q51" s="118" t="s">
        <v>1814</v>
      </c>
      <c r="R51" s="118" t="s">
        <v>962</v>
      </c>
      <c r="S51" s="118" t="s">
        <v>808</v>
      </c>
      <c r="T51" s="141" t="s">
        <v>1795</v>
      </c>
      <c r="U51" s="118" t="s">
        <v>615</v>
      </c>
      <c r="V51" s="122">
        <v>32.6</v>
      </c>
      <c r="W51" s="118" t="s">
        <v>1151</v>
      </c>
      <c r="X51" s="118" t="s">
        <v>676</v>
      </c>
      <c r="Y51" s="118"/>
      <c r="Z51" s="120" t="s">
        <v>1815</v>
      </c>
      <c r="AA51" s="118" t="s">
        <v>1816</v>
      </c>
      <c r="AB51" s="118" t="s">
        <v>1817</v>
      </c>
      <c r="AC51" s="118" t="s">
        <v>1250</v>
      </c>
      <c r="AD51" s="123" t="s">
        <v>1818</v>
      </c>
      <c r="AE51" s="118" t="s">
        <v>615</v>
      </c>
      <c r="AF51" s="118" t="s">
        <v>615</v>
      </c>
      <c r="AG51" s="118" t="s">
        <v>1819</v>
      </c>
      <c r="AH51" s="118" t="s">
        <v>1676</v>
      </c>
      <c r="AI51" s="118" t="s">
        <v>1597</v>
      </c>
      <c r="AJ51" s="118" t="s">
        <v>838</v>
      </c>
      <c r="AK51" s="135" t="s">
        <v>1185</v>
      </c>
      <c r="AL51" s="118" t="s">
        <v>1820</v>
      </c>
      <c r="AM51" s="118" t="s">
        <v>1340</v>
      </c>
      <c r="AN51" s="118" t="s">
        <v>1376</v>
      </c>
      <c r="AO51" s="125">
        <v>2.3553799999999998</v>
      </c>
      <c r="AP51" s="118" t="s">
        <v>1152</v>
      </c>
      <c r="AQ51" s="118" t="s">
        <v>1192</v>
      </c>
      <c r="AR51" s="118" t="s">
        <v>1668</v>
      </c>
      <c r="AS51" s="118"/>
      <c r="AT51" s="120" t="s">
        <v>1821</v>
      </c>
      <c r="AU51" s="118" t="s">
        <v>705</v>
      </c>
      <c r="AV51" s="118">
        <v>0.11</v>
      </c>
      <c r="AW51" s="118" t="s">
        <v>1822</v>
      </c>
      <c r="AX51" s="127">
        <v>5.6</v>
      </c>
      <c r="AY51" s="118" t="s">
        <v>1823</v>
      </c>
      <c r="AZ51" s="118" t="s">
        <v>1824</v>
      </c>
      <c r="BA51" s="118" t="s">
        <v>1479</v>
      </c>
      <c r="BB51" s="118" t="s">
        <v>675</v>
      </c>
      <c r="BC51" s="118" t="s">
        <v>1665</v>
      </c>
      <c r="BD51" s="118" t="s">
        <v>1825</v>
      </c>
      <c r="BE51" s="118" t="s">
        <v>1826</v>
      </c>
      <c r="BF51" s="118" t="s">
        <v>1827</v>
      </c>
      <c r="BG51" s="120" t="s">
        <v>1828</v>
      </c>
      <c r="BH51" s="118" t="s">
        <v>673</v>
      </c>
      <c r="BI51" s="118" t="s">
        <v>1829</v>
      </c>
      <c r="BJ51" s="118" t="s">
        <v>635</v>
      </c>
      <c r="BK51" s="118" t="s">
        <v>1213</v>
      </c>
      <c r="BL51" s="118" t="s">
        <v>1029</v>
      </c>
      <c r="BM51" s="118" t="s">
        <v>1830</v>
      </c>
      <c r="BN51" s="118" t="s">
        <v>800</v>
      </c>
      <c r="BO51" s="118" t="s">
        <v>759</v>
      </c>
      <c r="BP51" s="118" t="s">
        <v>927</v>
      </c>
      <c r="BQ51" s="118"/>
      <c r="BR51" s="118" t="s">
        <v>761</v>
      </c>
      <c r="BS51" s="118" t="s">
        <v>761</v>
      </c>
      <c r="BT51" s="118" t="s">
        <v>761</v>
      </c>
      <c r="BU51" s="118" t="s">
        <v>761</v>
      </c>
      <c r="BV51" s="118" t="s">
        <v>761</v>
      </c>
      <c r="BW51" s="118" t="s">
        <v>761</v>
      </c>
      <c r="BX51" s="118" t="s">
        <v>762</v>
      </c>
      <c r="BY51" s="118" t="s">
        <v>761</v>
      </c>
      <c r="BZ51" s="118" t="s">
        <v>761</v>
      </c>
      <c r="CA51" s="118" t="s">
        <v>761</v>
      </c>
      <c r="CB51" s="118" t="s">
        <v>761</v>
      </c>
      <c r="CC51" s="118" t="s">
        <v>761</v>
      </c>
      <c r="CD51" s="118" t="s">
        <v>761</v>
      </c>
      <c r="CE51" s="118" t="s">
        <v>761</v>
      </c>
      <c r="CF51" s="118" t="s">
        <v>761</v>
      </c>
      <c r="CG51" s="118" t="s">
        <v>762</v>
      </c>
      <c r="CH51" s="118" t="s">
        <v>762</v>
      </c>
      <c r="CI51" s="118" t="s">
        <v>762</v>
      </c>
      <c r="CJ51" s="118" t="s">
        <v>762</v>
      </c>
      <c r="CK51" s="118" t="s">
        <v>761</v>
      </c>
      <c r="CL51" s="118" t="s">
        <v>761</v>
      </c>
      <c r="CM51" s="118" t="s">
        <v>761</v>
      </c>
      <c r="CN51" s="118"/>
      <c r="CO51" s="118" t="s">
        <v>764</v>
      </c>
      <c r="CP51" s="118" t="s">
        <v>764</v>
      </c>
      <c r="CQ51" s="118" t="s">
        <v>764</v>
      </c>
      <c r="CR51" s="118" t="s">
        <v>764</v>
      </c>
      <c r="CS51" s="118" t="s">
        <v>764</v>
      </c>
      <c r="CT51" s="118" t="s">
        <v>764</v>
      </c>
      <c r="CU51" s="118" t="s">
        <v>764</v>
      </c>
      <c r="CV51" s="118" t="s">
        <v>764</v>
      </c>
      <c r="CW51" s="118" t="s">
        <v>764</v>
      </c>
      <c r="CX51" s="118" t="s">
        <v>764</v>
      </c>
      <c r="CY51" s="118" t="s">
        <v>764</v>
      </c>
      <c r="CZ51" s="118" t="s">
        <v>764</v>
      </c>
      <c r="DA51" s="118" t="s">
        <v>764</v>
      </c>
      <c r="DB51" s="118" t="s">
        <v>764</v>
      </c>
      <c r="DC51" s="118" t="s">
        <v>764</v>
      </c>
      <c r="DD51" s="118" t="s">
        <v>764</v>
      </c>
      <c r="DE51" s="118" t="s">
        <v>764</v>
      </c>
      <c r="DF51" s="118" t="s">
        <v>764</v>
      </c>
      <c r="DG51" s="118" t="s">
        <v>764</v>
      </c>
      <c r="DH51" s="118" t="s">
        <v>764</v>
      </c>
      <c r="DI51" s="118" t="s">
        <v>764</v>
      </c>
      <c r="DJ51" s="118" t="s">
        <v>764</v>
      </c>
      <c r="DK51" s="118" t="s">
        <v>764</v>
      </c>
      <c r="DL51" s="118" t="s">
        <v>764</v>
      </c>
      <c r="DM51" s="118" t="s">
        <v>764</v>
      </c>
      <c r="DN51" s="118" t="s">
        <v>764</v>
      </c>
      <c r="DO51" s="118" t="s">
        <v>764</v>
      </c>
      <c r="DP51" s="118" t="s">
        <v>764</v>
      </c>
      <c r="DQ51" s="118" t="s">
        <v>764</v>
      </c>
      <c r="DR51" s="118" t="s">
        <v>764</v>
      </c>
      <c r="DS51" s="118" t="s">
        <v>766</v>
      </c>
      <c r="DT51" s="118" t="s">
        <v>764</v>
      </c>
      <c r="DU51" s="118"/>
      <c r="DV51" s="118" t="s">
        <v>905</v>
      </c>
      <c r="DW51" s="118" t="s">
        <v>906</v>
      </c>
      <c r="DX51" s="118" t="s">
        <v>905</v>
      </c>
      <c r="DY51" s="118" t="s">
        <v>905</v>
      </c>
      <c r="DZ51" s="118" t="s">
        <v>905</v>
      </c>
      <c r="EA51" s="118" t="s">
        <v>905</v>
      </c>
      <c r="EB51" s="118" t="s">
        <v>759</v>
      </c>
      <c r="EC51" s="118" t="s">
        <v>905</v>
      </c>
      <c r="ED51" s="118" t="s">
        <v>905</v>
      </c>
      <c r="EE51" s="118" t="s">
        <v>905</v>
      </c>
      <c r="EF51" s="118" t="s">
        <v>905</v>
      </c>
      <c r="EG51" s="118" t="s">
        <v>906</v>
      </c>
      <c r="EH51" s="118" t="s">
        <v>905</v>
      </c>
      <c r="EI51" s="118" t="s">
        <v>905</v>
      </c>
      <c r="EJ51" s="118"/>
      <c r="EK51" s="118" t="s">
        <v>905</v>
      </c>
      <c r="EL51" s="118" t="s">
        <v>905</v>
      </c>
      <c r="EM51" s="118" t="s">
        <v>905</v>
      </c>
      <c r="EN51" s="118" t="s">
        <v>905</v>
      </c>
      <c r="EO51" s="118" t="s">
        <v>905</v>
      </c>
      <c r="EP51" s="118" t="s">
        <v>905</v>
      </c>
      <c r="EQ51" s="118" t="s">
        <v>905</v>
      </c>
      <c r="ER51" s="118" t="s">
        <v>905</v>
      </c>
      <c r="ES51" s="118" t="s">
        <v>905</v>
      </c>
      <c r="ET51" s="118" t="s">
        <v>905</v>
      </c>
      <c r="EU51" s="118" t="s">
        <v>905</v>
      </c>
      <c r="EV51" s="118"/>
      <c r="EW51" s="118" t="s">
        <v>909</v>
      </c>
      <c r="EX51" s="118" t="s">
        <v>905</v>
      </c>
      <c r="EY51" s="118" t="s">
        <v>905</v>
      </c>
      <c r="EZ51" s="118" t="s">
        <v>905</v>
      </c>
      <c r="FA51" s="118" t="s">
        <v>905</v>
      </c>
      <c r="FB51" s="118" t="s">
        <v>905</v>
      </c>
      <c r="FC51" s="118" t="s">
        <v>905</v>
      </c>
      <c r="FD51" s="118" t="s">
        <v>905</v>
      </c>
      <c r="FE51" s="118" t="s">
        <v>905</v>
      </c>
      <c r="FF51" s="118"/>
      <c r="FG51" s="118" t="s">
        <v>910</v>
      </c>
      <c r="FH51" s="118" t="s">
        <v>905</v>
      </c>
      <c r="FI51" s="118" t="s">
        <v>905</v>
      </c>
      <c r="FJ51" s="118"/>
      <c r="FK51" s="118" t="s">
        <v>905</v>
      </c>
      <c r="FL51" s="118" t="s">
        <v>759</v>
      </c>
      <c r="FM51" s="118" t="s">
        <v>911</v>
      </c>
      <c r="FN51" s="118" t="s">
        <v>759</v>
      </c>
      <c r="FO51" s="118" t="s">
        <v>905</v>
      </c>
      <c r="FP51" s="118" t="s">
        <v>909</v>
      </c>
      <c r="FQ51" s="118" t="s">
        <v>912</v>
      </c>
      <c r="FR51" s="118" t="s">
        <v>913</v>
      </c>
      <c r="FS51" s="118"/>
      <c r="FT51" s="118" t="s">
        <v>905</v>
      </c>
      <c r="FU51" s="118" t="s">
        <v>905</v>
      </c>
      <c r="FV51" s="118" t="s">
        <v>906</v>
      </c>
      <c r="FW51" s="118" t="s">
        <v>905</v>
      </c>
      <c r="FX51" s="118" t="s">
        <v>905</v>
      </c>
      <c r="FY51" s="118"/>
      <c r="FZ51" s="118" t="s">
        <v>905</v>
      </c>
      <c r="GA51" s="118" t="s">
        <v>905</v>
      </c>
      <c r="GB51" s="118" t="s">
        <v>1022</v>
      </c>
      <c r="GC51" s="118"/>
      <c r="GD51" s="118" t="s">
        <v>905</v>
      </c>
      <c r="GE51" s="118" t="s">
        <v>905</v>
      </c>
      <c r="GF51" s="118" t="s">
        <v>909</v>
      </c>
      <c r="GG51" s="118" t="s">
        <v>905</v>
      </c>
      <c r="GH51" s="118"/>
      <c r="GI51" s="134" t="s">
        <v>1831</v>
      </c>
      <c r="GJ51" s="134" t="s">
        <v>1832</v>
      </c>
      <c r="GK51" s="118" t="s">
        <v>759</v>
      </c>
      <c r="GL51" s="118" t="s">
        <v>915</v>
      </c>
      <c r="GM51" s="118"/>
      <c r="GN51" s="118" t="s">
        <v>905</v>
      </c>
      <c r="GO51" s="118" t="s">
        <v>759</v>
      </c>
      <c r="GP51" s="2"/>
      <c r="GQ51" s="118" t="s">
        <v>905</v>
      </c>
      <c r="GR51" s="118"/>
      <c r="GS51" s="118" t="s">
        <v>760</v>
      </c>
      <c r="GT51" s="118" t="s">
        <v>905</v>
      </c>
      <c r="GU51" s="134" t="s">
        <v>837</v>
      </c>
      <c r="GV51" s="118" t="s">
        <v>909</v>
      </c>
      <c r="GW51" s="118" t="s">
        <v>905</v>
      </c>
      <c r="GX51" s="118"/>
      <c r="GY51" s="137">
        <v>96.137200000000007</v>
      </c>
      <c r="GZ51" s="137">
        <v>76.1447</v>
      </c>
      <c r="HA51" s="137">
        <v>49.776400000000002</v>
      </c>
      <c r="HB51" s="137">
        <v>72.956199999999995</v>
      </c>
    </row>
    <row r="52" spans="1:210" ht="27">
      <c r="A52" s="2"/>
      <c r="B52" s="119" t="s">
        <v>132</v>
      </c>
      <c r="C52" s="118" t="s">
        <v>1833</v>
      </c>
      <c r="D52" s="118" t="s">
        <v>1651</v>
      </c>
      <c r="E52" s="118"/>
      <c r="F52" s="118" t="s">
        <v>1025</v>
      </c>
      <c r="G52" s="118" t="s">
        <v>615</v>
      </c>
      <c r="H52" s="118" t="s">
        <v>1834</v>
      </c>
      <c r="I52" s="118" t="s">
        <v>615</v>
      </c>
      <c r="J52" s="118" t="s">
        <v>615</v>
      </c>
      <c r="K52" s="118" t="s">
        <v>615</v>
      </c>
      <c r="L52" s="118" t="s">
        <v>615</v>
      </c>
      <c r="M52" s="118" t="s">
        <v>1016</v>
      </c>
      <c r="N52" s="118" t="s">
        <v>1835</v>
      </c>
      <c r="O52" s="120" t="s">
        <v>923</v>
      </c>
      <c r="P52" s="118" t="s">
        <v>1836</v>
      </c>
      <c r="Q52" s="118" t="s">
        <v>933</v>
      </c>
      <c r="R52" s="118" t="s">
        <v>962</v>
      </c>
      <c r="S52" s="118" t="s">
        <v>1185</v>
      </c>
      <c r="T52" s="141" t="s">
        <v>1795</v>
      </c>
      <c r="U52" s="118" t="s">
        <v>1837</v>
      </c>
      <c r="V52" s="142">
        <v>5</v>
      </c>
      <c r="W52" s="118" t="s">
        <v>1151</v>
      </c>
      <c r="X52" s="118" t="s">
        <v>676</v>
      </c>
      <c r="Y52" s="118"/>
      <c r="Z52" s="118" t="s">
        <v>1838</v>
      </c>
      <c r="AA52" s="118" t="s">
        <v>1839</v>
      </c>
      <c r="AB52" s="118" t="s">
        <v>1840</v>
      </c>
      <c r="AC52" s="118" t="s">
        <v>1841</v>
      </c>
      <c r="AD52" s="118" t="s">
        <v>680</v>
      </c>
      <c r="AE52" s="118" t="s">
        <v>1842</v>
      </c>
      <c r="AF52" s="118" t="s">
        <v>615</v>
      </c>
      <c r="AG52" s="118" t="s">
        <v>1170</v>
      </c>
      <c r="AH52" s="118" t="s">
        <v>1397</v>
      </c>
      <c r="AI52" s="118" t="s">
        <v>972</v>
      </c>
      <c r="AJ52" s="118" t="s">
        <v>1843</v>
      </c>
      <c r="AK52" s="118" t="s">
        <v>983</v>
      </c>
      <c r="AL52" s="118" t="s">
        <v>1373</v>
      </c>
      <c r="AM52" s="118" t="s">
        <v>1008</v>
      </c>
      <c r="AN52" s="118" t="s">
        <v>640</v>
      </c>
      <c r="AO52" s="125">
        <v>1.4410099999999999</v>
      </c>
      <c r="AP52" s="118" t="s">
        <v>1844</v>
      </c>
      <c r="AQ52" s="118" t="s">
        <v>641</v>
      </c>
      <c r="AR52" s="118" t="s">
        <v>1409</v>
      </c>
      <c r="AS52" s="118"/>
      <c r="AT52" s="118" t="s">
        <v>821</v>
      </c>
      <c r="AU52" s="118" t="s">
        <v>705</v>
      </c>
      <c r="AV52" s="118">
        <v>0.47</v>
      </c>
      <c r="AW52" s="118" t="s">
        <v>1845</v>
      </c>
      <c r="AX52" s="133">
        <v>0.68</v>
      </c>
      <c r="AY52" s="118" t="s">
        <v>1230</v>
      </c>
      <c r="AZ52" s="118" t="s">
        <v>1158</v>
      </c>
      <c r="BA52" s="118" t="s">
        <v>635</v>
      </c>
      <c r="BB52" s="118" t="s">
        <v>687</v>
      </c>
      <c r="BC52" s="118" t="s">
        <v>795</v>
      </c>
      <c r="BD52" s="120" t="s">
        <v>1846</v>
      </c>
      <c r="BE52" s="118" t="s">
        <v>800</v>
      </c>
      <c r="BF52" s="118" t="s">
        <v>656</v>
      </c>
      <c r="BG52" s="120" t="s">
        <v>1551</v>
      </c>
      <c r="BH52" s="118" t="s">
        <v>720</v>
      </c>
      <c r="BI52" s="118" t="s">
        <v>935</v>
      </c>
      <c r="BJ52" s="118" t="s">
        <v>754</v>
      </c>
      <c r="BK52" s="118" t="s">
        <v>856</v>
      </c>
      <c r="BL52" s="118" t="s">
        <v>947</v>
      </c>
      <c r="BM52" s="118" t="s">
        <v>858</v>
      </c>
      <c r="BN52" s="118" t="s">
        <v>1015</v>
      </c>
      <c r="BO52" s="118" t="s">
        <v>759</v>
      </c>
      <c r="BP52" s="118" t="s">
        <v>1397</v>
      </c>
      <c r="BQ52" s="118"/>
      <c r="BR52" s="118" t="s">
        <v>761</v>
      </c>
      <c r="BS52" s="118" t="s">
        <v>761</v>
      </c>
      <c r="BT52" s="118" t="s">
        <v>761</v>
      </c>
      <c r="BU52" s="118" t="s">
        <v>761</v>
      </c>
      <c r="BV52" s="118" t="s">
        <v>761</v>
      </c>
      <c r="BW52" s="118" t="s">
        <v>761</v>
      </c>
      <c r="BX52" s="118" t="s">
        <v>762</v>
      </c>
      <c r="BY52" s="118" t="s">
        <v>761</v>
      </c>
      <c r="BZ52" s="118" t="s">
        <v>761</v>
      </c>
      <c r="CA52" s="118" t="s">
        <v>761</v>
      </c>
      <c r="CB52" s="118" t="s">
        <v>761</v>
      </c>
      <c r="CC52" s="118" t="s">
        <v>761</v>
      </c>
      <c r="CD52" s="118" t="s">
        <v>761</v>
      </c>
      <c r="CE52" s="118" t="s">
        <v>761</v>
      </c>
      <c r="CF52" s="118" t="s">
        <v>761</v>
      </c>
      <c r="CG52" s="118" t="s">
        <v>762</v>
      </c>
      <c r="CH52" s="118" t="s">
        <v>762</v>
      </c>
      <c r="CI52" s="118" t="s">
        <v>762</v>
      </c>
      <c r="CJ52" s="118" t="s">
        <v>762</v>
      </c>
      <c r="CK52" s="118" t="s">
        <v>761</v>
      </c>
      <c r="CL52" s="118" t="s">
        <v>761</v>
      </c>
      <c r="CM52" s="118" t="s">
        <v>761</v>
      </c>
      <c r="CN52" s="118"/>
      <c r="CO52" s="118" t="s">
        <v>764</v>
      </c>
      <c r="CP52" s="118" t="s">
        <v>764</v>
      </c>
      <c r="CQ52" s="118" t="s">
        <v>764</v>
      </c>
      <c r="CR52" s="118" t="s">
        <v>764</v>
      </c>
      <c r="CS52" s="118" t="s">
        <v>764</v>
      </c>
      <c r="CT52" s="118" t="s">
        <v>764</v>
      </c>
      <c r="CU52" s="118" t="s">
        <v>764</v>
      </c>
      <c r="CV52" s="118" t="s">
        <v>764</v>
      </c>
      <c r="CW52" s="118" t="s">
        <v>764</v>
      </c>
      <c r="CX52" s="118" t="s">
        <v>764</v>
      </c>
      <c r="CY52" s="118" t="s">
        <v>764</v>
      </c>
      <c r="CZ52" s="118" t="s">
        <v>764</v>
      </c>
      <c r="DA52" s="118" t="s">
        <v>764</v>
      </c>
      <c r="DB52" s="118" t="s">
        <v>764</v>
      </c>
      <c r="DC52" s="118" t="s">
        <v>764</v>
      </c>
      <c r="DD52" s="118" t="s">
        <v>764</v>
      </c>
      <c r="DE52" s="118" t="s">
        <v>764</v>
      </c>
      <c r="DF52" s="118" t="s">
        <v>764</v>
      </c>
      <c r="DG52" s="118" t="s">
        <v>764</v>
      </c>
      <c r="DH52" s="118" t="s">
        <v>764</v>
      </c>
      <c r="DI52" s="118" t="s">
        <v>764</v>
      </c>
      <c r="DJ52" s="118" t="s">
        <v>764</v>
      </c>
      <c r="DK52" s="118" t="s">
        <v>764</v>
      </c>
      <c r="DL52" s="118" t="s">
        <v>764</v>
      </c>
      <c r="DM52" s="118" t="s">
        <v>764</v>
      </c>
      <c r="DN52" s="118" t="s">
        <v>764</v>
      </c>
      <c r="DO52" s="118" t="s">
        <v>764</v>
      </c>
      <c r="DP52" s="118" t="s">
        <v>764</v>
      </c>
      <c r="DQ52" s="118" t="s">
        <v>764</v>
      </c>
      <c r="DR52" s="118" t="s">
        <v>764</v>
      </c>
      <c r="DS52" s="118" t="s">
        <v>766</v>
      </c>
      <c r="DT52" s="118" t="s">
        <v>764</v>
      </c>
      <c r="DU52" s="118"/>
      <c r="DV52" s="118" t="s">
        <v>905</v>
      </c>
      <c r="DW52" s="118" t="s">
        <v>906</v>
      </c>
      <c r="DX52" s="118" t="s">
        <v>905</v>
      </c>
      <c r="DY52" s="118" t="s">
        <v>905</v>
      </c>
      <c r="DZ52" s="118" t="s">
        <v>905</v>
      </c>
      <c r="EA52" s="118" t="s">
        <v>905</v>
      </c>
      <c r="EB52" s="118" t="s">
        <v>759</v>
      </c>
      <c r="EC52" s="118" t="s">
        <v>905</v>
      </c>
      <c r="ED52" s="118" t="s">
        <v>905</v>
      </c>
      <c r="EE52" s="118" t="s">
        <v>905</v>
      </c>
      <c r="EF52" s="118" t="s">
        <v>905</v>
      </c>
      <c r="EG52" s="118" t="s">
        <v>906</v>
      </c>
      <c r="EH52" s="118" t="s">
        <v>905</v>
      </c>
      <c r="EI52" s="134" t="s">
        <v>1847</v>
      </c>
      <c r="EJ52" s="118"/>
      <c r="EK52" s="118" t="s">
        <v>905</v>
      </c>
      <c r="EL52" s="118" t="s">
        <v>905</v>
      </c>
      <c r="EM52" s="118" t="s">
        <v>905</v>
      </c>
      <c r="EN52" s="118" t="s">
        <v>905</v>
      </c>
      <c r="EO52" s="118" t="s">
        <v>905</v>
      </c>
      <c r="EP52" s="118" t="s">
        <v>905</v>
      </c>
      <c r="EQ52" s="118" t="s">
        <v>905</v>
      </c>
      <c r="ER52" s="118" t="s">
        <v>905</v>
      </c>
      <c r="ES52" s="118" t="s">
        <v>905</v>
      </c>
      <c r="ET52" s="118" t="s">
        <v>905</v>
      </c>
      <c r="EU52" s="118" t="s">
        <v>905</v>
      </c>
      <c r="EV52" s="118"/>
      <c r="EW52" s="118" t="s">
        <v>909</v>
      </c>
      <c r="EX52" s="118" t="s">
        <v>905</v>
      </c>
      <c r="EY52" s="118" t="s">
        <v>905</v>
      </c>
      <c r="EZ52" s="118" t="s">
        <v>905</v>
      </c>
      <c r="FA52" s="118" t="s">
        <v>905</v>
      </c>
      <c r="FB52" s="118" t="s">
        <v>905</v>
      </c>
      <c r="FC52" s="118" t="s">
        <v>1559</v>
      </c>
      <c r="FD52" s="118" t="s">
        <v>905</v>
      </c>
      <c r="FE52" s="118" t="s">
        <v>905</v>
      </c>
      <c r="FF52" s="118"/>
      <c r="FG52" s="118" t="s">
        <v>910</v>
      </c>
      <c r="FH52" s="118" t="s">
        <v>905</v>
      </c>
      <c r="FI52" s="118" t="s">
        <v>905</v>
      </c>
      <c r="FJ52" s="118"/>
      <c r="FK52" s="118" t="s">
        <v>905</v>
      </c>
      <c r="FL52" s="118" t="s">
        <v>759</v>
      </c>
      <c r="FM52" s="118" t="s">
        <v>911</v>
      </c>
      <c r="FN52" s="118" t="s">
        <v>759</v>
      </c>
      <c r="FO52" s="118" t="s">
        <v>905</v>
      </c>
      <c r="FP52" s="118" t="s">
        <v>909</v>
      </c>
      <c r="FQ52" s="118" t="s">
        <v>912</v>
      </c>
      <c r="FR52" s="118" t="s">
        <v>913</v>
      </c>
      <c r="FS52" s="118"/>
      <c r="FT52" s="118" t="s">
        <v>905</v>
      </c>
      <c r="FU52" s="118" t="s">
        <v>905</v>
      </c>
      <c r="FV52" s="118" t="s">
        <v>906</v>
      </c>
      <c r="FW52" s="118" t="s">
        <v>905</v>
      </c>
      <c r="FX52" s="118" t="s">
        <v>905</v>
      </c>
      <c r="FY52" s="118"/>
      <c r="FZ52" s="118" t="s">
        <v>905</v>
      </c>
      <c r="GA52" s="118" t="s">
        <v>905</v>
      </c>
      <c r="GB52" s="118" t="s">
        <v>1022</v>
      </c>
      <c r="GC52" s="118"/>
      <c r="GD52" s="134" t="s">
        <v>1213</v>
      </c>
      <c r="GE52" s="118" t="s">
        <v>905</v>
      </c>
      <c r="GF52" s="118" t="s">
        <v>909</v>
      </c>
      <c r="GG52" s="118" t="s">
        <v>905</v>
      </c>
      <c r="GH52" s="118"/>
      <c r="GI52" s="118" t="s">
        <v>759</v>
      </c>
      <c r="GJ52" s="118" t="s">
        <v>759</v>
      </c>
      <c r="GK52" s="118" t="s">
        <v>759</v>
      </c>
      <c r="GL52" s="118" t="s">
        <v>915</v>
      </c>
      <c r="GM52" s="118"/>
      <c r="GN52" s="118" t="s">
        <v>905</v>
      </c>
      <c r="GO52" s="118" t="s">
        <v>759</v>
      </c>
      <c r="GP52" s="2"/>
      <c r="GQ52" s="118" t="s">
        <v>905</v>
      </c>
      <c r="GR52" s="118"/>
      <c r="GS52" s="118" t="s">
        <v>760</v>
      </c>
      <c r="GT52" s="118" t="s">
        <v>905</v>
      </c>
      <c r="GU52" s="118" t="s">
        <v>905</v>
      </c>
      <c r="GV52" s="118" t="s">
        <v>909</v>
      </c>
      <c r="GW52" s="118" t="s">
        <v>905</v>
      </c>
      <c r="GX52" s="118"/>
      <c r="GY52" s="137">
        <v>79.763499999999993</v>
      </c>
      <c r="GZ52" s="137">
        <v>64.504599999999996</v>
      </c>
      <c r="HA52" s="137">
        <v>53.943800000000003</v>
      </c>
      <c r="HB52" s="137">
        <v>67.375900000000001</v>
      </c>
    </row>
    <row r="53" spans="1:210" ht="27">
      <c r="A53" s="2"/>
      <c r="B53" s="119" t="s">
        <v>133</v>
      </c>
      <c r="C53" s="118" t="s">
        <v>1848</v>
      </c>
      <c r="D53" s="118" t="s">
        <v>1392</v>
      </c>
      <c r="E53" s="118"/>
      <c r="F53" s="118" t="s">
        <v>991</v>
      </c>
      <c r="G53" s="118" t="s">
        <v>615</v>
      </c>
      <c r="H53" s="118" t="s">
        <v>1849</v>
      </c>
      <c r="I53" s="118" t="s">
        <v>615</v>
      </c>
      <c r="J53" s="118" t="s">
        <v>615</v>
      </c>
      <c r="K53" s="118" t="s">
        <v>615</v>
      </c>
      <c r="L53" s="118" t="s">
        <v>615</v>
      </c>
      <c r="M53" s="118" t="s">
        <v>722</v>
      </c>
      <c r="N53" s="118" t="s">
        <v>716</v>
      </c>
      <c r="O53" s="120" t="s">
        <v>1326</v>
      </c>
      <c r="P53" s="118" t="s">
        <v>1850</v>
      </c>
      <c r="Q53" s="118" t="s">
        <v>1572</v>
      </c>
      <c r="R53" s="120" t="s">
        <v>717</v>
      </c>
      <c r="S53" s="118" t="s">
        <v>646</v>
      </c>
      <c r="T53" s="141" t="s">
        <v>1302</v>
      </c>
      <c r="U53" s="118" t="s">
        <v>847</v>
      </c>
      <c r="V53" s="122">
        <v>5.2</v>
      </c>
      <c r="W53" s="118" t="s">
        <v>827</v>
      </c>
      <c r="X53" s="118" t="s">
        <v>1851</v>
      </c>
      <c r="Y53" s="118"/>
      <c r="Z53" s="118" t="s">
        <v>1852</v>
      </c>
      <c r="AA53" s="118" t="s">
        <v>788</v>
      </c>
      <c r="AB53" s="118" t="s">
        <v>1853</v>
      </c>
      <c r="AC53" s="118" t="s">
        <v>1854</v>
      </c>
      <c r="AD53" s="123" t="s">
        <v>1855</v>
      </c>
      <c r="AE53" s="118" t="s">
        <v>1856</v>
      </c>
      <c r="AF53" s="118" t="s">
        <v>615</v>
      </c>
      <c r="AG53" s="118" t="s">
        <v>730</v>
      </c>
      <c r="AH53" s="118" t="s">
        <v>698</v>
      </c>
      <c r="AI53" s="118" t="s">
        <v>881</v>
      </c>
      <c r="AJ53" s="118" t="s">
        <v>999</v>
      </c>
      <c r="AK53" s="118" t="s">
        <v>674</v>
      </c>
      <c r="AL53" s="118" t="s">
        <v>835</v>
      </c>
      <c r="AM53" s="118" t="s">
        <v>976</v>
      </c>
      <c r="AN53" s="118" t="s">
        <v>1659</v>
      </c>
      <c r="AO53" s="125">
        <v>0.95926</v>
      </c>
      <c r="AP53" s="118" t="s">
        <v>1466</v>
      </c>
      <c r="AQ53" s="118" t="s">
        <v>749</v>
      </c>
      <c r="AR53" s="118" t="s">
        <v>993</v>
      </c>
      <c r="AS53" s="118"/>
      <c r="AT53" s="118" t="s">
        <v>1187</v>
      </c>
      <c r="AU53" s="118" t="s">
        <v>705</v>
      </c>
      <c r="AV53" s="118">
        <v>0.78</v>
      </c>
      <c r="AW53" s="118" t="s">
        <v>1857</v>
      </c>
      <c r="AX53" s="133">
        <v>0.57999999999999996</v>
      </c>
      <c r="AY53" s="118" t="s">
        <v>894</v>
      </c>
      <c r="AZ53" s="118" t="s">
        <v>1858</v>
      </c>
      <c r="BA53" s="118" t="s">
        <v>1434</v>
      </c>
      <c r="BB53" s="118" t="s">
        <v>1287</v>
      </c>
      <c r="BC53" s="118" t="s">
        <v>1299</v>
      </c>
      <c r="BD53" s="120" t="s">
        <v>1859</v>
      </c>
      <c r="BE53" s="118" t="s">
        <v>1860</v>
      </c>
      <c r="BF53" s="118" t="s">
        <v>869</v>
      </c>
      <c r="BG53" s="120" t="s">
        <v>1861</v>
      </c>
      <c r="BH53" s="118" t="s">
        <v>1018</v>
      </c>
      <c r="BI53" s="118" t="s">
        <v>626</v>
      </c>
      <c r="BJ53" s="118" t="s">
        <v>1343</v>
      </c>
      <c r="BK53" s="118" t="s">
        <v>856</v>
      </c>
      <c r="BL53" s="118" t="s">
        <v>674</v>
      </c>
      <c r="BM53" s="118" t="s">
        <v>858</v>
      </c>
      <c r="BN53" s="118" t="s">
        <v>1192</v>
      </c>
      <c r="BO53" s="118" t="s">
        <v>759</v>
      </c>
      <c r="BP53" s="118" t="s">
        <v>750</v>
      </c>
      <c r="BQ53" s="118"/>
      <c r="BR53" s="118" t="s">
        <v>761</v>
      </c>
      <c r="BS53" s="118" t="s">
        <v>761</v>
      </c>
      <c r="BT53" s="118" t="s">
        <v>761</v>
      </c>
      <c r="BU53" s="118" t="s">
        <v>761</v>
      </c>
      <c r="BV53" s="118" t="s">
        <v>761</v>
      </c>
      <c r="BW53" s="118" t="s">
        <v>761</v>
      </c>
      <c r="BX53" s="118" t="s">
        <v>762</v>
      </c>
      <c r="BY53" s="118" t="s">
        <v>761</v>
      </c>
      <c r="BZ53" s="118" t="s">
        <v>761</v>
      </c>
      <c r="CA53" s="118" t="s">
        <v>761</v>
      </c>
      <c r="CB53" s="118" t="s">
        <v>761</v>
      </c>
      <c r="CC53" s="118" t="s">
        <v>761</v>
      </c>
      <c r="CD53" s="118" t="s">
        <v>761</v>
      </c>
      <c r="CE53" s="118" t="s">
        <v>761</v>
      </c>
      <c r="CF53" s="118" t="s">
        <v>761</v>
      </c>
      <c r="CG53" s="118" t="s">
        <v>762</v>
      </c>
      <c r="CH53" s="118" t="s">
        <v>762</v>
      </c>
      <c r="CI53" s="118" t="s">
        <v>762</v>
      </c>
      <c r="CJ53" s="118" t="s">
        <v>762</v>
      </c>
      <c r="CK53" s="118" t="s">
        <v>761</v>
      </c>
      <c r="CL53" s="118" t="s">
        <v>761</v>
      </c>
      <c r="CM53" s="118" t="s">
        <v>761</v>
      </c>
      <c r="CN53" s="118"/>
      <c r="CO53" s="118" t="s">
        <v>764</v>
      </c>
      <c r="CP53" s="118" t="s">
        <v>764</v>
      </c>
      <c r="CQ53" s="118" t="s">
        <v>764</v>
      </c>
      <c r="CR53" s="118" t="s">
        <v>764</v>
      </c>
      <c r="CS53" s="118" t="s">
        <v>764</v>
      </c>
      <c r="CT53" s="118" t="s">
        <v>764</v>
      </c>
      <c r="CU53" s="118" t="s">
        <v>764</v>
      </c>
      <c r="CV53" s="118" t="s">
        <v>764</v>
      </c>
      <c r="CW53" s="118" t="s">
        <v>764</v>
      </c>
      <c r="CX53" s="118" t="s">
        <v>764</v>
      </c>
      <c r="CY53" s="118" t="s">
        <v>764</v>
      </c>
      <c r="CZ53" s="118" t="s">
        <v>764</v>
      </c>
      <c r="DA53" s="118" t="s">
        <v>764</v>
      </c>
      <c r="DB53" s="118" t="s">
        <v>764</v>
      </c>
      <c r="DC53" s="118" t="s">
        <v>764</v>
      </c>
      <c r="DD53" s="118" t="s">
        <v>764</v>
      </c>
      <c r="DE53" s="118" t="s">
        <v>764</v>
      </c>
      <c r="DF53" s="118" t="s">
        <v>764</v>
      </c>
      <c r="DG53" s="118" t="s">
        <v>764</v>
      </c>
      <c r="DH53" s="118" t="s">
        <v>764</v>
      </c>
      <c r="DI53" s="118" t="s">
        <v>764</v>
      </c>
      <c r="DJ53" s="118" t="s">
        <v>764</v>
      </c>
      <c r="DK53" s="118" t="s">
        <v>764</v>
      </c>
      <c r="DL53" s="118" t="s">
        <v>764</v>
      </c>
      <c r="DM53" s="118" t="s">
        <v>764</v>
      </c>
      <c r="DN53" s="118" t="s">
        <v>764</v>
      </c>
      <c r="DO53" s="118" t="s">
        <v>764</v>
      </c>
      <c r="DP53" s="134" t="s">
        <v>814</v>
      </c>
      <c r="DQ53" s="118" t="s">
        <v>764</v>
      </c>
      <c r="DR53" s="118" t="s">
        <v>764</v>
      </c>
      <c r="DS53" s="118" t="s">
        <v>766</v>
      </c>
      <c r="DT53" s="118" t="s">
        <v>764</v>
      </c>
      <c r="DU53" s="118"/>
      <c r="DV53" s="118" t="s">
        <v>905</v>
      </c>
      <c r="DW53" s="118" t="s">
        <v>906</v>
      </c>
      <c r="DX53" s="118" t="s">
        <v>905</v>
      </c>
      <c r="DY53" s="118" t="s">
        <v>905</v>
      </c>
      <c r="DZ53" s="118" t="s">
        <v>905</v>
      </c>
      <c r="EA53" s="118" t="s">
        <v>905</v>
      </c>
      <c r="EB53" s="118" t="s">
        <v>759</v>
      </c>
      <c r="EC53" s="118" t="s">
        <v>905</v>
      </c>
      <c r="ED53" s="118" t="s">
        <v>905</v>
      </c>
      <c r="EE53" s="118" t="s">
        <v>905</v>
      </c>
      <c r="EF53" s="118" t="s">
        <v>905</v>
      </c>
      <c r="EG53" s="118" t="s">
        <v>906</v>
      </c>
      <c r="EH53" s="118" t="s">
        <v>905</v>
      </c>
      <c r="EI53" s="118" t="s">
        <v>905</v>
      </c>
      <c r="EJ53" s="118"/>
      <c r="EK53" s="118" t="s">
        <v>905</v>
      </c>
      <c r="EL53" s="118" t="s">
        <v>905</v>
      </c>
      <c r="EM53" s="118" t="s">
        <v>905</v>
      </c>
      <c r="EN53" s="118" t="s">
        <v>905</v>
      </c>
      <c r="EO53" s="118" t="s">
        <v>905</v>
      </c>
      <c r="EP53" s="118" t="s">
        <v>905</v>
      </c>
      <c r="EQ53" s="118" t="s">
        <v>905</v>
      </c>
      <c r="ER53" s="118" t="s">
        <v>905</v>
      </c>
      <c r="ES53" s="118" t="s">
        <v>905</v>
      </c>
      <c r="ET53" s="118" t="s">
        <v>905</v>
      </c>
      <c r="EU53" s="118" t="s">
        <v>905</v>
      </c>
      <c r="EV53" s="118"/>
      <c r="EW53" s="118" t="s">
        <v>909</v>
      </c>
      <c r="EX53" s="118" t="s">
        <v>905</v>
      </c>
      <c r="EY53" s="118" t="s">
        <v>905</v>
      </c>
      <c r="EZ53" s="134" t="s">
        <v>1208</v>
      </c>
      <c r="FA53" s="118" t="s">
        <v>905</v>
      </c>
      <c r="FB53" s="118" t="s">
        <v>905</v>
      </c>
      <c r="FC53" s="118" t="s">
        <v>905</v>
      </c>
      <c r="FD53" s="118" t="s">
        <v>905</v>
      </c>
      <c r="FE53" s="118" t="s">
        <v>905</v>
      </c>
      <c r="FF53" s="118"/>
      <c r="FG53" s="118" t="s">
        <v>910</v>
      </c>
      <c r="FH53" s="118" t="s">
        <v>905</v>
      </c>
      <c r="FI53" s="118" t="s">
        <v>905</v>
      </c>
      <c r="FJ53" s="118"/>
      <c r="FK53" s="118" t="s">
        <v>905</v>
      </c>
      <c r="FL53" s="118" t="s">
        <v>759</v>
      </c>
      <c r="FM53" s="118" t="s">
        <v>911</v>
      </c>
      <c r="FN53" s="118" t="s">
        <v>759</v>
      </c>
      <c r="FO53" s="118" t="s">
        <v>905</v>
      </c>
      <c r="FP53" s="118" t="s">
        <v>909</v>
      </c>
      <c r="FQ53" s="118" t="s">
        <v>912</v>
      </c>
      <c r="FR53" s="118" t="s">
        <v>913</v>
      </c>
      <c r="FS53" s="118"/>
      <c r="FT53" s="118" t="s">
        <v>905</v>
      </c>
      <c r="FU53" s="118" t="s">
        <v>905</v>
      </c>
      <c r="FV53" s="118" t="s">
        <v>906</v>
      </c>
      <c r="FW53" s="118" t="s">
        <v>905</v>
      </c>
      <c r="FX53" s="118" t="s">
        <v>905</v>
      </c>
      <c r="FY53" s="118"/>
      <c r="FZ53" s="118" t="s">
        <v>905</v>
      </c>
      <c r="GA53" s="118" t="s">
        <v>905</v>
      </c>
      <c r="GB53" s="118" t="s">
        <v>1022</v>
      </c>
      <c r="GC53" s="118"/>
      <c r="GD53" s="118" t="s">
        <v>905</v>
      </c>
      <c r="GE53" s="118" t="s">
        <v>905</v>
      </c>
      <c r="GF53" s="118" t="s">
        <v>909</v>
      </c>
      <c r="GG53" s="118" t="s">
        <v>905</v>
      </c>
      <c r="GH53" s="118"/>
      <c r="GI53" s="118" t="s">
        <v>759</v>
      </c>
      <c r="GJ53" s="118" t="s">
        <v>759</v>
      </c>
      <c r="GK53" s="118" t="s">
        <v>759</v>
      </c>
      <c r="GL53" s="118" t="s">
        <v>915</v>
      </c>
      <c r="GM53" s="118"/>
      <c r="GN53" s="118" t="s">
        <v>905</v>
      </c>
      <c r="GO53" s="118" t="s">
        <v>759</v>
      </c>
      <c r="GP53" s="2"/>
      <c r="GQ53" s="118" t="s">
        <v>905</v>
      </c>
      <c r="GR53" s="118"/>
      <c r="GS53" s="118" t="s">
        <v>760</v>
      </c>
      <c r="GT53" s="118" t="s">
        <v>905</v>
      </c>
      <c r="GU53" s="118" t="s">
        <v>905</v>
      </c>
      <c r="GV53" s="134" t="s">
        <v>1862</v>
      </c>
      <c r="GW53" s="134" t="s">
        <v>1863</v>
      </c>
      <c r="GX53" s="118"/>
      <c r="GY53" s="140">
        <v>100.51739999999999</v>
      </c>
      <c r="GZ53" s="137">
        <v>97.071799999999996</v>
      </c>
      <c r="HA53" s="137">
        <v>73.3964</v>
      </c>
      <c r="HB53" s="137">
        <v>99.718500000000006</v>
      </c>
    </row>
    <row r="54" spans="1:210">
      <c r="A54" s="2"/>
      <c r="B54" s="119" t="s">
        <v>134</v>
      </c>
      <c r="C54" s="118" t="s">
        <v>1770</v>
      </c>
      <c r="D54" s="118" t="s">
        <v>917</v>
      </c>
      <c r="E54" s="118"/>
      <c r="F54" s="118" t="s">
        <v>1240</v>
      </c>
      <c r="G54" s="118" t="s">
        <v>1313</v>
      </c>
      <c r="H54" s="118" t="s">
        <v>1864</v>
      </c>
      <c r="I54" s="118" t="s">
        <v>615</v>
      </c>
      <c r="J54" s="118" t="s">
        <v>615</v>
      </c>
      <c r="K54" s="118" t="s">
        <v>615</v>
      </c>
      <c r="L54" s="118" t="s">
        <v>615</v>
      </c>
      <c r="M54" s="118" t="s">
        <v>1364</v>
      </c>
      <c r="N54" s="118" t="s">
        <v>1050</v>
      </c>
      <c r="O54" s="120" t="s">
        <v>620</v>
      </c>
      <c r="P54" s="118" t="s">
        <v>779</v>
      </c>
      <c r="Q54" s="118" t="s">
        <v>1865</v>
      </c>
      <c r="R54" s="118" t="s">
        <v>962</v>
      </c>
      <c r="S54" s="118" t="s">
        <v>1600</v>
      </c>
      <c r="T54" s="121" t="s">
        <v>1866</v>
      </c>
      <c r="U54" s="118" t="s">
        <v>1867</v>
      </c>
      <c r="V54" s="122">
        <v>-2.6</v>
      </c>
      <c r="W54" s="118" t="s">
        <v>615</v>
      </c>
      <c r="X54" s="118" t="s">
        <v>676</v>
      </c>
      <c r="Y54" s="118"/>
      <c r="Z54" s="118" t="s">
        <v>1364</v>
      </c>
      <c r="AA54" s="118" t="s">
        <v>1868</v>
      </c>
      <c r="AB54" s="118" t="s">
        <v>1869</v>
      </c>
      <c r="AC54" s="118" t="s">
        <v>1870</v>
      </c>
      <c r="AD54" s="118" t="s">
        <v>1871</v>
      </c>
      <c r="AE54" s="118" t="s">
        <v>1872</v>
      </c>
      <c r="AF54" s="118" t="s">
        <v>615</v>
      </c>
      <c r="AG54" s="118" t="s">
        <v>976</v>
      </c>
      <c r="AH54" s="118" t="s">
        <v>1363</v>
      </c>
      <c r="AI54" s="118" t="s">
        <v>972</v>
      </c>
      <c r="AJ54" s="118" t="s">
        <v>680</v>
      </c>
      <c r="AK54" s="118" t="s">
        <v>795</v>
      </c>
      <c r="AL54" s="118" t="s">
        <v>855</v>
      </c>
      <c r="AM54" s="118" t="s">
        <v>794</v>
      </c>
      <c r="AN54" s="118" t="s">
        <v>640</v>
      </c>
      <c r="AO54" s="125">
        <v>1.8826499999999999</v>
      </c>
      <c r="AP54" s="118" t="s">
        <v>1311</v>
      </c>
      <c r="AQ54" s="118" t="s">
        <v>749</v>
      </c>
      <c r="AR54" s="118" t="s">
        <v>1259</v>
      </c>
      <c r="AS54" s="118"/>
      <c r="AT54" s="118" t="s">
        <v>1187</v>
      </c>
      <c r="AU54" s="118" t="s">
        <v>705</v>
      </c>
      <c r="AV54" s="118" t="s">
        <v>1164</v>
      </c>
      <c r="AW54" s="118" t="s">
        <v>1873</v>
      </c>
      <c r="AX54" s="133">
        <v>0.12</v>
      </c>
      <c r="AY54" s="118" t="s">
        <v>1874</v>
      </c>
      <c r="AZ54" s="118" t="s">
        <v>1257</v>
      </c>
      <c r="BA54" s="118" t="s">
        <v>1875</v>
      </c>
      <c r="BB54" s="118" t="s">
        <v>1246</v>
      </c>
      <c r="BC54" s="118" t="s">
        <v>731</v>
      </c>
      <c r="BD54" s="118" t="s">
        <v>696</v>
      </c>
      <c r="BE54" s="118" t="s">
        <v>1876</v>
      </c>
      <c r="BF54" s="118" t="s">
        <v>1009</v>
      </c>
      <c r="BG54" s="158" t="s">
        <v>1877</v>
      </c>
      <c r="BH54" s="118" t="s">
        <v>720</v>
      </c>
      <c r="BI54" s="118" t="s">
        <v>978</v>
      </c>
      <c r="BJ54" s="118" t="s">
        <v>1325</v>
      </c>
      <c r="BK54" s="118" t="s">
        <v>856</v>
      </c>
      <c r="BL54" s="118" t="s">
        <v>1577</v>
      </c>
      <c r="BM54" s="118" t="s">
        <v>858</v>
      </c>
      <c r="BN54" s="118" t="s">
        <v>859</v>
      </c>
      <c r="BO54" s="118" t="s">
        <v>759</v>
      </c>
      <c r="BP54" s="118" t="s">
        <v>795</v>
      </c>
      <c r="BQ54" s="118"/>
      <c r="BR54" s="118" t="s">
        <v>761</v>
      </c>
      <c r="BS54" s="118" t="s">
        <v>761</v>
      </c>
      <c r="BT54" s="118" t="s">
        <v>761</v>
      </c>
      <c r="BU54" s="118" t="s">
        <v>761</v>
      </c>
      <c r="BV54" s="118" t="s">
        <v>761</v>
      </c>
      <c r="BW54" s="118" t="s">
        <v>761</v>
      </c>
      <c r="BX54" s="118" t="s">
        <v>762</v>
      </c>
      <c r="BY54" s="118" t="s">
        <v>761</v>
      </c>
      <c r="BZ54" s="118" t="s">
        <v>761</v>
      </c>
      <c r="CA54" s="118" t="s">
        <v>761</v>
      </c>
      <c r="CB54" s="118" t="s">
        <v>761</v>
      </c>
      <c r="CC54" s="118" t="s">
        <v>761</v>
      </c>
      <c r="CD54" s="118" t="s">
        <v>761</v>
      </c>
      <c r="CE54" s="118" t="s">
        <v>761</v>
      </c>
      <c r="CF54" s="118" t="s">
        <v>761</v>
      </c>
      <c r="CG54" s="118" t="s">
        <v>762</v>
      </c>
      <c r="CH54" s="118" t="s">
        <v>762</v>
      </c>
      <c r="CI54" s="118" t="s">
        <v>762</v>
      </c>
      <c r="CJ54" s="118" t="s">
        <v>762</v>
      </c>
      <c r="CK54" s="118" t="s">
        <v>761</v>
      </c>
      <c r="CL54" s="118" t="s">
        <v>761</v>
      </c>
      <c r="CM54" s="118" t="s">
        <v>761</v>
      </c>
      <c r="CN54" s="118"/>
      <c r="CO54" s="118" t="s">
        <v>764</v>
      </c>
      <c r="CP54" s="118" t="s">
        <v>764</v>
      </c>
      <c r="CQ54" s="118" t="s">
        <v>764</v>
      </c>
      <c r="CR54" s="118" t="s">
        <v>764</v>
      </c>
      <c r="CS54" s="118" t="s">
        <v>764</v>
      </c>
      <c r="CT54" s="118" t="s">
        <v>764</v>
      </c>
      <c r="CU54" s="118" t="s">
        <v>764</v>
      </c>
      <c r="CV54" s="118" t="s">
        <v>764</v>
      </c>
      <c r="CW54" s="118" t="s">
        <v>764</v>
      </c>
      <c r="CX54" s="118" t="s">
        <v>764</v>
      </c>
      <c r="CY54" s="118" t="s">
        <v>764</v>
      </c>
      <c r="CZ54" s="118" t="s">
        <v>764</v>
      </c>
      <c r="DA54" s="118" t="s">
        <v>764</v>
      </c>
      <c r="DB54" s="118" t="s">
        <v>764</v>
      </c>
      <c r="DC54" s="118" t="s">
        <v>764</v>
      </c>
      <c r="DD54" s="118" t="s">
        <v>764</v>
      </c>
      <c r="DE54" s="118" t="s">
        <v>764</v>
      </c>
      <c r="DF54" s="118" t="s">
        <v>764</v>
      </c>
      <c r="DG54" s="118" t="s">
        <v>764</v>
      </c>
      <c r="DH54" s="118" t="s">
        <v>764</v>
      </c>
      <c r="DI54" s="118" t="s">
        <v>764</v>
      </c>
      <c r="DJ54" s="118" t="s">
        <v>764</v>
      </c>
      <c r="DK54" s="118" t="s">
        <v>764</v>
      </c>
      <c r="DL54" s="118" t="s">
        <v>764</v>
      </c>
      <c r="DM54" s="118" t="s">
        <v>764</v>
      </c>
      <c r="DN54" s="118" t="s">
        <v>764</v>
      </c>
      <c r="DO54" s="118" t="s">
        <v>764</v>
      </c>
      <c r="DP54" s="118" t="s">
        <v>764</v>
      </c>
      <c r="DQ54" s="118" t="s">
        <v>764</v>
      </c>
      <c r="DR54" s="118" t="s">
        <v>764</v>
      </c>
      <c r="DS54" s="118" t="s">
        <v>766</v>
      </c>
      <c r="DT54" s="118" t="s">
        <v>764</v>
      </c>
      <c r="DU54" s="118"/>
      <c r="DV54" s="118" t="s">
        <v>905</v>
      </c>
      <c r="DW54" s="118" t="s">
        <v>906</v>
      </c>
      <c r="DX54" s="118" t="s">
        <v>905</v>
      </c>
      <c r="DY54" s="118" t="s">
        <v>905</v>
      </c>
      <c r="DZ54" s="118" t="s">
        <v>905</v>
      </c>
      <c r="EA54" s="118" t="s">
        <v>905</v>
      </c>
      <c r="EB54" s="118" t="s">
        <v>759</v>
      </c>
      <c r="EC54" s="118" t="s">
        <v>905</v>
      </c>
      <c r="ED54" s="118" t="s">
        <v>905</v>
      </c>
      <c r="EE54" s="118" t="s">
        <v>905</v>
      </c>
      <c r="EF54" s="118" t="s">
        <v>905</v>
      </c>
      <c r="EG54" s="118" t="s">
        <v>906</v>
      </c>
      <c r="EH54" s="118" t="s">
        <v>905</v>
      </c>
      <c r="EI54" s="118" t="s">
        <v>905</v>
      </c>
      <c r="EJ54" s="118"/>
      <c r="EK54" s="118" t="s">
        <v>905</v>
      </c>
      <c r="EL54" s="118" t="s">
        <v>905</v>
      </c>
      <c r="EM54" s="118" t="s">
        <v>905</v>
      </c>
      <c r="EN54" s="118" t="s">
        <v>905</v>
      </c>
      <c r="EO54" s="134" t="s">
        <v>1213</v>
      </c>
      <c r="EP54" s="118" t="s">
        <v>905</v>
      </c>
      <c r="EQ54" s="118" t="s">
        <v>905</v>
      </c>
      <c r="ER54" s="118" t="s">
        <v>905</v>
      </c>
      <c r="ES54" s="118" t="s">
        <v>905</v>
      </c>
      <c r="ET54" s="118" t="s">
        <v>905</v>
      </c>
      <c r="EU54" s="118" t="s">
        <v>905</v>
      </c>
      <c r="EV54" s="118"/>
      <c r="EW54" s="118" t="s">
        <v>909</v>
      </c>
      <c r="EX54" s="118" t="s">
        <v>905</v>
      </c>
      <c r="EY54" s="118" t="s">
        <v>905</v>
      </c>
      <c r="EZ54" s="118" t="s">
        <v>905</v>
      </c>
      <c r="FA54" s="118" t="s">
        <v>905</v>
      </c>
      <c r="FB54" s="118" t="s">
        <v>905</v>
      </c>
      <c r="FC54" s="118" t="s">
        <v>905</v>
      </c>
      <c r="FD54" s="118" t="s">
        <v>905</v>
      </c>
      <c r="FE54" s="118" t="s">
        <v>905</v>
      </c>
      <c r="FF54" s="118"/>
      <c r="FG54" s="118" t="s">
        <v>910</v>
      </c>
      <c r="FH54" s="118" t="s">
        <v>905</v>
      </c>
      <c r="FI54" s="118" t="s">
        <v>905</v>
      </c>
      <c r="FJ54" s="118"/>
      <c r="FK54" s="118" t="s">
        <v>905</v>
      </c>
      <c r="FL54" s="118" t="s">
        <v>759</v>
      </c>
      <c r="FM54" s="118" t="s">
        <v>911</v>
      </c>
      <c r="FN54" s="118" t="s">
        <v>759</v>
      </c>
      <c r="FO54" s="118" t="s">
        <v>905</v>
      </c>
      <c r="FP54" s="118" t="s">
        <v>909</v>
      </c>
      <c r="FQ54" s="134" t="s">
        <v>1878</v>
      </c>
      <c r="FR54" s="118" t="s">
        <v>913</v>
      </c>
      <c r="FS54" s="118"/>
      <c r="FT54" s="118" t="s">
        <v>905</v>
      </c>
      <c r="FU54" s="118" t="s">
        <v>905</v>
      </c>
      <c r="FV54" s="118" t="s">
        <v>906</v>
      </c>
      <c r="FW54" s="118" t="s">
        <v>905</v>
      </c>
      <c r="FX54" s="118" t="s">
        <v>905</v>
      </c>
      <c r="FY54" s="118"/>
      <c r="FZ54" s="118" t="s">
        <v>905</v>
      </c>
      <c r="GA54" s="118" t="s">
        <v>905</v>
      </c>
      <c r="GB54" s="118" t="s">
        <v>1022</v>
      </c>
      <c r="GC54" s="118"/>
      <c r="GD54" s="118" t="s">
        <v>905</v>
      </c>
      <c r="GE54" s="134" t="s">
        <v>914</v>
      </c>
      <c r="GF54" s="118" t="s">
        <v>909</v>
      </c>
      <c r="GG54" s="118" t="s">
        <v>905</v>
      </c>
      <c r="GH54" s="118"/>
      <c r="GI54" s="118" t="s">
        <v>759</v>
      </c>
      <c r="GJ54" s="118" t="s">
        <v>759</v>
      </c>
      <c r="GK54" s="118" t="s">
        <v>759</v>
      </c>
      <c r="GL54" s="118" t="s">
        <v>915</v>
      </c>
      <c r="GM54" s="118"/>
      <c r="GN54" s="118" t="s">
        <v>905</v>
      </c>
      <c r="GO54" s="118" t="s">
        <v>759</v>
      </c>
      <c r="GP54" s="2"/>
      <c r="GQ54" s="118" t="s">
        <v>905</v>
      </c>
      <c r="GR54" s="118"/>
      <c r="GS54" s="118" t="s">
        <v>760</v>
      </c>
      <c r="GT54" s="134" t="s">
        <v>1560</v>
      </c>
      <c r="GU54" s="134" t="s">
        <v>881</v>
      </c>
      <c r="GV54" s="118" t="s">
        <v>909</v>
      </c>
      <c r="GW54" s="118" t="s">
        <v>905</v>
      </c>
      <c r="GX54" s="118"/>
      <c r="GY54" s="137">
        <v>78.147199999999998</v>
      </c>
      <c r="GZ54" s="137">
        <v>64.172700000000006</v>
      </c>
      <c r="HA54" s="137">
        <v>59.7361</v>
      </c>
      <c r="HB54" s="137">
        <v>74.564999999999998</v>
      </c>
    </row>
    <row r="55" spans="1:210">
      <c r="A55" s="2"/>
      <c r="B55" s="119" t="s">
        <v>136</v>
      </c>
      <c r="C55" s="118" t="s">
        <v>1879</v>
      </c>
      <c r="D55" s="118" t="s">
        <v>1172</v>
      </c>
      <c r="E55" s="118"/>
      <c r="F55" s="118" t="s">
        <v>1322</v>
      </c>
      <c r="G55" s="118" t="s">
        <v>615</v>
      </c>
      <c r="H55" s="118" t="s">
        <v>1880</v>
      </c>
      <c r="I55" s="118" t="s">
        <v>615</v>
      </c>
      <c r="J55" s="118" t="s">
        <v>615</v>
      </c>
      <c r="K55" s="118" t="s">
        <v>615</v>
      </c>
      <c r="L55" s="118" t="s">
        <v>615</v>
      </c>
      <c r="M55" s="118" t="s">
        <v>947</v>
      </c>
      <c r="N55" s="118" t="s">
        <v>619</v>
      </c>
      <c r="O55" s="120" t="s">
        <v>717</v>
      </c>
      <c r="P55" s="118" t="s">
        <v>1881</v>
      </c>
      <c r="Q55" s="118" t="s">
        <v>1270</v>
      </c>
      <c r="R55" s="118" t="s">
        <v>1064</v>
      </c>
      <c r="S55" s="118" t="s">
        <v>1882</v>
      </c>
      <c r="T55" s="121" t="s">
        <v>625</v>
      </c>
      <c r="U55" s="118" t="s">
        <v>1658</v>
      </c>
      <c r="V55" s="122">
        <v>44</v>
      </c>
      <c r="W55" s="118" t="s">
        <v>615</v>
      </c>
      <c r="X55" s="118" t="s">
        <v>1883</v>
      </c>
      <c r="Y55" s="118"/>
      <c r="Z55" s="118" t="s">
        <v>1884</v>
      </c>
      <c r="AA55" s="118" t="s">
        <v>1885</v>
      </c>
      <c r="AB55" s="118" t="s">
        <v>1886</v>
      </c>
      <c r="AC55" s="118" t="s">
        <v>1887</v>
      </c>
      <c r="AD55" s="135" t="s">
        <v>1888</v>
      </c>
      <c r="AE55" s="118" t="s">
        <v>1889</v>
      </c>
      <c r="AF55" s="118" t="s">
        <v>615</v>
      </c>
      <c r="AG55" s="118" t="s">
        <v>849</v>
      </c>
      <c r="AH55" s="118" t="s">
        <v>872</v>
      </c>
      <c r="AI55" s="118" t="s">
        <v>972</v>
      </c>
      <c r="AJ55" s="118" t="s">
        <v>1076</v>
      </c>
      <c r="AK55" s="118" t="s">
        <v>925</v>
      </c>
      <c r="AL55" s="118" t="s">
        <v>898</v>
      </c>
      <c r="AM55" s="118" t="s">
        <v>1890</v>
      </c>
      <c r="AN55" s="118" t="s">
        <v>640</v>
      </c>
      <c r="AO55" s="125" t="s">
        <v>841</v>
      </c>
      <c r="AP55" s="118" t="s">
        <v>1229</v>
      </c>
      <c r="AQ55" s="118" t="s">
        <v>1891</v>
      </c>
      <c r="AR55" s="118" t="s">
        <v>745</v>
      </c>
      <c r="AS55" s="118"/>
      <c r="AT55" s="118" t="s">
        <v>844</v>
      </c>
      <c r="AU55" s="118" t="s">
        <v>705</v>
      </c>
      <c r="AV55" s="118">
        <v>1.59</v>
      </c>
      <c r="AW55" s="118" t="s">
        <v>1035</v>
      </c>
      <c r="AX55" s="133" t="s">
        <v>1892</v>
      </c>
      <c r="AY55" s="118" t="s">
        <v>894</v>
      </c>
      <c r="AZ55" s="118" t="s">
        <v>749</v>
      </c>
      <c r="BA55" s="118" t="s">
        <v>1893</v>
      </c>
      <c r="BB55" s="118" t="s">
        <v>1047</v>
      </c>
      <c r="BC55" s="118" t="s">
        <v>850</v>
      </c>
      <c r="BD55" s="120" t="s">
        <v>1894</v>
      </c>
      <c r="BE55" s="118" t="s">
        <v>757</v>
      </c>
      <c r="BF55" s="118" t="s">
        <v>1421</v>
      </c>
      <c r="BG55" s="120" t="s">
        <v>1813</v>
      </c>
      <c r="BH55" s="118" t="s">
        <v>1064</v>
      </c>
      <c r="BI55" s="118" t="s">
        <v>1668</v>
      </c>
      <c r="BJ55" s="118" t="s">
        <v>855</v>
      </c>
      <c r="BK55" s="118" t="s">
        <v>856</v>
      </c>
      <c r="BL55" s="118" t="s">
        <v>674</v>
      </c>
      <c r="BM55" s="118" t="s">
        <v>858</v>
      </c>
      <c r="BN55" s="118" t="s">
        <v>859</v>
      </c>
      <c r="BO55" s="118" t="s">
        <v>759</v>
      </c>
      <c r="BP55" s="118" t="s">
        <v>1437</v>
      </c>
      <c r="BQ55" s="118"/>
      <c r="BR55" s="118" t="s">
        <v>761</v>
      </c>
      <c r="BS55" s="118" t="s">
        <v>761</v>
      </c>
      <c r="BT55" s="118" t="s">
        <v>761</v>
      </c>
      <c r="BU55" s="118" t="s">
        <v>761</v>
      </c>
      <c r="BV55" s="118" t="s">
        <v>761</v>
      </c>
      <c r="BW55" s="118" t="s">
        <v>761</v>
      </c>
      <c r="BX55" s="118" t="s">
        <v>762</v>
      </c>
      <c r="BY55" s="118" t="s">
        <v>761</v>
      </c>
      <c r="BZ55" s="118" t="s">
        <v>761</v>
      </c>
      <c r="CA55" s="118" t="s">
        <v>761</v>
      </c>
      <c r="CB55" s="118" t="s">
        <v>761</v>
      </c>
      <c r="CC55" s="118" t="s">
        <v>761</v>
      </c>
      <c r="CD55" s="118" t="s">
        <v>761</v>
      </c>
      <c r="CE55" s="118" t="s">
        <v>761</v>
      </c>
      <c r="CF55" s="118" t="s">
        <v>761</v>
      </c>
      <c r="CG55" s="118" t="s">
        <v>762</v>
      </c>
      <c r="CH55" s="118" t="s">
        <v>762</v>
      </c>
      <c r="CI55" s="118" t="s">
        <v>762</v>
      </c>
      <c r="CJ55" s="118" t="s">
        <v>762</v>
      </c>
      <c r="CK55" s="118" t="s">
        <v>761</v>
      </c>
      <c r="CL55" s="118" t="s">
        <v>761</v>
      </c>
      <c r="CM55" s="118" t="s">
        <v>761</v>
      </c>
      <c r="CN55" s="118"/>
      <c r="CO55" s="118" t="s">
        <v>764</v>
      </c>
      <c r="CP55" s="118" t="s">
        <v>764</v>
      </c>
      <c r="CQ55" s="118" t="s">
        <v>764</v>
      </c>
      <c r="CR55" s="118" t="s">
        <v>764</v>
      </c>
      <c r="CS55" s="118" t="s">
        <v>764</v>
      </c>
      <c r="CT55" s="118" t="s">
        <v>764</v>
      </c>
      <c r="CU55" s="118" t="s">
        <v>764</v>
      </c>
      <c r="CV55" s="118" t="s">
        <v>764</v>
      </c>
      <c r="CW55" s="118" t="s">
        <v>764</v>
      </c>
      <c r="CX55" s="118" t="s">
        <v>764</v>
      </c>
      <c r="CY55" s="118" t="s">
        <v>764</v>
      </c>
      <c r="CZ55" s="118" t="s">
        <v>764</v>
      </c>
      <c r="DA55" s="118" t="s">
        <v>764</v>
      </c>
      <c r="DB55" s="118" t="s">
        <v>764</v>
      </c>
      <c r="DC55" s="118" t="s">
        <v>764</v>
      </c>
      <c r="DD55" s="118" t="s">
        <v>764</v>
      </c>
      <c r="DE55" s="118" t="s">
        <v>764</v>
      </c>
      <c r="DF55" s="118" t="s">
        <v>764</v>
      </c>
      <c r="DG55" s="118" t="s">
        <v>764</v>
      </c>
      <c r="DH55" s="118" t="s">
        <v>764</v>
      </c>
      <c r="DI55" s="118" t="s">
        <v>764</v>
      </c>
      <c r="DJ55" s="118" t="s">
        <v>764</v>
      </c>
      <c r="DK55" s="118" t="s">
        <v>764</v>
      </c>
      <c r="DL55" s="118" t="s">
        <v>764</v>
      </c>
      <c r="DM55" s="118" t="s">
        <v>764</v>
      </c>
      <c r="DN55" s="118" t="s">
        <v>764</v>
      </c>
      <c r="DO55" s="118" t="s">
        <v>764</v>
      </c>
      <c r="DP55" s="118" t="s">
        <v>764</v>
      </c>
      <c r="DQ55" s="118" t="s">
        <v>764</v>
      </c>
      <c r="DR55" s="118" t="s">
        <v>764</v>
      </c>
      <c r="DS55" s="118" t="s">
        <v>766</v>
      </c>
      <c r="DT55" s="118" t="s">
        <v>764</v>
      </c>
      <c r="DU55" s="118"/>
      <c r="DV55" s="118" t="s">
        <v>905</v>
      </c>
      <c r="DW55" s="118" t="s">
        <v>906</v>
      </c>
      <c r="DX55" s="118" t="s">
        <v>905</v>
      </c>
      <c r="DY55" s="118" t="s">
        <v>905</v>
      </c>
      <c r="DZ55" s="118" t="s">
        <v>905</v>
      </c>
      <c r="EA55" s="118" t="s">
        <v>905</v>
      </c>
      <c r="EB55" s="118" t="s">
        <v>759</v>
      </c>
      <c r="EC55" s="118" t="s">
        <v>905</v>
      </c>
      <c r="ED55" s="118" t="s">
        <v>905</v>
      </c>
      <c r="EE55" s="118" t="s">
        <v>905</v>
      </c>
      <c r="EF55" s="118" t="s">
        <v>905</v>
      </c>
      <c r="EG55" s="118" t="s">
        <v>906</v>
      </c>
      <c r="EH55" s="118" t="s">
        <v>905</v>
      </c>
      <c r="EI55" s="118" t="s">
        <v>905</v>
      </c>
      <c r="EJ55" s="118"/>
      <c r="EK55" s="118" t="s">
        <v>905</v>
      </c>
      <c r="EL55" s="118" t="s">
        <v>905</v>
      </c>
      <c r="EM55" s="118" t="s">
        <v>905</v>
      </c>
      <c r="EN55" s="118" t="s">
        <v>905</v>
      </c>
      <c r="EO55" s="118" t="s">
        <v>905</v>
      </c>
      <c r="EP55" s="118" t="s">
        <v>905</v>
      </c>
      <c r="EQ55" s="118" t="s">
        <v>905</v>
      </c>
      <c r="ER55" s="118" t="s">
        <v>905</v>
      </c>
      <c r="ES55" s="118" t="s">
        <v>905</v>
      </c>
      <c r="ET55" s="118" t="s">
        <v>905</v>
      </c>
      <c r="EU55" s="118" t="s">
        <v>905</v>
      </c>
      <c r="EV55" s="118"/>
      <c r="EW55" s="118" t="s">
        <v>909</v>
      </c>
      <c r="EX55" s="118" t="s">
        <v>905</v>
      </c>
      <c r="EY55" s="118" t="s">
        <v>905</v>
      </c>
      <c r="EZ55" s="118" t="s">
        <v>905</v>
      </c>
      <c r="FA55" s="118" t="s">
        <v>905</v>
      </c>
      <c r="FB55" s="118" t="s">
        <v>905</v>
      </c>
      <c r="FC55" s="118" t="s">
        <v>905</v>
      </c>
      <c r="FD55" s="118" t="s">
        <v>905</v>
      </c>
      <c r="FE55" s="118" t="s">
        <v>905</v>
      </c>
      <c r="FF55" s="118"/>
      <c r="FG55" s="118" t="s">
        <v>910</v>
      </c>
      <c r="FH55" s="118" t="s">
        <v>905</v>
      </c>
      <c r="FI55" s="118" t="s">
        <v>905</v>
      </c>
      <c r="FJ55" s="118"/>
      <c r="FK55" s="118" t="s">
        <v>905</v>
      </c>
      <c r="FL55" s="134" t="s">
        <v>1895</v>
      </c>
      <c r="FM55" s="118" t="s">
        <v>911</v>
      </c>
      <c r="FN55" s="118" t="s">
        <v>759</v>
      </c>
      <c r="FO55" s="118" t="s">
        <v>905</v>
      </c>
      <c r="FP55" s="118" t="s">
        <v>909</v>
      </c>
      <c r="FQ55" s="118" t="s">
        <v>912</v>
      </c>
      <c r="FR55" s="118" t="s">
        <v>913</v>
      </c>
      <c r="FS55" s="118"/>
      <c r="FT55" s="118" t="s">
        <v>905</v>
      </c>
      <c r="FU55" s="118" t="s">
        <v>905</v>
      </c>
      <c r="FV55" s="118" t="s">
        <v>906</v>
      </c>
      <c r="FW55" s="118" t="s">
        <v>905</v>
      </c>
      <c r="FX55" s="118" t="s">
        <v>905</v>
      </c>
      <c r="FY55" s="118"/>
      <c r="FZ55" s="118" t="s">
        <v>905</v>
      </c>
      <c r="GA55" s="118" t="s">
        <v>905</v>
      </c>
      <c r="GB55" s="118" t="s">
        <v>1022</v>
      </c>
      <c r="GC55" s="118"/>
      <c r="GD55" s="118" t="s">
        <v>905</v>
      </c>
      <c r="GE55" s="118" t="s">
        <v>905</v>
      </c>
      <c r="GF55" s="118" t="s">
        <v>909</v>
      </c>
      <c r="GG55" s="118" t="s">
        <v>905</v>
      </c>
      <c r="GH55" s="118"/>
      <c r="GI55" s="118" t="s">
        <v>759</v>
      </c>
      <c r="GJ55" s="118" t="s">
        <v>759</v>
      </c>
      <c r="GK55" s="118" t="s">
        <v>759</v>
      </c>
      <c r="GL55" s="118" t="s">
        <v>915</v>
      </c>
      <c r="GM55" s="118"/>
      <c r="GN55" s="118" t="s">
        <v>905</v>
      </c>
      <c r="GO55" s="118" t="s">
        <v>759</v>
      </c>
      <c r="GP55" s="2"/>
      <c r="GQ55" s="118" t="s">
        <v>905</v>
      </c>
      <c r="GR55" s="118"/>
      <c r="GS55" s="134" t="s">
        <v>1896</v>
      </c>
      <c r="GT55" s="118" t="s">
        <v>905</v>
      </c>
      <c r="GU55" s="118" t="s">
        <v>905</v>
      </c>
      <c r="GV55" s="118" t="s">
        <v>909</v>
      </c>
      <c r="GW55" s="118" t="s">
        <v>905</v>
      </c>
      <c r="GX55" s="118"/>
      <c r="GY55" s="140">
        <v>125.86579999999999</v>
      </c>
      <c r="GZ55" s="137">
        <v>90.595100000000002</v>
      </c>
      <c r="HA55" s="137">
        <v>65.086600000000004</v>
      </c>
      <c r="HB55" s="140">
        <v>103.1401</v>
      </c>
    </row>
    <row r="56" spans="1:210">
      <c r="A56" s="2"/>
      <c r="B56" s="119" t="s">
        <v>137</v>
      </c>
      <c r="C56" s="118" t="s">
        <v>1833</v>
      </c>
      <c r="D56" s="118" t="s">
        <v>1172</v>
      </c>
      <c r="E56" s="118"/>
      <c r="F56" s="118" t="s">
        <v>1897</v>
      </c>
      <c r="G56" s="118" t="s">
        <v>1313</v>
      </c>
      <c r="H56" s="118" t="s">
        <v>1898</v>
      </c>
      <c r="I56" s="118" t="s">
        <v>615</v>
      </c>
      <c r="J56" s="118" t="s">
        <v>615</v>
      </c>
      <c r="K56" s="118" t="s">
        <v>615</v>
      </c>
      <c r="L56" s="118" t="s">
        <v>615</v>
      </c>
      <c r="M56" s="118" t="s">
        <v>947</v>
      </c>
      <c r="N56" s="118" t="s">
        <v>716</v>
      </c>
      <c r="O56" s="139" t="s">
        <v>642</v>
      </c>
      <c r="P56" s="118" t="s">
        <v>1899</v>
      </c>
      <c r="Q56" s="118" t="s">
        <v>1900</v>
      </c>
      <c r="R56" s="118" t="s">
        <v>843</v>
      </c>
      <c r="S56" s="118" t="s">
        <v>1901</v>
      </c>
      <c r="T56" s="121" t="s">
        <v>625</v>
      </c>
      <c r="U56" s="118" t="s">
        <v>1658</v>
      </c>
      <c r="V56" s="122">
        <v>-54.2</v>
      </c>
      <c r="W56" s="118" t="s">
        <v>615</v>
      </c>
      <c r="X56" s="118" t="s">
        <v>676</v>
      </c>
      <c r="Y56" s="118"/>
      <c r="Z56" s="118" t="s">
        <v>1400</v>
      </c>
      <c r="AA56" s="118" t="s">
        <v>1902</v>
      </c>
      <c r="AB56" s="118" t="s">
        <v>1903</v>
      </c>
      <c r="AC56" s="118" t="s">
        <v>1904</v>
      </c>
      <c r="AD56" s="118" t="s">
        <v>1905</v>
      </c>
      <c r="AE56" s="118" t="s">
        <v>1906</v>
      </c>
      <c r="AF56" s="118" t="s">
        <v>615</v>
      </c>
      <c r="AG56" s="118" t="s">
        <v>1056</v>
      </c>
      <c r="AH56" s="118" t="s">
        <v>1080</v>
      </c>
      <c r="AI56" s="118" t="s">
        <v>849</v>
      </c>
      <c r="AJ56" s="118" t="s">
        <v>1907</v>
      </c>
      <c r="AK56" s="118" t="s">
        <v>740</v>
      </c>
      <c r="AL56" s="118" t="s">
        <v>1830</v>
      </c>
      <c r="AM56" s="118" t="s">
        <v>1411</v>
      </c>
      <c r="AN56" s="118" t="s">
        <v>640</v>
      </c>
      <c r="AO56" s="125" t="s">
        <v>841</v>
      </c>
      <c r="AP56" s="118" t="s">
        <v>1229</v>
      </c>
      <c r="AQ56" s="118" t="s">
        <v>849</v>
      </c>
      <c r="AR56" s="118" t="s">
        <v>1259</v>
      </c>
      <c r="AS56" s="118"/>
      <c r="AT56" s="118" t="s">
        <v>844</v>
      </c>
      <c r="AU56" s="118" t="s">
        <v>705</v>
      </c>
      <c r="AV56" s="118">
        <v>0.13</v>
      </c>
      <c r="AW56" s="118" t="s">
        <v>821</v>
      </c>
      <c r="AX56" s="133">
        <v>5.1999999999999998E-2</v>
      </c>
      <c r="AY56" s="118" t="s">
        <v>1908</v>
      </c>
      <c r="AZ56" s="118" t="s">
        <v>732</v>
      </c>
      <c r="BA56" s="118" t="s">
        <v>1434</v>
      </c>
      <c r="BB56" s="118" t="s">
        <v>1860</v>
      </c>
      <c r="BC56" s="118" t="s">
        <v>850</v>
      </c>
      <c r="BD56" s="120" t="s">
        <v>1909</v>
      </c>
      <c r="BE56" s="118" t="s">
        <v>976</v>
      </c>
      <c r="BF56" s="118" t="s">
        <v>822</v>
      </c>
      <c r="BG56" s="120" t="s">
        <v>1463</v>
      </c>
      <c r="BH56" s="118" t="s">
        <v>1064</v>
      </c>
      <c r="BI56" s="118" t="s">
        <v>1668</v>
      </c>
      <c r="BJ56" s="118" t="s">
        <v>855</v>
      </c>
      <c r="BK56" s="118" t="s">
        <v>856</v>
      </c>
      <c r="BL56" s="118" t="s">
        <v>823</v>
      </c>
      <c r="BM56" s="118" t="s">
        <v>858</v>
      </c>
      <c r="BN56" s="118" t="s">
        <v>859</v>
      </c>
      <c r="BO56" s="118" t="s">
        <v>759</v>
      </c>
      <c r="BP56" s="118" t="s">
        <v>805</v>
      </c>
      <c r="BQ56" s="118"/>
      <c r="BR56" s="118" t="s">
        <v>761</v>
      </c>
      <c r="BS56" s="118" t="s">
        <v>761</v>
      </c>
      <c r="BT56" s="118" t="s">
        <v>761</v>
      </c>
      <c r="BU56" s="118" t="s">
        <v>761</v>
      </c>
      <c r="BV56" s="118" t="s">
        <v>761</v>
      </c>
      <c r="BW56" s="118" t="s">
        <v>761</v>
      </c>
      <c r="BX56" s="118" t="s">
        <v>762</v>
      </c>
      <c r="BY56" s="118" t="s">
        <v>761</v>
      </c>
      <c r="BZ56" s="118" t="s">
        <v>761</v>
      </c>
      <c r="CA56" s="118" t="s">
        <v>761</v>
      </c>
      <c r="CB56" s="118" t="s">
        <v>761</v>
      </c>
      <c r="CC56" s="118" t="s">
        <v>761</v>
      </c>
      <c r="CD56" s="118" t="s">
        <v>761</v>
      </c>
      <c r="CE56" s="118" t="s">
        <v>761</v>
      </c>
      <c r="CF56" s="118" t="s">
        <v>761</v>
      </c>
      <c r="CG56" s="118" t="s">
        <v>762</v>
      </c>
      <c r="CH56" s="118" t="s">
        <v>762</v>
      </c>
      <c r="CI56" s="118" t="s">
        <v>762</v>
      </c>
      <c r="CJ56" s="118" t="s">
        <v>762</v>
      </c>
      <c r="CK56" s="118" t="s">
        <v>761</v>
      </c>
      <c r="CL56" s="118" t="s">
        <v>761</v>
      </c>
      <c r="CM56" s="118" t="s">
        <v>761</v>
      </c>
      <c r="CN56" s="118"/>
      <c r="CO56" s="118" t="s">
        <v>764</v>
      </c>
      <c r="CP56" s="118" t="s">
        <v>764</v>
      </c>
      <c r="CQ56" s="118" t="s">
        <v>764</v>
      </c>
      <c r="CR56" s="118" t="s">
        <v>764</v>
      </c>
      <c r="CS56" s="118" t="s">
        <v>764</v>
      </c>
      <c r="CT56" s="118" t="s">
        <v>764</v>
      </c>
      <c r="CU56" s="118" t="s">
        <v>764</v>
      </c>
      <c r="CV56" s="118" t="s">
        <v>764</v>
      </c>
      <c r="CW56" s="118" t="s">
        <v>764</v>
      </c>
      <c r="CX56" s="118" t="s">
        <v>764</v>
      </c>
      <c r="CY56" s="118" t="s">
        <v>764</v>
      </c>
      <c r="CZ56" s="118" t="s">
        <v>764</v>
      </c>
      <c r="DA56" s="118" t="s">
        <v>764</v>
      </c>
      <c r="DB56" s="118" t="s">
        <v>764</v>
      </c>
      <c r="DC56" s="118" t="s">
        <v>764</v>
      </c>
      <c r="DD56" s="118" t="s">
        <v>764</v>
      </c>
      <c r="DE56" s="118" t="s">
        <v>764</v>
      </c>
      <c r="DF56" s="118" t="s">
        <v>764</v>
      </c>
      <c r="DG56" s="118" t="s">
        <v>764</v>
      </c>
      <c r="DH56" s="118" t="s">
        <v>764</v>
      </c>
      <c r="DI56" s="118" t="s">
        <v>764</v>
      </c>
      <c r="DJ56" s="118" t="s">
        <v>764</v>
      </c>
      <c r="DK56" s="118" t="s">
        <v>764</v>
      </c>
      <c r="DL56" s="118" t="s">
        <v>764</v>
      </c>
      <c r="DM56" s="118" t="s">
        <v>764</v>
      </c>
      <c r="DN56" s="118" t="s">
        <v>764</v>
      </c>
      <c r="DO56" s="118" t="s">
        <v>764</v>
      </c>
      <c r="DP56" s="118" t="s">
        <v>764</v>
      </c>
      <c r="DQ56" s="118" t="s">
        <v>764</v>
      </c>
      <c r="DR56" s="118" t="s">
        <v>764</v>
      </c>
      <c r="DS56" s="118" t="s">
        <v>766</v>
      </c>
      <c r="DT56" s="118" t="s">
        <v>764</v>
      </c>
      <c r="DU56" s="118"/>
      <c r="DV56" s="118" t="s">
        <v>905</v>
      </c>
      <c r="DW56" s="118" t="s">
        <v>906</v>
      </c>
      <c r="DX56" s="118" t="s">
        <v>905</v>
      </c>
      <c r="DY56" s="118" t="s">
        <v>905</v>
      </c>
      <c r="DZ56" s="118" t="s">
        <v>905</v>
      </c>
      <c r="EA56" s="118" t="s">
        <v>905</v>
      </c>
      <c r="EB56" s="118" t="s">
        <v>759</v>
      </c>
      <c r="EC56" s="118" t="s">
        <v>905</v>
      </c>
      <c r="ED56" s="118" t="s">
        <v>905</v>
      </c>
      <c r="EE56" s="118" t="s">
        <v>905</v>
      </c>
      <c r="EF56" s="118" t="s">
        <v>905</v>
      </c>
      <c r="EG56" s="118" t="s">
        <v>906</v>
      </c>
      <c r="EH56" s="118" t="s">
        <v>905</v>
      </c>
      <c r="EI56" s="118" t="s">
        <v>905</v>
      </c>
      <c r="EJ56" s="118"/>
      <c r="EK56" s="118" t="s">
        <v>905</v>
      </c>
      <c r="EL56" s="118" t="s">
        <v>905</v>
      </c>
      <c r="EM56" s="118" t="s">
        <v>905</v>
      </c>
      <c r="EN56" s="118" t="s">
        <v>905</v>
      </c>
      <c r="EO56" s="134" t="s">
        <v>1353</v>
      </c>
      <c r="EP56" s="118" t="s">
        <v>905</v>
      </c>
      <c r="EQ56" s="118" t="s">
        <v>905</v>
      </c>
      <c r="ER56" s="118" t="s">
        <v>905</v>
      </c>
      <c r="ES56" s="118" t="s">
        <v>905</v>
      </c>
      <c r="ET56" s="118" t="s">
        <v>905</v>
      </c>
      <c r="EU56" s="118" t="s">
        <v>905</v>
      </c>
      <c r="EV56" s="118"/>
      <c r="EW56" s="118" t="s">
        <v>909</v>
      </c>
      <c r="EX56" s="118" t="s">
        <v>905</v>
      </c>
      <c r="EY56" s="118" t="s">
        <v>905</v>
      </c>
      <c r="EZ56" s="118" t="s">
        <v>905</v>
      </c>
      <c r="FA56" s="118" t="s">
        <v>905</v>
      </c>
      <c r="FB56" s="118" t="s">
        <v>905</v>
      </c>
      <c r="FC56" s="118" t="s">
        <v>905</v>
      </c>
      <c r="FD56" s="118" t="s">
        <v>905</v>
      </c>
      <c r="FE56" s="118" t="s">
        <v>905</v>
      </c>
      <c r="FF56" s="118"/>
      <c r="FG56" s="118" t="s">
        <v>910</v>
      </c>
      <c r="FH56" s="118" t="s">
        <v>905</v>
      </c>
      <c r="FI56" s="118" t="s">
        <v>905</v>
      </c>
      <c r="FJ56" s="118"/>
      <c r="FK56" s="118" t="s">
        <v>905</v>
      </c>
      <c r="FL56" s="118" t="s">
        <v>759</v>
      </c>
      <c r="FM56" s="118" t="s">
        <v>911</v>
      </c>
      <c r="FN56" s="118" t="s">
        <v>759</v>
      </c>
      <c r="FO56" s="118" t="s">
        <v>905</v>
      </c>
      <c r="FP56" s="118" t="s">
        <v>909</v>
      </c>
      <c r="FQ56" s="118" t="s">
        <v>912</v>
      </c>
      <c r="FR56" s="118" t="s">
        <v>913</v>
      </c>
      <c r="FS56" s="118"/>
      <c r="FT56" s="118" t="s">
        <v>905</v>
      </c>
      <c r="FU56" s="118" t="s">
        <v>905</v>
      </c>
      <c r="FV56" s="118" t="s">
        <v>906</v>
      </c>
      <c r="FW56" s="118" t="s">
        <v>905</v>
      </c>
      <c r="FX56" s="118" t="s">
        <v>905</v>
      </c>
      <c r="FY56" s="118"/>
      <c r="FZ56" s="118" t="s">
        <v>905</v>
      </c>
      <c r="GA56" s="118" t="s">
        <v>905</v>
      </c>
      <c r="GB56" s="118" t="s">
        <v>1022</v>
      </c>
      <c r="GC56" s="118"/>
      <c r="GD56" s="118" t="s">
        <v>905</v>
      </c>
      <c r="GE56" s="134" t="s">
        <v>1094</v>
      </c>
      <c r="GF56" s="118" t="s">
        <v>909</v>
      </c>
      <c r="GG56" s="118" t="s">
        <v>905</v>
      </c>
      <c r="GH56" s="118"/>
      <c r="GI56" s="118" t="s">
        <v>759</v>
      </c>
      <c r="GJ56" s="118" t="s">
        <v>759</v>
      </c>
      <c r="GK56" s="118" t="s">
        <v>759</v>
      </c>
      <c r="GL56" s="118" t="s">
        <v>915</v>
      </c>
      <c r="GM56" s="118"/>
      <c r="GN56" s="118" t="s">
        <v>905</v>
      </c>
      <c r="GO56" s="118" t="s">
        <v>759</v>
      </c>
      <c r="GP56" s="2"/>
      <c r="GQ56" s="118" t="s">
        <v>905</v>
      </c>
      <c r="GR56" s="118"/>
      <c r="GS56" s="134" t="s">
        <v>1910</v>
      </c>
      <c r="GT56" s="134" t="s">
        <v>1560</v>
      </c>
      <c r="GU56" s="118" t="s">
        <v>905</v>
      </c>
      <c r="GV56" s="118" t="s">
        <v>1559</v>
      </c>
      <c r="GW56" s="118" t="s">
        <v>905</v>
      </c>
      <c r="GX56" s="118"/>
      <c r="GY56" s="137">
        <v>70.530500000000004</v>
      </c>
      <c r="GZ56" s="137">
        <v>51.838500000000003</v>
      </c>
      <c r="HA56" s="137">
        <v>49.338000000000001</v>
      </c>
      <c r="HB56" s="137">
        <v>62.058399999999999</v>
      </c>
    </row>
    <row r="57" spans="1:210" ht="27">
      <c r="A57" s="2"/>
      <c r="B57" s="119" t="s">
        <v>138</v>
      </c>
      <c r="C57" s="118" t="s">
        <v>1809</v>
      </c>
      <c r="D57" s="118" t="s">
        <v>710</v>
      </c>
      <c r="E57" s="118"/>
      <c r="F57" s="118" t="s">
        <v>1061</v>
      </c>
      <c r="G57" s="118" t="s">
        <v>615</v>
      </c>
      <c r="H57" s="118" t="s">
        <v>1911</v>
      </c>
      <c r="I57" s="118" t="s">
        <v>615</v>
      </c>
      <c r="J57" s="118" t="s">
        <v>615</v>
      </c>
      <c r="K57" s="118" t="s">
        <v>615</v>
      </c>
      <c r="L57" s="118" t="s">
        <v>615</v>
      </c>
      <c r="M57" s="118" t="s">
        <v>675</v>
      </c>
      <c r="N57" s="118" t="s">
        <v>1365</v>
      </c>
      <c r="O57" s="120" t="s">
        <v>700</v>
      </c>
      <c r="P57" s="118" t="s">
        <v>1912</v>
      </c>
      <c r="Q57" s="118" t="s">
        <v>1252</v>
      </c>
      <c r="R57" s="118" t="s">
        <v>777</v>
      </c>
      <c r="S57" s="118" t="s">
        <v>1913</v>
      </c>
      <c r="T57" s="141" t="s">
        <v>1222</v>
      </c>
      <c r="U57" s="118" t="s">
        <v>1059</v>
      </c>
      <c r="V57" s="122">
        <v>-25.9</v>
      </c>
      <c r="W57" s="118" t="s">
        <v>615</v>
      </c>
      <c r="X57" s="118" t="s">
        <v>1914</v>
      </c>
      <c r="Y57" s="118"/>
      <c r="Z57" s="118" t="s">
        <v>1756</v>
      </c>
      <c r="AA57" s="118" t="s">
        <v>1886</v>
      </c>
      <c r="AB57" s="118" t="s">
        <v>1904</v>
      </c>
      <c r="AC57" s="118" t="s">
        <v>1915</v>
      </c>
      <c r="AD57" s="126" t="s">
        <v>1916</v>
      </c>
      <c r="AE57" s="118" t="s">
        <v>1917</v>
      </c>
      <c r="AF57" s="118" t="s">
        <v>615</v>
      </c>
      <c r="AG57" s="118" t="s">
        <v>1760</v>
      </c>
      <c r="AH57" s="118" t="s">
        <v>1447</v>
      </c>
      <c r="AI57" s="118" t="s">
        <v>1015</v>
      </c>
      <c r="AJ57" s="118" t="s">
        <v>1918</v>
      </c>
      <c r="AK57" s="118" t="s">
        <v>978</v>
      </c>
      <c r="AL57" s="118" t="s">
        <v>1803</v>
      </c>
      <c r="AM57" s="118" t="s">
        <v>1430</v>
      </c>
      <c r="AN57" s="118" t="s">
        <v>640</v>
      </c>
      <c r="AO57" s="125" t="s">
        <v>841</v>
      </c>
      <c r="AP57" s="118" t="s">
        <v>1919</v>
      </c>
      <c r="AQ57" s="118" t="s">
        <v>1015</v>
      </c>
      <c r="AR57" s="118" t="s">
        <v>1259</v>
      </c>
      <c r="AS57" s="118"/>
      <c r="AT57" s="118" t="s">
        <v>844</v>
      </c>
      <c r="AU57" s="118" t="s">
        <v>705</v>
      </c>
      <c r="AV57" s="118" t="s">
        <v>1164</v>
      </c>
      <c r="AW57" s="118" t="s">
        <v>1920</v>
      </c>
      <c r="AX57" s="133" t="s">
        <v>1921</v>
      </c>
      <c r="AY57" s="118" t="s">
        <v>1187</v>
      </c>
      <c r="AZ57" s="118" t="s">
        <v>749</v>
      </c>
      <c r="BA57" s="118" t="s">
        <v>1434</v>
      </c>
      <c r="BB57" s="118" t="s">
        <v>641</v>
      </c>
      <c r="BC57" s="118" t="s">
        <v>850</v>
      </c>
      <c r="BD57" s="120" t="s">
        <v>1922</v>
      </c>
      <c r="BE57" s="118" t="s">
        <v>757</v>
      </c>
      <c r="BF57" s="118" t="s">
        <v>1368</v>
      </c>
      <c r="BG57" s="120" t="s">
        <v>1923</v>
      </c>
      <c r="BH57" s="118" t="s">
        <v>720</v>
      </c>
      <c r="BI57" s="118" t="s">
        <v>909</v>
      </c>
      <c r="BJ57" s="118" t="s">
        <v>855</v>
      </c>
      <c r="BK57" s="118" t="s">
        <v>856</v>
      </c>
      <c r="BL57" s="118" t="s">
        <v>1924</v>
      </c>
      <c r="BM57" s="118" t="s">
        <v>858</v>
      </c>
      <c r="BN57" s="118" t="s">
        <v>859</v>
      </c>
      <c r="BO57" s="118" t="s">
        <v>759</v>
      </c>
      <c r="BP57" s="118" t="s">
        <v>1414</v>
      </c>
      <c r="BQ57" s="118"/>
      <c r="BR57" s="118" t="s">
        <v>761</v>
      </c>
      <c r="BS57" s="118" t="s">
        <v>761</v>
      </c>
      <c r="BT57" s="118" t="s">
        <v>761</v>
      </c>
      <c r="BU57" s="118" t="s">
        <v>761</v>
      </c>
      <c r="BV57" s="118" t="s">
        <v>761</v>
      </c>
      <c r="BW57" s="118" t="s">
        <v>761</v>
      </c>
      <c r="BX57" s="118" t="s">
        <v>762</v>
      </c>
      <c r="BY57" s="118" t="s">
        <v>761</v>
      </c>
      <c r="BZ57" s="118" t="s">
        <v>761</v>
      </c>
      <c r="CA57" s="118" t="s">
        <v>761</v>
      </c>
      <c r="CB57" s="118" t="s">
        <v>761</v>
      </c>
      <c r="CC57" s="118" t="s">
        <v>761</v>
      </c>
      <c r="CD57" s="118" t="s">
        <v>761</v>
      </c>
      <c r="CE57" s="118" t="s">
        <v>761</v>
      </c>
      <c r="CF57" s="118" t="s">
        <v>761</v>
      </c>
      <c r="CG57" s="118" t="s">
        <v>762</v>
      </c>
      <c r="CH57" s="118" t="s">
        <v>762</v>
      </c>
      <c r="CI57" s="118" t="s">
        <v>762</v>
      </c>
      <c r="CJ57" s="118" t="s">
        <v>762</v>
      </c>
      <c r="CK57" s="118" t="s">
        <v>761</v>
      </c>
      <c r="CL57" s="118" t="s">
        <v>761</v>
      </c>
      <c r="CM57" s="118" t="s">
        <v>761</v>
      </c>
      <c r="CN57" s="118"/>
      <c r="CO57" s="118" t="s">
        <v>764</v>
      </c>
      <c r="CP57" s="118" t="s">
        <v>764</v>
      </c>
      <c r="CQ57" s="118" t="s">
        <v>764</v>
      </c>
      <c r="CR57" s="118" t="s">
        <v>764</v>
      </c>
      <c r="CS57" s="118" t="s">
        <v>764</v>
      </c>
      <c r="CT57" s="118" t="s">
        <v>764</v>
      </c>
      <c r="CU57" s="118" t="s">
        <v>764</v>
      </c>
      <c r="CV57" s="118" t="s">
        <v>764</v>
      </c>
      <c r="CW57" s="118" t="s">
        <v>764</v>
      </c>
      <c r="CX57" s="118" t="s">
        <v>764</v>
      </c>
      <c r="CY57" s="118" t="s">
        <v>764</v>
      </c>
      <c r="CZ57" s="118" t="s">
        <v>764</v>
      </c>
      <c r="DA57" s="118" t="s">
        <v>764</v>
      </c>
      <c r="DB57" s="118" t="s">
        <v>764</v>
      </c>
      <c r="DC57" s="118" t="s">
        <v>764</v>
      </c>
      <c r="DD57" s="118" t="s">
        <v>764</v>
      </c>
      <c r="DE57" s="118" t="s">
        <v>764</v>
      </c>
      <c r="DF57" s="118" t="s">
        <v>764</v>
      </c>
      <c r="DG57" s="118" t="s">
        <v>764</v>
      </c>
      <c r="DH57" s="118" t="s">
        <v>764</v>
      </c>
      <c r="DI57" s="118" t="s">
        <v>764</v>
      </c>
      <c r="DJ57" s="118" t="s">
        <v>764</v>
      </c>
      <c r="DK57" s="118" t="s">
        <v>764</v>
      </c>
      <c r="DL57" s="118" t="s">
        <v>764</v>
      </c>
      <c r="DM57" s="118" t="s">
        <v>764</v>
      </c>
      <c r="DN57" s="118" t="s">
        <v>764</v>
      </c>
      <c r="DO57" s="118" t="s">
        <v>764</v>
      </c>
      <c r="DP57" s="118" t="s">
        <v>764</v>
      </c>
      <c r="DQ57" s="118" t="s">
        <v>764</v>
      </c>
      <c r="DR57" s="118" t="s">
        <v>764</v>
      </c>
      <c r="DS57" s="118" t="s">
        <v>766</v>
      </c>
      <c r="DT57" s="118" t="s">
        <v>764</v>
      </c>
      <c r="DU57" s="118"/>
      <c r="DV57" s="118" t="s">
        <v>905</v>
      </c>
      <c r="DW57" s="118" t="s">
        <v>906</v>
      </c>
      <c r="DX57" s="118" t="s">
        <v>905</v>
      </c>
      <c r="DY57" s="118" t="s">
        <v>905</v>
      </c>
      <c r="DZ57" s="118" t="s">
        <v>905</v>
      </c>
      <c r="EA57" s="118" t="s">
        <v>905</v>
      </c>
      <c r="EB57" s="118" t="s">
        <v>759</v>
      </c>
      <c r="EC57" s="118" t="s">
        <v>905</v>
      </c>
      <c r="ED57" s="118" t="s">
        <v>905</v>
      </c>
      <c r="EE57" s="118" t="s">
        <v>905</v>
      </c>
      <c r="EF57" s="118" t="s">
        <v>905</v>
      </c>
      <c r="EG57" s="118" t="s">
        <v>906</v>
      </c>
      <c r="EH57" s="118" t="s">
        <v>905</v>
      </c>
      <c r="EI57" s="118" t="s">
        <v>905</v>
      </c>
      <c r="EJ57" s="118"/>
      <c r="EK57" s="118" t="s">
        <v>905</v>
      </c>
      <c r="EL57" s="118" t="s">
        <v>905</v>
      </c>
      <c r="EM57" s="118" t="s">
        <v>905</v>
      </c>
      <c r="EN57" s="118" t="s">
        <v>905</v>
      </c>
      <c r="EO57" s="118" t="s">
        <v>905</v>
      </c>
      <c r="EP57" s="118" t="s">
        <v>905</v>
      </c>
      <c r="EQ57" s="118" t="s">
        <v>905</v>
      </c>
      <c r="ER57" s="118" t="s">
        <v>905</v>
      </c>
      <c r="ES57" s="118" t="s">
        <v>905</v>
      </c>
      <c r="ET57" s="118" t="s">
        <v>905</v>
      </c>
      <c r="EU57" s="118" t="s">
        <v>905</v>
      </c>
      <c r="EV57" s="118"/>
      <c r="EW57" s="118" t="s">
        <v>909</v>
      </c>
      <c r="EX57" s="118" t="s">
        <v>905</v>
      </c>
      <c r="EY57" s="118" t="s">
        <v>905</v>
      </c>
      <c r="EZ57" s="118" t="s">
        <v>905</v>
      </c>
      <c r="FA57" s="118" t="s">
        <v>905</v>
      </c>
      <c r="FB57" s="118" t="s">
        <v>905</v>
      </c>
      <c r="FC57" s="118" t="s">
        <v>905</v>
      </c>
      <c r="FD57" s="118" t="s">
        <v>905</v>
      </c>
      <c r="FE57" s="118" t="s">
        <v>905</v>
      </c>
      <c r="FF57" s="118"/>
      <c r="FG57" s="118" t="s">
        <v>910</v>
      </c>
      <c r="FH57" s="118" t="s">
        <v>905</v>
      </c>
      <c r="FI57" s="118" t="s">
        <v>905</v>
      </c>
      <c r="FJ57" s="118"/>
      <c r="FK57" s="118" t="s">
        <v>905</v>
      </c>
      <c r="FL57" s="118" t="s">
        <v>759</v>
      </c>
      <c r="FM57" s="118" t="s">
        <v>911</v>
      </c>
      <c r="FN57" s="118" t="s">
        <v>759</v>
      </c>
      <c r="FO57" s="118" t="s">
        <v>905</v>
      </c>
      <c r="FP57" s="118" t="s">
        <v>909</v>
      </c>
      <c r="FQ57" s="118" t="s">
        <v>912</v>
      </c>
      <c r="FR57" s="118" t="s">
        <v>913</v>
      </c>
      <c r="FS57" s="118"/>
      <c r="FT57" s="118" t="s">
        <v>905</v>
      </c>
      <c r="FU57" s="118" t="s">
        <v>905</v>
      </c>
      <c r="FV57" s="118" t="s">
        <v>906</v>
      </c>
      <c r="FW57" s="118" t="s">
        <v>905</v>
      </c>
      <c r="FX57" s="118" t="s">
        <v>905</v>
      </c>
      <c r="FY57" s="118"/>
      <c r="FZ57" s="118" t="s">
        <v>905</v>
      </c>
      <c r="GA57" s="118" t="s">
        <v>905</v>
      </c>
      <c r="GB57" s="118" t="s">
        <v>1022</v>
      </c>
      <c r="GC57" s="118"/>
      <c r="GD57" s="118" t="s">
        <v>905</v>
      </c>
      <c r="GE57" s="118" t="s">
        <v>905</v>
      </c>
      <c r="GF57" s="118" t="s">
        <v>909</v>
      </c>
      <c r="GG57" s="118" t="s">
        <v>905</v>
      </c>
      <c r="GH57" s="118"/>
      <c r="GI57" s="118" t="s">
        <v>759</v>
      </c>
      <c r="GJ57" s="118" t="s">
        <v>759</v>
      </c>
      <c r="GK57" s="118" t="s">
        <v>759</v>
      </c>
      <c r="GL57" s="118" t="s">
        <v>915</v>
      </c>
      <c r="GM57" s="118"/>
      <c r="GN57" s="118" t="s">
        <v>905</v>
      </c>
      <c r="GO57" s="118" t="s">
        <v>759</v>
      </c>
      <c r="GP57" s="2"/>
      <c r="GQ57" s="118" t="s">
        <v>905</v>
      </c>
      <c r="GR57" s="118"/>
      <c r="GS57" s="118" t="s">
        <v>760</v>
      </c>
      <c r="GT57" s="134" t="s">
        <v>1925</v>
      </c>
      <c r="GU57" s="118" t="s">
        <v>905</v>
      </c>
      <c r="GV57" s="118" t="s">
        <v>909</v>
      </c>
      <c r="GW57" s="118" t="s">
        <v>905</v>
      </c>
      <c r="GX57" s="118"/>
      <c r="GY57" s="137">
        <v>97.209199999999996</v>
      </c>
      <c r="GZ57" s="137">
        <v>79.669300000000007</v>
      </c>
      <c r="HA57" s="137">
        <v>52.1877</v>
      </c>
      <c r="HB57" s="137">
        <v>80.710499999999996</v>
      </c>
    </row>
    <row r="58" spans="1:210" ht="27">
      <c r="A58" s="2"/>
      <c r="B58" s="119" t="s">
        <v>139</v>
      </c>
      <c r="C58" s="118" t="s">
        <v>1926</v>
      </c>
      <c r="D58" s="118" t="s">
        <v>1927</v>
      </c>
      <c r="E58" s="118"/>
      <c r="F58" s="118" t="s">
        <v>711</v>
      </c>
      <c r="G58" s="118" t="s">
        <v>1928</v>
      </c>
      <c r="H58" s="118" t="s">
        <v>1929</v>
      </c>
      <c r="I58" s="118" t="s">
        <v>615</v>
      </c>
      <c r="J58" s="118" t="s">
        <v>615</v>
      </c>
      <c r="K58" s="118" t="s">
        <v>615</v>
      </c>
      <c r="L58" s="118" t="s">
        <v>615</v>
      </c>
      <c r="M58" s="118" t="s">
        <v>1059</v>
      </c>
      <c r="N58" s="118" t="s">
        <v>1319</v>
      </c>
      <c r="O58" s="120" t="s">
        <v>620</v>
      </c>
      <c r="P58" s="118" t="s">
        <v>1930</v>
      </c>
      <c r="Q58" s="118" t="s">
        <v>1252</v>
      </c>
      <c r="R58" s="118" t="s">
        <v>673</v>
      </c>
      <c r="S58" s="118" t="s">
        <v>949</v>
      </c>
      <c r="T58" s="141" t="s">
        <v>1795</v>
      </c>
      <c r="U58" s="118" t="s">
        <v>617</v>
      </c>
      <c r="V58" s="142">
        <v>-2</v>
      </c>
      <c r="W58" s="118" t="s">
        <v>615</v>
      </c>
      <c r="X58" s="118" t="s">
        <v>676</v>
      </c>
      <c r="Y58" s="118"/>
      <c r="Z58" s="118" t="s">
        <v>997</v>
      </c>
      <c r="AA58" s="118" t="s">
        <v>1931</v>
      </c>
      <c r="AB58" s="118" t="s">
        <v>1932</v>
      </c>
      <c r="AC58" s="118" t="s">
        <v>1933</v>
      </c>
      <c r="AD58" s="135" t="s">
        <v>1928</v>
      </c>
      <c r="AE58" s="118" t="s">
        <v>656</v>
      </c>
      <c r="AF58" s="118" t="s">
        <v>615</v>
      </c>
      <c r="AG58" s="118" t="s">
        <v>1056</v>
      </c>
      <c r="AH58" s="118" t="s">
        <v>1665</v>
      </c>
      <c r="AI58" s="118" t="s">
        <v>972</v>
      </c>
      <c r="AJ58" s="118" t="s">
        <v>1934</v>
      </c>
      <c r="AK58" s="118" t="s">
        <v>1935</v>
      </c>
      <c r="AL58" s="118" t="s">
        <v>1015</v>
      </c>
      <c r="AM58" s="118" t="s">
        <v>794</v>
      </c>
      <c r="AN58" s="118" t="s">
        <v>640</v>
      </c>
      <c r="AO58" s="125">
        <v>5.6131099999999998</v>
      </c>
      <c r="AP58" s="118" t="s">
        <v>1560</v>
      </c>
      <c r="AQ58" s="118" t="s">
        <v>749</v>
      </c>
      <c r="AR58" s="118" t="s">
        <v>1936</v>
      </c>
      <c r="AS58" s="118"/>
      <c r="AT58" s="118" t="s">
        <v>1937</v>
      </c>
      <c r="AU58" s="118" t="s">
        <v>705</v>
      </c>
      <c r="AV58" s="118" t="s">
        <v>1164</v>
      </c>
      <c r="AW58" s="118" t="s">
        <v>1253</v>
      </c>
      <c r="AX58" s="133">
        <v>0.39</v>
      </c>
      <c r="AY58" s="118" t="s">
        <v>795</v>
      </c>
      <c r="AZ58" s="118" t="s">
        <v>812</v>
      </c>
      <c r="BA58" s="118" t="s">
        <v>820</v>
      </c>
      <c r="BB58" s="118" t="s">
        <v>617</v>
      </c>
      <c r="BC58" s="118" t="s">
        <v>1122</v>
      </c>
      <c r="BD58" s="118" t="s">
        <v>696</v>
      </c>
      <c r="BE58" s="118" t="s">
        <v>1938</v>
      </c>
      <c r="BF58" s="118" t="s">
        <v>807</v>
      </c>
      <c r="BG58" s="120" t="s">
        <v>1939</v>
      </c>
      <c r="BH58" s="118" t="s">
        <v>720</v>
      </c>
      <c r="BI58" s="118" t="s">
        <v>1835</v>
      </c>
      <c r="BJ58" s="118" t="s">
        <v>1317</v>
      </c>
      <c r="BK58" s="118" t="s">
        <v>856</v>
      </c>
      <c r="BL58" s="118" t="s">
        <v>896</v>
      </c>
      <c r="BM58" s="118" t="s">
        <v>858</v>
      </c>
      <c r="BN58" s="118" t="s">
        <v>1192</v>
      </c>
      <c r="BO58" s="118" t="s">
        <v>759</v>
      </c>
      <c r="BP58" s="118" t="s">
        <v>626</v>
      </c>
      <c r="BQ58" s="118"/>
      <c r="BR58" s="118" t="s">
        <v>761</v>
      </c>
      <c r="BS58" s="118" t="s">
        <v>761</v>
      </c>
      <c r="BT58" s="118" t="s">
        <v>761</v>
      </c>
      <c r="BU58" s="118" t="s">
        <v>761</v>
      </c>
      <c r="BV58" s="118" t="s">
        <v>761</v>
      </c>
      <c r="BW58" s="118" t="s">
        <v>761</v>
      </c>
      <c r="BX58" s="118" t="s">
        <v>762</v>
      </c>
      <c r="BY58" s="118" t="s">
        <v>761</v>
      </c>
      <c r="BZ58" s="118" t="s">
        <v>761</v>
      </c>
      <c r="CA58" s="118" t="s">
        <v>761</v>
      </c>
      <c r="CB58" s="118" t="s">
        <v>761</v>
      </c>
      <c r="CC58" s="118" t="s">
        <v>761</v>
      </c>
      <c r="CD58" s="118" t="s">
        <v>761</v>
      </c>
      <c r="CE58" s="118" t="s">
        <v>761</v>
      </c>
      <c r="CF58" s="118" t="s">
        <v>761</v>
      </c>
      <c r="CG58" s="118" t="s">
        <v>762</v>
      </c>
      <c r="CH58" s="118" t="s">
        <v>762</v>
      </c>
      <c r="CI58" s="118" t="s">
        <v>762</v>
      </c>
      <c r="CJ58" s="118" t="s">
        <v>762</v>
      </c>
      <c r="CK58" s="118" t="s">
        <v>761</v>
      </c>
      <c r="CL58" s="118" t="s">
        <v>761</v>
      </c>
      <c r="CM58" s="118" t="s">
        <v>761</v>
      </c>
      <c r="CN58" s="118"/>
      <c r="CO58" s="118" t="s">
        <v>764</v>
      </c>
      <c r="CP58" s="118" t="s">
        <v>764</v>
      </c>
      <c r="CQ58" s="118" t="s">
        <v>764</v>
      </c>
      <c r="CR58" s="118" t="s">
        <v>764</v>
      </c>
      <c r="CS58" s="118" t="s">
        <v>764</v>
      </c>
      <c r="CT58" s="118" t="s">
        <v>764</v>
      </c>
      <c r="CU58" s="118" t="s">
        <v>764</v>
      </c>
      <c r="CV58" s="118" t="s">
        <v>764</v>
      </c>
      <c r="CW58" s="118" t="s">
        <v>764</v>
      </c>
      <c r="CX58" s="118" t="s">
        <v>764</v>
      </c>
      <c r="CY58" s="118" t="s">
        <v>764</v>
      </c>
      <c r="CZ58" s="118" t="s">
        <v>764</v>
      </c>
      <c r="DA58" s="118" t="s">
        <v>764</v>
      </c>
      <c r="DB58" s="118" t="s">
        <v>764</v>
      </c>
      <c r="DC58" s="118" t="s">
        <v>764</v>
      </c>
      <c r="DD58" s="118" t="s">
        <v>764</v>
      </c>
      <c r="DE58" s="118" t="s">
        <v>764</v>
      </c>
      <c r="DF58" s="118" t="s">
        <v>764</v>
      </c>
      <c r="DG58" s="118" t="s">
        <v>764</v>
      </c>
      <c r="DH58" s="118" t="s">
        <v>764</v>
      </c>
      <c r="DI58" s="118" t="s">
        <v>764</v>
      </c>
      <c r="DJ58" s="118" t="s">
        <v>764</v>
      </c>
      <c r="DK58" s="118" t="s">
        <v>764</v>
      </c>
      <c r="DL58" s="118" t="s">
        <v>764</v>
      </c>
      <c r="DM58" s="118" t="s">
        <v>764</v>
      </c>
      <c r="DN58" s="118" t="s">
        <v>764</v>
      </c>
      <c r="DO58" s="118" t="s">
        <v>764</v>
      </c>
      <c r="DP58" s="134" t="s">
        <v>814</v>
      </c>
      <c r="DQ58" s="118" t="s">
        <v>764</v>
      </c>
      <c r="DR58" s="118" t="s">
        <v>764</v>
      </c>
      <c r="DS58" s="118" t="s">
        <v>766</v>
      </c>
      <c r="DT58" s="118" t="s">
        <v>764</v>
      </c>
      <c r="DU58" s="118"/>
      <c r="DV58" s="118" t="s">
        <v>905</v>
      </c>
      <c r="DW58" s="118" t="s">
        <v>906</v>
      </c>
      <c r="DX58" s="118" t="s">
        <v>905</v>
      </c>
      <c r="DY58" s="118" t="s">
        <v>905</v>
      </c>
      <c r="DZ58" s="118" t="s">
        <v>905</v>
      </c>
      <c r="EA58" s="118" t="s">
        <v>905</v>
      </c>
      <c r="EB58" s="118" t="s">
        <v>759</v>
      </c>
      <c r="EC58" s="118" t="s">
        <v>905</v>
      </c>
      <c r="ED58" s="118" t="s">
        <v>905</v>
      </c>
      <c r="EE58" s="118" t="s">
        <v>905</v>
      </c>
      <c r="EF58" s="118" t="s">
        <v>905</v>
      </c>
      <c r="EG58" s="118" t="s">
        <v>906</v>
      </c>
      <c r="EH58" s="118" t="s">
        <v>905</v>
      </c>
      <c r="EI58" s="164">
        <v>0.51</v>
      </c>
      <c r="EJ58" s="118"/>
      <c r="EK58" s="118" t="s">
        <v>905</v>
      </c>
      <c r="EL58" s="118" t="s">
        <v>905</v>
      </c>
      <c r="EM58" s="118" t="s">
        <v>905</v>
      </c>
      <c r="EN58" s="118" t="s">
        <v>905</v>
      </c>
      <c r="EO58" s="118" t="s">
        <v>905</v>
      </c>
      <c r="EP58" s="118" t="s">
        <v>905</v>
      </c>
      <c r="EQ58" s="118" t="s">
        <v>905</v>
      </c>
      <c r="ER58" s="118" t="s">
        <v>905</v>
      </c>
      <c r="ES58" s="118" t="s">
        <v>905</v>
      </c>
      <c r="ET58" s="118" t="s">
        <v>905</v>
      </c>
      <c r="EU58" s="118" t="s">
        <v>905</v>
      </c>
      <c r="EV58" s="118"/>
      <c r="EW58" s="118" t="s">
        <v>909</v>
      </c>
      <c r="EX58" s="118" t="s">
        <v>905</v>
      </c>
      <c r="EY58" s="118" t="s">
        <v>905</v>
      </c>
      <c r="EZ58" s="118" t="s">
        <v>905</v>
      </c>
      <c r="FA58" s="118" t="s">
        <v>905</v>
      </c>
      <c r="FB58" s="118" t="s">
        <v>905</v>
      </c>
      <c r="FC58" s="118" t="s">
        <v>905</v>
      </c>
      <c r="FD58" s="118" t="s">
        <v>905</v>
      </c>
      <c r="FE58" s="118" t="s">
        <v>905</v>
      </c>
      <c r="FF58" s="118"/>
      <c r="FG58" s="118" t="s">
        <v>910</v>
      </c>
      <c r="FH58" s="118" t="s">
        <v>905</v>
      </c>
      <c r="FI58" s="118" t="s">
        <v>905</v>
      </c>
      <c r="FJ58" s="118"/>
      <c r="FK58" s="118" t="s">
        <v>905</v>
      </c>
      <c r="FL58" s="118" t="s">
        <v>759</v>
      </c>
      <c r="FM58" s="118" t="s">
        <v>911</v>
      </c>
      <c r="FN58" s="118" t="s">
        <v>759</v>
      </c>
      <c r="FO58" s="118" t="s">
        <v>905</v>
      </c>
      <c r="FP58" s="118" t="s">
        <v>909</v>
      </c>
      <c r="FQ58" s="118" t="s">
        <v>912</v>
      </c>
      <c r="FR58" s="118" t="s">
        <v>913</v>
      </c>
      <c r="FS58" s="118"/>
      <c r="FT58" s="118" t="s">
        <v>905</v>
      </c>
      <c r="FU58" s="118" t="s">
        <v>905</v>
      </c>
      <c r="FV58" s="118" t="s">
        <v>906</v>
      </c>
      <c r="FW58" s="118" t="s">
        <v>905</v>
      </c>
      <c r="FX58" s="118" t="s">
        <v>905</v>
      </c>
      <c r="FY58" s="118"/>
      <c r="FZ58" s="118" t="s">
        <v>905</v>
      </c>
      <c r="GA58" s="118" t="s">
        <v>905</v>
      </c>
      <c r="GB58" s="118" t="s">
        <v>1022</v>
      </c>
      <c r="GC58" s="118"/>
      <c r="GD58" s="118" t="s">
        <v>905</v>
      </c>
      <c r="GE58" s="118" t="s">
        <v>905</v>
      </c>
      <c r="GF58" s="118" t="s">
        <v>909</v>
      </c>
      <c r="GG58" s="118" t="s">
        <v>905</v>
      </c>
      <c r="GH58" s="118"/>
      <c r="GI58" s="118" t="s">
        <v>759</v>
      </c>
      <c r="GJ58" s="118" t="s">
        <v>759</v>
      </c>
      <c r="GK58" s="118" t="s">
        <v>759</v>
      </c>
      <c r="GL58" s="118" t="s">
        <v>915</v>
      </c>
      <c r="GM58" s="118"/>
      <c r="GN58" s="118" t="s">
        <v>905</v>
      </c>
      <c r="GO58" s="118" t="s">
        <v>759</v>
      </c>
      <c r="GP58" s="2"/>
      <c r="GQ58" s="118" t="s">
        <v>905</v>
      </c>
      <c r="GR58" s="118"/>
      <c r="GS58" s="118" t="s">
        <v>760</v>
      </c>
      <c r="GT58" s="134" t="s">
        <v>1094</v>
      </c>
      <c r="GU58" s="118" t="s">
        <v>905</v>
      </c>
      <c r="GV58" s="118" t="s">
        <v>909</v>
      </c>
      <c r="GW58" s="118" t="s">
        <v>905</v>
      </c>
      <c r="GX58" s="118"/>
      <c r="GY58" s="140">
        <v>125.06480000000001</v>
      </c>
      <c r="GZ58" s="140">
        <v>103.0776</v>
      </c>
      <c r="HA58" s="137">
        <v>69.831100000000006</v>
      </c>
      <c r="HB58" s="140">
        <v>105.7715</v>
      </c>
    </row>
    <row r="59" spans="1:210">
      <c r="A59" s="2"/>
      <c r="B59" s="119" t="s">
        <v>140</v>
      </c>
      <c r="C59" s="118" t="s">
        <v>1940</v>
      </c>
      <c r="D59" s="118" t="s">
        <v>1941</v>
      </c>
      <c r="E59" s="118"/>
      <c r="F59" s="118" t="s">
        <v>991</v>
      </c>
      <c r="G59" s="118" t="s">
        <v>615</v>
      </c>
      <c r="H59" s="118" t="s">
        <v>1110</v>
      </c>
      <c r="I59" s="118" t="s">
        <v>615</v>
      </c>
      <c r="J59" s="118" t="s">
        <v>615</v>
      </c>
      <c r="K59" s="118" t="s">
        <v>615</v>
      </c>
      <c r="L59" s="118" t="s">
        <v>615</v>
      </c>
      <c r="M59" s="118" t="s">
        <v>1299</v>
      </c>
      <c r="N59" s="118" t="s">
        <v>1942</v>
      </c>
      <c r="O59" s="120" t="s">
        <v>700</v>
      </c>
      <c r="P59" s="118" t="s">
        <v>1943</v>
      </c>
      <c r="Q59" s="118" t="s">
        <v>1270</v>
      </c>
      <c r="R59" s="118" t="s">
        <v>843</v>
      </c>
      <c r="S59" s="118" t="s">
        <v>1944</v>
      </c>
      <c r="T59" s="121" t="s">
        <v>625</v>
      </c>
      <c r="U59" s="118" t="s">
        <v>1945</v>
      </c>
      <c r="V59" s="122">
        <v>21.7</v>
      </c>
      <c r="W59" s="118" t="s">
        <v>827</v>
      </c>
      <c r="X59" s="118" t="s">
        <v>904</v>
      </c>
      <c r="Y59" s="118"/>
      <c r="Z59" s="139" t="s">
        <v>1946</v>
      </c>
      <c r="AA59" s="118" t="s">
        <v>1947</v>
      </c>
      <c r="AB59" s="118" t="s">
        <v>1485</v>
      </c>
      <c r="AC59" s="118" t="s">
        <v>1948</v>
      </c>
      <c r="AD59" s="123" t="s">
        <v>1949</v>
      </c>
      <c r="AE59" s="118" t="s">
        <v>1432</v>
      </c>
      <c r="AF59" s="118" t="s">
        <v>615</v>
      </c>
      <c r="AG59" s="118" t="s">
        <v>1281</v>
      </c>
      <c r="AH59" s="118" t="s">
        <v>1114</v>
      </c>
      <c r="AI59" s="118" t="s">
        <v>972</v>
      </c>
      <c r="AJ59" s="118" t="s">
        <v>1950</v>
      </c>
      <c r="AK59" s="135" t="s">
        <v>857</v>
      </c>
      <c r="AL59" s="118" t="s">
        <v>655</v>
      </c>
      <c r="AM59" s="118" t="s">
        <v>1951</v>
      </c>
      <c r="AN59" s="118" t="s">
        <v>640</v>
      </c>
      <c r="AO59" s="125" t="s">
        <v>841</v>
      </c>
      <c r="AP59" s="118" t="s">
        <v>1136</v>
      </c>
      <c r="AQ59" s="118" t="s">
        <v>1006</v>
      </c>
      <c r="AR59" s="118" t="s">
        <v>772</v>
      </c>
      <c r="AS59" s="118"/>
      <c r="AT59" s="118" t="s">
        <v>844</v>
      </c>
      <c r="AU59" s="118" t="s">
        <v>705</v>
      </c>
      <c r="AV59" s="118">
        <v>4.75</v>
      </c>
      <c r="AW59" s="118" t="s">
        <v>1134</v>
      </c>
      <c r="AX59" s="43" t="s">
        <v>1195</v>
      </c>
      <c r="AY59" s="118" t="s">
        <v>894</v>
      </c>
      <c r="AZ59" s="118" t="s">
        <v>732</v>
      </c>
      <c r="BA59" s="118" t="s">
        <v>1952</v>
      </c>
      <c r="BB59" s="118" t="s">
        <v>1381</v>
      </c>
      <c r="BC59" s="118" t="s">
        <v>850</v>
      </c>
      <c r="BD59" s="120" t="s">
        <v>1953</v>
      </c>
      <c r="BE59" s="118" t="s">
        <v>757</v>
      </c>
      <c r="BF59" s="118" t="s">
        <v>1954</v>
      </c>
      <c r="BG59" s="120" t="s">
        <v>1955</v>
      </c>
      <c r="BH59" s="118" t="s">
        <v>673</v>
      </c>
      <c r="BI59" s="118" t="s">
        <v>1233</v>
      </c>
      <c r="BJ59" s="118" t="s">
        <v>855</v>
      </c>
      <c r="BK59" s="118" t="s">
        <v>856</v>
      </c>
      <c r="BL59" s="118" t="s">
        <v>1083</v>
      </c>
      <c r="BM59" s="118" t="s">
        <v>858</v>
      </c>
      <c r="BN59" s="118" t="s">
        <v>859</v>
      </c>
      <c r="BO59" s="118" t="s">
        <v>759</v>
      </c>
      <c r="BP59" s="118" t="s">
        <v>740</v>
      </c>
      <c r="BQ59" s="118"/>
      <c r="BR59" s="118" t="s">
        <v>761</v>
      </c>
      <c r="BS59" s="118" t="s">
        <v>761</v>
      </c>
      <c r="BT59" s="118" t="s">
        <v>761</v>
      </c>
      <c r="BU59" s="118" t="s">
        <v>761</v>
      </c>
      <c r="BV59" s="118" t="s">
        <v>761</v>
      </c>
      <c r="BW59" s="118" t="s">
        <v>761</v>
      </c>
      <c r="BX59" s="118" t="s">
        <v>762</v>
      </c>
      <c r="BY59" s="118" t="s">
        <v>761</v>
      </c>
      <c r="BZ59" s="118" t="s">
        <v>761</v>
      </c>
      <c r="CA59" s="118" t="s">
        <v>761</v>
      </c>
      <c r="CB59" s="118" t="s">
        <v>761</v>
      </c>
      <c r="CC59" s="118" t="s">
        <v>761</v>
      </c>
      <c r="CD59" s="118" t="s">
        <v>761</v>
      </c>
      <c r="CE59" s="118" t="s">
        <v>761</v>
      </c>
      <c r="CF59" s="118" t="s">
        <v>761</v>
      </c>
      <c r="CG59" s="118" t="s">
        <v>762</v>
      </c>
      <c r="CH59" s="118" t="s">
        <v>762</v>
      </c>
      <c r="CI59" s="118" t="s">
        <v>762</v>
      </c>
      <c r="CJ59" s="118" t="s">
        <v>762</v>
      </c>
      <c r="CK59" s="118" t="s">
        <v>761</v>
      </c>
      <c r="CL59" s="118" t="s">
        <v>761</v>
      </c>
      <c r="CM59" s="118" t="s">
        <v>761</v>
      </c>
      <c r="CN59" s="118"/>
      <c r="CO59" s="118" t="s">
        <v>764</v>
      </c>
      <c r="CP59" s="118" t="s">
        <v>764</v>
      </c>
      <c r="CQ59" s="118" t="s">
        <v>764</v>
      </c>
      <c r="CR59" s="118" t="s">
        <v>764</v>
      </c>
      <c r="CS59" s="118" t="s">
        <v>764</v>
      </c>
      <c r="CT59" s="118" t="s">
        <v>764</v>
      </c>
      <c r="CU59" s="118" t="s">
        <v>764</v>
      </c>
      <c r="CV59" s="118" t="s">
        <v>764</v>
      </c>
      <c r="CW59" s="118" t="s">
        <v>764</v>
      </c>
      <c r="CX59" s="118" t="s">
        <v>764</v>
      </c>
      <c r="CY59" s="118" t="s">
        <v>764</v>
      </c>
      <c r="CZ59" s="118" t="s">
        <v>764</v>
      </c>
      <c r="DA59" s="118" t="s">
        <v>764</v>
      </c>
      <c r="DB59" s="118" t="s">
        <v>764</v>
      </c>
      <c r="DC59" s="118" t="s">
        <v>764</v>
      </c>
      <c r="DD59" s="118" t="s">
        <v>764</v>
      </c>
      <c r="DE59" s="118" t="s">
        <v>764</v>
      </c>
      <c r="DF59" s="118" t="s">
        <v>764</v>
      </c>
      <c r="DG59" s="118" t="s">
        <v>764</v>
      </c>
      <c r="DH59" s="118" t="s">
        <v>764</v>
      </c>
      <c r="DI59" s="118" t="s">
        <v>764</v>
      </c>
      <c r="DJ59" s="118" t="s">
        <v>764</v>
      </c>
      <c r="DK59" s="118" t="s">
        <v>764</v>
      </c>
      <c r="DL59" s="118" t="s">
        <v>764</v>
      </c>
      <c r="DM59" s="118" t="s">
        <v>764</v>
      </c>
      <c r="DN59" s="118" t="s">
        <v>764</v>
      </c>
      <c r="DO59" s="118" t="s">
        <v>764</v>
      </c>
      <c r="DP59" s="134" t="s">
        <v>814</v>
      </c>
      <c r="DQ59" s="118" t="s">
        <v>764</v>
      </c>
      <c r="DR59" s="118" t="s">
        <v>764</v>
      </c>
      <c r="DS59" s="118" t="s">
        <v>766</v>
      </c>
      <c r="DT59" s="118" t="s">
        <v>764</v>
      </c>
      <c r="DU59" s="118"/>
      <c r="DV59" s="118" t="s">
        <v>905</v>
      </c>
      <c r="DW59" s="118" t="s">
        <v>906</v>
      </c>
      <c r="DX59" s="118" t="s">
        <v>905</v>
      </c>
      <c r="DY59" s="118" t="s">
        <v>905</v>
      </c>
      <c r="DZ59" s="118" t="s">
        <v>905</v>
      </c>
      <c r="EA59" s="118" t="s">
        <v>905</v>
      </c>
      <c r="EB59" s="118" t="s">
        <v>759</v>
      </c>
      <c r="EC59" s="118" t="s">
        <v>905</v>
      </c>
      <c r="ED59" s="118" t="s">
        <v>905</v>
      </c>
      <c r="EE59" s="118" t="s">
        <v>905</v>
      </c>
      <c r="EF59" s="118" t="s">
        <v>905</v>
      </c>
      <c r="EG59" s="118" t="s">
        <v>906</v>
      </c>
      <c r="EH59" s="118" t="s">
        <v>905</v>
      </c>
      <c r="EI59" s="118" t="s">
        <v>905</v>
      </c>
      <c r="EJ59" s="118"/>
      <c r="EK59" s="118" t="s">
        <v>905</v>
      </c>
      <c r="EL59" s="118" t="s">
        <v>905</v>
      </c>
      <c r="EM59" s="118" t="s">
        <v>905</v>
      </c>
      <c r="EN59" s="118" t="s">
        <v>905</v>
      </c>
      <c r="EO59" s="118" t="s">
        <v>905</v>
      </c>
      <c r="EP59" s="118" t="s">
        <v>905</v>
      </c>
      <c r="EQ59" s="118" t="s">
        <v>905</v>
      </c>
      <c r="ER59" s="118" t="s">
        <v>905</v>
      </c>
      <c r="ES59" s="118" t="s">
        <v>905</v>
      </c>
      <c r="ET59" s="118" t="s">
        <v>905</v>
      </c>
      <c r="EU59" s="118" t="s">
        <v>905</v>
      </c>
      <c r="EV59" s="118"/>
      <c r="EW59" s="118" t="s">
        <v>909</v>
      </c>
      <c r="EX59" s="118" t="s">
        <v>905</v>
      </c>
      <c r="EY59" s="118" t="s">
        <v>905</v>
      </c>
      <c r="EZ59" s="118" t="s">
        <v>905</v>
      </c>
      <c r="FA59" s="118" t="s">
        <v>905</v>
      </c>
      <c r="FB59" s="118" t="s">
        <v>905</v>
      </c>
      <c r="FC59" s="118" t="s">
        <v>905</v>
      </c>
      <c r="FD59" s="118" t="s">
        <v>905</v>
      </c>
      <c r="FE59" s="118" t="s">
        <v>905</v>
      </c>
      <c r="FF59" s="118"/>
      <c r="FG59" s="118" t="s">
        <v>910</v>
      </c>
      <c r="FH59" s="118" t="s">
        <v>905</v>
      </c>
      <c r="FI59" s="118" t="s">
        <v>905</v>
      </c>
      <c r="FJ59" s="118"/>
      <c r="FK59" s="118" t="s">
        <v>905</v>
      </c>
      <c r="FL59" s="118" t="s">
        <v>759</v>
      </c>
      <c r="FM59" s="118" t="s">
        <v>911</v>
      </c>
      <c r="FN59" s="118" t="s">
        <v>759</v>
      </c>
      <c r="FO59" s="118" t="s">
        <v>905</v>
      </c>
      <c r="FP59" s="118" t="s">
        <v>909</v>
      </c>
      <c r="FQ59" s="118" t="s">
        <v>912</v>
      </c>
      <c r="FR59" s="118" t="s">
        <v>913</v>
      </c>
      <c r="FS59" s="118"/>
      <c r="FT59" s="118" t="s">
        <v>905</v>
      </c>
      <c r="FU59" s="118" t="s">
        <v>905</v>
      </c>
      <c r="FV59" s="118" t="s">
        <v>906</v>
      </c>
      <c r="FW59" s="118" t="s">
        <v>905</v>
      </c>
      <c r="FX59" s="118" t="s">
        <v>905</v>
      </c>
      <c r="FY59" s="118"/>
      <c r="FZ59" s="118" t="s">
        <v>905</v>
      </c>
      <c r="GA59" s="118" t="s">
        <v>905</v>
      </c>
      <c r="GB59" s="118" t="s">
        <v>1022</v>
      </c>
      <c r="GC59" s="118"/>
      <c r="GD59" s="118" t="s">
        <v>905</v>
      </c>
      <c r="GE59" s="118" t="s">
        <v>905</v>
      </c>
      <c r="GF59" s="118" t="s">
        <v>909</v>
      </c>
      <c r="GG59" s="118" t="s">
        <v>905</v>
      </c>
      <c r="GH59" s="118"/>
      <c r="GI59" s="118" t="s">
        <v>759</v>
      </c>
      <c r="GJ59" s="118" t="s">
        <v>759</v>
      </c>
      <c r="GK59" s="118" t="s">
        <v>759</v>
      </c>
      <c r="GL59" s="118" t="s">
        <v>915</v>
      </c>
      <c r="GM59" s="118"/>
      <c r="GN59" s="118" t="s">
        <v>905</v>
      </c>
      <c r="GO59" s="118" t="s">
        <v>759</v>
      </c>
      <c r="GP59" s="2"/>
      <c r="GQ59" s="118" t="s">
        <v>905</v>
      </c>
      <c r="GR59" s="118"/>
      <c r="GS59" s="118" t="s">
        <v>760</v>
      </c>
      <c r="GT59" s="118" t="s">
        <v>905</v>
      </c>
      <c r="GU59" s="118" t="s">
        <v>905</v>
      </c>
      <c r="GV59" s="118" t="s">
        <v>908</v>
      </c>
      <c r="GW59" s="118" t="s">
        <v>905</v>
      </c>
      <c r="GX59" s="118"/>
      <c r="GY59" s="137">
        <v>90.888599999999997</v>
      </c>
      <c r="GZ59" s="137">
        <v>66.927499999999995</v>
      </c>
      <c r="HA59" s="137">
        <v>62.915599999999998</v>
      </c>
      <c r="HB59" s="137">
        <v>84.013199999999998</v>
      </c>
    </row>
    <row r="60" spans="1:210">
      <c r="A60" s="2"/>
      <c r="B60" s="119" t="s">
        <v>141</v>
      </c>
      <c r="C60" s="118" t="s">
        <v>1791</v>
      </c>
      <c r="D60" s="118" t="s">
        <v>1172</v>
      </c>
      <c r="E60" s="118"/>
      <c r="F60" s="118" t="s">
        <v>956</v>
      </c>
      <c r="G60" s="118" t="s">
        <v>615</v>
      </c>
      <c r="H60" s="118" t="s">
        <v>666</v>
      </c>
      <c r="I60" s="118" t="s">
        <v>615</v>
      </c>
      <c r="J60" s="118" t="s">
        <v>615</v>
      </c>
      <c r="K60" s="118" t="s">
        <v>615</v>
      </c>
      <c r="L60" s="118" t="s">
        <v>615</v>
      </c>
      <c r="M60" s="118" t="s">
        <v>872</v>
      </c>
      <c r="N60" s="118" t="s">
        <v>716</v>
      </c>
      <c r="O60" s="120" t="s">
        <v>1219</v>
      </c>
      <c r="P60" s="118" t="s">
        <v>1956</v>
      </c>
      <c r="Q60" s="118" t="s">
        <v>1572</v>
      </c>
      <c r="R60" s="118" t="s">
        <v>820</v>
      </c>
      <c r="S60" s="118" t="s">
        <v>715</v>
      </c>
      <c r="T60" s="121" t="s">
        <v>625</v>
      </c>
      <c r="U60" s="118" t="s">
        <v>873</v>
      </c>
      <c r="V60" s="122">
        <v>94.6</v>
      </c>
      <c r="W60" s="118" t="s">
        <v>615</v>
      </c>
      <c r="X60" s="118" t="s">
        <v>1588</v>
      </c>
      <c r="Y60" s="118"/>
      <c r="Z60" s="120" t="s">
        <v>1957</v>
      </c>
      <c r="AA60" s="118" t="s">
        <v>1958</v>
      </c>
      <c r="AB60" s="118" t="s">
        <v>1305</v>
      </c>
      <c r="AC60" s="118" t="s">
        <v>1959</v>
      </c>
      <c r="AD60" s="123" t="s">
        <v>1960</v>
      </c>
      <c r="AE60" s="118" t="s">
        <v>1961</v>
      </c>
      <c r="AF60" s="118" t="s">
        <v>615</v>
      </c>
      <c r="AG60" s="118" t="s">
        <v>1962</v>
      </c>
      <c r="AH60" s="118" t="s">
        <v>675</v>
      </c>
      <c r="AI60" s="118" t="s">
        <v>837</v>
      </c>
      <c r="AJ60" s="118" t="s">
        <v>1963</v>
      </c>
      <c r="AK60" s="144" t="s">
        <v>1964</v>
      </c>
      <c r="AL60" s="118" t="s">
        <v>1246</v>
      </c>
      <c r="AM60" s="118" t="s">
        <v>1965</v>
      </c>
      <c r="AN60" s="118" t="s">
        <v>640</v>
      </c>
      <c r="AO60" s="125" t="s">
        <v>841</v>
      </c>
      <c r="AP60" s="118" t="s">
        <v>1925</v>
      </c>
      <c r="AQ60" s="118" t="s">
        <v>1192</v>
      </c>
      <c r="AR60" s="118" t="s">
        <v>898</v>
      </c>
      <c r="AS60" s="118"/>
      <c r="AT60" s="120" t="s">
        <v>1966</v>
      </c>
      <c r="AU60" s="118" t="s">
        <v>705</v>
      </c>
      <c r="AV60" s="118">
        <v>8.7100000000000009</v>
      </c>
      <c r="AW60" s="118" t="s">
        <v>1967</v>
      </c>
      <c r="AX60" s="165">
        <v>3.5</v>
      </c>
      <c r="AY60" s="118" t="s">
        <v>894</v>
      </c>
      <c r="AZ60" s="118" t="s">
        <v>1968</v>
      </c>
      <c r="BA60" s="118" t="s">
        <v>1434</v>
      </c>
      <c r="BB60" s="118" t="s">
        <v>1134</v>
      </c>
      <c r="BC60" s="118" t="s">
        <v>850</v>
      </c>
      <c r="BD60" s="120" t="s">
        <v>1969</v>
      </c>
      <c r="BE60" s="118" t="s">
        <v>757</v>
      </c>
      <c r="BF60" s="118" t="s">
        <v>731</v>
      </c>
      <c r="BG60" s="120" t="s">
        <v>1970</v>
      </c>
      <c r="BH60" s="118" t="s">
        <v>993</v>
      </c>
      <c r="BI60" s="118" t="s">
        <v>1227</v>
      </c>
      <c r="BJ60" s="118" t="s">
        <v>1015</v>
      </c>
      <c r="BK60" s="118" t="s">
        <v>856</v>
      </c>
      <c r="BL60" s="118" t="s">
        <v>1676</v>
      </c>
      <c r="BM60" s="118" t="s">
        <v>738</v>
      </c>
      <c r="BN60" s="118" t="s">
        <v>1801</v>
      </c>
      <c r="BO60" s="118" t="s">
        <v>759</v>
      </c>
      <c r="BP60" s="118" t="s">
        <v>931</v>
      </c>
      <c r="BQ60" s="118"/>
      <c r="BR60" s="118" t="s">
        <v>761</v>
      </c>
      <c r="BS60" s="118" t="s">
        <v>761</v>
      </c>
      <c r="BT60" s="118" t="s">
        <v>761</v>
      </c>
      <c r="BU60" s="118" t="s">
        <v>761</v>
      </c>
      <c r="BV60" s="118" t="s">
        <v>761</v>
      </c>
      <c r="BW60" s="118" t="s">
        <v>761</v>
      </c>
      <c r="BX60" s="118" t="s">
        <v>762</v>
      </c>
      <c r="BY60" s="118" t="s">
        <v>761</v>
      </c>
      <c r="BZ60" s="118" t="s">
        <v>761</v>
      </c>
      <c r="CA60" s="118" t="s">
        <v>761</v>
      </c>
      <c r="CB60" s="118" t="s">
        <v>761</v>
      </c>
      <c r="CC60" s="118" t="s">
        <v>761</v>
      </c>
      <c r="CD60" s="118" t="s">
        <v>761</v>
      </c>
      <c r="CE60" s="118" t="s">
        <v>761</v>
      </c>
      <c r="CF60" s="118" t="s">
        <v>761</v>
      </c>
      <c r="CG60" s="118" t="s">
        <v>762</v>
      </c>
      <c r="CH60" s="118" t="s">
        <v>762</v>
      </c>
      <c r="CI60" s="118" t="s">
        <v>762</v>
      </c>
      <c r="CJ60" s="118" t="s">
        <v>762</v>
      </c>
      <c r="CK60" s="118" t="s">
        <v>761</v>
      </c>
      <c r="CL60" s="118" t="s">
        <v>761</v>
      </c>
      <c r="CM60" s="118" t="s">
        <v>761</v>
      </c>
      <c r="CN60" s="118"/>
      <c r="CO60" s="118" t="s">
        <v>764</v>
      </c>
      <c r="CP60" s="118" t="s">
        <v>764</v>
      </c>
      <c r="CQ60" s="118" t="s">
        <v>764</v>
      </c>
      <c r="CR60" s="118" t="s">
        <v>764</v>
      </c>
      <c r="CS60" s="118" t="s">
        <v>764</v>
      </c>
      <c r="CT60" s="118" t="s">
        <v>764</v>
      </c>
      <c r="CU60" s="118" t="s">
        <v>764</v>
      </c>
      <c r="CV60" s="118" t="s">
        <v>764</v>
      </c>
      <c r="CW60" s="118" t="s">
        <v>764</v>
      </c>
      <c r="CX60" s="118" t="s">
        <v>764</v>
      </c>
      <c r="CY60" s="118" t="s">
        <v>764</v>
      </c>
      <c r="CZ60" s="118" t="s">
        <v>764</v>
      </c>
      <c r="DA60" s="118" t="s">
        <v>764</v>
      </c>
      <c r="DB60" s="118" t="s">
        <v>764</v>
      </c>
      <c r="DC60" s="118" t="s">
        <v>764</v>
      </c>
      <c r="DD60" s="118" t="s">
        <v>764</v>
      </c>
      <c r="DE60" s="118" t="s">
        <v>764</v>
      </c>
      <c r="DF60" s="118" t="s">
        <v>764</v>
      </c>
      <c r="DG60" s="118" t="s">
        <v>764</v>
      </c>
      <c r="DH60" s="118" t="s">
        <v>764</v>
      </c>
      <c r="DI60" s="118" t="s">
        <v>764</v>
      </c>
      <c r="DJ60" s="118" t="s">
        <v>764</v>
      </c>
      <c r="DK60" s="118" t="s">
        <v>764</v>
      </c>
      <c r="DL60" s="118" t="s">
        <v>764</v>
      </c>
      <c r="DM60" s="118" t="s">
        <v>764</v>
      </c>
      <c r="DN60" s="118" t="s">
        <v>764</v>
      </c>
      <c r="DO60" s="118" t="s">
        <v>764</v>
      </c>
      <c r="DP60" s="118" t="s">
        <v>764</v>
      </c>
      <c r="DQ60" s="118" t="s">
        <v>764</v>
      </c>
      <c r="DR60" s="118" t="s">
        <v>764</v>
      </c>
      <c r="DS60" s="118" t="s">
        <v>766</v>
      </c>
      <c r="DT60" s="118" t="s">
        <v>764</v>
      </c>
      <c r="DU60" s="118"/>
      <c r="DV60" s="118" t="s">
        <v>905</v>
      </c>
      <c r="DW60" s="118" t="s">
        <v>906</v>
      </c>
      <c r="DX60" s="118" t="s">
        <v>905</v>
      </c>
      <c r="DY60" s="118" t="s">
        <v>905</v>
      </c>
      <c r="DZ60" s="118" t="s">
        <v>905</v>
      </c>
      <c r="EA60" s="118" t="s">
        <v>905</v>
      </c>
      <c r="EB60" s="118" t="s">
        <v>759</v>
      </c>
      <c r="EC60" s="118" t="s">
        <v>905</v>
      </c>
      <c r="ED60" s="118" t="s">
        <v>905</v>
      </c>
      <c r="EE60" s="118" t="s">
        <v>905</v>
      </c>
      <c r="EF60" s="118" t="s">
        <v>905</v>
      </c>
      <c r="EG60" s="118" t="s">
        <v>906</v>
      </c>
      <c r="EH60" s="118" t="s">
        <v>905</v>
      </c>
      <c r="EI60" s="118" t="s">
        <v>905</v>
      </c>
      <c r="EJ60" s="118"/>
      <c r="EK60" s="118" t="s">
        <v>905</v>
      </c>
      <c r="EL60" s="118" t="s">
        <v>905</v>
      </c>
      <c r="EM60" s="118" t="s">
        <v>905</v>
      </c>
      <c r="EN60" s="118" t="s">
        <v>905</v>
      </c>
      <c r="EO60" s="134" t="s">
        <v>1091</v>
      </c>
      <c r="EP60" s="118" t="s">
        <v>905</v>
      </c>
      <c r="EQ60" s="118" t="s">
        <v>905</v>
      </c>
      <c r="ER60" s="118" t="s">
        <v>905</v>
      </c>
      <c r="ES60" s="118" t="s">
        <v>905</v>
      </c>
      <c r="ET60" s="118" t="s">
        <v>905</v>
      </c>
      <c r="EU60" s="118" t="s">
        <v>905</v>
      </c>
      <c r="EV60" s="118"/>
      <c r="EW60" s="118" t="s">
        <v>909</v>
      </c>
      <c r="EX60" s="118" t="s">
        <v>905</v>
      </c>
      <c r="EY60" s="118" t="s">
        <v>905</v>
      </c>
      <c r="EZ60" s="118" t="s">
        <v>905</v>
      </c>
      <c r="FA60" s="118" t="s">
        <v>905</v>
      </c>
      <c r="FB60" s="118" t="s">
        <v>905</v>
      </c>
      <c r="FC60" s="118" t="s">
        <v>905</v>
      </c>
      <c r="FD60" s="118" t="s">
        <v>905</v>
      </c>
      <c r="FE60" s="118" t="s">
        <v>905</v>
      </c>
      <c r="FF60" s="118"/>
      <c r="FG60" s="118" t="s">
        <v>910</v>
      </c>
      <c r="FH60" s="118" t="s">
        <v>905</v>
      </c>
      <c r="FI60" s="118" t="s">
        <v>905</v>
      </c>
      <c r="FJ60" s="118"/>
      <c r="FK60" s="118" t="s">
        <v>905</v>
      </c>
      <c r="FL60" s="118" t="s">
        <v>759</v>
      </c>
      <c r="FM60" s="118" t="s">
        <v>911</v>
      </c>
      <c r="FN60" s="118" t="s">
        <v>759</v>
      </c>
      <c r="FO60" s="118" t="s">
        <v>905</v>
      </c>
      <c r="FP60" s="118" t="s">
        <v>909</v>
      </c>
      <c r="FQ60" s="118" t="s">
        <v>912</v>
      </c>
      <c r="FR60" s="118" t="s">
        <v>913</v>
      </c>
      <c r="FS60" s="118"/>
      <c r="FT60" s="118" t="s">
        <v>905</v>
      </c>
      <c r="FU60" s="118" t="s">
        <v>905</v>
      </c>
      <c r="FV60" s="118" t="s">
        <v>906</v>
      </c>
      <c r="FW60" s="118" t="s">
        <v>905</v>
      </c>
      <c r="FX60" s="118" t="s">
        <v>905</v>
      </c>
      <c r="FY60" s="118"/>
      <c r="FZ60" s="118" t="s">
        <v>905</v>
      </c>
      <c r="GA60" s="118" t="s">
        <v>905</v>
      </c>
      <c r="GB60" s="118" t="s">
        <v>1022</v>
      </c>
      <c r="GC60" s="118"/>
      <c r="GD60" s="118" t="s">
        <v>905</v>
      </c>
      <c r="GE60" s="118" t="s">
        <v>905</v>
      </c>
      <c r="GF60" s="118" t="s">
        <v>909</v>
      </c>
      <c r="GG60" s="118" t="s">
        <v>905</v>
      </c>
      <c r="GH60" s="118"/>
      <c r="GI60" s="134" t="s">
        <v>848</v>
      </c>
      <c r="GJ60" s="118" t="s">
        <v>759</v>
      </c>
      <c r="GK60" s="118" t="s">
        <v>759</v>
      </c>
      <c r="GL60" s="118" t="s">
        <v>915</v>
      </c>
      <c r="GM60" s="118"/>
      <c r="GN60" s="118" t="s">
        <v>905</v>
      </c>
      <c r="GO60" s="118" t="s">
        <v>759</v>
      </c>
      <c r="GP60" s="2"/>
      <c r="GQ60" s="118" t="s">
        <v>905</v>
      </c>
      <c r="GR60" s="118"/>
      <c r="GS60" s="134" t="s">
        <v>1971</v>
      </c>
      <c r="GT60" s="118" t="s">
        <v>905</v>
      </c>
      <c r="GU60" s="118" t="s">
        <v>905</v>
      </c>
      <c r="GV60" s="134" t="s">
        <v>1972</v>
      </c>
      <c r="GW60" s="118" t="s">
        <v>905</v>
      </c>
      <c r="GX60" s="118"/>
      <c r="GY60" s="140">
        <v>119.142</v>
      </c>
      <c r="GZ60" s="137">
        <v>88.649100000000004</v>
      </c>
      <c r="HA60" s="137">
        <v>74.933000000000007</v>
      </c>
      <c r="HB60" s="137">
        <v>98.794200000000004</v>
      </c>
    </row>
    <row r="61" spans="1:210">
      <c r="A61" s="2"/>
      <c r="B61" s="119" t="s">
        <v>142</v>
      </c>
      <c r="C61" s="118" t="s">
        <v>1879</v>
      </c>
      <c r="D61" s="118" t="s">
        <v>1601</v>
      </c>
      <c r="E61" s="118"/>
      <c r="F61" s="118" t="s">
        <v>1973</v>
      </c>
      <c r="G61" s="118" t="s">
        <v>615</v>
      </c>
      <c r="H61" s="118" t="s">
        <v>1974</v>
      </c>
      <c r="I61" s="118" t="s">
        <v>615</v>
      </c>
      <c r="J61" s="118" t="s">
        <v>615</v>
      </c>
      <c r="K61" s="118" t="s">
        <v>615</v>
      </c>
      <c r="L61" s="118" t="s">
        <v>615</v>
      </c>
      <c r="M61" s="118" t="s">
        <v>1166</v>
      </c>
      <c r="N61" s="118" t="s">
        <v>619</v>
      </c>
      <c r="O61" s="120" t="s">
        <v>1326</v>
      </c>
      <c r="P61" s="118" t="s">
        <v>1975</v>
      </c>
      <c r="Q61" s="118" t="s">
        <v>1976</v>
      </c>
      <c r="R61" s="118" t="s">
        <v>752</v>
      </c>
      <c r="S61" s="118" t="s">
        <v>1035</v>
      </c>
      <c r="T61" s="121" t="s">
        <v>625</v>
      </c>
      <c r="U61" s="118" t="s">
        <v>1287</v>
      </c>
      <c r="V61" s="122">
        <v>29.9</v>
      </c>
      <c r="W61" s="118" t="s">
        <v>1151</v>
      </c>
      <c r="X61" s="118" t="s">
        <v>676</v>
      </c>
      <c r="Y61" s="118"/>
      <c r="Z61" s="120" t="s">
        <v>1977</v>
      </c>
      <c r="AA61" s="118" t="s">
        <v>1978</v>
      </c>
      <c r="AB61" s="118" t="s">
        <v>1816</v>
      </c>
      <c r="AC61" s="118" t="s">
        <v>1979</v>
      </c>
      <c r="AD61" s="123" t="s">
        <v>1980</v>
      </c>
      <c r="AE61" s="118" t="s">
        <v>1981</v>
      </c>
      <c r="AF61" s="118" t="s">
        <v>615</v>
      </c>
      <c r="AG61" s="118" t="s">
        <v>1982</v>
      </c>
      <c r="AH61" s="118" t="s">
        <v>1221</v>
      </c>
      <c r="AI61" s="118" t="s">
        <v>1015</v>
      </c>
      <c r="AJ61" s="118" t="s">
        <v>1983</v>
      </c>
      <c r="AK61" s="120" t="s">
        <v>949</v>
      </c>
      <c r="AL61" s="118" t="s">
        <v>1668</v>
      </c>
      <c r="AM61" s="118" t="s">
        <v>1386</v>
      </c>
      <c r="AN61" s="118" t="s">
        <v>640</v>
      </c>
      <c r="AO61" s="125" t="s">
        <v>841</v>
      </c>
      <c r="AP61" s="118" t="s">
        <v>1466</v>
      </c>
      <c r="AQ61" s="118" t="s">
        <v>1192</v>
      </c>
      <c r="AR61" s="118" t="s">
        <v>655</v>
      </c>
      <c r="AS61" s="118"/>
      <c r="AT61" s="118" t="s">
        <v>1908</v>
      </c>
      <c r="AU61" s="118" t="s">
        <v>705</v>
      </c>
      <c r="AV61" s="118">
        <v>6.34</v>
      </c>
      <c r="AW61" s="118" t="s">
        <v>1984</v>
      </c>
      <c r="AX61" s="133">
        <v>0.14000000000000001</v>
      </c>
      <c r="AY61" s="118" t="s">
        <v>894</v>
      </c>
      <c r="AZ61" s="118" t="s">
        <v>1985</v>
      </c>
      <c r="BA61" s="118" t="s">
        <v>1434</v>
      </c>
      <c r="BB61" s="118" t="s">
        <v>674</v>
      </c>
      <c r="BC61" s="118" t="s">
        <v>670</v>
      </c>
      <c r="BD61" s="120" t="s">
        <v>1986</v>
      </c>
      <c r="BE61" s="118" t="s">
        <v>1257</v>
      </c>
      <c r="BF61" s="118" t="s">
        <v>642</v>
      </c>
      <c r="BG61" s="120" t="s">
        <v>1987</v>
      </c>
      <c r="BH61" s="118" t="s">
        <v>1018</v>
      </c>
      <c r="BI61" s="118" t="s">
        <v>1756</v>
      </c>
      <c r="BJ61" s="118" t="s">
        <v>647</v>
      </c>
      <c r="BK61" s="118" t="s">
        <v>856</v>
      </c>
      <c r="BL61" s="118" t="s">
        <v>1083</v>
      </c>
      <c r="BM61" s="118" t="s">
        <v>1257</v>
      </c>
      <c r="BN61" s="118" t="s">
        <v>1192</v>
      </c>
      <c r="BO61" s="118" t="s">
        <v>759</v>
      </c>
      <c r="BP61" s="118" t="s">
        <v>1221</v>
      </c>
      <c r="BQ61" s="118"/>
      <c r="BR61" s="118" t="s">
        <v>761</v>
      </c>
      <c r="BS61" s="118" t="s">
        <v>761</v>
      </c>
      <c r="BT61" s="118" t="s">
        <v>761</v>
      </c>
      <c r="BU61" s="118" t="s">
        <v>761</v>
      </c>
      <c r="BV61" s="118" t="s">
        <v>761</v>
      </c>
      <c r="BW61" s="118" t="s">
        <v>761</v>
      </c>
      <c r="BX61" s="118" t="s">
        <v>762</v>
      </c>
      <c r="BY61" s="118" t="s">
        <v>761</v>
      </c>
      <c r="BZ61" s="118" t="s">
        <v>761</v>
      </c>
      <c r="CA61" s="118" t="s">
        <v>761</v>
      </c>
      <c r="CB61" s="118" t="s">
        <v>761</v>
      </c>
      <c r="CC61" s="118" t="s">
        <v>761</v>
      </c>
      <c r="CD61" s="118" t="s">
        <v>761</v>
      </c>
      <c r="CE61" s="118" t="s">
        <v>761</v>
      </c>
      <c r="CF61" s="118" t="s">
        <v>761</v>
      </c>
      <c r="CG61" s="118" t="s">
        <v>762</v>
      </c>
      <c r="CH61" s="118" t="s">
        <v>762</v>
      </c>
      <c r="CI61" s="118" t="s">
        <v>762</v>
      </c>
      <c r="CJ61" s="118" t="s">
        <v>762</v>
      </c>
      <c r="CK61" s="118" t="s">
        <v>761</v>
      </c>
      <c r="CL61" s="118" t="s">
        <v>761</v>
      </c>
      <c r="CM61" s="118" t="s">
        <v>761</v>
      </c>
      <c r="CN61" s="118"/>
      <c r="CO61" s="118" t="s">
        <v>764</v>
      </c>
      <c r="CP61" s="118" t="s">
        <v>764</v>
      </c>
      <c r="CQ61" s="118" t="s">
        <v>764</v>
      </c>
      <c r="CR61" s="118" t="s">
        <v>764</v>
      </c>
      <c r="CS61" s="118" t="s">
        <v>764</v>
      </c>
      <c r="CT61" s="118" t="s">
        <v>764</v>
      </c>
      <c r="CU61" s="118" t="s">
        <v>764</v>
      </c>
      <c r="CV61" s="118" t="s">
        <v>764</v>
      </c>
      <c r="CW61" s="118" t="s">
        <v>764</v>
      </c>
      <c r="CX61" s="118" t="s">
        <v>764</v>
      </c>
      <c r="CY61" s="118" t="s">
        <v>764</v>
      </c>
      <c r="CZ61" s="118" t="s">
        <v>764</v>
      </c>
      <c r="DA61" s="118" t="s">
        <v>764</v>
      </c>
      <c r="DB61" s="134" t="s">
        <v>816</v>
      </c>
      <c r="DC61" s="118" t="s">
        <v>764</v>
      </c>
      <c r="DD61" s="118" t="s">
        <v>764</v>
      </c>
      <c r="DE61" s="118" t="s">
        <v>764</v>
      </c>
      <c r="DF61" s="118" t="s">
        <v>764</v>
      </c>
      <c r="DG61" s="118" t="s">
        <v>764</v>
      </c>
      <c r="DH61" s="118" t="s">
        <v>764</v>
      </c>
      <c r="DI61" s="118" t="s">
        <v>764</v>
      </c>
      <c r="DJ61" s="118" t="s">
        <v>764</v>
      </c>
      <c r="DK61" s="118" t="s">
        <v>764</v>
      </c>
      <c r="DL61" s="118" t="s">
        <v>764</v>
      </c>
      <c r="DM61" s="118" t="s">
        <v>764</v>
      </c>
      <c r="DN61" s="118" t="s">
        <v>764</v>
      </c>
      <c r="DO61" s="118" t="s">
        <v>764</v>
      </c>
      <c r="DP61" s="118" t="s">
        <v>764</v>
      </c>
      <c r="DQ61" s="134" t="s">
        <v>816</v>
      </c>
      <c r="DR61" s="118" t="s">
        <v>764</v>
      </c>
      <c r="DS61" s="118" t="s">
        <v>766</v>
      </c>
      <c r="DT61" s="118" t="s">
        <v>764</v>
      </c>
      <c r="DU61" s="118"/>
      <c r="DV61" s="118" t="s">
        <v>905</v>
      </c>
      <c r="DW61" s="118" t="s">
        <v>906</v>
      </c>
      <c r="DX61" s="118" t="s">
        <v>905</v>
      </c>
      <c r="DY61" s="118" t="s">
        <v>905</v>
      </c>
      <c r="DZ61" s="118" t="s">
        <v>905</v>
      </c>
      <c r="EA61" s="118" t="s">
        <v>905</v>
      </c>
      <c r="EB61" s="118" t="s">
        <v>759</v>
      </c>
      <c r="EC61" s="118" t="s">
        <v>905</v>
      </c>
      <c r="ED61" s="118" t="s">
        <v>905</v>
      </c>
      <c r="EE61" s="118" t="s">
        <v>905</v>
      </c>
      <c r="EF61" s="118" t="s">
        <v>905</v>
      </c>
      <c r="EG61" s="118" t="s">
        <v>906</v>
      </c>
      <c r="EH61" s="118" t="s">
        <v>905</v>
      </c>
      <c r="EI61" s="118" t="s">
        <v>905</v>
      </c>
      <c r="EJ61" s="118"/>
      <c r="EK61" s="118" t="s">
        <v>905</v>
      </c>
      <c r="EL61" s="118" t="s">
        <v>905</v>
      </c>
      <c r="EM61" s="118" t="s">
        <v>905</v>
      </c>
      <c r="EN61" s="118" t="s">
        <v>905</v>
      </c>
      <c r="EO61" s="118" t="s">
        <v>905</v>
      </c>
      <c r="EP61" s="118" t="s">
        <v>905</v>
      </c>
      <c r="EQ61" s="118" t="s">
        <v>905</v>
      </c>
      <c r="ER61" s="118" t="s">
        <v>905</v>
      </c>
      <c r="ES61" s="118" t="s">
        <v>905</v>
      </c>
      <c r="ET61" s="118" t="s">
        <v>905</v>
      </c>
      <c r="EU61" s="118" t="s">
        <v>905</v>
      </c>
      <c r="EV61" s="118"/>
      <c r="EW61" s="118" t="s">
        <v>909</v>
      </c>
      <c r="EX61" s="118" t="s">
        <v>905</v>
      </c>
      <c r="EY61" s="118" t="s">
        <v>905</v>
      </c>
      <c r="EZ61" s="118" t="s">
        <v>905</v>
      </c>
      <c r="FA61" s="118" t="s">
        <v>905</v>
      </c>
      <c r="FB61" s="118" t="s">
        <v>905</v>
      </c>
      <c r="FC61" s="118" t="s">
        <v>905</v>
      </c>
      <c r="FD61" s="118" t="s">
        <v>905</v>
      </c>
      <c r="FE61" s="118" t="s">
        <v>905</v>
      </c>
      <c r="FF61" s="118"/>
      <c r="FG61" s="118" t="s">
        <v>910</v>
      </c>
      <c r="FH61" s="118" t="s">
        <v>905</v>
      </c>
      <c r="FI61" s="118" t="s">
        <v>905</v>
      </c>
      <c r="FJ61" s="118"/>
      <c r="FK61" s="118" t="s">
        <v>905</v>
      </c>
      <c r="FL61" s="118" t="s">
        <v>759</v>
      </c>
      <c r="FM61" s="118" t="s">
        <v>911</v>
      </c>
      <c r="FN61" s="118" t="s">
        <v>759</v>
      </c>
      <c r="FO61" s="118" t="s">
        <v>905</v>
      </c>
      <c r="FP61" s="118" t="s">
        <v>909</v>
      </c>
      <c r="FQ61" s="118" t="s">
        <v>912</v>
      </c>
      <c r="FR61" s="118" t="s">
        <v>913</v>
      </c>
      <c r="FS61" s="118"/>
      <c r="FT61" s="118" t="s">
        <v>905</v>
      </c>
      <c r="FU61" s="118" t="s">
        <v>905</v>
      </c>
      <c r="FV61" s="118" t="s">
        <v>906</v>
      </c>
      <c r="FW61" s="118" t="s">
        <v>905</v>
      </c>
      <c r="FX61" s="118" t="s">
        <v>905</v>
      </c>
      <c r="FY61" s="118"/>
      <c r="FZ61" s="118" t="s">
        <v>905</v>
      </c>
      <c r="GA61" s="118" t="s">
        <v>905</v>
      </c>
      <c r="GB61" s="118" t="s">
        <v>1022</v>
      </c>
      <c r="GC61" s="118"/>
      <c r="GD61" s="118" t="s">
        <v>905</v>
      </c>
      <c r="GE61" s="118" t="s">
        <v>905</v>
      </c>
      <c r="GF61" s="118" t="s">
        <v>909</v>
      </c>
      <c r="GG61" s="118" t="s">
        <v>905</v>
      </c>
      <c r="GH61" s="118"/>
      <c r="GI61" s="118" t="s">
        <v>759</v>
      </c>
      <c r="GJ61" s="118" t="s">
        <v>759</v>
      </c>
      <c r="GK61" s="118" t="s">
        <v>759</v>
      </c>
      <c r="GL61" s="118" t="s">
        <v>915</v>
      </c>
      <c r="GM61" s="118"/>
      <c r="GN61" s="118" t="s">
        <v>905</v>
      </c>
      <c r="GO61" s="118" t="s">
        <v>759</v>
      </c>
      <c r="GP61" s="2"/>
      <c r="GQ61" s="118" t="s">
        <v>905</v>
      </c>
      <c r="GR61" s="118"/>
      <c r="GS61" s="118" t="s">
        <v>760</v>
      </c>
      <c r="GT61" s="118" t="s">
        <v>905</v>
      </c>
      <c r="GU61" s="118" t="s">
        <v>905</v>
      </c>
      <c r="GV61" s="118" t="s">
        <v>909</v>
      </c>
      <c r="GW61" s="118" t="s">
        <v>905</v>
      </c>
      <c r="GX61" s="118"/>
      <c r="GY61" s="140">
        <v>121.05119999999999</v>
      </c>
      <c r="GZ61" s="140">
        <v>100.2307</v>
      </c>
      <c r="HA61" s="137">
        <v>58.3249</v>
      </c>
      <c r="HB61" s="137">
        <v>95.081800000000001</v>
      </c>
    </row>
    <row r="62" spans="1:210" ht="27">
      <c r="A62" s="2"/>
      <c r="B62" s="119" t="s">
        <v>143</v>
      </c>
      <c r="C62" s="118" t="s">
        <v>989</v>
      </c>
      <c r="D62" s="118" t="s">
        <v>1927</v>
      </c>
      <c r="E62" s="118"/>
      <c r="F62" s="118" t="s">
        <v>615</v>
      </c>
      <c r="G62" s="118" t="s">
        <v>1296</v>
      </c>
      <c r="H62" s="118" t="s">
        <v>1988</v>
      </c>
      <c r="I62" s="118" t="s">
        <v>615</v>
      </c>
      <c r="J62" s="118" t="s">
        <v>615</v>
      </c>
      <c r="K62" s="118" t="s">
        <v>615</v>
      </c>
      <c r="L62" s="118" t="s">
        <v>1592</v>
      </c>
      <c r="M62" s="118" t="s">
        <v>675</v>
      </c>
      <c r="N62" s="118" t="s">
        <v>1989</v>
      </c>
      <c r="O62" s="120" t="s">
        <v>1612</v>
      </c>
      <c r="P62" s="118" t="s">
        <v>1990</v>
      </c>
      <c r="Q62" s="118" t="s">
        <v>830</v>
      </c>
      <c r="R62" s="118" t="s">
        <v>752</v>
      </c>
      <c r="S62" s="118" t="s">
        <v>949</v>
      </c>
      <c r="T62" s="141" t="s">
        <v>1795</v>
      </c>
      <c r="U62" s="118" t="s">
        <v>1991</v>
      </c>
      <c r="V62" s="122">
        <v>5.3</v>
      </c>
      <c r="W62" s="118" t="s">
        <v>615</v>
      </c>
      <c r="X62" s="118" t="s">
        <v>676</v>
      </c>
      <c r="Y62" s="118"/>
      <c r="Z62" s="118" t="s">
        <v>1992</v>
      </c>
      <c r="AA62" s="118" t="s">
        <v>1950</v>
      </c>
      <c r="AB62" s="118" t="s">
        <v>1689</v>
      </c>
      <c r="AC62" s="118" t="s">
        <v>1993</v>
      </c>
      <c r="AD62" s="123" t="s">
        <v>1529</v>
      </c>
      <c r="AE62" s="118" t="s">
        <v>1163</v>
      </c>
      <c r="AF62" s="118" t="s">
        <v>615</v>
      </c>
      <c r="AG62" s="118" t="s">
        <v>1202</v>
      </c>
      <c r="AH62" s="118" t="s">
        <v>1829</v>
      </c>
      <c r="AI62" s="118" t="s">
        <v>937</v>
      </c>
      <c r="AJ62" s="118" t="s">
        <v>672</v>
      </c>
      <c r="AK62" s="126" t="s">
        <v>1134</v>
      </c>
      <c r="AL62" s="118" t="s">
        <v>1202</v>
      </c>
      <c r="AM62" s="118" t="s">
        <v>835</v>
      </c>
      <c r="AN62" s="118" t="s">
        <v>640</v>
      </c>
      <c r="AO62" s="125">
        <v>2.3682699999999999</v>
      </c>
      <c r="AP62" s="118" t="s">
        <v>1152</v>
      </c>
      <c r="AQ62" s="118" t="s">
        <v>749</v>
      </c>
      <c r="AR62" s="118" t="s">
        <v>993</v>
      </c>
      <c r="AS62" s="118"/>
      <c r="AT62" s="118" t="s">
        <v>821</v>
      </c>
      <c r="AU62" s="118" t="s">
        <v>705</v>
      </c>
      <c r="AV62" s="118" t="s">
        <v>1164</v>
      </c>
      <c r="AW62" s="118" t="s">
        <v>1994</v>
      </c>
      <c r="AX62" s="133">
        <v>0.41</v>
      </c>
      <c r="AY62" s="118" t="s">
        <v>894</v>
      </c>
      <c r="AZ62" s="118" t="s">
        <v>1995</v>
      </c>
      <c r="BA62" s="118" t="s">
        <v>1996</v>
      </c>
      <c r="BB62" s="118" t="s">
        <v>1111</v>
      </c>
      <c r="BC62" s="118" t="s">
        <v>1145</v>
      </c>
      <c r="BD62" s="118" t="s">
        <v>1632</v>
      </c>
      <c r="BE62" s="118" t="s">
        <v>1317</v>
      </c>
      <c r="BF62" s="118" t="s">
        <v>935</v>
      </c>
      <c r="BG62" s="120" t="s">
        <v>1997</v>
      </c>
      <c r="BH62" s="118" t="s">
        <v>1018</v>
      </c>
      <c r="BI62" s="118" t="s">
        <v>896</v>
      </c>
      <c r="BJ62" s="118" t="s">
        <v>1998</v>
      </c>
      <c r="BK62" s="118" t="s">
        <v>856</v>
      </c>
      <c r="BL62" s="118" t="s">
        <v>1999</v>
      </c>
      <c r="BM62" s="118" t="s">
        <v>858</v>
      </c>
      <c r="BN62" s="118" t="s">
        <v>1192</v>
      </c>
      <c r="BO62" s="118" t="s">
        <v>759</v>
      </c>
      <c r="BP62" s="118" t="s">
        <v>779</v>
      </c>
      <c r="BQ62" s="118"/>
      <c r="BR62" s="118" t="s">
        <v>761</v>
      </c>
      <c r="BS62" s="118" t="s">
        <v>761</v>
      </c>
      <c r="BT62" s="118" t="s">
        <v>761</v>
      </c>
      <c r="BU62" s="118" t="s">
        <v>761</v>
      </c>
      <c r="BV62" s="118" t="s">
        <v>761</v>
      </c>
      <c r="BW62" s="118" t="s">
        <v>761</v>
      </c>
      <c r="BX62" s="118" t="s">
        <v>762</v>
      </c>
      <c r="BY62" s="118" t="s">
        <v>761</v>
      </c>
      <c r="BZ62" s="118" t="s">
        <v>761</v>
      </c>
      <c r="CA62" s="118" t="s">
        <v>761</v>
      </c>
      <c r="CB62" s="118" t="s">
        <v>761</v>
      </c>
      <c r="CC62" s="118" t="s">
        <v>761</v>
      </c>
      <c r="CD62" s="118" t="s">
        <v>761</v>
      </c>
      <c r="CE62" s="118" t="s">
        <v>761</v>
      </c>
      <c r="CF62" s="118" t="s">
        <v>761</v>
      </c>
      <c r="CG62" s="118" t="s">
        <v>762</v>
      </c>
      <c r="CH62" s="118" t="s">
        <v>762</v>
      </c>
      <c r="CI62" s="118" t="s">
        <v>762</v>
      </c>
      <c r="CJ62" s="118" t="s">
        <v>762</v>
      </c>
      <c r="CK62" s="118" t="s">
        <v>761</v>
      </c>
      <c r="CL62" s="118" t="s">
        <v>761</v>
      </c>
      <c r="CM62" s="118" t="s">
        <v>761</v>
      </c>
      <c r="CN62" s="118"/>
      <c r="CO62" s="118" t="s">
        <v>764</v>
      </c>
      <c r="CP62" s="118" t="s">
        <v>764</v>
      </c>
      <c r="CQ62" s="118" t="s">
        <v>764</v>
      </c>
      <c r="CR62" s="118" t="s">
        <v>764</v>
      </c>
      <c r="CS62" s="118" t="s">
        <v>764</v>
      </c>
      <c r="CT62" s="118" t="s">
        <v>764</v>
      </c>
      <c r="CU62" s="118" t="s">
        <v>764</v>
      </c>
      <c r="CV62" s="118" t="s">
        <v>764</v>
      </c>
      <c r="CW62" s="118" t="s">
        <v>764</v>
      </c>
      <c r="CX62" s="118" t="s">
        <v>764</v>
      </c>
      <c r="CY62" s="118" t="s">
        <v>764</v>
      </c>
      <c r="CZ62" s="118" t="s">
        <v>764</v>
      </c>
      <c r="DA62" s="118" t="s">
        <v>764</v>
      </c>
      <c r="DB62" s="118" t="s">
        <v>764</v>
      </c>
      <c r="DC62" s="118" t="s">
        <v>764</v>
      </c>
      <c r="DD62" s="118" t="s">
        <v>764</v>
      </c>
      <c r="DE62" s="118" t="s">
        <v>764</v>
      </c>
      <c r="DF62" s="118" t="s">
        <v>764</v>
      </c>
      <c r="DG62" s="118" t="s">
        <v>764</v>
      </c>
      <c r="DH62" s="118" t="s">
        <v>764</v>
      </c>
      <c r="DI62" s="118" t="s">
        <v>764</v>
      </c>
      <c r="DJ62" s="118" t="s">
        <v>764</v>
      </c>
      <c r="DK62" s="118" t="s">
        <v>764</v>
      </c>
      <c r="DL62" s="118" t="s">
        <v>764</v>
      </c>
      <c r="DM62" s="118" t="s">
        <v>764</v>
      </c>
      <c r="DN62" s="118" t="s">
        <v>764</v>
      </c>
      <c r="DO62" s="118" t="s">
        <v>764</v>
      </c>
      <c r="DP62" s="134" t="s">
        <v>814</v>
      </c>
      <c r="DQ62" s="118" t="s">
        <v>764</v>
      </c>
      <c r="DR62" s="118" t="s">
        <v>764</v>
      </c>
      <c r="DS62" s="118" t="s">
        <v>766</v>
      </c>
      <c r="DT62" s="118" t="s">
        <v>764</v>
      </c>
      <c r="DU62" s="118"/>
      <c r="DV62" s="118" t="s">
        <v>905</v>
      </c>
      <c r="DW62" s="118" t="s">
        <v>906</v>
      </c>
      <c r="DX62" s="118" t="s">
        <v>905</v>
      </c>
      <c r="DY62" s="118" t="s">
        <v>905</v>
      </c>
      <c r="DZ62" s="118" t="s">
        <v>905</v>
      </c>
      <c r="EA62" s="118" t="s">
        <v>905</v>
      </c>
      <c r="EB62" s="118" t="s">
        <v>759</v>
      </c>
      <c r="EC62" s="118" t="s">
        <v>905</v>
      </c>
      <c r="ED62" s="118" t="s">
        <v>905</v>
      </c>
      <c r="EE62" s="118" t="s">
        <v>905</v>
      </c>
      <c r="EF62" s="118" t="s">
        <v>905</v>
      </c>
      <c r="EG62" s="118" t="s">
        <v>906</v>
      </c>
      <c r="EH62" s="118" t="s">
        <v>905</v>
      </c>
      <c r="EI62" s="118" t="s">
        <v>905</v>
      </c>
      <c r="EJ62" s="118"/>
      <c r="EK62" s="118" t="s">
        <v>905</v>
      </c>
      <c r="EL62" s="118" t="s">
        <v>905</v>
      </c>
      <c r="EM62" s="118" t="s">
        <v>905</v>
      </c>
      <c r="EN62" s="118" t="s">
        <v>905</v>
      </c>
      <c r="EO62" s="118" t="s">
        <v>905</v>
      </c>
      <c r="EP62" s="118" t="s">
        <v>905</v>
      </c>
      <c r="EQ62" s="118" t="s">
        <v>905</v>
      </c>
      <c r="ER62" s="118" t="s">
        <v>905</v>
      </c>
      <c r="ES62" s="118" t="s">
        <v>905</v>
      </c>
      <c r="ET62" s="118" t="s">
        <v>905</v>
      </c>
      <c r="EU62" s="118" t="s">
        <v>905</v>
      </c>
      <c r="EV62" s="118"/>
      <c r="EW62" s="118" t="s">
        <v>909</v>
      </c>
      <c r="EX62" s="118" t="s">
        <v>905</v>
      </c>
      <c r="EY62" s="118" t="s">
        <v>905</v>
      </c>
      <c r="EZ62" s="118" t="s">
        <v>905</v>
      </c>
      <c r="FA62" s="118" t="s">
        <v>905</v>
      </c>
      <c r="FB62" s="118" t="s">
        <v>905</v>
      </c>
      <c r="FC62" s="118" t="s">
        <v>905</v>
      </c>
      <c r="FD62" s="118" t="s">
        <v>905</v>
      </c>
      <c r="FE62" s="118" t="s">
        <v>905</v>
      </c>
      <c r="FF62" s="118"/>
      <c r="FG62" s="118" t="s">
        <v>910</v>
      </c>
      <c r="FH62" s="118" t="s">
        <v>905</v>
      </c>
      <c r="FI62" s="118" t="s">
        <v>905</v>
      </c>
      <c r="FJ62" s="118"/>
      <c r="FK62" s="118" t="s">
        <v>905</v>
      </c>
      <c r="FL62" s="118" t="s">
        <v>759</v>
      </c>
      <c r="FM62" s="118" t="s">
        <v>911</v>
      </c>
      <c r="FN62" s="118" t="s">
        <v>759</v>
      </c>
      <c r="FO62" s="118" t="s">
        <v>905</v>
      </c>
      <c r="FP62" s="118" t="s">
        <v>909</v>
      </c>
      <c r="FQ62" s="118" t="s">
        <v>912</v>
      </c>
      <c r="FR62" s="118" t="s">
        <v>913</v>
      </c>
      <c r="FS62" s="118"/>
      <c r="FT62" s="118" t="s">
        <v>905</v>
      </c>
      <c r="FU62" s="118" t="s">
        <v>905</v>
      </c>
      <c r="FV62" s="118" t="s">
        <v>906</v>
      </c>
      <c r="FW62" s="118" t="s">
        <v>905</v>
      </c>
      <c r="FX62" s="118" t="s">
        <v>905</v>
      </c>
      <c r="FY62" s="118"/>
      <c r="FZ62" s="118" t="s">
        <v>905</v>
      </c>
      <c r="GA62" s="118" t="s">
        <v>905</v>
      </c>
      <c r="GB62" s="118" t="s">
        <v>1022</v>
      </c>
      <c r="GC62" s="118"/>
      <c r="GD62" s="118" t="s">
        <v>905</v>
      </c>
      <c r="GE62" s="118" t="s">
        <v>905</v>
      </c>
      <c r="GF62" s="118" t="s">
        <v>909</v>
      </c>
      <c r="GG62" s="118" t="s">
        <v>905</v>
      </c>
      <c r="GH62" s="118"/>
      <c r="GI62" s="118" t="s">
        <v>759</v>
      </c>
      <c r="GJ62" s="118" t="s">
        <v>759</v>
      </c>
      <c r="GK62" s="118" t="s">
        <v>759</v>
      </c>
      <c r="GL62" s="118" t="s">
        <v>915</v>
      </c>
      <c r="GM62" s="118"/>
      <c r="GN62" s="118" t="s">
        <v>905</v>
      </c>
      <c r="GO62" s="118" t="s">
        <v>759</v>
      </c>
      <c r="GP62" s="2"/>
      <c r="GQ62" s="118" t="s">
        <v>905</v>
      </c>
      <c r="GR62" s="118"/>
      <c r="GS62" s="118" t="s">
        <v>760</v>
      </c>
      <c r="GT62" s="134" t="s">
        <v>1213</v>
      </c>
      <c r="GU62" s="134" t="s">
        <v>881</v>
      </c>
      <c r="GV62" s="118" t="s">
        <v>909</v>
      </c>
      <c r="GW62" s="118" t="s">
        <v>905</v>
      </c>
      <c r="GX62" s="118"/>
      <c r="GY62" s="140">
        <v>109.89570000000001</v>
      </c>
      <c r="GZ62" s="137">
        <v>92.256500000000003</v>
      </c>
      <c r="HA62" s="137">
        <v>59.705399999999997</v>
      </c>
      <c r="HB62" s="137">
        <v>95.620999999999995</v>
      </c>
    </row>
    <row r="63" spans="1:210">
      <c r="A63" s="2"/>
      <c r="B63" s="119" t="s">
        <v>144</v>
      </c>
      <c r="C63" s="118" t="s">
        <v>1791</v>
      </c>
      <c r="D63" s="118" t="s">
        <v>2000</v>
      </c>
      <c r="E63" s="118"/>
      <c r="F63" s="118" t="s">
        <v>956</v>
      </c>
      <c r="G63" s="118" t="s">
        <v>615</v>
      </c>
      <c r="H63" s="118" t="s">
        <v>2001</v>
      </c>
      <c r="I63" s="118" t="s">
        <v>615</v>
      </c>
      <c r="J63" s="118" t="s">
        <v>615</v>
      </c>
      <c r="K63" s="118" t="s">
        <v>615</v>
      </c>
      <c r="L63" s="118" t="s">
        <v>615</v>
      </c>
      <c r="M63" s="118" t="s">
        <v>2002</v>
      </c>
      <c r="N63" s="118" t="s">
        <v>716</v>
      </c>
      <c r="O63" s="120" t="s">
        <v>923</v>
      </c>
      <c r="P63" s="118" t="s">
        <v>2003</v>
      </c>
      <c r="Q63" s="118" t="s">
        <v>871</v>
      </c>
      <c r="R63" s="118" t="s">
        <v>752</v>
      </c>
      <c r="S63" s="118" t="s">
        <v>1676</v>
      </c>
      <c r="T63" s="121" t="s">
        <v>625</v>
      </c>
      <c r="U63" s="118" t="s">
        <v>2004</v>
      </c>
      <c r="V63" s="122">
        <v>150</v>
      </c>
      <c r="W63" s="118" t="s">
        <v>1151</v>
      </c>
      <c r="X63" s="118" t="s">
        <v>1588</v>
      </c>
      <c r="Y63" s="118"/>
      <c r="Z63" s="120" t="s">
        <v>2005</v>
      </c>
      <c r="AA63" s="118" t="s">
        <v>2006</v>
      </c>
      <c r="AB63" s="118" t="s">
        <v>2007</v>
      </c>
      <c r="AC63" s="118" t="s">
        <v>1462</v>
      </c>
      <c r="AD63" s="123" t="s">
        <v>2008</v>
      </c>
      <c r="AE63" s="118" t="s">
        <v>1874</v>
      </c>
      <c r="AF63" s="118" t="s">
        <v>615</v>
      </c>
      <c r="AG63" s="118" t="s">
        <v>839</v>
      </c>
      <c r="AH63" s="118" t="s">
        <v>1999</v>
      </c>
      <c r="AI63" s="118" t="s">
        <v>1055</v>
      </c>
      <c r="AJ63" s="118" t="s">
        <v>2009</v>
      </c>
      <c r="AK63" s="120" t="s">
        <v>2010</v>
      </c>
      <c r="AL63" s="118" t="s">
        <v>617</v>
      </c>
      <c r="AM63" s="118" t="s">
        <v>2011</v>
      </c>
      <c r="AN63" s="118" t="s">
        <v>2012</v>
      </c>
      <c r="AO63" s="125">
        <v>0.18787999999999999</v>
      </c>
      <c r="AP63" s="118" t="s">
        <v>2013</v>
      </c>
      <c r="AQ63" s="118" t="s">
        <v>732</v>
      </c>
      <c r="AR63" s="118" t="s">
        <v>1050</v>
      </c>
      <c r="AS63" s="118"/>
      <c r="AT63" s="120" t="s">
        <v>2014</v>
      </c>
      <c r="AU63" s="118" t="s">
        <v>705</v>
      </c>
      <c r="AV63" s="118" t="s">
        <v>1164</v>
      </c>
      <c r="AW63" s="118" t="s">
        <v>1117</v>
      </c>
      <c r="AX63" s="133">
        <v>2.1</v>
      </c>
      <c r="AY63" s="118" t="s">
        <v>1171</v>
      </c>
      <c r="AZ63" s="118" t="s">
        <v>2015</v>
      </c>
      <c r="BA63" s="118" t="s">
        <v>1281</v>
      </c>
      <c r="BB63" s="118" t="s">
        <v>2016</v>
      </c>
      <c r="BC63" s="118" t="s">
        <v>1812</v>
      </c>
      <c r="BD63" s="120" t="s">
        <v>2017</v>
      </c>
      <c r="BE63" s="118" t="s">
        <v>1257</v>
      </c>
      <c r="BF63" s="118" t="s">
        <v>702</v>
      </c>
      <c r="BG63" s="120" t="s">
        <v>2018</v>
      </c>
      <c r="BH63" s="118" t="s">
        <v>843</v>
      </c>
      <c r="BI63" s="123" t="s">
        <v>1676</v>
      </c>
      <c r="BJ63" s="118" t="s">
        <v>1043</v>
      </c>
      <c r="BK63" s="118" t="s">
        <v>856</v>
      </c>
      <c r="BL63" s="118" t="s">
        <v>1924</v>
      </c>
      <c r="BM63" s="118" t="s">
        <v>1202</v>
      </c>
      <c r="BN63" s="118" t="s">
        <v>1170</v>
      </c>
      <c r="BO63" s="118" t="s">
        <v>759</v>
      </c>
      <c r="BP63" s="118" t="s">
        <v>944</v>
      </c>
      <c r="BQ63" s="118"/>
      <c r="BR63" s="118" t="s">
        <v>761</v>
      </c>
      <c r="BS63" s="118" t="s">
        <v>761</v>
      </c>
      <c r="BT63" s="118" t="s">
        <v>761</v>
      </c>
      <c r="BU63" s="118" t="s">
        <v>761</v>
      </c>
      <c r="BV63" s="118" t="s">
        <v>761</v>
      </c>
      <c r="BW63" s="118" t="s">
        <v>761</v>
      </c>
      <c r="BX63" s="118" t="s">
        <v>762</v>
      </c>
      <c r="BY63" s="118" t="s">
        <v>761</v>
      </c>
      <c r="BZ63" s="118" t="s">
        <v>761</v>
      </c>
      <c r="CA63" s="118" t="s">
        <v>761</v>
      </c>
      <c r="CB63" s="118" t="s">
        <v>761</v>
      </c>
      <c r="CC63" s="118" t="s">
        <v>761</v>
      </c>
      <c r="CD63" s="118" t="s">
        <v>761</v>
      </c>
      <c r="CE63" s="118" t="s">
        <v>761</v>
      </c>
      <c r="CF63" s="118" t="s">
        <v>761</v>
      </c>
      <c r="CG63" s="118" t="s">
        <v>762</v>
      </c>
      <c r="CH63" s="118" t="s">
        <v>762</v>
      </c>
      <c r="CI63" s="118" t="s">
        <v>762</v>
      </c>
      <c r="CJ63" s="118" t="s">
        <v>762</v>
      </c>
      <c r="CK63" s="118" t="s">
        <v>761</v>
      </c>
      <c r="CL63" s="118" t="s">
        <v>761</v>
      </c>
      <c r="CM63" s="118" t="s">
        <v>761</v>
      </c>
      <c r="CN63" s="118"/>
      <c r="CO63" s="118" t="s">
        <v>764</v>
      </c>
      <c r="CP63" s="118" t="s">
        <v>764</v>
      </c>
      <c r="CQ63" s="118" t="s">
        <v>764</v>
      </c>
      <c r="CR63" s="118" t="s">
        <v>764</v>
      </c>
      <c r="CS63" s="118" t="s">
        <v>764</v>
      </c>
      <c r="CT63" s="118" t="s">
        <v>764</v>
      </c>
      <c r="CU63" s="118" t="s">
        <v>764</v>
      </c>
      <c r="CV63" s="118" t="s">
        <v>764</v>
      </c>
      <c r="CW63" s="118" t="s">
        <v>764</v>
      </c>
      <c r="CX63" s="118" t="s">
        <v>764</v>
      </c>
      <c r="CY63" s="118" t="s">
        <v>764</v>
      </c>
      <c r="CZ63" s="134" t="s">
        <v>816</v>
      </c>
      <c r="DA63" s="118" t="s">
        <v>764</v>
      </c>
      <c r="DB63" s="134" t="s">
        <v>765</v>
      </c>
      <c r="DC63" s="118" t="s">
        <v>764</v>
      </c>
      <c r="DD63" s="118" t="s">
        <v>764</v>
      </c>
      <c r="DE63" s="118" t="s">
        <v>764</v>
      </c>
      <c r="DF63" s="118" t="s">
        <v>764</v>
      </c>
      <c r="DG63" s="118" t="s">
        <v>764</v>
      </c>
      <c r="DH63" s="118" t="s">
        <v>764</v>
      </c>
      <c r="DI63" s="118" t="s">
        <v>764</v>
      </c>
      <c r="DJ63" s="118" t="s">
        <v>764</v>
      </c>
      <c r="DK63" s="118" t="s">
        <v>764</v>
      </c>
      <c r="DL63" s="118" t="s">
        <v>764</v>
      </c>
      <c r="DM63" s="118" t="s">
        <v>764</v>
      </c>
      <c r="DN63" s="134" t="s">
        <v>814</v>
      </c>
      <c r="DO63" s="118" t="s">
        <v>764</v>
      </c>
      <c r="DP63" s="134" t="s">
        <v>815</v>
      </c>
      <c r="DQ63" s="134" t="s">
        <v>2019</v>
      </c>
      <c r="DR63" s="118" t="s">
        <v>764</v>
      </c>
      <c r="DS63" s="118" t="s">
        <v>766</v>
      </c>
      <c r="DT63" s="118" t="s">
        <v>764</v>
      </c>
      <c r="DU63" s="118"/>
      <c r="DV63" s="118" t="s">
        <v>905</v>
      </c>
      <c r="DW63" s="118" t="s">
        <v>906</v>
      </c>
      <c r="DX63" s="118" t="s">
        <v>905</v>
      </c>
      <c r="DY63" s="118" t="s">
        <v>905</v>
      </c>
      <c r="DZ63" s="118" t="s">
        <v>905</v>
      </c>
      <c r="EA63" s="118" t="s">
        <v>905</v>
      </c>
      <c r="EB63" s="118" t="s">
        <v>759</v>
      </c>
      <c r="EC63" s="118" t="s">
        <v>905</v>
      </c>
      <c r="ED63" s="118" t="s">
        <v>905</v>
      </c>
      <c r="EE63" s="118" t="s">
        <v>905</v>
      </c>
      <c r="EF63" s="118" t="s">
        <v>905</v>
      </c>
      <c r="EG63" s="118" t="s">
        <v>906</v>
      </c>
      <c r="EH63" s="118" t="s">
        <v>905</v>
      </c>
      <c r="EI63" s="118" t="s">
        <v>905</v>
      </c>
      <c r="EJ63" s="118"/>
      <c r="EK63" s="118" t="s">
        <v>905</v>
      </c>
      <c r="EL63" s="118" t="s">
        <v>905</v>
      </c>
      <c r="EM63" s="118" t="s">
        <v>905</v>
      </c>
      <c r="EN63" s="118" t="s">
        <v>905</v>
      </c>
      <c r="EO63" s="118" t="s">
        <v>905</v>
      </c>
      <c r="EP63" s="118" t="s">
        <v>905</v>
      </c>
      <c r="EQ63" s="118" t="s">
        <v>905</v>
      </c>
      <c r="ER63" s="118" t="s">
        <v>905</v>
      </c>
      <c r="ES63" s="118" t="s">
        <v>905</v>
      </c>
      <c r="ET63" s="118" t="s">
        <v>905</v>
      </c>
      <c r="EU63" s="118" t="s">
        <v>905</v>
      </c>
      <c r="EV63" s="118"/>
      <c r="EW63" s="118" t="s">
        <v>909</v>
      </c>
      <c r="EX63" s="118" t="s">
        <v>905</v>
      </c>
      <c r="EY63" s="118" t="s">
        <v>905</v>
      </c>
      <c r="EZ63" s="118" t="s">
        <v>905</v>
      </c>
      <c r="FA63" s="118" t="s">
        <v>905</v>
      </c>
      <c r="FB63" s="118" t="s">
        <v>905</v>
      </c>
      <c r="FC63" s="118" t="s">
        <v>905</v>
      </c>
      <c r="FD63" s="118" t="s">
        <v>905</v>
      </c>
      <c r="FE63" s="118" t="s">
        <v>905</v>
      </c>
      <c r="FF63" s="118"/>
      <c r="FG63" s="118" t="s">
        <v>910</v>
      </c>
      <c r="FH63" s="118" t="s">
        <v>905</v>
      </c>
      <c r="FI63" s="118" t="s">
        <v>905</v>
      </c>
      <c r="FJ63" s="118"/>
      <c r="FK63" s="118" t="s">
        <v>905</v>
      </c>
      <c r="FL63" s="118" t="s">
        <v>759</v>
      </c>
      <c r="FM63" s="118" t="s">
        <v>911</v>
      </c>
      <c r="FN63" s="118" t="s">
        <v>759</v>
      </c>
      <c r="FO63" s="118" t="s">
        <v>905</v>
      </c>
      <c r="FP63" s="118" t="s">
        <v>909</v>
      </c>
      <c r="FQ63" s="118" t="s">
        <v>912</v>
      </c>
      <c r="FR63" s="118" t="s">
        <v>913</v>
      </c>
      <c r="FS63" s="118"/>
      <c r="FT63" s="118" t="s">
        <v>905</v>
      </c>
      <c r="FU63" s="118" t="s">
        <v>905</v>
      </c>
      <c r="FV63" s="118" t="s">
        <v>906</v>
      </c>
      <c r="FW63" s="118" t="s">
        <v>905</v>
      </c>
      <c r="FX63" s="118" t="s">
        <v>905</v>
      </c>
      <c r="FY63" s="118"/>
      <c r="FZ63" s="118" t="s">
        <v>905</v>
      </c>
      <c r="GA63" s="118" t="s">
        <v>905</v>
      </c>
      <c r="GB63" s="118" t="s">
        <v>1022</v>
      </c>
      <c r="GC63" s="118"/>
      <c r="GD63" s="134" t="s">
        <v>1208</v>
      </c>
      <c r="GE63" s="118" t="s">
        <v>905</v>
      </c>
      <c r="GF63" s="118" t="s">
        <v>909</v>
      </c>
      <c r="GG63" s="118" t="s">
        <v>905</v>
      </c>
      <c r="GH63" s="118"/>
      <c r="GI63" s="134" t="s">
        <v>1996</v>
      </c>
      <c r="GJ63" s="134" t="s">
        <v>2020</v>
      </c>
      <c r="GK63" s="134" t="s">
        <v>2021</v>
      </c>
      <c r="GL63" s="118" t="s">
        <v>915</v>
      </c>
      <c r="GM63" s="118"/>
      <c r="GN63" s="118" t="s">
        <v>905</v>
      </c>
      <c r="GO63" s="118" t="s">
        <v>759</v>
      </c>
      <c r="GP63" s="2"/>
      <c r="GQ63" s="118" t="s">
        <v>905</v>
      </c>
      <c r="GR63" s="118"/>
      <c r="GS63" s="134" t="s">
        <v>2022</v>
      </c>
      <c r="GT63" s="118" t="s">
        <v>905</v>
      </c>
      <c r="GU63" s="118" t="s">
        <v>905</v>
      </c>
      <c r="GV63" s="134" t="s">
        <v>1236</v>
      </c>
      <c r="GW63" s="118" t="s">
        <v>905</v>
      </c>
      <c r="GX63" s="118"/>
      <c r="GY63" s="140">
        <v>141.39840000000001</v>
      </c>
      <c r="GZ63" s="140">
        <v>105.0245</v>
      </c>
      <c r="HA63" s="137">
        <v>79.512200000000007</v>
      </c>
      <c r="HB63" s="137">
        <v>99.121499999999997</v>
      </c>
    </row>
    <row r="64" spans="1:210">
      <c r="A64" s="2"/>
      <c r="B64" s="118" t="s">
        <v>145</v>
      </c>
      <c r="C64" s="118"/>
      <c r="D64" s="118"/>
      <c r="E64" s="118"/>
      <c r="F64" s="118"/>
      <c r="G64" s="118"/>
      <c r="H64" s="118"/>
      <c r="I64" s="118"/>
      <c r="J64" s="118"/>
      <c r="K64" s="118"/>
      <c r="L64" s="118"/>
      <c r="M64" s="118"/>
      <c r="N64" s="118"/>
      <c r="O64" s="118"/>
      <c r="P64" s="118"/>
      <c r="Q64" s="118"/>
      <c r="R64" s="118"/>
      <c r="S64" s="118"/>
      <c r="T64" s="119"/>
      <c r="U64" s="118"/>
      <c r="V64" s="119"/>
      <c r="W64" s="118"/>
      <c r="X64" s="118"/>
      <c r="Y64" s="118"/>
      <c r="Z64" s="118"/>
      <c r="AA64" s="118"/>
      <c r="AB64" s="118"/>
      <c r="AC64" s="118"/>
      <c r="AD64" s="118"/>
      <c r="AE64" s="118"/>
      <c r="AF64" s="118"/>
      <c r="AG64" s="118"/>
      <c r="AH64" s="118"/>
      <c r="AI64" s="118"/>
      <c r="AJ64" s="118"/>
      <c r="AK64" s="118"/>
      <c r="AL64" s="118"/>
      <c r="AM64" s="118"/>
      <c r="AN64" s="118"/>
      <c r="AO64" s="118"/>
      <c r="AP64" s="118"/>
      <c r="AQ64" s="118"/>
      <c r="AR64" s="118"/>
      <c r="AS64" s="118"/>
      <c r="AT64" s="118"/>
      <c r="AU64" s="118"/>
      <c r="AV64" s="163"/>
      <c r="AW64" s="118"/>
      <c r="AX64" s="163"/>
      <c r="AY64" s="118"/>
      <c r="AZ64" s="118"/>
      <c r="BA64" s="118"/>
      <c r="BB64" s="118"/>
      <c r="BC64" s="118"/>
      <c r="BD64" s="118"/>
      <c r="BE64" s="118"/>
      <c r="BF64" s="118"/>
      <c r="BG64" s="118"/>
      <c r="BH64" s="118"/>
      <c r="BI64" s="118"/>
      <c r="BJ64" s="118"/>
      <c r="BK64" s="118"/>
      <c r="BL64" s="118"/>
      <c r="BM64" s="118"/>
      <c r="BN64" s="118"/>
      <c r="BO64" s="118"/>
      <c r="BP64" s="118"/>
      <c r="BQ64" s="118"/>
      <c r="BR64" s="118"/>
      <c r="BS64" s="118"/>
      <c r="BT64" s="118"/>
      <c r="BU64" s="118"/>
      <c r="BV64" s="118"/>
      <c r="BW64" s="118"/>
      <c r="BX64" s="118"/>
      <c r="BY64" s="118"/>
      <c r="BZ64" s="118"/>
      <c r="CA64" s="118"/>
      <c r="CB64" s="118"/>
      <c r="CC64" s="118"/>
      <c r="CD64" s="118"/>
      <c r="CE64" s="118"/>
      <c r="CF64" s="118"/>
      <c r="CG64" s="118"/>
      <c r="CH64" s="118"/>
      <c r="CI64" s="118"/>
      <c r="CJ64" s="118"/>
      <c r="CK64" s="118"/>
      <c r="CL64" s="118"/>
      <c r="CM64" s="118"/>
      <c r="CN64" s="118"/>
      <c r="CO64" s="118"/>
      <c r="CP64" s="118"/>
      <c r="CQ64" s="118"/>
      <c r="CR64" s="118"/>
      <c r="CS64" s="118"/>
      <c r="CT64" s="118"/>
      <c r="CU64" s="118"/>
      <c r="CV64" s="118"/>
      <c r="CW64" s="118"/>
      <c r="CX64" s="118"/>
      <c r="CY64" s="118"/>
      <c r="CZ64" s="118"/>
      <c r="DA64" s="118"/>
      <c r="DB64" s="118"/>
      <c r="DC64" s="118"/>
      <c r="DD64" s="118"/>
      <c r="DE64" s="118"/>
      <c r="DF64" s="118"/>
      <c r="DG64" s="118"/>
      <c r="DH64" s="118"/>
      <c r="DI64" s="118"/>
      <c r="DJ64" s="118"/>
      <c r="DK64" s="118"/>
      <c r="DL64" s="118"/>
      <c r="DM64" s="118"/>
      <c r="DN64" s="118"/>
      <c r="DO64" s="118"/>
      <c r="DP64" s="118"/>
      <c r="DQ64" s="118"/>
      <c r="DR64" s="118"/>
      <c r="DS64" s="118"/>
      <c r="DT64" s="118"/>
      <c r="DU64" s="118"/>
      <c r="DV64" s="118"/>
      <c r="DW64" s="118"/>
      <c r="DX64" s="118"/>
      <c r="DY64" s="118"/>
      <c r="DZ64" s="118"/>
      <c r="EA64" s="118"/>
      <c r="EB64" s="118"/>
      <c r="EC64" s="118"/>
      <c r="ED64" s="118"/>
      <c r="EE64" s="118"/>
      <c r="EF64" s="118"/>
      <c r="EG64" s="118"/>
      <c r="EH64" s="118"/>
      <c r="EI64" s="118"/>
      <c r="EJ64" s="118"/>
      <c r="EK64" s="118"/>
      <c r="EL64" s="118"/>
      <c r="EM64" s="118"/>
      <c r="EN64" s="118"/>
      <c r="EO64" s="118"/>
      <c r="EP64" s="118"/>
      <c r="EQ64" s="118"/>
      <c r="ER64" s="118"/>
      <c r="ES64" s="118"/>
      <c r="ET64" s="118"/>
      <c r="EU64" s="118"/>
      <c r="EV64" s="118"/>
      <c r="EW64" s="118"/>
      <c r="EX64" s="118"/>
      <c r="EY64" s="118"/>
      <c r="EZ64" s="118"/>
      <c r="FA64" s="118"/>
      <c r="FB64" s="118"/>
      <c r="FC64" s="118"/>
      <c r="FD64" s="118"/>
      <c r="FE64" s="118"/>
      <c r="FF64" s="118"/>
      <c r="FG64" s="118"/>
      <c r="FH64" s="118"/>
      <c r="FI64" s="118"/>
      <c r="FJ64" s="118"/>
      <c r="FK64" s="118"/>
      <c r="FL64" s="118"/>
      <c r="FM64" s="118"/>
      <c r="FN64" s="118"/>
      <c r="FO64" s="118"/>
      <c r="FP64" s="118"/>
      <c r="FQ64" s="118"/>
      <c r="FR64" s="118"/>
      <c r="FS64" s="118"/>
      <c r="FT64" s="118"/>
      <c r="FU64" s="118"/>
      <c r="FV64" s="118"/>
      <c r="FW64" s="118"/>
      <c r="FX64" s="118"/>
      <c r="FY64" s="118"/>
      <c r="FZ64" s="118"/>
      <c r="GA64" s="118"/>
      <c r="GB64" s="118"/>
      <c r="GC64" s="118"/>
      <c r="GD64" s="118"/>
      <c r="GE64" s="118"/>
      <c r="GF64" s="118"/>
      <c r="GG64" s="118"/>
      <c r="GH64" s="118"/>
      <c r="GI64" s="118"/>
      <c r="GJ64" s="118"/>
      <c r="GK64" s="118"/>
      <c r="GL64" s="118"/>
      <c r="GM64" s="118"/>
      <c r="GN64" s="118"/>
      <c r="GO64" s="118"/>
      <c r="GP64" s="2"/>
      <c r="GQ64" s="118"/>
      <c r="GR64" s="118"/>
      <c r="GS64" s="118"/>
      <c r="GT64" s="118"/>
      <c r="GU64" s="118"/>
      <c r="GV64" s="118"/>
      <c r="GW64" s="118"/>
      <c r="GX64" s="118"/>
      <c r="GY64" s="118"/>
      <c r="GZ64" s="118"/>
      <c r="HA64" s="118"/>
      <c r="HB64" s="118"/>
    </row>
    <row r="65" spans="1:210" ht="39" customHeight="1">
      <c r="A65" s="2"/>
      <c r="B65" s="634" t="s">
        <v>2023</v>
      </c>
      <c r="C65" s="118" t="s">
        <v>2024</v>
      </c>
      <c r="D65" s="118" t="s">
        <v>2025</v>
      </c>
      <c r="E65" s="118"/>
      <c r="F65" s="118" t="s">
        <v>918</v>
      </c>
      <c r="G65" s="118" t="s">
        <v>615</v>
      </c>
      <c r="H65" s="118" t="s">
        <v>615</v>
      </c>
      <c r="I65" s="118" t="s">
        <v>2026</v>
      </c>
      <c r="J65" s="118" t="s">
        <v>2027</v>
      </c>
      <c r="K65" s="118" t="s">
        <v>615</v>
      </c>
      <c r="L65" s="118" t="s">
        <v>615</v>
      </c>
      <c r="M65" s="118" t="s">
        <v>615</v>
      </c>
      <c r="N65" s="118" t="s">
        <v>1148</v>
      </c>
      <c r="O65" s="120" t="s">
        <v>1594</v>
      </c>
      <c r="P65" s="118" t="s">
        <v>2028</v>
      </c>
      <c r="Q65" s="118" t="s">
        <v>1381</v>
      </c>
      <c r="R65" s="120" t="s">
        <v>1935</v>
      </c>
      <c r="S65" s="118" t="s">
        <v>1676</v>
      </c>
      <c r="T65" s="121" t="s">
        <v>1866</v>
      </c>
      <c r="U65" s="118" t="s">
        <v>2029</v>
      </c>
      <c r="V65" s="122">
        <v>-63.1</v>
      </c>
      <c r="W65" s="118" t="s">
        <v>615</v>
      </c>
      <c r="X65" s="118" t="s">
        <v>676</v>
      </c>
      <c r="Y65" s="118"/>
      <c r="Z65" s="120" t="s">
        <v>1269</v>
      </c>
      <c r="AA65" s="118" t="s">
        <v>1567</v>
      </c>
      <c r="AB65" s="118" t="s">
        <v>2030</v>
      </c>
      <c r="AC65" s="118" t="s">
        <v>2031</v>
      </c>
      <c r="AD65" s="123" t="s">
        <v>2032</v>
      </c>
      <c r="AE65" s="118" t="s">
        <v>2033</v>
      </c>
      <c r="AF65" s="118" t="s">
        <v>1064</v>
      </c>
      <c r="AG65" s="118" t="s">
        <v>2034</v>
      </c>
      <c r="AH65" s="120" t="s">
        <v>901</v>
      </c>
      <c r="AI65" s="118" t="s">
        <v>1255</v>
      </c>
      <c r="AJ65" s="118" t="s">
        <v>2035</v>
      </c>
      <c r="AK65" s="118" t="s">
        <v>1999</v>
      </c>
      <c r="AL65" s="118" t="s">
        <v>1317</v>
      </c>
      <c r="AM65" s="118" t="s">
        <v>2036</v>
      </c>
      <c r="AN65" s="118" t="s">
        <v>1424</v>
      </c>
      <c r="AO65" s="132">
        <v>1.3224400000000001</v>
      </c>
      <c r="AP65" s="118" t="s">
        <v>2037</v>
      </c>
      <c r="AQ65" s="118" t="s">
        <v>794</v>
      </c>
      <c r="AR65" s="118" t="s">
        <v>1246</v>
      </c>
      <c r="AS65" s="118"/>
      <c r="AT65" s="118" t="s">
        <v>2038</v>
      </c>
      <c r="AU65" s="118" t="s">
        <v>705</v>
      </c>
      <c r="AV65" s="126" t="s">
        <v>2039</v>
      </c>
      <c r="AW65" s="118" t="s">
        <v>1339</v>
      </c>
      <c r="AX65" s="43" t="s">
        <v>2040</v>
      </c>
      <c r="AY65" s="118" t="s">
        <v>2041</v>
      </c>
      <c r="AZ65" s="118" t="s">
        <v>855</v>
      </c>
      <c r="BA65" s="118" t="s">
        <v>1434</v>
      </c>
      <c r="BB65" s="118" t="s">
        <v>1257</v>
      </c>
      <c r="BC65" s="118" t="s">
        <v>1233</v>
      </c>
      <c r="BD65" s="118" t="s">
        <v>1187</v>
      </c>
      <c r="BE65" s="118" t="s">
        <v>2042</v>
      </c>
      <c r="BF65" s="118" t="s">
        <v>805</v>
      </c>
      <c r="BG65" s="118" t="s">
        <v>1300</v>
      </c>
      <c r="BH65" s="118" t="s">
        <v>772</v>
      </c>
      <c r="BI65" s="118" t="s">
        <v>1246</v>
      </c>
      <c r="BJ65" s="118" t="s">
        <v>812</v>
      </c>
      <c r="BK65" s="118" t="s">
        <v>2043</v>
      </c>
      <c r="BL65" s="118" t="s">
        <v>1746</v>
      </c>
      <c r="BM65" s="118" t="s">
        <v>858</v>
      </c>
      <c r="BN65" s="118" t="s">
        <v>1858</v>
      </c>
      <c r="BO65" s="118" t="s">
        <v>911</v>
      </c>
      <c r="BP65" s="118" t="s">
        <v>2044</v>
      </c>
      <c r="BQ65" s="118"/>
      <c r="BR65" s="118" t="s">
        <v>761</v>
      </c>
      <c r="BS65" s="118" t="s">
        <v>761</v>
      </c>
      <c r="BT65" s="118" t="s">
        <v>761</v>
      </c>
      <c r="BU65" s="118" t="s">
        <v>761</v>
      </c>
      <c r="BV65" s="118" t="s">
        <v>761</v>
      </c>
      <c r="BW65" s="118" t="s">
        <v>761</v>
      </c>
      <c r="BX65" s="118" t="s">
        <v>762</v>
      </c>
      <c r="BY65" s="118" t="s">
        <v>761</v>
      </c>
      <c r="BZ65" s="118" t="s">
        <v>761</v>
      </c>
      <c r="CA65" s="118" t="s">
        <v>761</v>
      </c>
      <c r="CB65" s="118" t="s">
        <v>761</v>
      </c>
      <c r="CC65" s="118" t="s">
        <v>761</v>
      </c>
      <c r="CD65" s="118" t="s">
        <v>761</v>
      </c>
      <c r="CE65" s="118" t="s">
        <v>761</v>
      </c>
      <c r="CF65" s="118" t="s">
        <v>761</v>
      </c>
      <c r="CG65" s="118" t="s">
        <v>762</v>
      </c>
      <c r="CH65" s="118" t="s">
        <v>762</v>
      </c>
      <c r="CI65" s="118" t="s">
        <v>762</v>
      </c>
      <c r="CJ65" s="118" t="s">
        <v>762</v>
      </c>
      <c r="CK65" s="118" t="s">
        <v>761</v>
      </c>
      <c r="CL65" s="118" t="s">
        <v>761</v>
      </c>
      <c r="CM65" s="118" t="s">
        <v>761</v>
      </c>
      <c r="CN65" s="118"/>
      <c r="CO65" s="118" t="s">
        <v>764</v>
      </c>
      <c r="CP65" s="118" t="s">
        <v>764</v>
      </c>
      <c r="CQ65" s="118" t="s">
        <v>764</v>
      </c>
      <c r="CR65" s="118" t="s">
        <v>764</v>
      </c>
      <c r="CS65" s="118" t="s">
        <v>764</v>
      </c>
      <c r="CT65" s="118" t="s">
        <v>764</v>
      </c>
      <c r="CU65" s="118" t="s">
        <v>764</v>
      </c>
      <c r="CV65" s="118" t="s">
        <v>764</v>
      </c>
      <c r="CW65" s="118" t="s">
        <v>764</v>
      </c>
      <c r="CX65" s="118" t="s">
        <v>764</v>
      </c>
      <c r="CY65" s="118" t="s">
        <v>764</v>
      </c>
      <c r="CZ65" s="118" t="s">
        <v>764</v>
      </c>
      <c r="DA65" s="118" t="s">
        <v>764</v>
      </c>
      <c r="DB65" s="118" t="s">
        <v>764</v>
      </c>
      <c r="DC65" s="118" t="s">
        <v>764</v>
      </c>
      <c r="DD65" s="118" t="s">
        <v>764</v>
      </c>
      <c r="DE65" s="118" t="s">
        <v>764</v>
      </c>
      <c r="DF65" s="118" t="s">
        <v>764</v>
      </c>
      <c r="DG65" s="118" t="s">
        <v>764</v>
      </c>
      <c r="DH65" s="118" t="s">
        <v>764</v>
      </c>
      <c r="DI65" s="118" t="s">
        <v>764</v>
      </c>
      <c r="DJ65" s="118" t="s">
        <v>764</v>
      </c>
      <c r="DK65" s="118" t="s">
        <v>764</v>
      </c>
      <c r="DL65" s="118" t="s">
        <v>764</v>
      </c>
      <c r="DM65" s="118" t="s">
        <v>764</v>
      </c>
      <c r="DN65" s="118" t="s">
        <v>764</v>
      </c>
      <c r="DO65" s="118" t="s">
        <v>764</v>
      </c>
      <c r="DP65" s="134" t="s">
        <v>903</v>
      </c>
      <c r="DQ65" s="118" t="s">
        <v>764</v>
      </c>
      <c r="DR65" s="118" t="s">
        <v>764</v>
      </c>
      <c r="DS65" s="118" t="s">
        <v>766</v>
      </c>
      <c r="DT65" s="118" t="s">
        <v>764</v>
      </c>
      <c r="DU65" s="118"/>
      <c r="DV65" s="118" t="s">
        <v>615</v>
      </c>
      <c r="DW65" s="118" t="s">
        <v>615</v>
      </c>
      <c r="DX65" s="118" t="s">
        <v>615</v>
      </c>
      <c r="DY65" s="118" t="s">
        <v>615</v>
      </c>
      <c r="DZ65" s="118" t="s">
        <v>615</v>
      </c>
      <c r="EA65" s="118" t="s">
        <v>615</v>
      </c>
      <c r="EB65" s="118" t="s">
        <v>615</v>
      </c>
      <c r="EC65" s="118" t="s">
        <v>615</v>
      </c>
      <c r="ED65" s="118" t="s">
        <v>615</v>
      </c>
      <c r="EE65" s="118" t="s">
        <v>615</v>
      </c>
      <c r="EF65" s="118" t="s">
        <v>615</v>
      </c>
      <c r="EG65" s="118" t="s">
        <v>615</v>
      </c>
      <c r="EH65" s="118" t="s">
        <v>615</v>
      </c>
      <c r="EI65" s="118" t="s">
        <v>615</v>
      </c>
      <c r="EJ65" s="118"/>
      <c r="EK65" s="118" t="s">
        <v>615</v>
      </c>
      <c r="EL65" s="118" t="s">
        <v>615</v>
      </c>
      <c r="EM65" s="118" t="s">
        <v>615</v>
      </c>
      <c r="EN65" s="118" t="s">
        <v>615</v>
      </c>
      <c r="EO65" s="118" t="s">
        <v>615</v>
      </c>
      <c r="EP65" s="118" t="s">
        <v>615</v>
      </c>
      <c r="EQ65" s="118" t="s">
        <v>615</v>
      </c>
      <c r="ER65" s="118" t="s">
        <v>615</v>
      </c>
      <c r="ES65" s="118" t="s">
        <v>615</v>
      </c>
      <c r="ET65" s="118" t="s">
        <v>615</v>
      </c>
      <c r="EU65" s="118" t="s">
        <v>615</v>
      </c>
      <c r="EV65" s="118"/>
      <c r="EW65" s="118" t="s">
        <v>615</v>
      </c>
      <c r="EX65" s="118" t="s">
        <v>615</v>
      </c>
      <c r="EY65" s="118" t="s">
        <v>615</v>
      </c>
      <c r="EZ65" s="118" t="s">
        <v>615</v>
      </c>
      <c r="FA65" s="118" t="s">
        <v>615</v>
      </c>
      <c r="FB65" s="118" t="s">
        <v>615</v>
      </c>
      <c r="FC65" s="118" t="s">
        <v>615</v>
      </c>
      <c r="FD65" s="118" t="s">
        <v>615</v>
      </c>
      <c r="FE65" s="118" t="s">
        <v>615</v>
      </c>
      <c r="FF65" s="118"/>
      <c r="FG65" s="118" t="s">
        <v>615</v>
      </c>
      <c r="FH65" s="118" t="s">
        <v>615</v>
      </c>
      <c r="FI65" s="118" t="s">
        <v>615</v>
      </c>
      <c r="FJ65" s="118"/>
      <c r="FK65" s="118" t="s">
        <v>615</v>
      </c>
      <c r="FL65" s="118" t="s">
        <v>615</v>
      </c>
      <c r="FM65" s="118" t="s">
        <v>615</v>
      </c>
      <c r="FN65" s="118" t="s">
        <v>615</v>
      </c>
      <c r="FO65" s="118" t="s">
        <v>615</v>
      </c>
      <c r="FP65" s="118" t="s">
        <v>615</v>
      </c>
      <c r="FQ65" s="118" t="s">
        <v>615</v>
      </c>
      <c r="FR65" s="118" t="s">
        <v>615</v>
      </c>
      <c r="FS65" s="118"/>
      <c r="FT65" s="118" t="s">
        <v>615</v>
      </c>
      <c r="FU65" s="118" t="s">
        <v>615</v>
      </c>
      <c r="FV65" s="118" t="s">
        <v>615</v>
      </c>
      <c r="FW65" s="118" t="s">
        <v>615</v>
      </c>
      <c r="FX65" s="118" t="s">
        <v>615</v>
      </c>
      <c r="FY65" s="118"/>
      <c r="FZ65" s="118" t="s">
        <v>615</v>
      </c>
      <c r="GA65" s="118" t="s">
        <v>615</v>
      </c>
      <c r="GB65" s="118" t="s">
        <v>615</v>
      </c>
      <c r="GC65" s="118"/>
      <c r="GD65" s="118" t="s">
        <v>615</v>
      </c>
      <c r="GE65" s="118" t="s">
        <v>615</v>
      </c>
      <c r="GF65" s="118" t="s">
        <v>615</v>
      </c>
      <c r="GG65" s="118" t="s">
        <v>615</v>
      </c>
      <c r="GH65" s="118"/>
      <c r="GI65" s="118" t="s">
        <v>615</v>
      </c>
      <c r="GJ65" s="118" t="s">
        <v>615</v>
      </c>
      <c r="GK65" s="118" t="s">
        <v>615</v>
      </c>
      <c r="GL65" s="118" t="s">
        <v>615</v>
      </c>
      <c r="GM65" s="118"/>
      <c r="GN65" s="118" t="s">
        <v>615</v>
      </c>
      <c r="GO65" s="118" t="s">
        <v>615</v>
      </c>
      <c r="GP65" s="2"/>
      <c r="GQ65" s="118" t="s">
        <v>615</v>
      </c>
      <c r="GR65" s="118"/>
      <c r="GS65" s="118" t="s">
        <v>615</v>
      </c>
      <c r="GT65" s="118" t="s">
        <v>615</v>
      </c>
      <c r="GU65" s="118" t="s">
        <v>615</v>
      </c>
      <c r="GV65" s="118" t="s">
        <v>615</v>
      </c>
      <c r="GW65" s="118" t="s">
        <v>615</v>
      </c>
      <c r="GX65" s="118"/>
      <c r="GY65" s="118" t="s">
        <v>615</v>
      </c>
      <c r="GZ65" s="118" t="s">
        <v>615</v>
      </c>
      <c r="HA65" s="118" t="s">
        <v>615</v>
      </c>
      <c r="HB65" s="118" t="s">
        <v>615</v>
      </c>
    </row>
    <row r="66" spans="1:210" ht="27.75" thickBot="1">
      <c r="A66" s="2"/>
      <c r="B66" s="894" t="s">
        <v>2045</v>
      </c>
      <c r="C66" s="166" t="s">
        <v>2046</v>
      </c>
      <c r="D66" s="166" t="s">
        <v>2047</v>
      </c>
      <c r="E66" s="166"/>
      <c r="F66" s="166" t="s">
        <v>1583</v>
      </c>
      <c r="G66" s="166" t="s">
        <v>615</v>
      </c>
      <c r="H66" s="166" t="s">
        <v>615</v>
      </c>
      <c r="I66" s="166" t="s">
        <v>2048</v>
      </c>
      <c r="J66" s="166" t="s">
        <v>615</v>
      </c>
      <c r="K66" s="166" t="s">
        <v>615</v>
      </c>
      <c r="L66" s="166" t="s">
        <v>615</v>
      </c>
      <c r="M66" s="166" t="s">
        <v>615</v>
      </c>
      <c r="N66" s="166" t="s">
        <v>2049</v>
      </c>
      <c r="O66" s="167" t="s">
        <v>1030</v>
      </c>
      <c r="P66" s="166" t="s">
        <v>1419</v>
      </c>
      <c r="Q66" s="166" t="s">
        <v>1668</v>
      </c>
      <c r="R66" s="168" t="s">
        <v>1020</v>
      </c>
      <c r="S66" s="166" t="s">
        <v>1083</v>
      </c>
      <c r="T66" s="169" t="s">
        <v>1795</v>
      </c>
      <c r="U66" s="166" t="s">
        <v>1080</v>
      </c>
      <c r="V66" s="170">
        <v>-4.9000000000000004</v>
      </c>
      <c r="W66" s="166" t="s">
        <v>615</v>
      </c>
      <c r="X66" s="166" t="s">
        <v>676</v>
      </c>
      <c r="Y66" s="166"/>
      <c r="Z66" s="166" t="s">
        <v>646</v>
      </c>
      <c r="AA66" s="166" t="s">
        <v>2050</v>
      </c>
      <c r="AB66" s="166" t="s">
        <v>2051</v>
      </c>
      <c r="AC66" s="166" t="s">
        <v>2052</v>
      </c>
      <c r="AD66" s="166" t="s">
        <v>1624</v>
      </c>
      <c r="AE66" s="166" t="s">
        <v>1594</v>
      </c>
      <c r="AF66" s="166" t="s">
        <v>615</v>
      </c>
      <c r="AG66" s="166" t="s">
        <v>1056</v>
      </c>
      <c r="AH66" s="166" t="s">
        <v>978</v>
      </c>
      <c r="AI66" s="166" t="s">
        <v>976</v>
      </c>
      <c r="AJ66" s="166" t="s">
        <v>735</v>
      </c>
      <c r="AK66" s="166" t="s">
        <v>1187</v>
      </c>
      <c r="AL66" s="166" t="s">
        <v>1597</v>
      </c>
      <c r="AM66" s="166" t="s">
        <v>732</v>
      </c>
      <c r="AN66" s="166" t="s">
        <v>2012</v>
      </c>
      <c r="AO66" s="171">
        <v>0.3155</v>
      </c>
      <c r="AP66" s="166" t="s">
        <v>1914</v>
      </c>
      <c r="AQ66" s="166" t="s">
        <v>794</v>
      </c>
      <c r="AR66" s="166" t="s">
        <v>670</v>
      </c>
      <c r="AS66" s="166"/>
      <c r="AT66" s="166" t="s">
        <v>1397</v>
      </c>
      <c r="AU66" s="166" t="s">
        <v>741</v>
      </c>
      <c r="AV66" s="172" t="s">
        <v>2053</v>
      </c>
      <c r="AW66" s="166" t="s">
        <v>1067</v>
      </c>
      <c r="AX66" s="173">
        <v>0.1</v>
      </c>
      <c r="AY66" s="166" t="s">
        <v>795</v>
      </c>
      <c r="AZ66" s="166" t="s">
        <v>1317</v>
      </c>
      <c r="BA66" s="166" t="s">
        <v>2054</v>
      </c>
      <c r="BB66" s="166" t="s">
        <v>1177</v>
      </c>
      <c r="BC66" s="166" t="s">
        <v>772</v>
      </c>
      <c r="BD66" s="166" t="s">
        <v>2029</v>
      </c>
      <c r="BE66" s="166" t="s">
        <v>1411</v>
      </c>
      <c r="BF66" s="166" t="s">
        <v>1009</v>
      </c>
      <c r="BG66" s="168" t="s">
        <v>2055</v>
      </c>
      <c r="BH66" s="166" t="s">
        <v>720</v>
      </c>
      <c r="BI66" s="166" t="s">
        <v>805</v>
      </c>
      <c r="BJ66" s="166" t="s">
        <v>976</v>
      </c>
      <c r="BK66" s="166" t="s">
        <v>755</v>
      </c>
      <c r="BL66" s="166" t="s">
        <v>983</v>
      </c>
      <c r="BM66" s="166" t="s">
        <v>757</v>
      </c>
      <c r="BN66" s="166" t="s">
        <v>758</v>
      </c>
      <c r="BO66" s="166" t="s">
        <v>759</v>
      </c>
      <c r="BP66" s="166" t="s">
        <v>1171</v>
      </c>
      <c r="BQ66" s="166"/>
      <c r="BR66" s="166" t="s">
        <v>761</v>
      </c>
      <c r="BS66" s="166" t="s">
        <v>761</v>
      </c>
      <c r="BT66" s="166" t="s">
        <v>761</v>
      </c>
      <c r="BU66" s="166" t="s">
        <v>761</v>
      </c>
      <c r="BV66" s="166" t="s">
        <v>761</v>
      </c>
      <c r="BW66" s="166" t="s">
        <v>761</v>
      </c>
      <c r="BX66" s="166" t="s">
        <v>762</v>
      </c>
      <c r="BY66" s="166" t="s">
        <v>761</v>
      </c>
      <c r="BZ66" s="166" t="s">
        <v>761</v>
      </c>
      <c r="CA66" s="166" t="s">
        <v>761</v>
      </c>
      <c r="CB66" s="166" t="s">
        <v>761</v>
      </c>
      <c r="CC66" s="166" t="s">
        <v>761</v>
      </c>
      <c r="CD66" s="166" t="s">
        <v>761</v>
      </c>
      <c r="CE66" s="174" t="s">
        <v>1557</v>
      </c>
      <c r="CF66" s="166" t="s">
        <v>761</v>
      </c>
      <c r="CG66" s="166" t="s">
        <v>762</v>
      </c>
      <c r="CH66" s="166" t="s">
        <v>762</v>
      </c>
      <c r="CI66" s="166" t="s">
        <v>762</v>
      </c>
      <c r="CJ66" s="166" t="s">
        <v>762</v>
      </c>
      <c r="CK66" s="166" t="s">
        <v>761</v>
      </c>
      <c r="CL66" s="166" t="s">
        <v>761</v>
      </c>
      <c r="CM66" s="166" t="s">
        <v>761</v>
      </c>
      <c r="CN66" s="166"/>
      <c r="CO66" s="166" t="s">
        <v>764</v>
      </c>
      <c r="CP66" s="166" t="s">
        <v>764</v>
      </c>
      <c r="CQ66" s="166" t="s">
        <v>764</v>
      </c>
      <c r="CR66" s="166" t="s">
        <v>764</v>
      </c>
      <c r="CS66" s="166" t="s">
        <v>764</v>
      </c>
      <c r="CT66" s="166" t="s">
        <v>764</v>
      </c>
      <c r="CU66" s="166" t="s">
        <v>764</v>
      </c>
      <c r="CV66" s="166" t="s">
        <v>764</v>
      </c>
      <c r="CW66" s="166" t="s">
        <v>764</v>
      </c>
      <c r="CX66" s="166" t="s">
        <v>764</v>
      </c>
      <c r="CY66" s="166" t="s">
        <v>764</v>
      </c>
      <c r="CZ66" s="166" t="s">
        <v>764</v>
      </c>
      <c r="DA66" s="166" t="s">
        <v>764</v>
      </c>
      <c r="DB66" s="166" t="s">
        <v>764</v>
      </c>
      <c r="DC66" s="166" t="s">
        <v>764</v>
      </c>
      <c r="DD66" s="166" t="s">
        <v>764</v>
      </c>
      <c r="DE66" s="174" t="s">
        <v>904</v>
      </c>
      <c r="DF66" s="166" t="s">
        <v>764</v>
      </c>
      <c r="DG66" s="166" t="s">
        <v>764</v>
      </c>
      <c r="DH66" s="166" t="s">
        <v>764</v>
      </c>
      <c r="DI66" s="166" t="s">
        <v>764</v>
      </c>
      <c r="DJ66" s="166" t="s">
        <v>764</v>
      </c>
      <c r="DK66" s="166" t="s">
        <v>764</v>
      </c>
      <c r="DL66" s="166" t="s">
        <v>764</v>
      </c>
      <c r="DM66" s="166" t="s">
        <v>764</v>
      </c>
      <c r="DN66" s="166" t="s">
        <v>764</v>
      </c>
      <c r="DO66" s="166" t="s">
        <v>764</v>
      </c>
      <c r="DP66" s="166" t="s">
        <v>764</v>
      </c>
      <c r="DQ66" s="174" t="s">
        <v>2019</v>
      </c>
      <c r="DR66" s="166" t="s">
        <v>764</v>
      </c>
      <c r="DS66" s="166" t="s">
        <v>766</v>
      </c>
      <c r="DT66" s="166" t="s">
        <v>764</v>
      </c>
      <c r="DU66" s="166"/>
      <c r="DV66" s="166" t="s">
        <v>615</v>
      </c>
      <c r="DW66" s="166" t="s">
        <v>615</v>
      </c>
      <c r="DX66" s="166" t="s">
        <v>615</v>
      </c>
      <c r="DY66" s="166" t="s">
        <v>615</v>
      </c>
      <c r="DZ66" s="166" t="s">
        <v>615</v>
      </c>
      <c r="EA66" s="166" t="s">
        <v>615</v>
      </c>
      <c r="EB66" s="166" t="s">
        <v>615</v>
      </c>
      <c r="EC66" s="166" t="s">
        <v>615</v>
      </c>
      <c r="ED66" s="166" t="s">
        <v>615</v>
      </c>
      <c r="EE66" s="166" t="s">
        <v>615</v>
      </c>
      <c r="EF66" s="166" t="s">
        <v>615</v>
      </c>
      <c r="EG66" s="166" t="s">
        <v>615</v>
      </c>
      <c r="EH66" s="166" t="s">
        <v>615</v>
      </c>
      <c r="EI66" s="166" t="s">
        <v>615</v>
      </c>
      <c r="EJ66" s="166"/>
      <c r="EK66" s="166" t="s">
        <v>615</v>
      </c>
      <c r="EL66" s="166" t="s">
        <v>615</v>
      </c>
      <c r="EM66" s="166" t="s">
        <v>615</v>
      </c>
      <c r="EN66" s="166" t="s">
        <v>615</v>
      </c>
      <c r="EO66" s="166" t="s">
        <v>615</v>
      </c>
      <c r="EP66" s="166" t="s">
        <v>615</v>
      </c>
      <c r="EQ66" s="166" t="s">
        <v>615</v>
      </c>
      <c r="ER66" s="166" t="s">
        <v>615</v>
      </c>
      <c r="ES66" s="166" t="s">
        <v>615</v>
      </c>
      <c r="ET66" s="166" t="s">
        <v>615</v>
      </c>
      <c r="EU66" s="166" t="s">
        <v>615</v>
      </c>
      <c r="EV66" s="166"/>
      <c r="EW66" s="166" t="s">
        <v>615</v>
      </c>
      <c r="EX66" s="166" t="s">
        <v>615</v>
      </c>
      <c r="EY66" s="166" t="s">
        <v>615</v>
      </c>
      <c r="EZ66" s="166" t="s">
        <v>615</v>
      </c>
      <c r="FA66" s="166" t="s">
        <v>615</v>
      </c>
      <c r="FB66" s="166" t="s">
        <v>615</v>
      </c>
      <c r="FC66" s="166" t="s">
        <v>615</v>
      </c>
      <c r="FD66" s="166" t="s">
        <v>615</v>
      </c>
      <c r="FE66" s="166" t="s">
        <v>615</v>
      </c>
      <c r="FF66" s="166"/>
      <c r="FG66" s="166" t="s">
        <v>615</v>
      </c>
      <c r="FH66" s="166" t="s">
        <v>615</v>
      </c>
      <c r="FI66" s="166" t="s">
        <v>615</v>
      </c>
      <c r="FJ66" s="166"/>
      <c r="FK66" s="166" t="s">
        <v>615</v>
      </c>
      <c r="FL66" s="166" t="s">
        <v>615</v>
      </c>
      <c r="FM66" s="166" t="s">
        <v>615</v>
      </c>
      <c r="FN66" s="166" t="s">
        <v>615</v>
      </c>
      <c r="FO66" s="166" t="s">
        <v>615</v>
      </c>
      <c r="FP66" s="166" t="s">
        <v>615</v>
      </c>
      <c r="FQ66" s="166" t="s">
        <v>615</v>
      </c>
      <c r="FR66" s="166" t="s">
        <v>615</v>
      </c>
      <c r="FS66" s="166"/>
      <c r="FT66" s="166" t="s">
        <v>615</v>
      </c>
      <c r="FU66" s="166" t="s">
        <v>615</v>
      </c>
      <c r="FV66" s="166" t="s">
        <v>615</v>
      </c>
      <c r="FW66" s="166" t="s">
        <v>615</v>
      </c>
      <c r="FX66" s="166" t="s">
        <v>615</v>
      </c>
      <c r="FY66" s="166"/>
      <c r="FZ66" s="166" t="s">
        <v>615</v>
      </c>
      <c r="GA66" s="166" t="s">
        <v>615</v>
      </c>
      <c r="GB66" s="166" t="s">
        <v>615</v>
      </c>
      <c r="GC66" s="166"/>
      <c r="GD66" s="166" t="s">
        <v>615</v>
      </c>
      <c r="GE66" s="166" t="s">
        <v>615</v>
      </c>
      <c r="GF66" s="166" t="s">
        <v>615</v>
      </c>
      <c r="GG66" s="166" t="s">
        <v>615</v>
      </c>
      <c r="GH66" s="166"/>
      <c r="GI66" s="166" t="s">
        <v>615</v>
      </c>
      <c r="GJ66" s="166" t="s">
        <v>615</v>
      </c>
      <c r="GK66" s="166" t="s">
        <v>615</v>
      </c>
      <c r="GL66" s="166" t="s">
        <v>615</v>
      </c>
      <c r="GM66" s="166"/>
      <c r="GN66" s="166" t="s">
        <v>615</v>
      </c>
      <c r="GO66" s="166" t="s">
        <v>615</v>
      </c>
      <c r="GP66" s="175"/>
      <c r="GQ66" s="166" t="s">
        <v>615</v>
      </c>
      <c r="GR66" s="166"/>
      <c r="GS66" s="166" t="s">
        <v>615</v>
      </c>
      <c r="GT66" s="166" t="s">
        <v>615</v>
      </c>
      <c r="GU66" s="166" t="s">
        <v>615</v>
      </c>
      <c r="GV66" s="166" t="s">
        <v>615</v>
      </c>
      <c r="GW66" s="166" t="s">
        <v>615</v>
      </c>
      <c r="GX66" s="166"/>
      <c r="GY66" s="166" t="s">
        <v>615</v>
      </c>
      <c r="GZ66" s="166" t="s">
        <v>615</v>
      </c>
      <c r="HA66" s="166" t="s">
        <v>615</v>
      </c>
      <c r="HB66" s="166" t="s">
        <v>615</v>
      </c>
    </row>
    <row r="67" spans="1:210">
      <c r="A67" s="1"/>
      <c r="B67" s="1" t="s">
        <v>3701</v>
      </c>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76"/>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row>
    <row r="68" spans="1:210" ht="48.75" thickBot="1">
      <c r="A68" s="177"/>
      <c r="B68" s="897" t="s">
        <v>3702</v>
      </c>
      <c r="C68" s="177"/>
      <c r="D68" s="177"/>
      <c r="E68" s="177"/>
      <c r="F68" s="178" t="s">
        <v>46</v>
      </c>
      <c r="G68" s="178" t="s">
        <v>46</v>
      </c>
      <c r="H68" s="178" t="s">
        <v>46</v>
      </c>
      <c r="I68" s="178" t="s">
        <v>46</v>
      </c>
      <c r="J68" s="178" t="s">
        <v>46</v>
      </c>
      <c r="K68" s="178" t="s">
        <v>46</v>
      </c>
      <c r="L68" s="178" t="s">
        <v>46</v>
      </c>
      <c r="M68" s="178" t="s">
        <v>46</v>
      </c>
      <c r="N68" s="178" t="s">
        <v>46</v>
      </c>
      <c r="O68" s="179" t="s">
        <v>46</v>
      </c>
      <c r="P68" s="178" t="s">
        <v>46</v>
      </c>
      <c r="Q68" s="178" t="s">
        <v>46</v>
      </c>
      <c r="R68" s="179" t="s">
        <v>46</v>
      </c>
      <c r="S68" s="178" t="s">
        <v>46</v>
      </c>
      <c r="T68" s="178" t="s">
        <v>46</v>
      </c>
      <c r="U68" s="178" t="s">
        <v>46</v>
      </c>
      <c r="V68" s="178" t="s">
        <v>46</v>
      </c>
      <c r="W68" s="984" t="s">
        <v>2056</v>
      </c>
      <c r="X68" s="985"/>
      <c r="Y68" s="181"/>
      <c r="Z68" s="179" t="s">
        <v>46</v>
      </c>
      <c r="AA68" s="178" t="s">
        <v>46</v>
      </c>
      <c r="AB68" s="178" t="s">
        <v>46</v>
      </c>
      <c r="AC68" s="178" t="s">
        <v>46</v>
      </c>
      <c r="AD68" s="178" t="s">
        <v>46</v>
      </c>
      <c r="AE68" s="178" t="s">
        <v>46</v>
      </c>
      <c r="AF68" s="178" t="s">
        <v>46</v>
      </c>
      <c r="AG68" s="178" t="s">
        <v>46</v>
      </c>
      <c r="AH68" s="178" t="s">
        <v>46</v>
      </c>
      <c r="AI68" s="182">
        <v>4</v>
      </c>
      <c r="AJ68" s="179" t="s">
        <v>46</v>
      </c>
      <c r="AK68" s="179" t="s">
        <v>46</v>
      </c>
      <c r="AL68" s="178" t="s">
        <v>46</v>
      </c>
      <c r="AM68" s="178" t="s">
        <v>46</v>
      </c>
      <c r="AN68" s="183">
        <v>1</v>
      </c>
      <c r="AO68" s="184">
        <v>10</v>
      </c>
      <c r="AP68" s="178" t="s">
        <v>46</v>
      </c>
      <c r="AQ68" s="185" t="s">
        <v>46</v>
      </c>
      <c r="AR68" s="178" t="s">
        <v>46</v>
      </c>
      <c r="AS68" s="178"/>
      <c r="AT68" s="185" t="s">
        <v>46</v>
      </c>
      <c r="AU68" s="186">
        <v>6</v>
      </c>
      <c r="AV68" s="186">
        <v>10</v>
      </c>
      <c r="AW68" s="187">
        <v>2000</v>
      </c>
      <c r="AX68" s="186">
        <v>4</v>
      </c>
      <c r="AY68" s="180" t="s">
        <v>46</v>
      </c>
      <c r="AZ68" s="188">
        <v>5</v>
      </c>
      <c r="BA68" s="189">
        <v>100</v>
      </c>
      <c r="BB68" s="178" t="s">
        <v>46</v>
      </c>
      <c r="BC68" s="190" t="s">
        <v>2057</v>
      </c>
      <c r="BD68" s="178" t="s">
        <v>46</v>
      </c>
      <c r="BE68" s="191" t="s">
        <v>2058</v>
      </c>
      <c r="BF68" s="178" t="s">
        <v>46</v>
      </c>
      <c r="BG68" s="178" t="s">
        <v>46</v>
      </c>
      <c r="BH68" s="178" t="s">
        <v>46</v>
      </c>
      <c r="BI68" s="178" t="s">
        <v>46</v>
      </c>
      <c r="BJ68" s="188">
        <v>50</v>
      </c>
      <c r="BK68" s="178" t="s">
        <v>46</v>
      </c>
      <c r="BL68" s="180" t="s">
        <v>46</v>
      </c>
      <c r="BM68" s="192">
        <v>2</v>
      </c>
      <c r="BN68" s="190">
        <v>30</v>
      </c>
      <c r="BO68" s="193" t="s">
        <v>2059</v>
      </c>
      <c r="BP68" s="178" t="s">
        <v>46</v>
      </c>
      <c r="BQ68" s="178"/>
      <c r="BR68" s="194">
        <v>3</v>
      </c>
      <c r="BS68" s="195" t="s">
        <v>46</v>
      </c>
      <c r="BT68" s="195"/>
      <c r="BU68" s="195" t="s">
        <v>46</v>
      </c>
      <c r="BV68" s="195" t="s">
        <v>46</v>
      </c>
      <c r="BW68" s="195" t="s">
        <v>46</v>
      </c>
      <c r="BX68" s="195" t="s">
        <v>46</v>
      </c>
      <c r="BY68" s="195" t="s">
        <v>46</v>
      </c>
      <c r="BZ68" s="195" t="s">
        <v>46</v>
      </c>
      <c r="CA68" s="195" t="s">
        <v>46</v>
      </c>
      <c r="CB68" s="195" t="s">
        <v>46</v>
      </c>
      <c r="CC68" s="195" t="s">
        <v>46</v>
      </c>
      <c r="CD68" s="195" t="s">
        <v>46</v>
      </c>
      <c r="CE68" s="195" t="s">
        <v>46</v>
      </c>
      <c r="CF68" s="195" t="s">
        <v>46</v>
      </c>
      <c r="CG68" s="195" t="s">
        <v>46</v>
      </c>
      <c r="CH68" s="195" t="s">
        <v>46</v>
      </c>
      <c r="CI68" s="195" t="s">
        <v>46</v>
      </c>
      <c r="CJ68" s="195" t="s">
        <v>46</v>
      </c>
      <c r="CK68" s="195" t="s">
        <v>46</v>
      </c>
      <c r="CL68" s="195" t="s">
        <v>46</v>
      </c>
      <c r="CM68" s="194">
        <v>4</v>
      </c>
      <c r="CN68" s="195"/>
      <c r="CO68" s="195" t="s">
        <v>46</v>
      </c>
      <c r="CP68" s="195" t="s">
        <v>46</v>
      </c>
      <c r="CQ68" s="195" t="s">
        <v>46</v>
      </c>
      <c r="CR68" s="195" t="s">
        <v>46</v>
      </c>
      <c r="CS68" s="195" t="s">
        <v>46</v>
      </c>
      <c r="CT68" s="195" t="s">
        <v>46</v>
      </c>
      <c r="CU68" s="195" t="s">
        <v>46</v>
      </c>
      <c r="CV68" s="195" t="s">
        <v>46</v>
      </c>
      <c r="CW68" s="195" t="s">
        <v>46</v>
      </c>
      <c r="CX68" s="194">
        <v>2</v>
      </c>
      <c r="CY68" s="195" t="s">
        <v>46</v>
      </c>
      <c r="CZ68" s="195" t="s">
        <v>46</v>
      </c>
      <c r="DA68" s="195" t="s">
        <v>46</v>
      </c>
      <c r="DB68" s="195" t="s">
        <v>46</v>
      </c>
      <c r="DC68" s="195" t="s">
        <v>46</v>
      </c>
      <c r="DD68" s="195" t="s">
        <v>46</v>
      </c>
      <c r="DE68" s="195" t="s">
        <v>46</v>
      </c>
      <c r="DF68" s="195" t="s">
        <v>46</v>
      </c>
      <c r="DG68" s="195" t="s">
        <v>46</v>
      </c>
      <c r="DH68" s="195" t="s">
        <v>46</v>
      </c>
      <c r="DI68" s="195" t="s">
        <v>46</v>
      </c>
      <c r="DJ68" s="195" t="s">
        <v>46</v>
      </c>
      <c r="DK68" s="195" t="s">
        <v>46</v>
      </c>
      <c r="DL68" s="195" t="s">
        <v>46</v>
      </c>
      <c r="DM68" s="195" t="s">
        <v>46</v>
      </c>
      <c r="DN68" s="195" t="s">
        <v>46</v>
      </c>
      <c r="DO68" s="195" t="s">
        <v>46</v>
      </c>
      <c r="DP68" s="195" t="s">
        <v>46</v>
      </c>
      <c r="DQ68" s="195" t="s">
        <v>46</v>
      </c>
      <c r="DR68" s="195" t="s">
        <v>46</v>
      </c>
      <c r="DS68" s="195" t="s">
        <v>46</v>
      </c>
      <c r="DT68" s="195" t="s">
        <v>46</v>
      </c>
      <c r="DU68" s="195"/>
      <c r="DV68" s="194">
        <v>3</v>
      </c>
      <c r="DW68" s="195" t="s">
        <v>46</v>
      </c>
      <c r="DX68" s="195" t="s">
        <v>46</v>
      </c>
      <c r="DY68" s="195" t="s">
        <v>46</v>
      </c>
      <c r="DZ68" s="195" t="s">
        <v>46</v>
      </c>
      <c r="EA68" s="195" t="s">
        <v>46</v>
      </c>
      <c r="EB68" s="195" t="s">
        <v>46</v>
      </c>
      <c r="EC68" s="195" t="s">
        <v>46</v>
      </c>
      <c r="ED68" s="195" t="s">
        <v>46</v>
      </c>
      <c r="EE68" s="195" t="s">
        <v>46</v>
      </c>
      <c r="EF68" s="195" t="s">
        <v>46</v>
      </c>
      <c r="EG68" s="194">
        <v>1</v>
      </c>
      <c r="EH68" s="195" t="s">
        <v>46</v>
      </c>
      <c r="EI68" s="195" t="s">
        <v>46</v>
      </c>
      <c r="EJ68" s="195"/>
      <c r="EK68" s="195" t="s">
        <v>46</v>
      </c>
      <c r="EL68" s="195" t="s">
        <v>46</v>
      </c>
      <c r="EM68" s="195" t="s">
        <v>46</v>
      </c>
      <c r="EN68" s="195" t="s">
        <v>46</v>
      </c>
      <c r="EO68" s="195" t="s">
        <v>46</v>
      </c>
      <c r="EP68" s="195" t="s">
        <v>46</v>
      </c>
      <c r="EQ68" s="195" t="s">
        <v>46</v>
      </c>
      <c r="ER68" s="195" t="s">
        <v>46</v>
      </c>
      <c r="ES68" s="195" t="s">
        <v>46</v>
      </c>
      <c r="ET68" s="195" t="s">
        <v>46</v>
      </c>
      <c r="EU68" s="189">
        <v>0.2</v>
      </c>
      <c r="EV68" s="195"/>
      <c r="EW68" s="195" t="s">
        <v>46</v>
      </c>
      <c r="EX68" s="195" t="s">
        <v>46</v>
      </c>
      <c r="EY68" s="195" t="s">
        <v>46</v>
      </c>
      <c r="EZ68" s="195" t="s">
        <v>46</v>
      </c>
      <c r="FA68" s="195" t="s">
        <v>46</v>
      </c>
      <c r="FB68" s="195" t="s">
        <v>46</v>
      </c>
      <c r="FC68" s="195" t="s">
        <v>46</v>
      </c>
      <c r="FD68" s="195" t="s">
        <v>46</v>
      </c>
      <c r="FE68" s="195" t="s">
        <v>46</v>
      </c>
      <c r="FF68" s="195"/>
      <c r="FG68" s="195" t="s">
        <v>46</v>
      </c>
      <c r="FH68" s="195" t="s">
        <v>46</v>
      </c>
      <c r="FI68" s="195" t="s">
        <v>46</v>
      </c>
      <c r="FJ68" s="195"/>
      <c r="FK68" s="195" t="s">
        <v>46</v>
      </c>
      <c r="FL68" s="195" t="s">
        <v>46</v>
      </c>
      <c r="FM68" s="195" t="s">
        <v>46</v>
      </c>
      <c r="FN68" s="195" t="s">
        <v>46</v>
      </c>
      <c r="FO68" s="195" t="s">
        <v>46</v>
      </c>
      <c r="FP68" s="195" t="s">
        <v>46</v>
      </c>
      <c r="FQ68" s="195" t="s">
        <v>46</v>
      </c>
      <c r="FR68" s="195" t="s">
        <v>46</v>
      </c>
      <c r="FS68" s="195"/>
      <c r="FT68" s="195" t="s">
        <v>46</v>
      </c>
      <c r="FU68" s="195" t="s">
        <v>46</v>
      </c>
      <c r="FV68" s="195" t="s">
        <v>46</v>
      </c>
      <c r="FW68" s="195" t="s">
        <v>46</v>
      </c>
      <c r="FX68" s="195" t="s">
        <v>46</v>
      </c>
      <c r="FY68" s="195"/>
      <c r="FZ68" s="195" t="s">
        <v>46</v>
      </c>
      <c r="GA68" s="195" t="s">
        <v>46</v>
      </c>
      <c r="GB68" s="195" t="s">
        <v>46</v>
      </c>
      <c r="GC68" s="195"/>
      <c r="GD68" s="195" t="s">
        <v>46</v>
      </c>
      <c r="GE68" s="195" t="s">
        <v>46</v>
      </c>
      <c r="GF68" s="189">
        <v>5</v>
      </c>
      <c r="GG68" s="195" t="s">
        <v>46</v>
      </c>
      <c r="GH68" s="195"/>
      <c r="GI68" s="195" t="s">
        <v>46</v>
      </c>
      <c r="GJ68" s="195" t="s">
        <v>46</v>
      </c>
      <c r="GK68" s="195" t="s">
        <v>46</v>
      </c>
      <c r="GL68" s="195" t="s">
        <v>46</v>
      </c>
      <c r="GM68" s="195"/>
      <c r="GN68" s="195" t="s">
        <v>46</v>
      </c>
      <c r="GO68" s="195" t="s">
        <v>46</v>
      </c>
      <c r="GP68" s="177"/>
      <c r="GQ68" s="196" t="s">
        <v>2060</v>
      </c>
      <c r="GR68" s="197"/>
      <c r="GS68" s="196">
        <v>6</v>
      </c>
      <c r="GT68" s="196">
        <v>7.5</v>
      </c>
      <c r="GU68" s="195" t="s">
        <v>46</v>
      </c>
      <c r="GV68" s="195" t="s">
        <v>46</v>
      </c>
      <c r="GW68" s="195" t="s">
        <v>46</v>
      </c>
      <c r="GX68" s="195"/>
      <c r="GY68" s="198" t="s">
        <v>3700</v>
      </c>
      <c r="GZ68" s="198" t="s">
        <v>3700</v>
      </c>
      <c r="HA68" s="198" t="s">
        <v>3700</v>
      </c>
      <c r="HB68" s="198" t="s">
        <v>3700</v>
      </c>
    </row>
    <row r="69" spans="1:210" ht="72.75" thickBot="1">
      <c r="A69" s="177"/>
      <c r="B69" s="897" t="s">
        <v>3559</v>
      </c>
      <c r="C69" s="177"/>
      <c r="D69" s="177"/>
      <c r="E69" s="177"/>
      <c r="F69" s="178" t="s">
        <v>46</v>
      </c>
      <c r="G69" s="178" t="s">
        <v>46</v>
      </c>
      <c r="H69" s="178" t="s">
        <v>46</v>
      </c>
      <c r="I69" s="178" t="s">
        <v>46</v>
      </c>
      <c r="J69" s="178" t="s">
        <v>46</v>
      </c>
      <c r="K69" s="178" t="s">
        <v>46</v>
      </c>
      <c r="L69" s="178" t="s">
        <v>46</v>
      </c>
      <c r="M69" s="178" t="s">
        <v>46</v>
      </c>
      <c r="N69" s="178" t="s">
        <v>46</v>
      </c>
      <c r="O69" s="179" t="s">
        <v>46</v>
      </c>
      <c r="P69" s="178" t="s">
        <v>46</v>
      </c>
      <c r="Q69" s="178" t="s">
        <v>46</v>
      </c>
      <c r="R69" s="179" t="s">
        <v>46</v>
      </c>
      <c r="S69" s="178" t="s">
        <v>46</v>
      </c>
      <c r="T69" s="178" t="s">
        <v>46</v>
      </c>
      <c r="U69" s="178" t="s">
        <v>46</v>
      </c>
      <c r="V69" s="178" t="s">
        <v>46</v>
      </c>
      <c r="W69" s="985"/>
      <c r="X69" s="985"/>
      <c r="Y69" s="181"/>
      <c r="Z69" s="179" t="s">
        <v>46</v>
      </c>
      <c r="AA69" s="178" t="s">
        <v>46</v>
      </c>
      <c r="AB69" s="178" t="s">
        <v>46</v>
      </c>
      <c r="AC69" s="178" t="s">
        <v>46</v>
      </c>
      <c r="AD69" s="199">
        <v>20</v>
      </c>
      <c r="AE69" s="178" t="s">
        <v>46</v>
      </c>
      <c r="AF69" s="178" t="s">
        <v>46</v>
      </c>
      <c r="AG69" s="178" t="s">
        <v>46</v>
      </c>
      <c r="AH69" s="178" t="s">
        <v>46</v>
      </c>
      <c r="AI69" s="178" t="s">
        <v>46</v>
      </c>
      <c r="AJ69" s="179" t="s">
        <v>46</v>
      </c>
      <c r="AK69" s="200">
        <v>500</v>
      </c>
      <c r="AL69" s="178" t="s">
        <v>46</v>
      </c>
      <c r="AM69" s="201">
        <v>24.7</v>
      </c>
      <c r="AN69" s="178" t="s">
        <v>46</v>
      </c>
      <c r="AO69" s="178" t="s">
        <v>46</v>
      </c>
      <c r="AP69" s="178" t="s">
        <v>46</v>
      </c>
      <c r="AQ69" s="178" t="s">
        <v>46</v>
      </c>
      <c r="AR69" s="178" t="s">
        <v>46</v>
      </c>
      <c r="AS69" s="178"/>
      <c r="AT69" s="178" t="s">
        <v>46</v>
      </c>
      <c r="AU69" s="178" t="s">
        <v>46</v>
      </c>
      <c r="AV69" s="178" t="s">
        <v>46</v>
      </c>
      <c r="AW69" s="202" t="s">
        <v>2061</v>
      </c>
      <c r="AX69" s="178" t="s">
        <v>46</v>
      </c>
      <c r="AY69" s="203" t="s">
        <v>2062</v>
      </c>
      <c r="AZ69" s="204" t="s">
        <v>46</v>
      </c>
      <c r="BA69" s="178" t="s">
        <v>46</v>
      </c>
      <c r="BB69" s="178" t="s">
        <v>46</v>
      </c>
      <c r="BC69" s="178" t="s">
        <v>46</v>
      </c>
      <c r="BD69" s="178" t="s">
        <v>46</v>
      </c>
      <c r="BE69" s="180" t="s">
        <v>46</v>
      </c>
      <c r="BF69" s="178" t="s">
        <v>46</v>
      </c>
      <c r="BG69" s="203" t="s">
        <v>2063</v>
      </c>
      <c r="BH69" s="203" t="s">
        <v>2064</v>
      </c>
      <c r="BI69" s="203" t="s">
        <v>2065</v>
      </c>
      <c r="BJ69" s="180" t="s">
        <v>46</v>
      </c>
      <c r="BK69" s="203" t="s">
        <v>2066</v>
      </c>
      <c r="BL69" s="205" t="s">
        <v>2067</v>
      </c>
      <c r="BM69" s="203" t="s">
        <v>2068</v>
      </c>
      <c r="BN69" s="180" t="s">
        <v>46</v>
      </c>
      <c r="BO69" s="180" t="s">
        <v>46</v>
      </c>
      <c r="BP69" s="205" t="s">
        <v>2069</v>
      </c>
      <c r="BQ69" s="205"/>
      <c r="BR69" s="195" t="s">
        <v>46</v>
      </c>
      <c r="BS69" s="205" t="s">
        <v>2070</v>
      </c>
      <c r="BT69" s="205" t="s">
        <v>2071</v>
      </c>
      <c r="BU69" s="195" t="s">
        <v>46</v>
      </c>
      <c r="BV69" s="195" t="s">
        <v>46</v>
      </c>
      <c r="BW69" s="195" t="s">
        <v>46</v>
      </c>
      <c r="BX69" s="195" t="s">
        <v>46</v>
      </c>
      <c r="BY69" s="195" t="s">
        <v>46</v>
      </c>
      <c r="BZ69" s="195" t="s">
        <v>46</v>
      </c>
      <c r="CA69" s="195" t="s">
        <v>46</v>
      </c>
      <c r="CB69" s="195" t="s">
        <v>46</v>
      </c>
      <c r="CC69" s="195" t="s">
        <v>46</v>
      </c>
      <c r="CD69" s="195" t="s">
        <v>46</v>
      </c>
      <c r="CE69" s="195" t="s">
        <v>46</v>
      </c>
      <c r="CF69" s="195" t="s">
        <v>46</v>
      </c>
      <c r="CG69" s="898" t="s">
        <v>2072</v>
      </c>
      <c r="CH69" s="899" t="s">
        <v>46</v>
      </c>
      <c r="CI69" s="898" t="s">
        <v>2073</v>
      </c>
      <c r="CJ69" s="899" t="s">
        <v>46</v>
      </c>
      <c r="CK69" s="898" t="s">
        <v>2074</v>
      </c>
      <c r="CL69" s="898" t="s">
        <v>2075</v>
      </c>
      <c r="CM69" s="195" t="s">
        <v>46</v>
      </c>
      <c r="CN69" s="195"/>
      <c r="CO69" s="195" t="s">
        <v>46</v>
      </c>
      <c r="CP69" s="195" t="s">
        <v>46</v>
      </c>
      <c r="CQ69" s="195" t="s">
        <v>46</v>
      </c>
      <c r="CR69" s="195" t="s">
        <v>46</v>
      </c>
      <c r="CS69" s="195" t="s">
        <v>46</v>
      </c>
      <c r="CT69" s="195" t="s">
        <v>46</v>
      </c>
      <c r="CU69" s="195" t="s">
        <v>46</v>
      </c>
      <c r="CV69" s="195" t="s">
        <v>46</v>
      </c>
      <c r="CW69" s="195" t="s">
        <v>46</v>
      </c>
      <c r="CX69" s="195" t="s">
        <v>46</v>
      </c>
      <c r="CY69" s="195" t="s">
        <v>46</v>
      </c>
      <c r="CZ69" s="195" t="s">
        <v>46</v>
      </c>
      <c r="DA69" s="195" t="s">
        <v>46</v>
      </c>
      <c r="DB69" s="195" t="s">
        <v>46</v>
      </c>
      <c r="DC69" s="195" t="s">
        <v>46</v>
      </c>
      <c r="DD69" s="195" t="s">
        <v>46</v>
      </c>
      <c r="DE69" s="195" t="s">
        <v>46</v>
      </c>
      <c r="DF69" s="195" t="s">
        <v>46</v>
      </c>
      <c r="DG69" s="195" t="s">
        <v>46</v>
      </c>
      <c r="DH69" s="195" t="s">
        <v>46</v>
      </c>
      <c r="DI69" s="195" t="s">
        <v>46</v>
      </c>
      <c r="DJ69" s="195" t="s">
        <v>46</v>
      </c>
      <c r="DK69" s="195" t="s">
        <v>46</v>
      </c>
      <c r="DL69" s="195" t="s">
        <v>46</v>
      </c>
      <c r="DM69" s="898" t="s">
        <v>2076</v>
      </c>
      <c r="DN69" s="195" t="s">
        <v>46</v>
      </c>
      <c r="DO69" s="195" t="s">
        <v>46</v>
      </c>
      <c r="DP69" s="195" t="s">
        <v>46</v>
      </c>
      <c r="DQ69" s="195" t="s">
        <v>46</v>
      </c>
      <c r="DR69" s="898" t="s">
        <v>2077</v>
      </c>
      <c r="DS69" s="195" t="s">
        <v>46</v>
      </c>
      <c r="DT69" s="195" t="s">
        <v>46</v>
      </c>
      <c r="DU69" s="195"/>
      <c r="DV69" s="195" t="s">
        <v>46</v>
      </c>
      <c r="DW69" s="898" t="s">
        <v>2070</v>
      </c>
      <c r="DX69" s="898" t="s">
        <v>2078</v>
      </c>
      <c r="DY69" s="195" t="s">
        <v>46</v>
      </c>
      <c r="DZ69" s="900" t="s">
        <v>2079</v>
      </c>
      <c r="EA69" s="900" t="s">
        <v>2080</v>
      </c>
      <c r="EB69" s="195" t="s">
        <v>46</v>
      </c>
      <c r="EC69" s="195" t="s">
        <v>46</v>
      </c>
      <c r="ED69" s="195" t="s">
        <v>46</v>
      </c>
      <c r="EE69" s="195" t="s">
        <v>46</v>
      </c>
      <c r="EF69" s="900" t="s">
        <v>2081</v>
      </c>
      <c r="EG69" s="195" t="s">
        <v>46</v>
      </c>
      <c r="EH69" s="900" t="s">
        <v>2082</v>
      </c>
      <c r="EI69" s="195" t="s">
        <v>46</v>
      </c>
      <c r="EJ69" s="195"/>
      <c r="EK69" s="898" t="s">
        <v>2083</v>
      </c>
      <c r="EL69" s="195" t="s">
        <v>46</v>
      </c>
      <c r="EM69" s="195" t="s">
        <v>46</v>
      </c>
      <c r="EN69" s="195" t="s">
        <v>46</v>
      </c>
      <c r="EO69" s="900" t="s">
        <v>2084</v>
      </c>
      <c r="EP69" s="195" t="s">
        <v>46</v>
      </c>
      <c r="EQ69" s="195" t="s">
        <v>46</v>
      </c>
      <c r="ER69" s="195" t="s">
        <v>46</v>
      </c>
      <c r="ES69" s="195" t="s">
        <v>46</v>
      </c>
      <c r="ET69" s="195" t="s">
        <v>46</v>
      </c>
      <c r="EU69" s="195" t="s">
        <v>46</v>
      </c>
      <c r="EV69" s="195"/>
      <c r="EW69" s="195" t="s">
        <v>46</v>
      </c>
      <c r="EX69" s="195" t="s">
        <v>46</v>
      </c>
      <c r="EY69" s="195" t="s">
        <v>46</v>
      </c>
      <c r="EZ69" s="195" t="s">
        <v>46</v>
      </c>
      <c r="FA69" s="195" t="s">
        <v>46</v>
      </c>
      <c r="FB69" s="195" t="s">
        <v>46</v>
      </c>
      <c r="FC69" s="195" t="s">
        <v>46</v>
      </c>
      <c r="FD69" s="195" t="s">
        <v>46</v>
      </c>
      <c r="FE69" s="195" t="s">
        <v>46</v>
      </c>
      <c r="FF69" s="195"/>
      <c r="FG69" s="195" t="s">
        <v>46</v>
      </c>
      <c r="FH69" s="195" t="s">
        <v>46</v>
      </c>
      <c r="FI69" s="195" t="s">
        <v>46</v>
      </c>
      <c r="FJ69" s="195"/>
      <c r="FK69" s="195" t="s">
        <v>46</v>
      </c>
      <c r="FL69" s="195" t="s">
        <v>46</v>
      </c>
      <c r="FM69" s="195" t="s">
        <v>46</v>
      </c>
      <c r="FN69" s="195" t="s">
        <v>46</v>
      </c>
      <c r="FO69" s="195" t="s">
        <v>46</v>
      </c>
      <c r="FP69" s="195" t="s">
        <v>46</v>
      </c>
      <c r="FQ69" s="195" t="s">
        <v>46</v>
      </c>
      <c r="FR69" s="195" t="s">
        <v>46</v>
      </c>
      <c r="FS69" s="195"/>
      <c r="FT69" s="195" t="s">
        <v>46</v>
      </c>
      <c r="FU69" s="195" t="s">
        <v>46</v>
      </c>
      <c r="FV69" s="195" t="s">
        <v>46</v>
      </c>
      <c r="FW69" s="195" t="s">
        <v>46</v>
      </c>
      <c r="FX69" s="195" t="s">
        <v>46</v>
      </c>
      <c r="FY69" s="206"/>
      <c r="FZ69" s="195" t="s">
        <v>46</v>
      </c>
      <c r="GA69" s="195" t="s">
        <v>46</v>
      </c>
      <c r="GB69" s="195" t="s">
        <v>46</v>
      </c>
      <c r="GC69" s="195"/>
      <c r="GD69" s="898" t="s">
        <v>2085</v>
      </c>
      <c r="GE69" s="898" t="s">
        <v>2086</v>
      </c>
      <c r="GF69" s="195" t="s">
        <v>46</v>
      </c>
      <c r="GG69" s="195" t="s">
        <v>46</v>
      </c>
      <c r="GH69" s="195"/>
      <c r="GI69" s="195" t="s">
        <v>46</v>
      </c>
      <c r="GJ69" s="195" t="s">
        <v>46</v>
      </c>
      <c r="GK69" s="195" t="s">
        <v>46</v>
      </c>
      <c r="GL69" s="195" t="s">
        <v>46</v>
      </c>
      <c r="GM69" s="195"/>
      <c r="GN69" s="195" t="s">
        <v>46</v>
      </c>
      <c r="GO69" s="195" t="s">
        <v>46</v>
      </c>
      <c r="GP69" s="177"/>
      <c r="GQ69" s="195" t="s">
        <v>46</v>
      </c>
      <c r="GR69" s="206"/>
      <c r="GS69" s="195" t="s">
        <v>46</v>
      </c>
      <c r="GT69" s="195" t="s">
        <v>46</v>
      </c>
      <c r="GU69" s="898" t="s">
        <v>2087</v>
      </c>
      <c r="GV69" s="195" t="s">
        <v>46</v>
      </c>
      <c r="GW69" s="898" t="s">
        <v>2088</v>
      </c>
      <c r="GX69" s="206"/>
      <c r="GY69" s="198" t="s">
        <v>3700</v>
      </c>
      <c r="GZ69" s="198" t="s">
        <v>3700</v>
      </c>
      <c r="HA69" s="198" t="s">
        <v>3700</v>
      </c>
      <c r="HB69" s="198" t="s">
        <v>3700</v>
      </c>
    </row>
    <row r="70" spans="1:210" ht="108.75" customHeight="1" thickBot="1">
      <c r="A70" s="177"/>
      <c r="B70" s="897" t="s">
        <v>3560</v>
      </c>
      <c r="C70" s="207"/>
      <c r="D70" s="207"/>
      <c r="E70" s="207"/>
      <c r="F70" s="208" t="s">
        <v>46</v>
      </c>
      <c r="G70" s="208" t="s">
        <v>46</v>
      </c>
      <c r="H70" s="208" t="s">
        <v>46</v>
      </c>
      <c r="I70" s="208" t="s">
        <v>46</v>
      </c>
      <c r="J70" s="208" t="s">
        <v>46</v>
      </c>
      <c r="K70" s="208" t="s">
        <v>46</v>
      </c>
      <c r="L70" s="208" t="s">
        <v>46</v>
      </c>
      <c r="M70" s="208" t="s">
        <v>46</v>
      </c>
      <c r="N70" s="208" t="s">
        <v>46</v>
      </c>
      <c r="O70" s="209" t="s">
        <v>2089</v>
      </c>
      <c r="P70" s="208" t="s">
        <v>46</v>
      </c>
      <c r="Q70" s="208" t="s">
        <v>46</v>
      </c>
      <c r="R70" s="209" t="s">
        <v>2090</v>
      </c>
      <c r="S70" s="208" t="s">
        <v>46</v>
      </c>
      <c r="T70" s="208" t="s">
        <v>46</v>
      </c>
      <c r="U70" s="208" t="s">
        <v>46</v>
      </c>
      <c r="V70" s="208" t="s">
        <v>46</v>
      </c>
      <c r="W70" s="986"/>
      <c r="X70" s="986"/>
      <c r="Y70" s="210"/>
      <c r="Z70" s="211" t="s">
        <v>2091</v>
      </c>
      <c r="AA70" s="208" t="s">
        <v>46</v>
      </c>
      <c r="AB70" s="208" t="s">
        <v>46</v>
      </c>
      <c r="AC70" s="208" t="s">
        <v>46</v>
      </c>
      <c r="AD70" s="209" t="s">
        <v>2092</v>
      </c>
      <c r="AE70" s="208" t="s">
        <v>46</v>
      </c>
      <c r="AF70" s="208" t="s">
        <v>46</v>
      </c>
      <c r="AG70" s="208" t="s">
        <v>46</v>
      </c>
      <c r="AH70" s="212">
        <v>250</v>
      </c>
      <c r="AI70" s="213">
        <v>2</v>
      </c>
      <c r="AJ70" s="208" t="s">
        <v>46</v>
      </c>
      <c r="AK70" s="212">
        <v>250</v>
      </c>
      <c r="AL70" s="214" t="s">
        <v>2093</v>
      </c>
      <c r="AM70" s="214" t="s">
        <v>2094</v>
      </c>
      <c r="AN70" s="208" t="s">
        <v>46</v>
      </c>
      <c r="AO70" s="208" t="s">
        <v>46</v>
      </c>
      <c r="AP70" s="208" t="s">
        <v>46</v>
      </c>
      <c r="AQ70" s="208" t="s">
        <v>46</v>
      </c>
      <c r="AR70" s="208" t="s">
        <v>46</v>
      </c>
      <c r="AS70" s="208"/>
      <c r="AT70" s="215" t="s">
        <v>2095</v>
      </c>
      <c r="AU70" s="208" t="s">
        <v>46</v>
      </c>
      <c r="AV70" s="208" t="s">
        <v>46</v>
      </c>
      <c r="AW70" s="216"/>
      <c r="AX70" s="208" t="s">
        <v>46</v>
      </c>
      <c r="AY70" s="217" t="s">
        <v>46</v>
      </c>
      <c r="AZ70" s="218" t="s">
        <v>46</v>
      </c>
      <c r="BA70" s="208" t="s">
        <v>46</v>
      </c>
      <c r="BB70" s="208" t="s">
        <v>46</v>
      </c>
      <c r="BC70" s="219">
        <v>1000</v>
      </c>
      <c r="BD70" s="220" t="s">
        <v>2096</v>
      </c>
      <c r="BE70" s="217" t="s">
        <v>46</v>
      </c>
      <c r="BF70" s="208" t="s">
        <v>46</v>
      </c>
      <c r="BG70" s="220">
        <v>50</v>
      </c>
      <c r="BH70" s="217" t="s">
        <v>46</v>
      </c>
      <c r="BI70" s="217" t="s">
        <v>46</v>
      </c>
      <c r="BJ70" s="217" t="s">
        <v>46</v>
      </c>
      <c r="BK70" s="208" t="s">
        <v>46</v>
      </c>
      <c r="BL70" s="208" t="s">
        <v>46</v>
      </c>
      <c r="BM70" s="217" t="s">
        <v>46</v>
      </c>
      <c r="BN70" s="217" t="s">
        <v>46</v>
      </c>
      <c r="BO70" s="217" t="s">
        <v>46</v>
      </c>
      <c r="BP70" s="219">
        <v>5000</v>
      </c>
      <c r="BQ70" s="219"/>
      <c r="BR70" s="221" t="s">
        <v>46</v>
      </c>
      <c r="BS70" s="221" t="s">
        <v>46</v>
      </c>
      <c r="BT70" s="221"/>
      <c r="BU70" s="221" t="s">
        <v>46</v>
      </c>
      <c r="BV70" s="221" t="s">
        <v>46</v>
      </c>
      <c r="BW70" s="221" t="s">
        <v>46</v>
      </c>
      <c r="BX70" s="221" t="s">
        <v>46</v>
      </c>
      <c r="BY70" s="221" t="s">
        <v>46</v>
      </c>
      <c r="BZ70" s="221" t="s">
        <v>46</v>
      </c>
      <c r="CA70" s="221" t="s">
        <v>46</v>
      </c>
      <c r="CB70" s="221" t="s">
        <v>46</v>
      </c>
      <c r="CC70" s="221" t="s">
        <v>46</v>
      </c>
      <c r="CD70" s="221" t="s">
        <v>46</v>
      </c>
      <c r="CE70" s="221" t="s">
        <v>46</v>
      </c>
      <c r="CF70" s="221" t="s">
        <v>46</v>
      </c>
      <c r="CG70" s="221" t="s">
        <v>46</v>
      </c>
      <c r="CH70" s="221" t="s">
        <v>46</v>
      </c>
      <c r="CI70" s="221" t="s">
        <v>46</v>
      </c>
      <c r="CJ70" s="221" t="s">
        <v>46</v>
      </c>
      <c r="CK70" s="221" t="s">
        <v>46</v>
      </c>
      <c r="CL70" s="221" t="s">
        <v>46</v>
      </c>
      <c r="CM70" s="221" t="s">
        <v>46</v>
      </c>
      <c r="CN70" s="221"/>
      <c r="CO70" s="221" t="s">
        <v>46</v>
      </c>
      <c r="CP70" s="221" t="s">
        <v>46</v>
      </c>
      <c r="CQ70" s="221" t="s">
        <v>46</v>
      </c>
      <c r="CR70" s="221" t="s">
        <v>46</v>
      </c>
      <c r="CS70" s="221" t="s">
        <v>46</v>
      </c>
      <c r="CT70" s="221" t="s">
        <v>46</v>
      </c>
      <c r="CU70" s="221" t="s">
        <v>46</v>
      </c>
      <c r="CV70" s="221" t="s">
        <v>46</v>
      </c>
      <c r="CW70" s="221" t="s">
        <v>46</v>
      </c>
      <c r="CX70" s="221" t="s">
        <v>46</v>
      </c>
      <c r="CY70" s="221" t="s">
        <v>46</v>
      </c>
      <c r="CZ70" s="221" t="s">
        <v>46</v>
      </c>
      <c r="DA70" s="221" t="s">
        <v>46</v>
      </c>
      <c r="DB70" s="221" t="s">
        <v>46</v>
      </c>
      <c r="DC70" s="221" t="s">
        <v>46</v>
      </c>
      <c r="DD70" s="221" t="s">
        <v>46</v>
      </c>
      <c r="DE70" s="221" t="s">
        <v>46</v>
      </c>
      <c r="DF70" s="221" t="s">
        <v>46</v>
      </c>
      <c r="DG70" s="221" t="s">
        <v>46</v>
      </c>
      <c r="DH70" s="221" t="s">
        <v>46</v>
      </c>
      <c r="DI70" s="221" t="s">
        <v>46</v>
      </c>
      <c r="DJ70" s="221" t="s">
        <v>46</v>
      </c>
      <c r="DK70" s="221" t="s">
        <v>46</v>
      </c>
      <c r="DL70" s="221" t="s">
        <v>46</v>
      </c>
      <c r="DM70" s="221" t="s">
        <v>46</v>
      </c>
      <c r="DN70" s="221" t="s">
        <v>46</v>
      </c>
      <c r="DO70" s="221" t="s">
        <v>46</v>
      </c>
      <c r="DP70" s="221" t="s">
        <v>46</v>
      </c>
      <c r="DQ70" s="221" t="s">
        <v>46</v>
      </c>
      <c r="DR70" s="221" t="s">
        <v>46</v>
      </c>
      <c r="DS70" s="221" t="s">
        <v>46</v>
      </c>
      <c r="DT70" s="221" t="s">
        <v>46</v>
      </c>
      <c r="DU70" s="221"/>
      <c r="DV70" s="221" t="s">
        <v>46</v>
      </c>
      <c r="DW70" s="221" t="s">
        <v>46</v>
      </c>
      <c r="DX70" s="221" t="s">
        <v>46</v>
      </c>
      <c r="DY70" s="221" t="s">
        <v>46</v>
      </c>
      <c r="DZ70" s="221" t="s">
        <v>46</v>
      </c>
      <c r="EA70" s="221" t="s">
        <v>46</v>
      </c>
      <c r="EB70" s="221" t="s">
        <v>46</v>
      </c>
      <c r="EC70" s="221" t="s">
        <v>46</v>
      </c>
      <c r="ED70" s="221" t="s">
        <v>46</v>
      </c>
      <c r="EE70" s="221" t="s">
        <v>46</v>
      </c>
      <c r="EF70" s="221" t="s">
        <v>46</v>
      </c>
      <c r="EG70" s="221" t="s">
        <v>46</v>
      </c>
      <c r="EH70" s="221" t="s">
        <v>46</v>
      </c>
      <c r="EI70" s="221" t="s">
        <v>46</v>
      </c>
      <c r="EJ70" s="221"/>
      <c r="EK70" s="221" t="s">
        <v>46</v>
      </c>
      <c r="EL70" s="221" t="s">
        <v>46</v>
      </c>
      <c r="EM70" s="221" t="s">
        <v>46</v>
      </c>
      <c r="EN70" s="221" t="s">
        <v>46</v>
      </c>
      <c r="EO70" s="221" t="s">
        <v>46</v>
      </c>
      <c r="EP70" s="221" t="s">
        <v>46</v>
      </c>
      <c r="EQ70" s="221" t="s">
        <v>46</v>
      </c>
      <c r="ER70" s="221" t="s">
        <v>46</v>
      </c>
      <c r="ES70" s="221" t="s">
        <v>46</v>
      </c>
      <c r="ET70" s="221" t="s">
        <v>46</v>
      </c>
      <c r="EU70" s="221" t="s">
        <v>46</v>
      </c>
      <c r="EV70" s="221"/>
      <c r="EW70" s="221" t="s">
        <v>46</v>
      </c>
      <c r="EX70" s="221" t="s">
        <v>46</v>
      </c>
      <c r="EY70" s="221" t="s">
        <v>46</v>
      </c>
      <c r="EZ70" s="221" t="s">
        <v>46</v>
      </c>
      <c r="FA70" s="221" t="s">
        <v>46</v>
      </c>
      <c r="FB70" s="221" t="s">
        <v>46</v>
      </c>
      <c r="FC70" s="221" t="s">
        <v>46</v>
      </c>
      <c r="FD70" s="221" t="s">
        <v>46</v>
      </c>
      <c r="FE70" s="221" t="s">
        <v>46</v>
      </c>
      <c r="FF70" s="221"/>
      <c r="FG70" s="221" t="s">
        <v>46</v>
      </c>
      <c r="FH70" s="221" t="s">
        <v>46</v>
      </c>
      <c r="FI70" s="221" t="s">
        <v>46</v>
      </c>
      <c r="FJ70" s="221"/>
      <c r="FK70" s="221" t="s">
        <v>46</v>
      </c>
      <c r="FL70" s="221" t="s">
        <v>46</v>
      </c>
      <c r="FM70" s="221" t="s">
        <v>46</v>
      </c>
      <c r="FN70" s="221" t="s">
        <v>46</v>
      </c>
      <c r="FO70" s="221" t="s">
        <v>46</v>
      </c>
      <c r="FP70" s="221" t="s">
        <v>46</v>
      </c>
      <c r="FQ70" s="221" t="s">
        <v>46</v>
      </c>
      <c r="FR70" s="221" t="s">
        <v>46</v>
      </c>
      <c r="FS70" s="221"/>
      <c r="FT70" s="221" t="s">
        <v>46</v>
      </c>
      <c r="FU70" s="221" t="s">
        <v>46</v>
      </c>
      <c r="FV70" s="221" t="s">
        <v>46</v>
      </c>
      <c r="FW70" s="221" t="s">
        <v>46</v>
      </c>
      <c r="FX70" s="221" t="s">
        <v>46</v>
      </c>
      <c r="FY70" s="221"/>
      <c r="FZ70" s="221" t="s">
        <v>46</v>
      </c>
      <c r="GA70" s="221" t="s">
        <v>46</v>
      </c>
      <c r="GB70" s="221" t="s">
        <v>46</v>
      </c>
      <c r="GC70" s="221"/>
      <c r="GD70" s="221" t="s">
        <v>46</v>
      </c>
      <c r="GE70" s="221" t="s">
        <v>46</v>
      </c>
      <c r="GF70" s="221" t="s">
        <v>46</v>
      </c>
      <c r="GG70" s="221" t="s">
        <v>46</v>
      </c>
      <c r="GH70" s="221"/>
      <c r="GI70" s="221" t="s">
        <v>46</v>
      </c>
      <c r="GJ70" s="221" t="s">
        <v>46</v>
      </c>
      <c r="GK70" s="221" t="s">
        <v>46</v>
      </c>
      <c r="GL70" s="221" t="s">
        <v>46</v>
      </c>
      <c r="GM70" s="221"/>
      <c r="GN70" s="221" t="s">
        <v>46</v>
      </c>
      <c r="GO70" s="221" t="s">
        <v>46</v>
      </c>
      <c r="GP70" s="207"/>
      <c r="GQ70" s="221" t="s">
        <v>46</v>
      </c>
      <c r="GR70" s="221"/>
      <c r="GS70" s="221" t="s">
        <v>46</v>
      </c>
      <c r="GT70" s="221" t="s">
        <v>46</v>
      </c>
      <c r="GU70" s="221" t="s">
        <v>46</v>
      </c>
      <c r="GV70" s="221" t="s">
        <v>46</v>
      </c>
      <c r="GW70" s="221" t="s">
        <v>46</v>
      </c>
      <c r="GX70" s="221"/>
      <c r="GY70" s="222" t="s">
        <v>3700</v>
      </c>
      <c r="GZ70" s="222" t="s">
        <v>3700</v>
      </c>
      <c r="HA70" s="222" t="s">
        <v>3700</v>
      </c>
      <c r="HB70" s="222" t="s">
        <v>3700</v>
      </c>
    </row>
    <row r="71" spans="1:210">
      <c r="A71" s="177"/>
      <c r="B71" s="223" t="s">
        <v>3693</v>
      </c>
      <c r="C71" s="224"/>
      <c r="D71" s="224"/>
      <c r="E71" s="225"/>
      <c r="F71" s="226"/>
      <c r="G71" s="226"/>
      <c r="H71" s="226"/>
      <c r="I71" s="226"/>
      <c r="J71" s="226"/>
      <c r="K71" s="226"/>
      <c r="L71" s="226"/>
      <c r="M71" s="226"/>
      <c r="N71" s="226"/>
      <c r="O71" s="227"/>
      <c r="P71" s="226"/>
      <c r="Q71" s="226"/>
      <c r="R71" s="227"/>
      <c r="S71" s="226"/>
      <c r="T71" s="226"/>
      <c r="U71" s="226"/>
      <c r="V71" s="228"/>
      <c r="W71" s="229"/>
      <c r="X71" s="229"/>
      <c r="Y71" s="230"/>
      <c r="Z71" s="231"/>
      <c r="AA71" s="226"/>
      <c r="AB71" s="226"/>
      <c r="AC71" s="226"/>
      <c r="AD71" s="227"/>
      <c r="AE71" s="226"/>
      <c r="AF71" s="226"/>
      <c r="AG71" s="226"/>
      <c r="AH71" s="232"/>
      <c r="AI71" s="233"/>
      <c r="AJ71" s="226"/>
      <c r="AK71" s="232"/>
      <c r="AL71" s="234"/>
      <c r="AM71" s="234"/>
      <c r="AN71" s="226"/>
      <c r="AO71" s="226"/>
      <c r="AP71" s="226"/>
      <c r="AQ71" s="226"/>
      <c r="AR71" s="226"/>
      <c r="AS71" s="226"/>
      <c r="AT71" s="235"/>
      <c r="AU71" s="226"/>
      <c r="AV71" s="226"/>
      <c r="AW71" s="236"/>
      <c r="AX71" s="226"/>
      <c r="AY71" s="237"/>
      <c r="AZ71" s="238"/>
      <c r="BA71" s="226"/>
      <c r="BB71" s="226"/>
      <c r="BC71" s="239"/>
      <c r="BD71" s="240"/>
      <c r="BE71" s="237"/>
      <c r="BF71" s="226"/>
      <c r="BG71" s="240"/>
      <c r="BH71" s="237"/>
      <c r="BI71" s="237"/>
      <c r="BJ71" s="237"/>
      <c r="BK71" s="226"/>
      <c r="BL71" s="226"/>
      <c r="BM71" s="237"/>
      <c r="BN71" s="237"/>
      <c r="BO71" s="237"/>
      <c r="BP71" s="239"/>
      <c r="BQ71" s="239"/>
      <c r="BR71" s="241"/>
      <c r="BS71" s="241"/>
      <c r="BT71" s="241"/>
      <c r="BU71" s="241"/>
      <c r="BV71" s="241"/>
      <c r="BW71" s="241"/>
      <c r="BX71" s="241"/>
      <c r="BY71" s="241"/>
      <c r="BZ71" s="241"/>
      <c r="CA71" s="241"/>
      <c r="CB71" s="241"/>
      <c r="CC71" s="241"/>
      <c r="CD71" s="241"/>
      <c r="CE71" s="241"/>
      <c r="CF71" s="241"/>
      <c r="CG71" s="241"/>
      <c r="CH71" s="241"/>
      <c r="CI71" s="241"/>
      <c r="CJ71" s="241"/>
      <c r="CK71" s="241"/>
      <c r="CL71" s="241"/>
      <c r="CM71" s="241"/>
      <c r="CN71" s="241"/>
      <c r="CO71" s="241"/>
      <c r="CP71" s="241"/>
      <c r="CQ71" s="241"/>
      <c r="CR71" s="241"/>
      <c r="CS71" s="241"/>
      <c r="CT71" s="241"/>
      <c r="CU71" s="241"/>
      <c r="CV71" s="241"/>
      <c r="CW71" s="241"/>
      <c r="CX71" s="241"/>
      <c r="CY71" s="241"/>
      <c r="CZ71" s="241"/>
      <c r="DA71" s="241"/>
      <c r="DB71" s="241"/>
      <c r="DC71" s="241"/>
      <c r="DD71" s="241"/>
      <c r="DE71" s="241"/>
      <c r="DF71" s="241"/>
      <c r="DG71" s="241"/>
      <c r="DH71" s="241"/>
      <c r="DI71" s="241"/>
      <c r="DJ71" s="241"/>
      <c r="DK71" s="241"/>
      <c r="DL71" s="241"/>
      <c r="DM71" s="242"/>
      <c r="DN71" s="241"/>
      <c r="DO71" s="241"/>
      <c r="DP71" s="241"/>
      <c r="DQ71" s="241"/>
      <c r="DR71" s="242"/>
      <c r="DS71" s="241"/>
      <c r="DT71" s="241"/>
      <c r="DU71" s="241"/>
      <c r="DV71" s="242"/>
      <c r="DW71" s="242"/>
      <c r="DX71" s="241"/>
      <c r="DY71" s="241"/>
      <c r="DZ71" s="241"/>
      <c r="EA71" s="241"/>
      <c r="EB71" s="241"/>
      <c r="EC71" s="241"/>
      <c r="ED71" s="241"/>
      <c r="EE71" s="241"/>
      <c r="EF71" s="242"/>
      <c r="EG71" s="241"/>
      <c r="EH71" s="242"/>
      <c r="EI71" s="241"/>
      <c r="EJ71" s="241"/>
      <c r="EK71" s="241"/>
      <c r="EL71" s="241"/>
      <c r="EM71" s="241"/>
      <c r="EN71" s="241"/>
      <c r="EO71" s="241"/>
      <c r="EP71" s="241"/>
      <c r="EQ71" s="241"/>
      <c r="ER71" s="241"/>
      <c r="ES71" s="241"/>
      <c r="ET71" s="241"/>
      <c r="EU71" s="241"/>
      <c r="EV71" s="241"/>
      <c r="EW71" s="241"/>
      <c r="EX71" s="241"/>
      <c r="EY71" s="241"/>
      <c r="EZ71" s="241"/>
      <c r="FA71" s="241"/>
      <c r="FB71" s="241"/>
      <c r="FC71" s="241"/>
      <c r="FD71" s="241"/>
      <c r="FE71" s="241"/>
      <c r="FF71" s="241"/>
      <c r="FG71" s="241"/>
      <c r="FH71" s="241"/>
      <c r="FI71" s="241"/>
      <c r="FJ71" s="241"/>
      <c r="FK71" s="241"/>
      <c r="FL71" s="241"/>
      <c r="FM71" s="241"/>
      <c r="FN71" s="241"/>
      <c r="FO71" s="241"/>
      <c r="FP71" s="241"/>
      <c r="FQ71" s="241"/>
      <c r="FR71" s="241"/>
      <c r="FS71" s="241"/>
      <c r="FT71" s="241"/>
      <c r="FU71" s="241"/>
      <c r="FV71" s="241"/>
      <c r="FW71" s="241"/>
      <c r="FX71" s="241"/>
      <c r="FY71" s="241"/>
      <c r="FZ71" s="241"/>
      <c r="GA71" s="241"/>
      <c r="GB71" s="241"/>
      <c r="GC71" s="241"/>
      <c r="GD71" s="241"/>
      <c r="GE71" s="241"/>
      <c r="GF71" s="241"/>
      <c r="GG71" s="241"/>
      <c r="GH71" s="241"/>
      <c r="GI71" s="241"/>
      <c r="GJ71" s="241"/>
      <c r="GK71" s="241"/>
      <c r="GL71" s="241"/>
      <c r="GM71" s="241"/>
      <c r="GN71" s="241"/>
      <c r="GO71" s="241"/>
      <c r="GP71" s="225"/>
      <c r="GQ71" s="241"/>
      <c r="GR71" s="241"/>
      <c r="GS71" s="241"/>
      <c r="GT71" s="241"/>
      <c r="GU71" s="241"/>
      <c r="GV71" s="241"/>
      <c r="GW71" s="241"/>
      <c r="GX71" s="241"/>
      <c r="GY71" s="243"/>
      <c r="GZ71" s="243"/>
      <c r="HA71" s="243"/>
      <c r="HB71" s="243"/>
    </row>
    <row r="72" spans="1:210">
      <c r="A72" s="177"/>
      <c r="B72" s="244" t="s">
        <v>3562</v>
      </c>
      <c r="C72" s="245"/>
      <c r="D72" s="245"/>
      <c r="E72" s="225"/>
      <c r="F72" s="226"/>
      <c r="G72" s="226"/>
      <c r="H72" s="226"/>
      <c r="I72" s="226"/>
      <c r="J72" s="226"/>
      <c r="K72" s="226"/>
      <c r="L72" s="226"/>
      <c r="M72" s="226"/>
      <c r="N72" s="226"/>
      <c r="O72" s="227"/>
      <c r="P72" s="226"/>
      <c r="Q72" s="226"/>
      <c r="R72" s="227"/>
      <c r="S72" s="226"/>
      <c r="T72" s="226"/>
      <c r="U72" s="226"/>
      <c r="V72" s="228"/>
      <c r="W72" s="229"/>
      <c r="X72" s="229"/>
      <c r="Y72" s="230"/>
      <c r="Z72" s="231"/>
      <c r="AA72" s="226"/>
      <c r="AB72" s="226"/>
      <c r="AC72" s="226"/>
      <c r="AD72" s="227"/>
      <c r="AE72" s="226"/>
      <c r="AF72" s="226"/>
      <c r="AG72" s="226"/>
      <c r="AH72" s="232"/>
      <c r="AI72" s="233"/>
      <c r="AJ72" s="226"/>
      <c r="AK72" s="232"/>
      <c r="AL72" s="234"/>
      <c r="AM72" s="234"/>
      <c r="AN72" s="226"/>
      <c r="AO72" s="226"/>
      <c r="AP72" s="226"/>
      <c r="AQ72" s="226"/>
      <c r="AR72" s="226"/>
      <c r="AS72" s="226"/>
      <c r="AT72" s="235"/>
      <c r="AU72" s="226"/>
      <c r="AV72" s="226"/>
      <c r="AW72" s="236"/>
      <c r="AX72" s="226"/>
      <c r="AY72" s="237"/>
      <c r="AZ72" s="238"/>
      <c r="BA72" s="226"/>
      <c r="BB72" s="226"/>
      <c r="BC72" s="239"/>
      <c r="BD72" s="240"/>
      <c r="BE72" s="237"/>
      <c r="BF72" s="226"/>
      <c r="BG72" s="240"/>
      <c r="BH72" s="237"/>
      <c r="BI72" s="237"/>
      <c r="BJ72" s="237"/>
      <c r="BK72" s="226"/>
      <c r="BL72" s="226"/>
      <c r="BM72" s="237"/>
      <c r="BN72" s="237"/>
      <c r="BO72" s="237"/>
      <c r="BP72" s="239"/>
      <c r="BQ72" s="239"/>
      <c r="BR72" s="241"/>
      <c r="BS72" s="241"/>
      <c r="BT72" s="241"/>
      <c r="BU72" s="241"/>
      <c r="BV72" s="241"/>
      <c r="BW72" s="241"/>
      <c r="BX72" s="241"/>
      <c r="BY72" s="241"/>
      <c r="BZ72" s="241"/>
      <c r="CA72" s="241"/>
      <c r="CB72" s="241"/>
      <c r="CC72" s="241"/>
      <c r="CD72" s="241"/>
      <c r="CE72" s="241"/>
      <c r="CF72" s="241"/>
      <c r="CG72" s="241"/>
      <c r="CH72" s="241"/>
      <c r="CI72" s="241"/>
      <c r="CJ72" s="241"/>
      <c r="CK72" s="241"/>
      <c r="CL72" s="241"/>
      <c r="CM72" s="241"/>
      <c r="CN72" s="241"/>
      <c r="CO72" s="241"/>
      <c r="CP72" s="241"/>
      <c r="CQ72" s="241"/>
      <c r="CR72" s="241"/>
      <c r="CS72" s="241"/>
      <c r="CT72" s="241"/>
      <c r="CU72" s="241"/>
      <c r="CV72" s="241"/>
      <c r="CW72" s="241"/>
      <c r="CX72" s="241"/>
      <c r="CY72" s="241"/>
      <c r="CZ72" s="241"/>
      <c r="DA72" s="241"/>
      <c r="DB72" s="241"/>
      <c r="DC72" s="241"/>
      <c r="DD72" s="241"/>
      <c r="DE72" s="241"/>
      <c r="DF72" s="241"/>
      <c r="DG72" s="241"/>
      <c r="DH72" s="241"/>
      <c r="DI72" s="241"/>
      <c r="DJ72" s="241"/>
      <c r="DK72" s="241"/>
      <c r="DL72" s="241"/>
      <c r="DM72" s="241"/>
      <c r="DN72" s="241"/>
      <c r="DO72" s="241"/>
      <c r="DP72" s="241"/>
      <c r="DQ72" s="241"/>
      <c r="DR72" s="241"/>
      <c r="DS72" s="241"/>
      <c r="DT72" s="241"/>
      <c r="DU72" s="241"/>
      <c r="DV72" s="241"/>
      <c r="DW72" s="241"/>
      <c r="DX72" s="241"/>
      <c r="DY72" s="241"/>
      <c r="DZ72" s="241"/>
      <c r="EA72" s="241"/>
      <c r="EB72" s="241"/>
      <c r="EC72" s="241"/>
      <c r="ED72" s="241"/>
      <c r="EE72" s="241"/>
      <c r="EF72" s="241"/>
      <c r="EG72" s="241"/>
      <c r="EH72" s="241"/>
      <c r="EI72" s="241"/>
      <c r="EJ72" s="241"/>
      <c r="EK72" s="241"/>
      <c r="EL72" s="241"/>
      <c r="EM72" s="241"/>
      <c r="EN72" s="241"/>
      <c r="EO72" s="241"/>
      <c r="EP72" s="241"/>
      <c r="EQ72" s="241"/>
      <c r="ER72" s="241"/>
      <c r="ES72" s="241"/>
      <c r="ET72" s="241"/>
      <c r="EU72" s="241"/>
      <c r="EV72" s="241"/>
      <c r="EW72" s="241"/>
      <c r="EX72" s="241"/>
      <c r="EY72" s="241"/>
      <c r="EZ72" s="241"/>
      <c r="FA72" s="241"/>
      <c r="FB72" s="241"/>
      <c r="FC72" s="241"/>
      <c r="FD72" s="241"/>
      <c r="FE72" s="241"/>
      <c r="FF72" s="241"/>
      <c r="FG72" s="241"/>
      <c r="FH72" s="241"/>
      <c r="FI72" s="241"/>
      <c r="FJ72" s="241"/>
      <c r="FK72" s="241"/>
      <c r="FL72" s="241"/>
      <c r="FM72" s="241"/>
      <c r="FN72" s="241"/>
      <c r="FO72" s="241"/>
      <c r="FP72" s="241"/>
      <c r="FQ72" s="241"/>
      <c r="FR72" s="241"/>
      <c r="FS72" s="241"/>
      <c r="FT72" s="241"/>
      <c r="FU72" s="241"/>
      <c r="FV72" s="241"/>
      <c r="FW72" s="241"/>
      <c r="FX72" s="241"/>
      <c r="FY72" s="241"/>
      <c r="FZ72" s="241"/>
      <c r="GA72" s="241"/>
      <c r="GB72" s="241"/>
      <c r="GC72" s="241"/>
      <c r="GD72" s="241"/>
      <c r="GE72" s="241"/>
      <c r="GF72" s="241"/>
      <c r="GG72" s="241"/>
      <c r="GH72" s="241"/>
      <c r="GI72" s="241"/>
      <c r="GJ72" s="241"/>
      <c r="GK72" s="241"/>
      <c r="GL72" s="241"/>
      <c r="GM72" s="241"/>
      <c r="GN72" s="241"/>
      <c r="GO72" s="241"/>
      <c r="GP72" s="225"/>
      <c r="GQ72" s="241"/>
      <c r="GR72" s="241"/>
      <c r="GS72" s="241"/>
      <c r="GT72" s="241"/>
      <c r="GU72" s="241"/>
      <c r="GV72" s="241"/>
      <c r="GW72" s="241"/>
      <c r="GX72" s="241"/>
      <c r="GY72" s="243"/>
      <c r="GZ72" s="243"/>
      <c r="HA72" s="243"/>
      <c r="HB72" s="243"/>
    </row>
    <row r="73" spans="1:210">
      <c r="A73" s="1"/>
      <c r="B73" s="987"/>
      <c r="C73" s="987"/>
      <c r="D73" s="987"/>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row>
  </sheetData>
  <mergeCells count="23">
    <mergeCell ref="B2:M2"/>
    <mergeCell ref="B4:M4"/>
    <mergeCell ref="AW5:BT5"/>
    <mergeCell ref="B6:D6"/>
    <mergeCell ref="F6:X6"/>
    <mergeCell ref="Z6:AR6"/>
    <mergeCell ref="AT6:BP6"/>
    <mergeCell ref="BR6:CL6"/>
    <mergeCell ref="GY6:HB6"/>
    <mergeCell ref="W68:X70"/>
    <mergeCell ref="B73:D73"/>
    <mergeCell ref="FT6:FX6"/>
    <mergeCell ref="FZ6:GB6"/>
    <mergeCell ref="GD6:GG6"/>
    <mergeCell ref="GI6:GL6"/>
    <mergeCell ref="GN6:GO6"/>
    <mergeCell ref="GS6:GW6"/>
    <mergeCell ref="CO6:DT6"/>
    <mergeCell ref="DV6:EI6"/>
    <mergeCell ref="EK6:EU6"/>
    <mergeCell ref="EW6:FE6"/>
    <mergeCell ref="FG6:FI6"/>
    <mergeCell ref="FK6:FR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W85"/>
  <sheetViews>
    <sheetView zoomScaleNormal="100" workbookViewId="0">
      <selection activeCell="B2" sqref="B2:L2"/>
    </sheetView>
  </sheetViews>
  <sheetFormatPr defaultRowHeight="15"/>
  <cols>
    <col min="1" max="1" width="3.28515625" customWidth="1"/>
    <col min="2" max="2" width="14.5703125" customWidth="1"/>
    <col min="3" max="3" width="9" bestFit="1" customWidth="1"/>
    <col min="4" max="4" width="8.5703125" style="642" bestFit="1" customWidth="1"/>
    <col min="6" max="6" width="14" customWidth="1"/>
    <col min="7" max="8" width="10.5703125" customWidth="1"/>
    <col min="9" max="9" width="10.140625" customWidth="1"/>
    <col min="10" max="10" width="10.7109375" customWidth="1"/>
    <col min="11" max="11" width="14.28515625" customWidth="1"/>
    <col min="12" max="12" width="15.28515625" customWidth="1"/>
    <col min="16" max="16" width="13" customWidth="1"/>
    <col min="17" max="17" width="14" customWidth="1"/>
    <col min="18" max="18" width="10.140625" customWidth="1"/>
    <col min="20" max="20" width="10.42578125" customWidth="1"/>
    <col min="21" max="21" width="10.85546875" customWidth="1"/>
    <col min="22" max="23" width="10.42578125" customWidth="1"/>
    <col min="24" max="24" width="10.140625" customWidth="1"/>
    <col min="25" max="25" width="6.140625" customWidth="1"/>
    <col min="26" max="26" width="9.85546875" customWidth="1"/>
    <col min="27" max="27" width="10" customWidth="1"/>
    <col min="55" max="55" width="10.85546875" customWidth="1"/>
    <col min="60" max="60" width="10" customWidth="1"/>
    <col min="62" max="62" width="10.85546875" customWidth="1"/>
    <col min="63" max="63" width="10.5703125" customWidth="1"/>
    <col min="79" max="79" width="11" customWidth="1"/>
    <col min="80" max="80" width="12.28515625" customWidth="1"/>
    <col min="81" max="81" width="10.7109375" customWidth="1"/>
    <col min="85" max="85" width="12.42578125" customWidth="1"/>
    <col min="91" max="91" width="10.85546875" customWidth="1"/>
    <col min="92" max="92" width="10.140625" customWidth="1"/>
    <col min="95" max="95" width="11.140625" customWidth="1"/>
    <col min="96" max="96" width="10.5703125" customWidth="1"/>
    <col min="100" max="100" width="10.5703125" customWidth="1"/>
    <col min="101" max="101" width="10.140625" customWidth="1"/>
    <col min="103" max="103" width="10.85546875" customWidth="1"/>
    <col min="104" max="104" width="10.42578125" customWidth="1"/>
    <col min="119" max="119" width="11" customWidth="1"/>
    <col min="121" max="121" width="11.5703125" customWidth="1"/>
    <col min="128" max="128" width="10.42578125" customWidth="1"/>
    <col min="129" max="129" width="10.140625" customWidth="1"/>
    <col min="130" max="130" width="10.28515625" customWidth="1"/>
    <col min="131" max="131" width="11.140625" customWidth="1"/>
    <col min="132" max="132" width="10.28515625" customWidth="1"/>
    <col min="133" max="133" width="11.140625" customWidth="1"/>
    <col min="134" max="134" width="10.85546875" customWidth="1"/>
    <col min="135" max="135" width="11.28515625" customWidth="1"/>
    <col min="136" max="137" width="10.7109375" customWidth="1"/>
    <col min="138" max="138" width="10.5703125" customWidth="1"/>
    <col min="139" max="139" width="10.28515625" customWidth="1"/>
    <col min="140" max="140" width="10.5703125" customWidth="1"/>
    <col min="167" max="167" width="10.140625" customWidth="1"/>
    <col min="168" max="168" width="9.85546875" customWidth="1"/>
    <col min="169" max="169" width="10.42578125" customWidth="1"/>
    <col min="170" max="170" width="11" customWidth="1"/>
    <col min="171" max="171" width="10.42578125" customWidth="1"/>
    <col min="172" max="172" width="10.140625" customWidth="1"/>
    <col min="173" max="174" width="11.140625" customWidth="1"/>
    <col min="175" max="175" width="10.28515625" customWidth="1"/>
    <col min="176" max="176" width="10" customWidth="1"/>
    <col min="177" max="179" width="10.140625" customWidth="1"/>
  </cols>
  <sheetData>
    <row r="1" spans="1:179">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c r="BE1" s="247"/>
      <c r="BF1" s="247"/>
      <c r="BG1" s="247"/>
      <c r="BH1" s="247"/>
      <c r="BI1" s="247"/>
      <c r="BJ1" s="247"/>
      <c r="BK1" s="247"/>
      <c r="BL1" s="247"/>
      <c r="BM1" s="247"/>
      <c r="BN1" s="247"/>
      <c r="BO1" s="247"/>
      <c r="BP1" s="247"/>
      <c r="BQ1" s="247"/>
      <c r="BR1" s="247"/>
      <c r="BS1" s="247"/>
      <c r="BT1" s="247"/>
      <c r="BU1" s="247"/>
      <c r="BV1" s="247"/>
      <c r="BW1" s="247"/>
      <c r="BX1" s="247"/>
      <c r="BY1" s="247"/>
      <c r="BZ1" s="247"/>
      <c r="CA1" s="247"/>
      <c r="CB1" s="247"/>
      <c r="CC1" s="247"/>
      <c r="CD1" s="247"/>
      <c r="CE1" s="247"/>
      <c r="CF1" s="247"/>
      <c r="CG1" s="247"/>
      <c r="CH1" s="247"/>
      <c r="CI1" s="247"/>
      <c r="CJ1" s="247"/>
      <c r="CK1" s="247"/>
      <c r="CL1" s="247"/>
      <c r="CM1" s="247"/>
      <c r="CN1" s="247"/>
      <c r="CO1" s="247"/>
      <c r="CP1" s="247"/>
      <c r="CQ1" s="247"/>
      <c r="CR1" s="247"/>
      <c r="CS1" s="247"/>
      <c r="CT1" s="247"/>
      <c r="CU1" s="247"/>
      <c r="CV1" s="247"/>
      <c r="CW1" s="247"/>
      <c r="CX1" s="247"/>
      <c r="CY1" s="247"/>
      <c r="CZ1" s="247"/>
      <c r="DA1" s="247"/>
      <c r="DB1" s="247"/>
      <c r="DC1" s="247"/>
      <c r="DD1" s="247"/>
      <c r="DE1" s="247"/>
      <c r="DF1" s="247"/>
      <c r="DG1" s="247"/>
      <c r="DH1" s="247"/>
      <c r="DI1" s="247"/>
      <c r="DJ1" s="247"/>
      <c r="DK1" s="247"/>
      <c r="DL1" s="247"/>
      <c r="DM1" s="247"/>
      <c r="DN1" s="247"/>
      <c r="DO1" s="247"/>
      <c r="DP1" s="247"/>
      <c r="DQ1" s="247"/>
      <c r="DR1" s="247"/>
      <c r="DS1" s="247"/>
      <c r="DT1" s="247"/>
      <c r="DU1" s="247"/>
      <c r="DV1" s="247"/>
      <c r="DW1" s="247"/>
      <c r="DX1" s="247"/>
      <c r="DY1" s="247"/>
      <c r="DZ1" s="247"/>
      <c r="EA1" s="247"/>
      <c r="EB1" s="247"/>
      <c r="EC1" s="247"/>
      <c r="ED1" s="247"/>
      <c r="EE1" s="247"/>
      <c r="EF1" s="247"/>
      <c r="EG1" s="247"/>
      <c r="EH1" s="247"/>
      <c r="EI1" s="247"/>
      <c r="EJ1" s="247"/>
      <c r="EK1" s="247"/>
      <c r="EL1" s="247"/>
      <c r="EM1" s="247"/>
      <c r="EN1" s="247"/>
      <c r="EO1" s="247"/>
      <c r="EP1" s="247"/>
      <c r="EQ1" s="247"/>
      <c r="ER1" s="247"/>
      <c r="ES1" s="247"/>
      <c r="ET1" s="247"/>
      <c r="EU1" s="247"/>
      <c r="EV1" s="247"/>
      <c r="EW1" s="247"/>
      <c r="EX1" s="247"/>
      <c r="EY1" s="247"/>
      <c r="EZ1" s="247"/>
      <c r="FA1" s="247"/>
      <c r="FB1" s="247"/>
      <c r="FC1" s="247"/>
      <c r="FD1" s="247"/>
      <c r="FE1" s="247"/>
      <c r="FF1" s="247"/>
      <c r="FG1" s="247"/>
      <c r="FH1" s="247"/>
      <c r="FI1" s="247"/>
      <c r="FJ1" s="247"/>
      <c r="FK1" s="247"/>
      <c r="FL1" s="247"/>
      <c r="FM1" s="247"/>
      <c r="FN1" s="247"/>
      <c r="FO1" s="247"/>
      <c r="FP1" s="247"/>
      <c r="FQ1" s="247"/>
      <c r="FR1" s="247"/>
      <c r="FS1" s="247"/>
      <c r="FT1" s="247"/>
      <c r="FU1" s="247"/>
      <c r="FV1" s="247"/>
      <c r="FW1" s="247"/>
    </row>
    <row r="2" spans="1:179" ht="39.75" customHeight="1">
      <c r="B2" s="994" t="s">
        <v>2097</v>
      </c>
      <c r="C2" s="994"/>
      <c r="D2" s="994"/>
      <c r="E2" s="994"/>
      <c r="F2" s="994"/>
      <c r="G2" s="994"/>
      <c r="H2" s="1005"/>
      <c r="I2" s="1005"/>
      <c r="J2" s="1005"/>
      <c r="K2" s="1005"/>
      <c r="L2" s="1005"/>
      <c r="M2" s="248"/>
      <c r="N2" s="248"/>
      <c r="O2" s="248"/>
      <c r="P2" s="248"/>
      <c r="Q2" s="248"/>
      <c r="R2" s="248"/>
      <c r="S2" s="248"/>
      <c r="T2" s="248"/>
      <c r="U2" s="248"/>
      <c r="V2" s="248"/>
      <c r="W2" s="248"/>
      <c r="X2" s="249"/>
      <c r="Y2" s="249"/>
      <c r="Z2" s="248"/>
      <c r="AA2" s="248"/>
      <c r="AB2" s="248"/>
      <c r="AC2" s="248"/>
      <c r="AD2" s="248"/>
      <c r="AE2" s="248"/>
      <c r="AF2" s="248"/>
      <c r="AG2" s="248"/>
      <c r="AH2" s="248"/>
      <c r="AI2" s="248"/>
      <c r="AJ2" s="248"/>
      <c r="AK2" s="248"/>
      <c r="AL2" s="248"/>
      <c r="AM2" s="248"/>
      <c r="AN2" s="248"/>
      <c r="AO2" s="249"/>
      <c r="AP2" s="248"/>
      <c r="AQ2" s="248"/>
      <c r="AR2" s="248"/>
      <c r="AS2" s="248"/>
      <c r="AT2" s="248"/>
      <c r="AU2" s="248"/>
      <c r="AV2" s="248"/>
      <c r="AW2" s="248"/>
      <c r="AX2" s="248"/>
      <c r="AY2" s="248"/>
      <c r="AZ2" s="248"/>
      <c r="BA2" s="248"/>
      <c r="BB2" s="248"/>
      <c r="BC2" s="248"/>
      <c r="BD2" s="248"/>
      <c r="BE2" s="248"/>
      <c r="BF2" s="250"/>
      <c r="BG2" s="251"/>
      <c r="BH2" s="251"/>
      <c r="BI2" s="251"/>
      <c r="BJ2" s="251"/>
      <c r="BK2" s="251"/>
      <c r="BL2" s="251"/>
      <c r="BM2" s="251"/>
      <c r="BN2" s="251"/>
      <c r="BO2" s="251"/>
      <c r="BP2" s="251"/>
      <c r="BQ2" s="251"/>
      <c r="BR2" s="251"/>
      <c r="BS2" s="251"/>
      <c r="BT2" s="251"/>
      <c r="BU2" s="251"/>
      <c r="BV2" s="251"/>
      <c r="BW2" s="251"/>
      <c r="BX2" s="250"/>
      <c r="BY2" s="251"/>
      <c r="BZ2" s="251"/>
      <c r="CA2" s="251"/>
      <c r="CB2" s="251"/>
      <c r="CC2" s="251"/>
      <c r="CD2" s="251"/>
      <c r="CE2" s="251"/>
      <c r="CF2" s="251"/>
      <c r="CG2" s="251"/>
      <c r="CH2" s="251"/>
      <c r="CI2" s="251"/>
      <c r="CJ2" s="251"/>
      <c r="CK2" s="251"/>
      <c r="CL2" s="251"/>
      <c r="CM2" s="249"/>
      <c r="CN2" s="248"/>
      <c r="CO2" s="248"/>
      <c r="CP2" s="248"/>
      <c r="CQ2" s="248"/>
      <c r="CR2" s="248"/>
      <c r="CS2" s="248"/>
      <c r="CT2" s="248"/>
      <c r="CU2" s="248"/>
      <c r="CV2" s="248"/>
      <c r="CW2" s="248"/>
      <c r="CX2" s="248"/>
      <c r="CY2" s="248"/>
      <c r="CZ2" s="248"/>
      <c r="DA2" s="248"/>
      <c r="DB2" s="248"/>
      <c r="DC2" s="250"/>
      <c r="DD2" s="251"/>
      <c r="DE2" s="251"/>
      <c r="DF2" s="251"/>
      <c r="DG2" s="251"/>
      <c r="DH2" s="251"/>
      <c r="DI2" s="251"/>
      <c r="DJ2" s="251"/>
      <c r="DK2" s="251"/>
      <c r="DL2" s="251"/>
      <c r="DM2" s="251"/>
      <c r="DN2" s="251"/>
      <c r="DO2" s="251"/>
      <c r="DP2" s="251"/>
      <c r="DQ2" s="251"/>
      <c r="DR2" s="251"/>
      <c r="DS2" s="251"/>
      <c r="DT2" s="249"/>
      <c r="DU2" s="248"/>
      <c r="DV2" s="248"/>
      <c r="DW2" s="248"/>
      <c r="DX2" s="248"/>
      <c r="DY2" s="248"/>
      <c r="DZ2" s="248"/>
      <c r="EA2" s="248"/>
      <c r="EB2" s="248"/>
      <c r="EC2" s="248"/>
      <c r="ED2" s="248"/>
      <c r="EE2" s="248"/>
      <c r="EF2" s="248"/>
      <c r="EG2" s="248"/>
      <c r="EH2" s="248"/>
      <c r="EI2" s="248"/>
      <c r="EJ2" s="249"/>
      <c r="EK2" s="248"/>
      <c r="EL2" s="248"/>
      <c r="EM2" s="248"/>
      <c r="EN2" s="248"/>
      <c r="EO2" s="248"/>
      <c r="EP2" s="248"/>
      <c r="EQ2" s="248"/>
      <c r="ER2" s="248"/>
      <c r="ES2" s="248"/>
      <c r="ET2" s="248"/>
      <c r="EU2" s="248"/>
      <c r="EV2" s="248"/>
      <c r="EW2" s="248"/>
      <c r="EX2" s="248"/>
      <c r="EY2" s="248"/>
      <c r="EZ2" s="249"/>
      <c r="FA2" s="248"/>
      <c r="FB2" s="248"/>
      <c r="FC2" s="248"/>
      <c r="FD2" s="248"/>
      <c r="FE2" s="248"/>
      <c r="FF2" s="248"/>
      <c r="FG2" s="248"/>
      <c r="FH2" s="248"/>
      <c r="FI2" s="248"/>
      <c r="FJ2" s="248"/>
      <c r="FK2" s="248"/>
      <c r="FL2" s="248"/>
      <c r="FM2" s="248"/>
      <c r="FN2" s="248"/>
      <c r="FO2" s="248"/>
      <c r="FP2" s="249"/>
      <c r="FQ2" s="248"/>
      <c r="FR2" s="248"/>
      <c r="FS2" s="248"/>
      <c r="FT2" s="248"/>
      <c r="FU2" s="248"/>
      <c r="FV2" s="248"/>
      <c r="FW2" s="248"/>
    </row>
    <row r="3" spans="1:179">
      <c r="B3" s="252"/>
      <c r="C3" s="253"/>
      <c r="D3" s="787"/>
      <c r="E3" s="248"/>
      <c r="F3" s="248"/>
      <c r="G3" s="248"/>
      <c r="H3" s="248"/>
      <c r="I3" s="248"/>
      <c r="J3" s="248"/>
      <c r="K3" s="248"/>
      <c r="L3" s="248"/>
      <c r="M3" s="248"/>
      <c r="N3" s="248"/>
      <c r="O3" s="248"/>
      <c r="P3" s="248"/>
      <c r="Q3" s="248"/>
      <c r="R3" s="248"/>
      <c r="S3" s="248"/>
      <c r="T3" s="248"/>
      <c r="U3" s="248"/>
      <c r="V3" s="248"/>
      <c r="W3" s="248"/>
      <c r="X3" s="249"/>
      <c r="Y3" s="249"/>
      <c r="Z3" s="248"/>
      <c r="AA3" s="248"/>
      <c r="AB3" s="248"/>
      <c r="AC3" s="248"/>
      <c r="AD3" s="248"/>
      <c r="AE3" s="248"/>
      <c r="AF3" s="248"/>
      <c r="AG3" s="248"/>
      <c r="AH3" s="248"/>
      <c r="AI3" s="248"/>
      <c r="AJ3" s="248"/>
      <c r="AK3" s="248"/>
      <c r="AL3" s="248"/>
      <c r="AM3" s="248"/>
      <c r="AN3" s="248"/>
      <c r="AO3" s="249"/>
      <c r="AP3" s="248"/>
      <c r="AQ3" s="248"/>
      <c r="AR3" s="248"/>
      <c r="AS3" s="248"/>
      <c r="AT3" s="248"/>
      <c r="AU3" s="248"/>
      <c r="AV3" s="248"/>
      <c r="AW3" s="248"/>
      <c r="AX3" s="248"/>
      <c r="AY3" s="248"/>
      <c r="AZ3" s="248"/>
      <c r="BA3" s="248"/>
      <c r="BB3" s="248"/>
      <c r="BC3" s="248"/>
      <c r="BD3" s="248"/>
      <c r="BE3" s="248"/>
      <c r="BF3" s="250"/>
      <c r="BG3" s="251"/>
      <c r="BH3" s="251"/>
      <c r="BI3" s="251"/>
      <c r="BJ3" s="251"/>
      <c r="BK3" s="251"/>
      <c r="BL3" s="251"/>
      <c r="BM3" s="251"/>
      <c r="BN3" s="251"/>
      <c r="BO3" s="251"/>
      <c r="BP3" s="251"/>
      <c r="BQ3" s="251"/>
      <c r="BR3" s="251"/>
      <c r="BS3" s="251"/>
      <c r="BT3" s="251"/>
      <c r="BU3" s="251"/>
      <c r="BV3" s="251"/>
      <c r="BW3" s="251"/>
      <c r="BX3" s="250"/>
      <c r="BY3" s="251"/>
      <c r="BZ3" s="251"/>
      <c r="CA3" s="251"/>
      <c r="CB3" s="251"/>
      <c r="CC3" s="251"/>
      <c r="CD3" s="251"/>
      <c r="CE3" s="251"/>
      <c r="CF3" s="251"/>
      <c r="CG3" s="251"/>
      <c r="CH3" s="251"/>
      <c r="CI3" s="251"/>
      <c r="CJ3" s="251"/>
      <c r="CK3" s="251"/>
      <c r="CL3" s="251"/>
      <c r="CM3" s="249"/>
      <c r="CN3" s="248"/>
      <c r="CO3" s="248"/>
      <c r="CP3" s="248"/>
      <c r="CQ3" s="248"/>
      <c r="CR3" s="248"/>
      <c r="CS3" s="248"/>
      <c r="CT3" s="248"/>
      <c r="CU3" s="248"/>
      <c r="CV3" s="248"/>
      <c r="CW3" s="248"/>
      <c r="CX3" s="248"/>
      <c r="CY3" s="248"/>
      <c r="CZ3" s="248"/>
      <c r="DA3" s="248"/>
      <c r="DB3" s="248"/>
      <c r="DC3" s="250"/>
      <c r="DD3" s="251"/>
      <c r="DE3" s="251"/>
      <c r="DF3" s="251"/>
      <c r="DG3" s="251"/>
      <c r="DH3" s="251"/>
      <c r="DI3" s="251"/>
      <c r="DJ3" s="251"/>
      <c r="DK3" s="251"/>
      <c r="DL3" s="251"/>
      <c r="DM3" s="251"/>
      <c r="DN3" s="251"/>
      <c r="DO3" s="251"/>
      <c r="DP3" s="251"/>
      <c r="DQ3" s="251"/>
      <c r="DR3" s="251"/>
      <c r="DS3" s="251"/>
      <c r="DT3" s="249"/>
      <c r="DU3" s="248"/>
      <c r="DV3" s="248"/>
      <c r="DW3" s="248"/>
      <c r="DX3" s="248"/>
      <c r="DY3" s="248"/>
      <c r="DZ3" s="248"/>
      <c r="EA3" s="248"/>
      <c r="EB3" s="248"/>
      <c r="EC3" s="248"/>
      <c r="ED3" s="248"/>
      <c r="EE3" s="248"/>
      <c r="EF3" s="248"/>
      <c r="EG3" s="248"/>
      <c r="EH3" s="248"/>
      <c r="EI3" s="248"/>
      <c r="EJ3" s="249"/>
      <c r="EK3" s="248"/>
      <c r="EL3" s="248"/>
      <c r="EM3" s="248"/>
      <c r="EN3" s="248"/>
      <c r="EO3" s="248"/>
      <c r="EP3" s="248"/>
      <c r="EQ3" s="248"/>
      <c r="ER3" s="248"/>
      <c r="ES3" s="248"/>
      <c r="ET3" s="248"/>
      <c r="EU3" s="248"/>
      <c r="EV3" s="248"/>
      <c r="EW3" s="248"/>
      <c r="EX3" s="248"/>
      <c r="EY3" s="248"/>
      <c r="EZ3" s="249"/>
      <c r="FA3" s="248"/>
      <c r="FB3" s="248"/>
      <c r="FC3" s="248"/>
      <c r="FD3" s="248"/>
      <c r="FE3" s="248"/>
      <c r="FF3" s="248"/>
      <c r="FG3" s="248"/>
      <c r="FH3" s="248"/>
      <c r="FI3" s="248"/>
      <c r="FJ3" s="248"/>
      <c r="FK3" s="248"/>
      <c r="FL3" s="248"/>
      <c r="FM3" s="248"/>
      <c r="FN3" s="248"/>
      <c r="FO3" s="248"/>
      <c r="FP3" s="249"/>
      <c r="FQ3" s="248"/>
      <c r="FR3" s="248"/>
      <c r="FS3" s="248"/>
      <c r="FT3" s="248"/>
      <c r="FU3" s="248"/>
      <c r="FV3" s="248"/>
      <c r="FW3" s="248"/>
    </row>
    <row r="4" spans="1:179" ht="75.75" customHeight="1">
      <c r="B4" s="976" t="s">
        <v>3594</v>
      </c>
      <c r="C4" s="976"/>
      <c r="D4" s="976"/>
      <c r="E4" s="976"/>
      <c r="F4" s="976"/>
      <c r="G4" s="976"/>
      <c r="H4" s="959"/>
      <c r="I4" s="959"/>
      <c r="J4" s="959"/>
      <c r="K4" s="959"/>
      <c r="L4" s="959"/>
      <c r="M4" s="248"/>
      <c r="N4" s="248"/>
      <c r="O4" s="248"/>
      <c r="P4" s="248"/>
      <c r="Q4" s="248"/>
      <c r="R4" s="248"/>
      <c r="S4" s="248"/>
      <c r="T4" s="248"/>
      <c r="U4" s="248"/>
      <c r="V4" s="248"/>
      <c r="W4" s="248"/>
      <c r="X4" s="249"/>
      <c r="Y4" s="249"/>
      <c r="Z4" s="248"/>
      <c r="AA4" s="248"/>
      <c r="AB4" s="248"/>
      <c r="AC4" s="248"/>
      <c r="AD4" s="248"/>
      <c r="AE4" s="248"/>
      <c r="AF4" s="248"/>
      <c r="AG4" s="248"/>
      <c r="AH4" s="248"/>
      <c r="AI4" s="248"/>
      <c r="AJ4" s="248"/>
      <c r="AK4" s="248"/>
      <c r="AL4" s="248"/>
      <c r="AM4" s="248"/>
      <c r="AN4" s="248"/>
      <c r="AO4" s="249"/>
      <c r="AP4" s="248"/>
      <c r="AQ4" s="248"/>
      <c r="AR4" s="248"/>
      <c r="AS4" s="248"/>
      <c r="AT4" s="248"/>
      <c r="AU4" s="248"/>
      <c r="AV4" s="248"/>
      <c r="AW4" s="248"/>
      <c r="AX4" s="248"/>
      <c r="AY4" s="248"/>
      <c r="AZ4" s="248"/>
      <c r="BA4" s="248"/>
      <c r="BB4" s="248"/>
      <c r="BC4" s="248"/>
      <c r="BD4" s="248"/>
      <c r="BE4" s="248"/>
      <c r="BF4" s="250"/>
      <c r="BG4" s="251"/>
      <c r="BH4" s="251"/>
      <c r="BI4" s="251"/>
      <c r="BJ4" s="251"/>
      <c r="BK4" s="251"/>
      <c r="BL4" s="251"/>
      <c r="BM4" s="251"/>
      <c r="BN4" s="251"/>
      <c r="BO4" s="251"/>
      <c r="BP4" s="251"/>
      <c r="BQ4" s="251"/>
      <c r="BR4" s="251"/>
      <c r="BS4" s="251"/>
      <c r="BT4" s="251"/>
      <c r="BU4" s="251"/>
      <c r="BV4" s="251"/>
      <c r="BW4" s="251"/>
      <c r="BX4" s="250"/>
      <c r="BY4" s="251"/>
      <c r="BZ4" s="251"/>
      <c r="CA4" s="251"/>
      <c r="CB4" s="251"/>
      <c r="CC4" s="251"/>
      <c r="CD4" s="251"/>
      <c r="CE4" s="251"/>
      <c r="CF4" s="251"/>
      <c r="CG4" s="251"/>
      <c r="CH4" s="251"/>
      <c r="CI4" s="251"/>
      <c r="CJ4" s="251"/>
      <c r="CK4" s="251"/>
      <c r="CL4" s="251"/>
      <c r="CM4" s="249"/>
      <c r="CN4" s="248"/>
      <c r="CO4" s="248"/>
      <c r="CP4" s="248"/>
      <c r="CQ4" s="248"/>
      <c r="CR4" s="248"/>
      <c r="CS4" s="248"/>
      <c r="CT4" s="248"/>
      <c r="CU4" s="248"/>
      <c r="CV4" s="248"/>
      <c r="CW4" s="248"/>
      <c r="CX4" s="248"/>
      <c r="CY4" s="248"/>
      <c r="CZ4" s="248"/>
      <c r="DA4" s="248"/>
      <c r="DB4" s="248"/>
      <c r="DC4" s="250"/>
      <c r="DD4" s="251"/>
      <c r="DE4" s="251"/>
      <c r="DF4" s="251"/>
      <c r="DG4" s="251"/>
      <c r="DH4" s="251"/>
      <c r="DI4" s="251"/>
      <c r="DJ4" s="251"/>
      <c r="DK4" s="251"/>
      <c r="DL4" s="251"/>
      <c r="DM4" s="251"/>
      <c r="DN4" s="251"/>
      <c r="DO4" s="251"/>
      <c r="DP4" s="251"/>
      <c r="DQ4" s="251"/>
      <c r="DR4" s="251"/>
      <c r="DS4" s="251"/>
      <c r="DT4" s="249"/>
      <c r="DU4" s="248"/>
      <c r="DV4" s="248"/>
      <c r="DW4" s="248"/>
      <c r="DX4" s="248"/>
      <c r="DY4" s="248"/>
      <c r="DZ4" s="248"/>
      <c r="EA4" s="248"/>
      <c r="EB4" s="248"/>
      <c r="EC4" s="248"/>
      <c r="ED4" s="248"/>
      <c r="EE4" s="248"/>
      <c r="EF4" s="248"/>
      <c r="EG4" s="248"/>
      <c r="EH4" s="248"/>
      <c r="EI4" s="248"/>
      <c r="EJ4" s="249"/>
      <c r="EK4" s="248"/>
      <c r="EL4" s="248"/>
      <c r="EM4" s="248"/>
      <c r="EN4" s="248"/>
      <c r="EO4" s="248"/>
      <c r="EP4" s="248"/>
      <c r="EQ4" s="248"/>
      <c r="ER4" s="248"/>
      <c r="ES4" s="248"/>
      <c r="ET4" s="248"/>
      <c r="EU4" s="248"/>
      <c r="EV4" s="248"/>
      <c r="EW4" s="248"/>
      <c r="EX4" s="248"/>
      <c r="EY4" s="248"/>
      <c r="EZ4" s="249"/>
      <c r="FA4" s="248"/>
      <c r="FB4" s="248"/>
      <c r="FC4" s="248"/>
      <c r="FD4" s="248"/>
      <c r="FE4" s="248"/>
      <c r="FF4" s="248"/>
      <c r="FG4" s="248"/>
      <c r="FH4" s="248"/>
      <c r="FI4" s="248"/>
      <c r="FJ4" s="248"/>
      <c r="FK4" s="248"/>
      <c r="FL4" s="248"/>
      <c r="FM4" s="248"/>
      <c r="FN4" s="248"/>
      <c r="FO4" s="248"/>
      <c r="FP4" s="249"/>
      <c r="FQ4" s="248"/>
      <c r="FR4" s="248"/>
      <c r="FS4" s="248"/>
      <c r="FT4" s="248"/>
      <c r="FU4" s="248"/>
      <c r="FV4" s="248"/>
      <c r="FW4" s="248"/>
    </row>
    <row r="5" spans="1:179" ht="15.75" thickBot="1">
      <c r="B5" s="252"/>
      <c r="C5" s="253"/>
      <c r="D5" s="787"/>
      <c r="E5" s="248"/>
      <c r="F5" s="248"/>
      <c r="G5" s="248"/>
      <c r="H5" s="248"/>
      <c r="I5" s="248"/>
      <c r="J5" s="248"/>
      <c r="K5" s="248"/>
      <c r="L5" s="248"/>
      <c r="M5" s="248"/>
      <c r="N5" s="248"/>
      <c r="O5" s="248"/>
      <c r="P5" s="248"/>
      <c r="Q5" s="248"/>
      <c r="R5" s="248"/>
      <c r="S5" s="248"/>
      <c r="T5" s="248"/>
      <c r="U5" s="248"/>
      <c r="V5" s="248"/>
      <c r="W5" s="248"/>
      <c r="X5" s="249"/>
      <c r="Y5" s="249"/>
      <c r="Z5" s="248"/>
      <c r="AA5" s="248"/>
      <c r="AB5" s="248"/>
      <c r="AC5" s="1006"/>
      <c r="AD5" s="1006"/>
      <c r="AE5" s="1006"/>
      <c r="AF5" s="1006"/>
      <c r="AG5" s="1006"/>
      <c r="AH5" s="1006"/>
      <c r="AI5" s="1006"/>
      <c r="AJ5" s="1006"/>
      <c r="AK5" s="1006"/>
      <c r="AL5" s="1006"/>
      <c r="AM5" s="1006"/>
      <c r="AN5" s="1006"/>
      <c r="AO5" s="1006"/>
      <c r="AP5" s="1006"/>
      <c r="AQ5" s="1006"/>
      <c r="AR5" s="1006"/>
      <c r="AS5" s="1006"/>
      <c r="AT5" s="1006"/>
      <c r="AU5" s="1006"/>
      <c r="AV5" s="1006"/>
      <c r="AW5" s="1006"/>
      <c r="AX5" s="1006"/>
      <c r="AY5" s="1006"/>
      <c r="AZ5" s="1006"/>
      <c r="BA5" s="248"/>
      <c r="BB5" s="248"/>
      <c r="BC5" s="248"/>
      <c r="BD5" s="248"/>
      <c r="BE5" s="248"/>
      <c r="BF5" s="249"/>
      <c r="BG5" s="248"/>
      <c r="BH5" s="248"/>
      <c r="BI5" s="248"/>
      <c r="BJ5" s="248"/>
      <c r="BK5" s="248"/>
      <c r="BL5" s="248"/>
      <c r="BM5" s="248"/>
      <c r="BN5" s="248"/>
      <c r="BO5" s="248"/>
      <c r="BP5" s="248"/>
      <c r="BQ5" s="248"/>
      <c r="BR5" s="248"/>
      <c r="BS5" s="248"/>
      <c r="BT5" s="248"/>
      <c r="BU5" s="248"/>
      <c r="BV5" s="248"/>
      <c r="BW5" s="248"/>
      <c r="BX5" s="249"/>
      <c r="BY5" s="248"/>
      <c r="BZ5" s="248"/>
      <c r="CA5" s="248"/>
      <c r="CB5" s="248"/>
      <c r="CC5" s="248"/>
      <c r="CD5" s="248"/>
      <c r="CE5" s="248"/>
      <c r="CF5" s="248"/>
      <c r="CG5" s="248"/>
      <c r="CH5" s="248"/>
      <c r="CI5" s="248"/>
      <c r="CJ5" s="248"/>
      <c r="CK5" s="248"/>
      <c r="CL5" s="248"/>
      <c r="CM5" s="249"/>
      <c r="CN5" s="248"/>
      <c r="CO5" s="248"/>
      <c r="CP5" s="248"/>
      <c r="CQ5" s="248"/>
      <c r="CR5" s="248"/>
      <c r="CS5" s="248"/>
      <c r="CT5" s="248"/>
      <c r="CU5" s="248"/>
      <c r="CV5" s="248"/>
      <c r="CW5" s="248"/>
      <c r="CX5" s="248"/>
      <c r="CY5" s="248"/>
      <c r="CZ5" s="248"/>
      <c r="DA5" s="248"/>
      <c r="DB5" s="248"/>
      <c r="DC5" s="249"/>
      <c r="DD5" s="248"/>
      <c r="DE5" s="248"/>
      <c r="DF5" s="248"/>
      <c r="DG5" s="248"/>
      <c r="DH5" s="248"/>
      <c r="DI5" s="248"/>
      <c r="DJ5" s="248"/>
      <c r="DK5" s="248"/>
      <c r="DL5" s="248"/>
      <c r="DM5" s="248"/>
      <c r="DN5" s="248"/>
      <c r="DO5" s="248"/>
      <c r="DP5" s="248"/>
      <c r="DQ5" s="248"/>
      <c r="DR5" s="248"/>
      <c r="DS5" s="248"/>
      <c r="DT5" s="249"/>
      <c r="DU5" s="248"/>
      <c r="DV5" s="248"/>
      <c r="DW5" s="248"/>
      <c r="DX5" s="248"/>
      <c r="DY5" s="248"/>
      <c r="DZ5" s="248"/>
      <c r="EA5" s="248"/>
      <c r="EB5" s="248"/>
      <c r="EC5" s="248"/>
      <c r="ED5" s="248"/>
      <c r="EE5" s="248"/>
      <c r="EF5" s="248"/>
      <c r="EG5" s="248"/>
      <c r="EH5" s="248"/>
      <c r="EI5" s="248"/>
      <c r="EJ5" s="249"/>
      <c r="EK5" s="248"/>
      <c r="EL5" s="248"/>
      <c r="EM5" s="248"/>
      <c r="EN5" s="248"/>
      <c r="EO5" s="248"/>
      <c r="EP5" s="248"/>
      <c r="EQ5" s="248"/>
      <c r="ER5" s="248"/>
      <c r="ES5" s="248"/>
      <c r="ET5" s="248"/>
      <c r="EU5" s="248"/>
      <c r="EV5" s="248"/>
      <c r="EW5" s="248"/>
      <c r="EX5" s="248"/>
      <c r="EY5" s="248"/>
      <c r="EZ5" s="249"/>
      <c r="FA5" s="248"/>
      <c r="FB5" s="248"/>
      <c r="FC5" s="248"/>
      <c r="FD5" s="248"/>
      <c r="FE5" s="248"/>
      <c r="FF5" s="248"/>
      <c r="FG5" s="248"/>
      <c r="FH5" s="248"/>
      <c r="FI5" s="248"/>
      <c r="FJ5" s="248"/>
      <c r="FK5" s="248"/>
      <c r="FL5" s="248"/>
      <c r="FM5" s="248"/>
      <c r="FN5" s="248"/>
      <c r="FO5" s="248"/>
      <c r="FP5" s="249"/>
      <c r="FQ5" s="248"/>
      <c r="FR5" s="248"/>
      <c r="FS5" s="248"/>
      <c r="FT5" s="247"/>
      <c r="FU5" s="247"/>
      <c r="FV5" s="247"/>
      <c r="FW5" s="247"/>
    </row>
    <row r="6" spans="1:179" ht="45" customHeight="1" thickBot="1">
      <c r="A6" s="96"/>
      <c r="B6" s="1007"/>
      <c r="C6" s="1007"/>
      <c r="D6" s="1007"/>
      <c r="E6" s="1008" t="s">
        <v>2098</v>
      </c>
      <c r="F6" s="1009"/>
      <c r="G6" s="1009"/>
      <c r="H6" s="1009"/>
      <c r="I6" s="1009"/>
      <c r="J6" s="1009"/>
      <c r="K6" s="1009"/>
      <c r="L6" s="1009"/>
      <c r="M6" s="1009"/>
      <c r="N6" s="1009"/>
      <c r="O6" s="1009"/>
      <c r="P6" s="1009"/>
      <c r="Q6" s="1009"/>
      <c r="R6" s="1009"/>
      <c r="S6" s="1009"/>
      <c r="T6" s="1009"/>
      <c r="U6" s="1009"/>
      <c r="V6" s="1009"/>
      <c r="W6" s="1009"/>
      <c r="X6" s="1009"/>
      <c r="Y6" s="255"/>
      <c r="Z6" s="998" t="s">
        <v>167</v>
      </c>
      <c r="AA6" s="998"/>
      <c r="AB6" s="998"/>
      <c r="AC6" s="998"/>
      <c r="AD6" s="998"/>
      <c r="AE6" s="998"/>
      <c r="AF6" s="998"/>
      <c r="AG6" s="998"/>
      <c r="AH6" s="998"/>
      <c r="AI6" s="992"/>
      <c r="AJ6" s="992"/>
      <c r="AK6" s="992"/>
      <c r="AL6" s="992"/>
      <c r="AM6" s="992"/>
      <c r="AN6" s="992"/>
      <c r="AO6" s="992"/>
      <c r="AP6" s="992"/>
      <c r="AQ6" s="992"/>
      <c r="AR6" s="992"/>
      <c r="AS6" s="992"/>
      <c r="AT6" s="992"/>
      <c r="AU6" s="992"/>
      <c r="AV6" s="992"/>
      <c r="AW6" s="256"/>
      <c r="AX6" s="992" t="s">
        <v>168</v>
      </c>
      <c r="AY6" s="992"/>
      <c r="AZ6" s="992"/>
      <c r="BA6" s="992"/>
      <c r="BB6" s="992"/>
      <c r="BC6" s="992"/>
      <c r="BD6" s="992"/>
      <c r="BE6" s="992"/>
      <c r="BF6" s="992"/>
      <c r="BG6" s="992"/>
      <c r="BH6" s="992"/>
      <c r="BI6" s="992"/>
      <c r="BJ6" s="992"/>
      <c r="BK6" s="992"/>
      <c r="BL6" s="992"/>
      <c r="BM6" s="992"/>
      <c r="BN6" s="992"/>
      <c r="BO6" s="992"/>
      <c r="BP6" s="992"/>
      <c r="BQ6" s="992"/>
      <c r="BR6" s="992"/>
      <c r="BS6" s="1010"/>
      <c r="BT6" s="256"/>
      <c r="BU6" s="1004" t="s">
        <v>169</v>
      </c>
      <c r="BV6" s="1004"/>
      <c r="BW6" s="1004"/>
      <c r="BX6" s="1004"/>
      <c r="BY6" s="1004"/>
      <c r="BZ6" s="1004"/>
      <c r="CA6" s="1004"/>
      <c r="CB6" s="1004"/>
      <c r="CC6" s="1004"/>
      <c r="CD6" s="1004"/>
      <c r="CE6" s="1004"/>
      <c r="CF6" s="1004"/>
      <c r="CG6" s="1004"/>
      <c r="CH6" s="1004"/>
      <c r="CI6" s="1004"/>
      <c r="CJ6" s="1004"/>
      <c r="CK6" s="1004"/>
      <c r="CL6" s="1004"/>
      <c r="CM6" s="1004"/>
      <c r="CN6" s="1004"/>
      <c r="CO6" s="1004"/>
      <c r="CP6" s="1004"/>
      <c r="CQ6" s="1004"/>
      <c r="CR6" s="1004"/>
      <c r="CS6" s="1004"/>
      <c r="CT6" s="1004"/>
      <c r="CU6" s="1004"/>
      <c r="CV6" s="1004"/>
      <c r="CW6" s="1004"/>
      <c r="CX6" s="1004"/>
      <c r="CY6" s="1004"/>
      <c r="CZ6" s="1004"/>
      <c r="DA6" s="257"/>
      <c r="DB6" s="992" t="s">
        <v>2099</v>
      </c>
      <c r="DC6" s="992"/>
      <c r="DD6" s="992"/>
      <c r="DE6" s="992"/>
      <c r="DF6" s="992"/>
      <c r="DG6" s="992"/>
      <c r="DH6" s="992"/>
      <c r="DI6" s="992"/>
      <c r="DJ6" s="992"/>
      <c r="DK6" s="992"/>
      <c r="DL6" s="992"/>
      <c r="DM6" s="257"/>
      <c r="DN6" s="992" t="s">
        <v>2100</v>
      </c>
      <c r="DO6" s="992"/>
      <c r="DP6" s="992"/>
      <c r="DQ6" s="992"/>
      <c r="DR6" s="992"/>
      <c r="DS6" s="992"/>
      <c r="DT6" s="992"/>
      <c r="DU6" s="992"/>
      <c r="DV6" s="992"/>
      <c r="DW6" s="992"/>
      <c r="DX6" s="992"/>
      <c r="DY6" s="992"/>
      <c r="DZ6" s="992"/>
      <c r="EA6" s="992"/>
      <c r="EB6" s="992"/>
      <c r="EC6" s="992"/>
      <c r="ED6" s="992"/>
      <c r="EE6" s="992"/>
      <c r="EF6" s="992"/>
      <c r="EG6" s="992"/>
      <c r="EH6" s="992"/>
      <c r="EI6" s="992"/>
      <c r="EJ6" s="992"/>
      <c r="EK6" s="992"/>
      <c r="EL6" s="992"/>
      <c r="EM6" s="992"/>
      <c r="EN6" s="992"/>
      <c r="EO6" s="992"/>
      <c r="EP6" s="992"/>
      <c r="EQ6" s="992"/>
      <c r="ER6" s="992"/>
      <c r="ES6" s="992"/>
      <c r="ET6" s="992"/>
      <c r="EU6" s="992"/>
      <c r="EV6" s="992"/>
      <c r="EW6" s="992"/>
      <c r="EX6" s="992"/>
      <c r="EY6" s="992"/>
      <c r="EZ6" s="992"/>
      <c r="FA6" s="992"/>
      <c r="FB6" s="992"/>
      <c r="FC6" s="992"/>
      <c r="FD6" s="992"/>
      <c r="FE6" s="992"/>
      <c r="FF6" s="992"/>
      <c r="FG6" s="992"/>
      <c r="FH6" s="992"/>
      <c r="FI6" s="992"/>
      <c r="FJ6" s="992"/>
      <c r="FK6" s="992"/>
      <c r="FL6" s="992"/>
      <c r="FM6" s="992"/>
      <c r="FN6" s="992"/>
      <c r="FO6" s="992"/>
      <c r="FP6" s="992"/>
      <c r="FQ6" s="992"/>
      <c r="FR6" s="992"/>
      <c r="FS6" s="992"/>
      <c r="FT6" s="981" t="s">
        <v>182</v>
      </c>
      <c r="FU6" s="981"/>
      <c r="FV6" s="981"/>
      <c r="FW6" s="981"/>
    </row>
    <row r="7" spans="1:179" ht="153.75">
      <c r="A7" s="258"/>
      <c r="B7" s="792" t="s">
        <v>3317</v>
      </c>
      <c r="C7" s="259" t="s">
        <v>184</v>
      </c>
      <c r="D7" s="788" t="s">
        <v>185</v>
      </c>
      <c r="E7" s="260" t="s">
        <v>2101</v>
      </c>
      <c r="F7" s="260" t="s">
        <v>2102</v>
      </c>
      <c r="G7" s="260" t="s">
        <v>2103</v>
      </c>
      <c r="H7" s="260" t="s">
        <v>196</v>
      </c>
      <c r="I7" s="260" t="s">
        <v>197</v>
      </c>
      <c r="J7" s="260" t="s">
        <v>2104</v>
      </c>
      <c r="K7" s="260" t="s">
        <v>2105</v>
      </c>
      <c r="L7" s="260" t="s">
        <v>2106</v>
      </c>
      <c r="M7" s="260" t="s">
        <v>198</v>
      </c>
      <c r="N7" s="260" t="s">
        <v>2107</v>
      </c>
      <c r="O7" s="260" t="s">
        <v>2108</v>
      </c>
      <c r="P7" s="260" t="s">
        <v>2109</v>
      </c>
      <c r="Q7" s="260" t="s">
        <v>2110</v>
      </c>
      <c r="R7" s="260" t="s">
        <v>199</v>
      </c>
      <c r="S7" s="260" t="s">
        <v>200</v>
      </c>
      <c r="T7" s="260" t="s">
        <v>2111</v>
      </c>
      <c r="U7" s="260" t="s">
        <v>201</v>
      </c>
      <c r="V7" s="260" t="s">
        <v>202</v>
      </c>
      <c r="W7" s="260" t="s">
        <v>203</v>
      </c>
      <c r="X7" s="260" t="s">
        <v>204</v>
      </c>
      <c r="Y7" s="260"/>
      <c r="Z7" s="260" t="s">
        <v>205</v>
      </c>
      <c r="AA7" s="260" t="s">
        <v>206</v>
      </c>
      <c r="AB7" s="260" t="s">
        <v>207</v>
      </c>
      <c r="AC7" s="260" t="s">
        <v>208</v>
      </c>
      <c r="AD7" s="260" t="s">
        <v>2112</v>
      </c>
      <c r="AE7" s="260" t="s">
        <v>2113</v>
      </c>
      <c r="AF7" s="260" t="s">
        <v>2114</v>
      </c>
      <c r="AG7" s="260" t="s">
        <v>2115</v>
      </c>
      <c r="AH7" s="260" t="s">
        <v>2116</v>
      </c>
      <c r="AI7" s="260" t="s">
        <v>209</v>
      </c>
      <c r="AJ7" s="260" t="s">
        <v>2117</v>
      </c>
      <c r="AK7" s="260" t="s">
        <v>2118</v>
      </c>
      <c r="AL7" s="260" t="s">
        <v>2119</v>
      </c>
      <c r="AM7" s="260" t="s">
        <v>210</v>
      </c>
      <c r="AN7" s="260" t="s">
        <v>211</v>
      </c>
      <c r="AO7" s="260" t="s">
        <v>212</v>
      </c>
      <c r="AP7" s="260" t="s">
        <v>213</v>
      </c>
      <c r="AQ7" s="260" t="s">
        <v>214</v>
      </c>
      <c r="AR7" s="260" t="s">
        <v>2120</v>
      </c>
      <c r="AS7" s="260" t="s">
        <v>2121</v>
      </c>
      <c r="AT7" s="260" t="s">
        <v>215</v>
      </c>
      <c r="AU7" s="260" t="s">
        <v>2122</v>
      </c>
      <c r="AV7" s="260" t="s">
        <v>2123</v>
      </c>
      <c r="AW7" s="260"/>
      <c r="AX7" s="260" t="s">
        <v>216</v>
      </c>
      <c r="AY7" s="260" t="s">
        <v>217</v>
      </c>
      <c r="AZ7" s="260" t="s">
        <v>218</v>
      </c>
      <c r="BA7" s="260" t="s">
        <v>219</v>
      </c>
      <c r="BB7" s="260" t="s">
        <v>220</v>
      </c>
      <c r="BC7" s="260" t="s">
        <v>221</v>
      </c>
      <c r="BD7" s="260" t="s">
        <v>222</v>
      </c>
      <c r="BE7" s="260" t="s">
        <v>223</v>
      </c>
      <c r="BF7" s="260" t="s">
        <v>224</v>
      </c>
      <c r="BG7" s="260" t="s">
        <v>2124</v>
      </c>
      <c r="BH7" s="260" t="s">
        <v>2125</v>
      </c>
      <c r="BI7" s="260" t="s">
        <v>225</v>
      </c>
      <c r="BJ7" s="260" t="s">
        <v>226</v>
      </c>
      <c r="BK7" s="260" t="s">
        <v>2126</v>
      </c>
      <c r="BL7" s="260" t="s">
        <v>2127</v>
      </c>
      <c r="BM7" s="260" t="s">
        <v>227</v>
      </c>
      <c r="BN7" s="260" t="s">
        <v>228</v>
      </c>
      <c r="BO7" s="260" t="s">
        <v>229</v>
      </c>
      <c r="BP7" s="260" t="s">
        <v>230</v>
      </c>
      <c r="BQ7" s="260" t="s">
        <v>231</v>
      </c>
      <c r="BR7" s="260" t="s">
        <v>232</v>
      </c>
      <c r="BS7" s="260" t="s">
        <v>233</v>
      </c>
      <c r="BT7" s="260"/>
      <c r="BU7" s="260" t="s">
        <v>234</v>
      </c>
      <c r="BV7" s="260" t="s">
        <v>235</v>
      </c>
      <c r="BW7" s="260" t="s">
        <v>2128</v>
      </c>
      <c r="BX7" s="260" t="s">
        <v>236</v>
      </c>
      <c r="BY7" s="260" t="s">
        <v>237</v>
      </c>
      <c r="BZ7" s="260" t="s">
        <v>2129</v>
      </c>
      <c r="CA7" s="260" t="s">
        <v>2130</v>
      </c>
      <c r="CB7" s="260" t="s">
        <v>2131</v>
      </c>
      <c r="CC7" s="260" t="s">
        <v>2132</v>
      </c>
      <c r="CD7" s="260" t="s">
        <v>2133</v>
      </c>
      <c r="CE7" s="260" t="s">
        <v>2134</v>
      </c>
      <c r="CF7" s="260" t="s">
        <v>2135</v>
      </c>
      <c r="CG7" s="106" t="s">
        <v>2136</v>
      </c>
      <c r="CH7" s="260" t="s">
        <v>238</v>
      </c>
      <c r="CI7" s="260" t="s">
        <v>2137</v>
      </c>
      <c r="CJ7" s="260" t="s">
        <v>240</v>
      </c>
      <c r="CK7" s="260" t="s">
        <v>241</v>
      </c>
      <c r="CL7" s="260" t="s">
        <v>242</v>
      </c>
      <c r="CM7" s="260" t="s">
        <v>243</v>
      </c>
      <c r="CN7" s="260" t="s">
        <v>244</v>
      </c>
      <c r="CO7" s="260" t="s">
        <v>245</v>
      </c>
      <c r="CP7" s="260" t="s">
        <v>246</v>
      </c>
      <c r="CQ7" s="260" t="s">
        <v>247</v>
      </c>
      <c r="CR7" s="260" t="s">
        <v>248</v>
      </c>
      <c r="CS7" s="260" t="s">
        <v>249</v>
      </c>
      <c r="CT7" s="260" t="s">
        <v>250</v>
      </c>
      <c r="CU7" s="260" t="s">
        <v>251</v>
      </c>
      <c r="CV7" s="260" t="s">
        <v>2138</v>
      </c>
      <c r="CW7" s="260" t="s">
        <v>252</v>
      </c>
      <c r="CX7" s="260" t="s">
        <v>253</v>
      </c>
      <c r="CY7" s="260" t="s">
        <v>254</v>
      </c>
      <c r="CZ7" s="260" t="s">
        <v>255</v>
      </c>
      <c r="DA7" s="260"/>
      <c r="DB7" s="260" t="s">
        <v>256</v>
      </c>
      <c r="DC7" s="260" t="s">
        <v>257</v>
      </c>
      <c r="DD7" s="260" t="s">
        <v>258</v>
      </c>
      <c r="DE7" s="260" t="s">
        <v>259</v>
      </c>
      <c r="DF7" s="260" t="s">
        <v>260</v>
      </c>
      <c r="DG7" s="260" t="s">
        <v>2139</v>
      </c>
      <c r="DH7" s="260" t="s">
        <v>261</v>
      </c>
      <c r="DI7" s="260" t="s">
        <v>2140</v>
      </c>
      <c r="DJ7" s="260" t="s">
        <v>262</v>
      </c>
      <c r="DK7" s="260" t="s">
        <v>249</v>
      </c>
      <c r="DL7" s="260" t="s">
        <v>263</v>
      </c>
      <c r="DM7" s="260"/>
      <c r="DN7" s="260" t="s">
        <v>264</v>
      </c>
      <c r="DO7" s="260" t="s">
        <v>2141</v>
      </c>
      <c r="DP7" s="260" t="s">
        <v>2142</v>
      </c>
      <c r="DQ7" s="261" t="s">
        <v>2143</v>
      </c>
      <c r="DR7" s="260" t="s">
        <v>2144</v>
      </c>
      <c r="DS7" s="260" t="s">
        <v>2145</v>
      </c>
      <c r="DT7" s="260" t="s">
        <v>2146</v>
      </c>
      <c r="DU7" s="260" t="s">
        <v>2147</v>
      </c>
      <c r="DV7" s="260" t="s">
        <v>2148</v>
      </c>
      <c r="DW7" s="260" t="s">
        <v>2149</v>
      </c>
      <c r="DX7" s="260" t="s">
        <v>2150</v>
      </c>
      <c r="DY7" s="260" t="s">
        <v>2151</v>
      </c>
      <c r="DZ7" s="260" t="s">
        <v>2152</v>
      </c>
      <c r="EA7" s="260" t="s">
        <v>2153</v>
      </c>
      <c r="EB7" s="260" t="s">
        <v>2154</v>
      </c>
      <c r="EC7" s="260" t="s">
        <v>2155</v>
      </c>
      <c r="ED7" s="260" t="s">
        <v>2156</v>
      </c>
      <c r="EE7" s="260" t="s">
        <v>2157</v>
      </c>
      <c r="EF7" s="260" t="s">
        <v>2158</v>
      </c>
      <c r="EG7" s="260" t="s">
        <v>2159</v>
      </c>
      <c r="EH7" s="260" t="s">
        <v>2160</v>
      </c>
      <c r="EI7" s="260" t="s">
        <v>2161</v>
      </c>
      <c r="EJ7" s="260" t="s">
        <v>2162</v>
      </c>
      <c r="EK7" s="260" t="s">
        <v>2163</v>
      </c>
      <c r="EL7" s="260" t="s">
        <v>2164</v>
      </c>
      <c r="EM7" s="260" t="s">
        <v>2165</v>
      </c>
      <c r="EN7" s="260" t="s">
        <v>2166</v>
      </c>
      <c r="EO7" s="260" t="s">
        <v>2167</v>
      </c>
      <c r="EP7" s="260" t="s">
        <v>2168</v>
      </c>
      <c r="EQ7" s="261" t="s">
        <v>2169</v>
      </c>
      <c r="ER7" s="261" t="s">
        <v>2170</v>
      </c>
      <c r="ES7" s="260" t="s">
        <v>2171</v>
      </c>
      <c r="ET7" s="260" t="s">
        <v>2172</v>
      </c>
      <c r="EU7" s="260" t="s">
        <v>2173</v>
      </c>
      <c r="EV7" s="261" t="s">
        <v>2174</v>
      </c>
      <c r="EW7" s="260" t="s">
        <v>2175</v>
      </c>
      <c r="EX7" s="260" t="s">
        <v>2176</v>
      </c>
      <c r="EY7" s="260" t="s">
        <v>2177</v>
      </c>
      <c r="EZ7" s="260" t="s">
        <v>2178</v>
      </c>
      <c r="FA7" s="260" t="s">
        <v>2179</v>
      </c>
      <c r="FB7" s="260" t="s">
        <v>2180</v>
      </c>
      <c r="FC7" s="260" t="s">
        <v>2181</v>
      </c>
      <c r="FD7" s="260" t="s">
        <v>2182</v>
      </c>
      <c r="FE7" s="260" t="s">
        <v>2183</v>
      </c>
      <c r="FF7" s="260" t="s">
        <v>2184</v>
      </c>
      <c r="FG7" s="260" t="s">
        <v>2185</v>
      </c>
      <c r="FH7" s="260" t="s">
        <v>2186</v>
      </c>
      <c r="FI7" s="261" t="s">
        <v>2187</v>
      </c>
      <c r="FJ7" s="260" t="s">
        <v>2188</v>
      </c>
      <c r="FK7" s="260" t="s">
        <v>2189</v>
      </c>
      <c r="FL7" s="260" t="s">
        <v>2190</v>
      </c>
      <c r="FM7" s="260" t="s">
        <v>2191</v>
      </c>
      <c r="FN7" s="260" t="s">
        <v>2192</v>
      </c>
      <c r="FO7" s="260" t="s">
        <v>2193</v>
      </c>
      <c r="FP7" s="260" t="s">
        <v>2194</v>
      </c>
      <c r="FQ7" s="260" t="s">
        <v>2195</v>
      </c>
      <c r="FR7" s="260" t="s">
        <v>2196</v>
      </c>
      <c r="FS7" s="260" t="s">
        <v>2197</v>
      </c>
      <c r="FT7" s="260" t="s">
        <v>265</v>
      </c>
      <c r="FU7" s="260" t="s">
        <v>266</v>
      </c>
      <c r="FV7" s="260" t="s">
        <v>267</v>
      </c>
      <c r="FW7" s="260" t="s">
        <v>268</v>
      </c>
    </row>
    <row r="8" spans="1:179" ht="30" thickBot="1">
      <c r="A8" s="262"/>
      <c r="B8" s="263"/>
      <c r="C8" s="263"/>
      <c r="D8" s="263"/>
      <c r="E8" s="263" t="s">
        <v>595</v>
      </c>
      <c r="F8" s="264" t="s">
        <v>599</v>
      </c>
      <c r="G8" s="263" t="s">
        <v>595</v>
      </c>
      <c r="H8" s="263" t="s">
        <v>595</v>
      </c>
      <c r="I8" s="263" t="s">
        <v>595</v>
      </c>
      <c r="J8" s="263" t="s">
        <v>595</v>
      </c>
      <c r="K8" s="263" t="s">
        <v>599</v>
      </c>
      <c r="L8" s="263" t="s">
        <v>600</v>
      </c>
      <c r="M8" s="263" t="s">
        <v>595</v>
      </c>
      <c r="N8" s="263" t="s">
        <v>595</v>
      </c>
      <c r="O8" s="263" t="s">
        <v>595</v>
      </c>
      <c r="P8" s="264" t="s">
        <v>601</v>
      </c>
      <c r="Q8" s="264" t="s">
        <v>602</v>
      </c>
      <c r="R8" s="263" t="s">
        <v>603</v>
      </c>
      <c r="S8" s="263" t="s">
        <v>603</v>
      </c>
      <c r="T8" s="263" t="s">
        <v>603</v>
      </c>
      <c r="U8" s="263" t="s">
        <v>603</v>
      </c>
      <c r="V8" s="263" t="s">
        <v>604</v>
      </c>
      <c r="W8" s="263" t="s">
        <v>604</v>
      </c>
      <c r="X8" s="263" t="s">
        <v>605</v>
      </c>
      <c r="Y8" s="263"/>
      <c r="Z8" s="263" t="s">
        <v>606</v>
      </c>
      <c r="AA8" s="263" t="s">
        <v>606</v>
      </c>
      <c r="AB8" s="263" t="s">
        <v>606</v>
      </c>
      <c r="AC8" s="263" t="s">
        <v>606</v>
      </c>
      <c r="AD8" s="263" t="s">
        <v>606</v>
      </c>
      <c r="AE8" s="263" t="s">
        <v>606</v>
      </c>
      <c r="AF8" s="263" t="s">
        <v>606</v>
      </c>
      <c r="AG8" s="263" t="s">
        <v>606</v>
      </c>
      <c r="AH8" s="263" t="s">
        <v>606</v>
      </c>
      <c r="AI8" s="263" t="s">
        <v>606</v>
      </c>
      <c r="AJ8" s="263" t="s">
        <v>606</v>
      </c>
      <c r="AK8" s="263" t="s">
        <v>606</v>
      </c>
      <c r="AL8" s="263" t="s">
        <v>606</v>
      </c>
      <c r="AM8" s="263" t="s">
        <v>606</v>
      </c>
      <c r="AN8" s="263" t="s">
        <v>606</v>
      </c>
      <c r="AO8" s="263" t="s">
        <v>606</v>
      </c>
      <c r="AP8" s="263" t="s">
        <v>606</v>
      </c>
      <c r="AQ8" s="263" t="s">
        <v>606</v>
      </c>
      <c r="AR8" s="263" t="s">
        <v>606</v>
      </c>
      <c r="AS8" s="263" t="s">
        <v>606</v>
      </c>
      <c r="AT8" s="263" t="s">
        <v>606</v>
      </c>
      <c r="AU8" s="263" t="s">
        <v>606</v>
      </c>
      <c r="AV8" s="263" t="s">
        <v>606</v>
      </c>
      <c r="AW8" s="263"/>
      <c r="AX8" s="263" t="s">
        <v>606</v>
      </c>
      <c r="AY8" s="263" t="s">
        <v>606</v>
      </c>
      <c r="AZ8" s="263" t="s">
        <v>606</v>
      </c>
      <c r="BA8" s="263" t="s">
        <v>606</v>
      </c>
      <c r="BB8" s="263" t="s">
        <v>606</v>
      </c>
      <c r="BC8" s="263" t="s">
        <v>606</v>
      </c>
      <c r="BD8" s="263" t="s">
        <v>606</v>
      </c>
      <c r="BE8" s="263" t="s">
        <v>606</v>
      </c>
      <c r="BF8" s="263" t="s">
        <v>606</v>
      </c>
      <c r="BG8" s="263" t="s">
        <v>606</v>
      </c>
      <c r="BH8" s="263" t="s">
        <v>606</v>
      </c>
      <c r="BI8" s="263" t="s">
        <v>606</v>
      </c>
      <c r="BJ8" s="263" t="s">
        <v>606</v>
      </c>
      <c r="BK8" s="263" t="s">
        <v>606</v>
      </c>
      <c r="BL8" s="263" t="s">
        <v>606</v>
      </c>
      <c r="BM8" s="263" t="s">
        <v>606</v>
      </c>
      <c r="BN8" s="263" t="s">
        <v>606</v>
      </c>
      <c r="BO8" s="263" t="s">
        <v>606</v>
      </c>
      <c r="BP8" s="263" t="s">
        <v>606</v>
      </c>
      <c r="BQ8" s="263" t="s">
        <v>606</v>
      </c>
      <c r="BR8" s="263" t="s">
        <v>606</v>
      </c>
      <c r="BS8" s="263" t="s">
        <v>606</v>
      </c>
      <c r="BT8" s="263"/>
      <c r="BU8" s="263" t="s">
        <v>606</v>
      </c>
      <c r="BV8" s="263" t="s">
        <v>606</v>
      </c>
      <c r="BW8" s="263" t="s">
        <v>606</v>
      </c>
      <c r="BX8" s="263" t="s">
        <v>606</v>
      </c>
      <c r="BY8" s="263" t="s">
        <v>606</v>
      </c>
      <c r="BZ8" s="263" t="s">
        <v>606</v>
      </c>
      <c r="CA8" s="263" t="s">
        <v>606</v>
      </c>
      <c r="CB8" s="263" t="s">
        <v>606</v>
      </c>
      <c r="CC8" s="263" t="s">
        <v>606</v>
      </c>
      <c r="CD8" s="263" t="s">
        <v>606</v>
      </c>
      <c r="CE8" s="263" t="s">
        <v>606</v>
      </c>
      <c r="CF8" s="263" t="s">
        <v>606</v>
      </c>
      <c r="CG8" s="263" t="s">
        <v>606</v>
      </c>
      <c r="CH8" s="263" t="s">
        <v>606</v>
      </c>
      <c r="CI8" s="263" t="s">
        <v>606</v>
      </c>
      <c r="CJ8" s="263" t="s">
        <v>606</v>
      </c>
      <c r="CK8" s="263" t="s">
        <v>606</v>
      </c>
      <c r="CL8" s="263" t="s">
        <v>606</v>
      </c>
      <c r="CM8" s="263" t="s">
        <v>606</v>
      </c>
      <c r="CN8" s="263" t="s">
        <v>606</v>
      </c>
      <c r="CO8" s="263" t="s">
        <v>606</v>
      </c>
      <c r="CP8" s="263" t="s">
        <v>606</v>
      </c>
      <c r="CQ8" s="263" t="s">
        <v>606</v>
      </c>
      <c r="CR8" s="263" t="s">
        <v>606</v>
      </c>
      <c r="CS8" s="263" t="s">
        <v>606</v>
      </c>
      <c r="CT8" s="263" t="s">
        <v>606</v>
      </c>
      <c r="CU8" s="263" t="s">
        <v>607</v>
      </c>
      <c r="CV8" s="263" t="s">
        <v>606</v>
      </c>
      <c r="CW8" s="263" t="s">
        <v>606</v>
      </c>
      <c r="CX8" s="263" t="s">
        <v>606</v>
      </c>
      <c r="CY8" s="263" t="s">
        <v>606</v>
      </c>
      <c r="CZ8" s="263" t="s">
        <v>606</v>
      </c>
      <c r="DA8" s="263"/>
      <c r="DB8" s="263" t="s">
        <v>606</v>
      </c>
      <c r="DC8" s="263" t="s">
        <v>606</v>
      </c>
      <c r="DD8" s="263" t="s">
        <v>606</v>
      </c>
      <c r="DE8" s="263" t="s">
        <v>606</v>
      </c>
      <c r="DF8" s="263" t="s">
        <v>606</v>
      </c>
      <c r="DG8" s="263" t="s">
        <v>606</v>
      </c>
      <c r="DH8" s="263" t="s">
        <v>606</v>
      </c>
      <c r="DI8" s="263" t="s">
        <v>606</v>
      </c>
      <c r="DJ8" s="263" t="s">
        <v>606</v>
      </c>
      <c r="DK8" s="263" t="s">
        <v>606</v>
      </c>
      <c r="DL8" s="263" t="s">
        <v>606</v>
      </c>
      <c r="DM8" s="263"/>
      <c r="DN8" s="263" t="s">
        <v>606</v>
      </c>
      <c r="DO8" s="263" t="s">
        <v>606</v>
      </c>
      <c r="DP8" s="263" t="s">
        <v>606</v>
      </c>
      <c r="DQ8" s="265" t="s">
        <v>606</v>
      </c>
      <c r="DR8" s="263" t="s">
        <v>606</v>
      </c>
      <c r="DS8" s="263" t="s">
        <v>606</v>
      </c>
      <c r="DT8" s="263" t="s">
        <v>606</v>
      </c>
      <c r="DU8" s="263" t="s">
        <v>606</v>
      </c>
      <c r="DV8" s="263" t="s">
        <v>606</v>
      </c>
      <c r="DW8" s="263" t="s">
        <v>606</v>
      </c>
      <c r="DX8" s="263" t="s">
        <v>606</v>
      </c>
      <c r="DY8" s="263" t="s">
        <v>606</v>
      </c>
      <c r="DZ8" s="263" t="s">
        <v>606</v>
      </c>
      <c r="EA8" s="263" t="s">
        <v>606</v>
      </c>
      <c r="EB8" s="263" t="s">
        <v>606</v>
      </c>
      <c r="EC8" s="263" t="s">
        <v>606</v>
      </c>
      <c r="ED8" s="263" t="s">
        <v>606</v>
      </c>
      <c r="EE8" s="263" t="s">
        <v>606</v>
      </c>
      <c r="EF8" s="263" t="s">
        <v>606</v>
      </c>
      <c r="EG8" s="263" t="s">
        <v>606</v>
      </c>
      <c r="EH8" s="263" t="s">
        <v>606</v>
      </c>
      <c r="EI8" s="263" t="s">
        <v>606</v>
      </c>
      <c r="EJ8" s="263" t="s">
        <v>606</v>
      </c>
      <c r="EK8" s="263" t="s">
        <v>606</v>
      </c>
      <c r="EL8" s="263" t="s">
        <v>606</v>
      </c>
      <c r="EM8" s="263" t="s">
        <v>606</v>
      </c>
      <c r="EN8" s="263" t="s">
        <v>606</v>
      </c>
      <c r="EO8" s="263" t="s">
        <v>606</v>
      </c>
      <c r="EP8" s="263" t="s">
        <v>606</v>
      </c>
      <c r="EQ8" s="265" t="s">
        <v>606</v>
      </c>
      <c r="ER8" s="265" t="s">
        <v>606</v>
      </c>
      <c r="ES8" s="263" t="s">
        <v>606</v>
      </c>
      <c r="ET8" s="263" t="s">
        <v>606</v>
      </c>
      <c r="EU8" s="263" t="s">
        <v>606</v>
      </c>
      <c r="EV8" s="265" t="s">
        <v>606</v>
      </c>
      <c r="EW8" s="263" t="s">
        <v>606</v>
      </c>
      <c r="EX8" s="263" t="s">
        <v>606</v>
      </c>
      <c r="EY8" s="263" t="s">
        <v>606</v>
      </c>
      <c r="EZ8" s="263" t="s">
        <v>606</v>
      </c>
      <c r="FA8" s="263" t="s">
        <v>606</v>
      </c>
      <c r="FB8" s="263" t="s">
        <v>606</v>
      </c>
      <c r="FC8" s="263" t="s">
        <v>606</v>
      </c>
      <c r="FD8" s="263" t="s">
        <v>606</v>
      </c>
      <c r="FE8" s="263" t="s">
        <v>606</v>
      </c>
      <c r="FF8" s="263" t="s">
        <v>606</v>
      </c>
      <c r="FG8" s="263" t="s">
        <v>606</v>
      </c>
      <c r="FH8" s="263" t="s">
        <v>606</v>
      </c>
      <c r="FI8" s="265" t="s">
        <v>606</v>
      </c>
      <c r="FJ8" s="263" t="s">
        <v>606</v>
      </c>
      <c r="FK8" s="263" t="s">
        <v>606</v>
      </c>
      <c r="FL8" s="263" t="s">
        <v>606</v>
      </c>
      <c r="FM8" s="263" t="s">
        <v>606</v>
      </c>
      <c r="FN8" s="263" t="s">
        <v>606</v>
      </c>
      <c r="FO8" s="263" t="s">
        <v>606</v>
      </c>
      <c r="FP8" s="263" t="s">
        <v>606</v>
      </c>
      <c r="FQ8" s="263" t="s">
        <v>606</v>
      </c>
      <c r="FR8" s="263" t="s">
        <v>606</v>
      </c>
      <c r="FS8" s="263" t="s">
        <v>606</v>
      </c>
      <c r="FT8" s="263"/>
      <c r="FU8" s="263"/>
      <c r="FV8" s="263"/>
      <c r="FW8" s="263"/>
    </row>
    <row r="9" spans="1:179" s="642" customFormat="1">
      <c r="A9" s="70"/>
      <c r="B9" s="6" t="s">
        <v>3328</v>
      </c>
      <c r="C9" s="70"/>
      <c r="D9" s="70"/>
      <c r="E9" s="33" t="s">
        <v>422</v>
      </c>
      <c r="F9" s="33"/>
      <c r="G9" s="33" t="s">
        <v>423</v>
      </c>
      <c r="H9" s="33" t="s">
        <v>424</v>
      </c>
      <c r="I9" s="33" t="s">
        <v>425</v>
      </c>
      <c r="J9" s="33" t="s">
        <v>426</v>
      </c>
      <c r="K9" s="33" t="s">
        <v>427</v>
      </c>
      <c r="L9" s="33" t="s">
        <v>428</v>
      </c>
      <c r="M9" s="33" t="s">
        <v>429</v>
      </c>
      <c r="N9" s="33" t="s">
        <v>430</v>
      </c>
      <c r="O9" s="33" t="s">
        <v>431</v>
      </c>
      <c r="P9" s="33" t="s">
        <v>432</v>
      </c>
      <c r="Q9" s="33"/>
      <c r="R9" s="33" t="s">
        <v>433</v>
      </c>
      <c r="S9" s="33" t="s">
        <v>434</v>
      </c>
      <c r="T9" s="33" t="s">
        <v>435</v>
      </c>
      <c r="U9" s="33"/>
      <c r="V9" s="33" t="s">
        <v>436</v>
      </c>
      <c r="W9" s="33" t="s">
        <v>437</v>
      </c>
      <c r="X9" s="33" t="s">
        <v>438</v>
      </c>
      <c r="Y9" s="33"/>
      <c r="Z9" s="33" t="s">
        <v>439</v>
      </c>
      <c r="AA9" s="33" t="s">
        <v>440</v>
      </c>
      <c r="AB9" s="33" t="s">
        <v>441</v>
      </c>
      <c r="AC9" s="33" t="s">
        <v>442</v>
      </c>
      <c r="AD9" s="33" t="s">
        <v>443</v>
      </c>
      <c r="AE9" s="33" t="s">
        <v>444</v>
      </c>
      <c r="AF9" s="33" t="s">
        <v>445</v>
      </c>
      <c r="AG9" s="33" t="s">
        <v>446</v>
      </c>
      <c r="AH9" s="33" t="s">
        <v>447</v>
      </c>
      <c r="AI9" s="33" t="s">
        <v>448</v>
      </c>
      <c r="AJ9" s="33" t="s">
        <v>449</v>
      </c>
      <c r="AK9" s="33" t="s">
        <v>450</v>
      </c>
      <c r="AL9" s="33" t="s">
        <v>451</v>
      </c>
      <c r="AM9" s="33" t="s">
        <v>452</v>
      </c>
      <c r="AN9" s="33" t="s">
        <v>453</v>
      </c>
      <c r="AO9" s="33" t="s">
        <v>454</v>
      </c>
      <c r="AP9" s="33" t="s">
        <v>455</v>
      </c>
      <c r="AQ9" s="33" t="s">
        <v>456</v>
      </c>
      <c r="AR9" s="33" t="s">
        <v>457</v>
      </c>
      <c r="AS9" s="33" t="s">
        <v>458</v>
      </c>
      <c r="AT9" s="33" t="s">
        <v>459</v>
      </c>
      <c r="AU9" s="33" t="s">
        <v>460</v>
      </c>
      <c r="AV9" s="33" t="s">
        <v>461</v>
      </c>
      <c r="AW9" s="33"/>
      <c r="AX9" s="33" t="s">
        <v>462</v>
      </c>
      <c r="AY9" s="33" t="s">
        <v>463</v>
      </c>
      <c r="AZ9" s="33" t="s">
        <v>464</v>
      </c>
      <c r="BA9" s="33" t="s">
        <v>465</v>
      </c>
      <c r="BB9" s="33" t="s">
        <v>466</v>
      </c>
      <c r="BC9" s="33" t="s">
        <v>467</v>
      </c>
      <c r="BD9" s="33" t="s">
        <v>468</v>
      </c>
      <c r="BE9" s="33" t="s">
        <v>469</v>
      </c>
      <c r="BF9" s="33" t="s">
        <v>470</v>
      </c>
      <c r="BG9" s="33" t="s">
        <v>471</v>
      </c>
      <c r="BH9" s="33" t="s">
        <v>472</v>
      </c>
      <c r="BI9" s="33" t="s">
        <v>473</v>
      </c>
      <c r="BJ9" s="33" t="s">
        <v>474</v>
      </c>
      <c r="BK9" s="33" t="s">
        <v>475</v>
      </c>
      <c r="BL9" s="33" t="s">
        <v>2198</v>
      </c>
      <c r="BM9" s="33" t="s">
        <v>477</v>
      </c>
      <c r="BN9" s="33" t="s">
        <v>478</v>
      </c>
      <c r="BO9" s="33" t="s">
        <v>479</v>
      </c>
      <c r="BP9" s="33" t="s">
        <v>480</v>
      </c>
      <c r="BQ9" s="33" t="s">
        <v>481</v>
      </c>
      <c r="BR9" s="33" t="s">
        <v>482</v>
      </c>
      <c r="BS9" s="33" t="s">
        <v>483</v>
      </c>
      <c r="BT9" s="33"/>
      <c r="BU9" s="33" t="s">
        <v>484</v>
      </c>
      <c r="BV9" s="33" t="s">
        <v>485</v>
      </c>
      <c r="BW9" s="33" t="s">
        <v>486</v>
      </c>
      <c r="BX9" s="33" t="s">
        <v>487</v>
      </c>
      <c r="BY9" s="33" t="s">
        <v>488</v>
      </c>
      <c r="BZ9" s="33" t="s">
        <v>489</v>
      </c>
      <c r="CA9" s="33" t="s">
        <v>490</v>
      </c>
      <c r="CB9" s="33" t="s">
        <v>491</v>
      </c>
      <c r="CC9" s="33" t="s">
        <v>492</v>
      </c>
      <c r="CD9" s="33" t="s">
        <v>493</v>
      </c>
      <c r="CE9" s="33" t="s">
        <v>494</v>
      </c>
      <c r="CF9" s="33" t="s">
        <v>495</v>
      </c>
      <c r="CG9" s="33" t="s">
        <v>496</v>
      </c>
      <c r="CH9" s="33" t="s">
        <v>497</v>
      </c>
      <c r="CI9" s="33" t="s">
        <v>498</v>
      </c>
      <c r="CJ9" s="33" t="s">
        <v>499</v>
      </c>
      <c r="CK9" s="33" t="s">
        <v>500</v>
      </c>
      <c r="CL9" s="33" t="s">
        <v>501</v>
      </c>
      <c r="CM9" s="33" t="s">
        <v>502</v>
      </c>
      <c r="CN9" s="33" t="s">
        <v>503</v>
      </c>
      <c r="CO9" s="33" t="s">
        <v>504</v>
      </c>
      <c r="CP9" s="33" t="s">
        <v>505</v>
      </c>
      <c r="CQ9" s="33" t="s">
        <v>506</v>
      </c>
      <c r="CR9" s="33" t="s">
        <v>507</v>
      </c>
      <c r="CS9" s="33" t="s">
        <v>508</v>
      </c>
      <c r="CT9" s="33" t="s">
        <v>509</v>
      </c>
      <c r="CU9" s="33" t="s">
        <v>510</v>
      </c>
      <c r="CV9" s="33" t="s">
        <v>511</v>
      </c>
      <c r="CW9" s="33" t="s">
        <v>512</v>
      </c>
      <c r="CX9" s="33" t="s">
        <v>513</v>
      </c>
      <c r="CY9" s="33" t="s">
        <v>514</v>
      </c>
      <c r="CZ9" s="33" t="s">
        <v>515</v>
      </c>
      <c r="DA9" s="33"/>
      <c r="DB9" s="33" t="s">
        <v>516</v>
      </c>
      <c r="DC9" s="33" t="s">
        <v>517</v>
      </c>
      <c r="DD9" s="33" t="s">
        <v>518</v>
      </c>
      <c r="DE9" s="33" t="s">
        <v>519</v>
      </c>
      <c r="DF9" s="33" t="s">
        <v>520</v>
      </c>
      <c r="DG9" s="33" t="s">
        <v>529</v>
      </c>
      <c r="DH9" s="33" t="s">
        <v>521</v>
      </c>
      <c r="DI9" s="33" t="s">
        <v>523</v>
      </c>
      <c r="DJ9" s="33" t="s">
        <v>525</v>
      </c>
      <c r="DK9" s="33" t="s">
        <v>526</v>
      </c>
      <c r="DL9" s="33" t="s">
        <v>528</v>
      </c>
      <c r="DM9" s="33"/>
      <c r="DN9" s="33" t="s">
        <v>541</v>
      </c>
      <c r="DO9" s="33" t="s">
        <v>549</v>
      </c>
      <c r="DP9" s="33" t="s">
        <v>530</v>
      </c>
      <c r="DQ9" s="791" t="s">
        <v>581</v>
      </c>
      <c r="DR9" s="33" t="s">
        <v>561</v>
      </c>
      <c r="DS9" s="33" t="s">
        <v>532</v>
      </c>
      <c r="DT9" s="33" t="s">
        <v>527</v>
      </c>
      <c r="DU9" s="33" t="s">
        <v>535</v>
      </c>
      <c r="DV9" s="33" t="s">
        <v>537</v>
      </c>
      <c r="DW9" s="33" t="s">
        <v>536</v>
      </c>
      <c r="DX9" s="33" t="s">
        <v>522</v>
      </c>
      <c r="DY9" s="33" t="s">
        <v>574</v>
      </c>
      <c r="DZ9" s="33" t="s">
        <v>545</v>
      </c>
      <c r="EA9" s="33" t="s">
        <v>577</v>
      </c>
      <c r="EB9" s="33" t="s">
        <v>553</v>
      </c>
      <c r="EC9" s="33" t="s">
        <v>557</v>
      </c>
      <c r="ED9" s="33" t="s">
        <v>554</v>
      </c>
      <c r="EE9" s="33" t="s">
        <v>555</v>
      </c>
      <c r="EF9" s="33" t="s">
        <v>556</v>
      </c>
      <c r="EG9" s="33" t="s">
        <v>559</v>
      </c>
      <c r="EH9" s="33" t="s">
        <v>560</v>
      </c>
      <c r="EI9" s="33" t="s">
        <v>558</v>
      </c>
      <c r="EJ9" s="33" t="s">
        <v>578</v>
      </c>
      <c r="EK9" s="33" t="s">
        <v>531</v>
      </c>
      <c r="EL9" s="33" t="s">
        <v>550</v>
      </c>
      <c r="EM9" s="33" t="s">
        <v>540</v>
      </c>
      <c r="EN9" s="33" t="s">
        <v>542</v>
      </c>
      <c r="EO9" s="33" t="s">
        <v>575</v>
      </c>
      <c r="EP9" s="33" t="s">
        <v>576</v>
      </c>
      <c r="EQ9" s="791" t="s">
        <v>580</v>
      </c>
      <c r="ER9" s="791" t="s">
        <v>583</v>
      </c>
      <c r="ES9" s="33" t="s">
        <v>562</v>
      </c>
      <c r="ET9" s="33" t="s">
        <v>573</v>
      </c>
      <c r="EU9" s="33" t="s">
        <v>563</v>
      </c>
      <c r="EV9" s="791" t="s">
        <v>582</v>
      </c>
      <c r="EW9" s="33" t="s">
        <v>524</v>
      </c>
      <c r="EX9" s="33" t="s">
        <v>533</v>
      </c>
      <c r="EY9" s="33" t="s">
        <v>543</v>
      </c>
      <c r="EZ9" s="33" t="s">
        <v>544</v>
      </c>
      <c r="FA9" s="33" t="s">
        <v>546</v>
      </c>
      <c r="FB9" s="33" t="s">
        <v>569</v>
      </c>
      <c r="FC9" s="33" t="s">
        <v>570</v>
      </c>
      <c r="FD9" s="33" t="s">
        <v>564</v>
      </c>
      <c r="FE9" s="33" t="s">
        <v>547</v>
      </c>
      <c r="FF9" s="33" t="s">
        <v>548</v>
      </c>
      <c r="FG9" s="33" t="s">
        <v>534</v>
      </c>
      <c r="FH9" s="33" t="s">
        <v>538</v>
      </c>
      <c r="FI9" s="791" t="s">
        <v>584</v>
      </c>
      <c r="FJ9" s="33" t="s">
        <v>539</v>
      </c>
      <c r="FK9" s="33" t="s">
        <v>571</v>
      </c>
      <c r="FL9" s="33" t="s">
        <v>579</v>
      </c>
      <c r="FM9" s="33" t="s">
        <v>572</v>
      </c>
      <c r="FN9" s="33" t="s">
        <v>565</v>
      </c>
      <c r="FO9" s="33" t="s">
        <v>566</v>
      </c>
      <c r="FP9" s="33" t="s">
        <v>567</v>
      </c>
      <c r="FQ9" s="33" t="s">
        <v>568</v>
      </c>
      <c r="FR9" s="33" t="s">
        <v>551</v>
      </c>
      <c r="FS9" s="33" t="s">
        <v>552</v>
      </c>
      <c r="FT9" s="33" t="s">
        <v>585</v>
      </c>
      <c r="FU9" s="33" t="s">
        <v>586</v>
      </c>
      <c r="FV9" s="33" t="s">
        <v>587</v>
      </c>
      <c r="FW9" s="33" t="s">
        <v>588</v>
      </c>
    </row>
    <row r="10" spans="1:179">
      <c r="A10" s="1"/>
      <c r="B10" s="1" t="s">
        <v>152</v>
      </c>
      <c r="C10" s="1"/>
      <c r="D10" s="70"/>
      <c r="E10" s="268"/>
      <c r="F10" s="268"/>
      <c r="G10" s="268"/>
      <c r="H10" s="268"/>
      <c r="I10" s="268"/>
      <c r="J10" s="268"/>
      <c r="K10" s="268"/>
      <c r="L10" s="268"/>
      <c r="M10" s="268"/>
      <c r="N10" s="268"/>
      <c r="O10" s="268"/>
      <c r="P10" s="268"/>
      <c r="Q10" s="268"/>
      <c r="R10" s="268"/>
      <c r="S10" s="268"/>
      <c r="T10" s="268"/>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268"/>
      <c r="CH10" s="268"/>
      <c r="CI10" s="268"/>
      <c r="CJ10" s="268"/>
      <c r="CK10" s="268"/>
      <c r="CL10" s="268"/>
      <c r="CM10" s="268"/>
      <c r="CN10" s="268"/>
      <c r="CO10" s="268"/>
      <c r="CP10" s="268"/>
      <c r="CQ10" s="268"/>
      <c r="CR10" s="268"/>
      <c r="CS10" s="268"/>
      <c r="CT10" s="268"/>
      <c r="CU10" s="268"/>
      <c r="CV10" s="268"/>
      <c r="CW10" s="268"/>
      <c r="CX10" s="268"/>
      <c r="CY10" s="268"/>
      <c r="CZ10" s="268"/>
      <c r="DA10" s="268"/>
      <c r="DB10" s="268"/>
      <c r="DC10" s="268"/>
      <c r="DD10" s="268"/>
      <c r="DE10" s="268"/>
      <c r="DF10" s="268"/>
      <c r="DG10" s="268"/>
      <c r="DH10" s="268"/>
      <c r="DI10" s="268"/>
      <c r="DJ10" s="268"/>
      <c r="DK10" s="268"/>
      <c r="DL10" s="268"/>
      <c r="DM10" s="268"/>
      <c r="DN10" s="268"/>
      <c r="DO10" s="268"/>
      <c r="DP10" s="268"/>
      <c r="DQ10" s="269"/>
      <c r="DR10" s="268"/>
      <c r="DS10" s="268"/>
      <c r="DT10" s="268"/>
      <c r="DU10" s="268"/>
      <c r="DV10" s="268"/>
      <c r="DW10" s="268"/>
      <c r="DX10" s="268"/>
      <c r="DY10" s="268"/>
      <c r="DZ10" s="268"/>
      <c r="EA10" s="268"/>
      <c r="EB10" s="268"/>
      <c r="EC10" s="268"/>
      <c r="ED10" s="268"/>
      <c r="EE10" s="268"/>
      <c r="EF10" s="268"/>
      <c r="EG10" s="268"/>
      <c r="EH10" s="268"/>
      <c r="EI10" s="268"/>
      <c r="EJ10" s="268"/>
      <c r="EK10" s="268"/>
      <c r="EL10" s="268"/>
      <c r="EM10" s="268"/>
      <c r="EN10" s="268"/>
      <c r="EO10" s="268"/>
      <c r="EP10" s="268"/>
      <c r="EQ10" s="269"/>
      <c r="ER10" s="269"/>
      <c r="ES10" s="268"/>
      <c r="ET10" s="268"/>
      <c r="EU10" s="268"/>
      <c r="EV10" s="269"/>
      <c r="EW10" s="268"/>
      <c r="EX10" s="268"/>
      <c r="EY10" s="268"/>
      <c r="EZ10" s="268"/>
      <c r="FA10" s="268"/>
      <c r="FB10" s="268"/>
      <c r="FC10" s="268"/>
      <c r="FD10" s="268"/>
      <c r="FE10" s="268"/>
      <c r="FF10" s="268"/>
      <c r="FG10" s="268"/>
      <c r="FH10" s="268"/>
      <c r="FI10" s="269"/>
      <c r="FJ10" s="268"/>
      <c r="FK10" s="268"/>
      <c r="FL10" s="268"/>
      <c r="FM10" s="268"/>
      <c r="FN10" s="268"/>
      <c r="FO10" s="268"/>
      <c r="FP10" s="268"/>
      <c r="FQ10" s="268"/>
      <c r="FR10" s="268"/>
      <c r="FS10" s="268"/>
      <c r="FT10" s="268"/>
      <c r="FU10" s="268"/>
      <c r="FV10" s="268"/>
      <c r="FW10" s="268"/>
    </row>
    <row r="11" spans="1:179">
      <c r="A11" s="1"/>
      <c r="B11" s="912" t="s">
        <v>70</v>
      </c>
      <c r="C11" s="266" t="s">
        <v>1108</v>
      </c>
      <c r="D11" s="33" t="s">
        <v>2199</v>
      </c>
      <c r="E11" s="266" t="s">
        <v>2200</v>
      </c>
      <c r="F11" s="266"/>
      <c r="G11" s="266" t="s">
        <v>749</v>
      </c>
      <c r="H11" s="266" t="s">
        <v>1466</v>
      </c>
      <c r="I11" s="266" t="s">
        <v>972</v>
      </c>
      <c r="J11" s="266" t="s">
        <v>2201</v>
      </c>
      <c r="K11" s="266" t="s">
        <v>615</v>
      </c>
      <c r="L11" s="266" t="s">
        <v>615</v>
      </c>
      <c r="M11" s="266" t="s">
        <v>794</v>
      </c>
      <c r="N11" s="266" t="s">
        <v>858</v>
      </c>
      <c r="O11" s="266" t="s">
        <v>972</v>
      </c>
      <c r="P11" s="266" t="s">
        <v>794</v>
      </c>
      <c r="Q11" s="266" t="s">
        <v>615</v>
      </c>
      <c r="R11" s="266" t="s">
        <v>855</v>
      </c>
      <c r="S11" s="266" t="s">
        <v>1801</v>
      </c>
      <c r="T11" s="266" t="s">
        <v>885</v>
      </c>
      <c r="U11" s="266" t="s">
        <v>885</v>
      </c>
      <c r="V11" s="266" t="s">
        <v>615</v>
      </c>
      <c r="W11" s="266" t="s">
        <v>749</v>
      </c>
      <c r="X11" s="266" t="s">
        <v>777</v>
      </c>
      <c r="Y11" s="266"/>
      <c r="Z11" s="266" t="s">
        <v>844</v>
      </c>
      <c r="AA11" s="266" t="s">
        <v>705</v>
      </c>
      <c r="AB11" s="266" t="s">
        <v>2202</v>
      </c>
      <c r="AC11" s="266" t="s">
        <v>1259</v>
      </c>
      <c r="AD11" s="266" t="s">
        <v>1195</v>
      </c>
      <c r="AE11" s="266" t="s">
        <v>894</v>
      </c>
      <c r="AF11" s="266" t="s">
        <v>749</v>
      </c>
      <c r="AG11" s="266" t="s">
        <v>1434</v>
      </c>
      <c r="AH11" s="266" t="s">
        <v>749</v>
      </c>
      <c r="AI11" s="266" t="s">
        <v>850</v>
      </c>
      <c r="AJ11" s="266" t="s">
        <v>2203</v>
      </c>
      <c r="AK11" s="266" t="s">
        <v>757</v>
      </c>
      <c r="AL11" s="266" t="s">
        <v>652</v>
      </c>
      <c r="AM11" s="266" t="s">
        <v>906</v>
      </c>
      <c r="AN11" s="266" t="s">
        <v>720</v>
      </c>
      <c r="AO11" s="266" t="s">
        <v>909</v>
      </c>
      <c r="AP11" s="266" t="s">
        <v>855</v>
      </c>
      <c r="AQ11" s="266" t="s">
        <v>856</v>
      </c>
      <c r="AR11" s="266" t="s">
        <v>759</v>
      </c>
      <c r="AS11" s="266" t="s">
        <v>858</v>
      </c>
      <c r="AT11" s="266" t="s">
        <v>859</v>
      </c>
      <c r="AU11" s="266" t="s">
        <v>759</v>
      </c>
      <c r="AV11" s="266" t="s">
        <v>760</v>
      </c>
      <c r="AW11" s="266"/>
      <c r="AX11" s="266" t="s">
        <v>761</v>
      </c>
      <c r="AY11" s="266" t="s">
        <v>761</v>
      </c>
      <c r="AZ11" s="266" t="s">
        <v>761</v>
      </c>
      <c r="BA11" s="266" t="s">
        <v>761</v>
      </c>
      <c r="BB11" s="266" t="s">
        <v>761</v>
      </c>
      <c r="BC11" s="266" t="s">
        <v>761</v>
      </c>
      <c r="BD11" s="266" t="s">
        <v>762</v>
      </c>
      <c r="BE11" s="266" t="s">
        <v>761</v>
      </c>
      <c r="BF11" s="266" t="s">
        <v>761</v>
      </c>
      <c r="BG11" s="266" t="s">
        <v>761</v>
      </c>
      <c r="BH11" s="266" t="s">
        <v>761</v>
      </c>
      <c r="BI11" s="266" t="s">
        <v>761</v>
      </c>
      <c r="BJ11" s="266" t="s">
        <v>761</v>
      </c>
      <c r="BK11" s="266" t="s">
        <v>761</v>
      </c>
      <c r="BL11" s="266" t="s">
        <v>761</v>
      </c>
      <c r="BM11" s="266" t="s">
        <v>762</v>
      </c>
      <c r="BN11" s="266" t="s">
        <v>762</v>
      </c>
      <c r="BO11" s="266" t="s">
        <v>762</v>
      </c>
      <c r="BP11" s="266" t="s">
        <v>762</v>
      </c>
      <c r="BQ11" s="266" t="s">
        <v>761</v>
      </c>
      <c r="BR11" s="266" t="s">
        <v>761</v>
      </c>
      <c r="BS11" s="266" t="s">
        <v>761</v>
      </c>
      <c r="BT11" s="266"/>
      <c r="BU11" s="266" t="s">
        <v>764</v>
      </c>
      <c r="BV11" s="266" t="s">
        <v>764</v>
      </c>
      <c r="BW11" s="266" t="s">
        <v>764</v>
      </c>
      <c r="BX11" s="266" t="s">
        <v>764</v>
      </c>
      <c r="BY11" s="266" t="s">
        <v>764</v>
      </c>
      <c r="BZ11" s="266" t="s">
        <v>764</v>
      </c>
      <c r="CA11" s="266" t="s">
        <v>764</v>
      </c>
      <c r="CB11" s="266" t="s">
        <v>764</v>
      </c>
      <c r="CC11" s="266" t="s">
        <v>764</v>
      </c>
      <c r="CD11" s="266" t="s">
        <v>764</v>
      </c>
      <c r="CE11" s="266" t="s">
        <v>764</v>
      </c>
      <c r="CF11" s="266" t="s">
        <v>764</v>
      </c>
      <c r="CG11" s="266" t="s">
        <v>764</v>
      </c>
      <c r="CH11" s="266" t="s">
        <v>764</v>
      </c>
      <c r="CI11" s="266" t="s">
        <v>764</v>
      </c>
      <c r="CJ11" s="266" t="s">
        <v>764</v>
      </c>
      <c r="CK11" s="266" t="s">
        <v>764</v>
      </c>
      <c r="CL11" s="266" t="s">
        <v>764</v>
      </c>
      <c r="CM11" s="266" t="s">
        <v>764</v>
      </c>
      <c r="CN11" s="266" t="s">
        <v>764</v>
      </c>
      <c r="CO11" s="266" t="s">
        <v>764</v>
      </c>
      <c r="CP11" s="266" t="s">
        <v>764</v>
      </c>
      <c r="CQ11" s="266" t="s">
        <v>764</v>
      </c>
      <c r="CR11" s="266" t="s">
        <v>764</v>
      </c>
      <c r="CS11" s="266" t="s">
        <v>764</v>
      </c>
      <c r="CT11" s="266" t="s">
        <v>764</v>
      </c>
      <c r="CU11" s="266" t="s">
        <v>764</v>
      </c>
      <c r="CV11" s="266" t="s">
        <v>764</v>
      </c>
      <c r="CW11" s="266" t="s">
        <v>764</v>
      </c>
      <c r="CX11" s="266" t="s">
        <v>764</v>
      </c>
      <c r="CY11" s="266" t="s">
        <v>766</v>
      </c>
      <c r="CZ11" s="266" t="s">
        <v>764</v>
      </c>
      <c r="DA11" s="266"/>
      <c r="DB11" s="266" t="s">
        <v>905</v>
      </c>
      <c r="DC11" s="266" t="s">
        <v>906</v>
      </c>
      <c r="DD11" s="266" t="s">
        <v>905</v>
      </c>
      <c r="DE11" s="266" t="s">
        <v>905</v>
      </c>
      <c r="DF11" s="266" t="s">
        <v>905</v>
      </c>
      <c r="DG11" s="266" t="s">
        <v>905</v>
      </c>
      <c r="DH11" s="266" t="s">
        <v>905</v>
      </c>
      <c r="DI11" s="266" t="s">
        <v>905</v>
      </c>
      <c r="DJ11" s="266" t="s">
        <v>905</v>
      </c>
      <c r="DK11" s="266" t="s">
        <v>905</v>
      </c>
      <c r="DL11" s="266" t="s">
        <v>905</v>
      </c>
      <c r="DM11" s="266"/>
      <c r="DN11" s="266" t="s">
        <v>909</v>
      </c>
      <c r="DO11" s="266" t="s">
        <v>905</v>
      </c>
      <c r="DP11" s="266" t="s">
        <v>905</v>
      </c>
      <c r="DQ11" s="267" t="s">
        <v>905</v>
      </c>
      <c r="DR11" s="266" t="s">
        <v>905</v>
      </c>
      <c r="DS11" s="266" t="s">
        <v>905</v>
      </c>
      <c r="DT11" s="266" t="s">
        <v>906</v>
      </c>
      <c r="DU11" s="266" t="s">
        <v>905</v>
      </c>
      <c r="DV11" s="266" t="s">
        <v>905</v>
      </c>
      <c r="DW11" s="266" t="s">
        <v>905</v>
      </c>
      <c r="DX11" s="266" t="s">
        <v>759</v>
      </c>
      <c r="DY11" s="266" t="s">
        <v>759</v>
      </c>
      <c r="DZ11" s="266" t="s">
        <v>905</v>
      </c>
      <c r="EA11" s="266" t="s">
        <v>905</v>
      </c>
      <c r="EB11" s="266" t="s">
        <v>905</v>
      </c>
      <c r="EC11" s="266" t="s">
        <v>905</v>
      </c>
      <c r="ED11" s="266" t="s">
        <v>759</v>
      </c>
      <c r="EE11" s="266" t="s">
        <v>911</v>
      </c>
      <c r="EF11" s="266" t="s">
        <v>759</v>
      </c>
      <c r="EG11" s="266" t="s">
        <v>912</v>
      </c>
      <c r="EH11" s="266" t="s">
        <v>913</v>
      </c>
      <c r="EI11" s="266" t="s">
        <v>909</v>
      </c>
      <c r="EJ11" s="266" t="s">
        <v>615</v>
      </c>
      <c r="EK11" s="266" t="s">
        <v>905</v>
      </c>
      <c r="EL11" s="266" t="s">
        <v>910</v>
      </c>
      <c r="EM11" s="266" t="s">
        <v>905</v>
      </c>
      <c r="EN11" s="266" t="s">
        <v>905</v>
      </c>
      <c r="EO11" s="266" t="s">
        <v>759</v>
      </c>
      <c r="EP11" s="266" t="s">
        <v>915</v>
      </c>
      <c r="EQ11" s="267" t="s">
        <v>760</v>
      </c>
      <c r="ER11" s="267" t="s">
        <v>909</v>
      </c>
      <c r="ES11" s="266" t="s">
        <v>905</v>
      </c>
      <c r="ET11" s="266" t="s">
        <v>759</v>
      </c>
      <c r="EU11" s="266" t="s">
        <v>615</v>
      </c>
      <c r="EV11" s="267" t="s">
        <v>881</v>
      </c>
      <c r="EW11" s="266" t="s">
        <v>905</v>
      </c>
      <c r="EX11" s="266" t="s">
        <v>905</v>
      </c>
      <c r="EY11" s="266" t="s">
        <v>905</v>
      </c>
      <c r="EZ11" s="266" t="s">
        <v>905</v>
      </c>
      <c r="FA11" s="266" t="s">
        <v>905</v>
      </c>
      <c r="FB11" s="266" t="s">
        <v>905</v>
      </c>
      <c r="FC11" s="266" t="s">
        <v>905</v>
      </c>
      <c r="FD11" s="266" t="s">
        <v>905</v>
      </c>
      <c r="FE11" s="266" t="s">
        <v>905</v>
      </c>
      <c r="FF11" s="266" t="s">
        <v>905</v>
      </c>
      <c r="FG11" s="266" t="s">
        <v>905</v>
      </c>
      <c r="FH11" s="266" t="s">
        <v>905</v>
      </c>
      <c r="FI11" s="267" t="s">
        <v>2204</v>
      </c>
      <c r="FJ11" s="266" t="s">
        <v>905</v>
      </c>
      <c r="FK11" s="266" t="s">
        <v>909</v>
      </c>
      <c r="FL11" s="266" t="s">
        <v>905</v>
      </c>
      <c r="FM11" s="266" t="s">
        <v>905</v>
      </c>
      <c r="FN11" s="266" t="s">
        <v>905</v>
      </c>
      <c r="FO11" s="266" t="s">
        <v>905</v>
      </c>
      <c r="FP11" s="266" t="s">
        <v>905</v>
      </c>
      <c r="FQ11" s="266" t="s">
        <v>1022</v>
      </c>
      <c r="FR11" s="266" t="s">
        <v>905</v>
      </c>
      <c r="FS11" s="266" t="s">
        <v>905</v>
      </c>
      <c r="FT11" s="271" t="s">
        <v>615</v>
      </c>
      <c r="FU11" s="271" t="s">
        <v>46</v>
      </c>
      <c r="FV11" s="271" t="s">
        <v>615</v>
      </c>
      <c r="FW11" s="271" t="s">
        <v>615</v>
      </c>
    </row>
    <row r="12" spans="1:179">
      <c r="A12" s="1"/>
      <c r="B12" s="912" t="s">
        <v>116</v>
      </c>
      <c r="C12" s="266" t="s">
        <v>1238</v>
      </c>
      <c r="D12" s="33" t="s">
        <v>2205</v>
      </c>
      <c r="E12" s="266" t="s">
        <v>2200</v>
      </c>
      <c r="F12" s="266"/>
      <c r="G12" s="266" t="s">
        <v>749</v>
      </c>
      <c r="H12" s="266" t="s">
        <v>1466</v>
      </c>
      <c r="I12" s="266" t="s">
        <v>972</v>
      </c>
      <c r="J12" s="266" t="s">
        <v>2201</v>
      </c>
      <c r="K12" s="266" t="s">
        <v>615</v>
      </c>
      <c r="L12" s="266" t="s">
        <v>615</v>
      </c>
      <c r="M12" s="266" t="s">
        <v>794</v>
      </c>
      <c r="N12" s="266" t="s">
        <v>858</v>
      </c>
      <c r="O12" s="266" t="s">
        <v>972</v>
      </c>
      <c r="P12" s="266" t="s">
        <v>1801</v>
      </c>
      <c r="Q12" s="266" t="s">
        <v>741</v>
      </c>
      <c r="R12" s="266" t="s">
        <v>855</v>
      </c>
      <c r="S12" s="266" t="s">
        <v>1801</v>
      </c>
      <c r="T12" s="266" t="s">
        <v>640</v>
      </c>
      <c r="U12" s="266" t="s">
        <v>640</v>
      </c>
      <c r="V12" s="266" t="s">
        <v>1466</v>
      </c>
      <c r="W12" s="266" t="s">
        <v>749</v>
      </c>
      <c r="X12" s="266" t="s">
        <v>1259</v>
      </c>
      <c r="Y12" s="266"/>
      <c r="Z12" s="266" t="s">
        <v>844</v>
      </c>
      <c r="AA12" s="266" t="s">
        <v>705</v>
      </c>
      <c r="AB12" s="266" t="s">
        <v>2206</v>
      </c>
      <c r="AC12" s="266" t="s">
        <v>1259</v>
      </c>
      <c r="AD12" s="266" t="s">
        <v>1195</v>
      </c>
      <c r="AE12" s="266" t="s">
        <v>894</v>
      </c>
      <c r="AF12" s="266" t="s">
        <v>749</v>
      </c>
      <c r="AG12" s="266" t="s">
        <v>1434</v>
      </c>
      <c r="AH12" s="266" t="s">
        <v>749</v>
      </c>
      <c r="AI12" s="266" t="s">
        <v>850</v>
      </c>
      <c r="AJ12" s="266" t="s">
        <v>2203</v>
      </c>
      <c r="AK12" s="266" t="s">
        <v>757</v>
      </c>
      <c r="AL12" s="266" t="s">
        <v>652</v>
      </c>
      <c r="AM12" s="266" t="s">
        <v>906</v>
      </c>
      <c r="AN12" s="266" t="s">
        <v>720</v>
      </c>
      <c r="AO12" s="266" t="s">
        <v>909</v>
      </c>
      <c r="AP12" s="266" t="s">
        <v>855</v>
      </c>
      <c r="AQ12" s="266" t="s">
        <v>856</v>
      </c>
      <c r="AR12" s="266" t="s">
        <v>759</v>
      </c>
      <c r="AS12" s="266" t="s">
        <v>858</v>
      </c>
      <c r="AT12" s="266" t="s">
        <v>859</v>
      </c>
      <c r="AU12" s="266" t="s">
        <v>759</v>
      </c>
      <c r="AV12" s="266" t="s">
        <v>760</v>
      </c>
      <c r="AW12" s="266"/>
      <c r="AX12" s="266" t="s">
        <v>761</v>
      </c>
      <c r="AY12" s="266" t="s">
        <v>761</v>
      </c>
      <c r="AZ12" s="266" t="s">
        <v>761</v>
      </c>
      <c r="BA12" s="266" t="s">
        <v>761</v>
      </c>
      <c r="BB12" s="266" t="s">
        <v>761</v>
      </c>
      <c r="BC12" s="266" t="s">
        <v>761</v>
      </c>
      <c r="BD12" s="266" t="s">
        <v>762</v>
      </c>
      <c r="BE12" s="266" t="s">
        <v>761</v>
      </c>
      <c r="BF12" s="266" t="s">
        <v>761</v>
      </c>
      <c r="BG12" s="266" t="s">
        <v>761</v>
      </c>
      <c r="BH12" s="266" t="s">
        <v>761</v>
      </c>
      <c r="BI12" s="266" t="s">
        <v>761</v>
      </c>
      <c r="BJ12" s="266" t="s">
        <v>761</v>
      </c>
      <c r="BK12" s="266" t="s">
        <v>761</v>
      </c>
      <c r="BL12" s="266" t="s">
        <v>761</v>
      </c>
      <c r="BM12" s="266" t="s">
        <v>762</v>
      </c>
      <c r="BN12" s="266" t="s">
        <v>762</v>
      </c>
      <c r="BO12" s="266" t="s">
        <v>762</v>
      </c>
      <c r="BP12" s="266" t="s">
        <v>762</v>
      </c>
      <c r="BQ12" s="266" t="s">
        <v>761</v>
      </c>
      <c r="BR12" s="266" t="s">
        <v>761</v>
      </c>
      <c r="BS12" s="266" t="s">
        <v>761</v>
      </c>
      <c r="BT12" s="266"/>
      <c r="BU12" s="266" t="s">
        <v>764</v>
      </c>
      <c r="BV12" s="266" t="s">
        <v>764</v>
      </c>
      <c r="BW12" s="266" t="s">
        <v>764</v>
      </c>
      <c r="BX12" s="266" t="s">
        <v>764</v>
      </c>
      <c r="BY12" s="266" t="s">
        <v>764</v>
      </c>
      <c r="BZ12" s="266" t="s">
        <v>764</v>
      </c>
      <c r="CA12" s="266" t="s">
        <v>764</v>
      </c>
      <c r="CB12" s="266" t="s">
        <v>764</v>
      </c>
      <c r="CC12" s="266" t="s">
        <v>764</v>
      </c>
      <c r="CD12" s="266" t="s">
        <v>764</v>
      </c>
      <c r="CE12" s="266" t="s">
        <v>764</v>
      </c>
      <c r="CF12" s="266" t="s">
        <v>764</v>
      </c>
      <c r="CG12" s="266" t="s">
        <v>764</v>
      </c>
      <c r="CH12" s="266" t="s">
        <v>764</v>
      </c>
      <c r="CI12" s="266" t="s">
        <v>764</v>
      </c>
      <c r="CJ12" s="266" t="s">
        <v>764</v>
      </c>
      <c r="CK12" s="266" t="s">
        <v>764</v>
      </c>
      <c r="CL12" s="266" t="s">
        <v>764</v>
      </c>
      <c r="CM12" s="266" t="s">
        <v>764</v>
      </c>
      <c r="CN12" s="266" t="s">
        <v>764</v>
      </c>
      <c r="CO12" s="266" t="s">
        <v>764</v>
      </c>
      <c r="CP12" s="266" t="s">
        <v>764</v>
      </c>
      <c r="CQ12" s="266" t="s">
        <v>764</v>
      </c>
      <c r="CR12" s="266" t="s">
        <v>764</v>
      </c>
      <c r="CS12" s="266" t="s">
        <v>764</v>
      </c>
      <c r="CT12" s="266" t="s">
        <v>764</v>
      </c>
      <c r="CU12" s="266" t="s">
        <v>764</v>
      </c>
      <c r="CV12" s="266" t="s">
        <v>764</v>
      </c>
      <c r="CW12" s="266" t="s">
        <v>764</v>
      </c>
      <c r="CX12" s="266" t="s">
        <v>764</v>
      </c>
      <c r="CY12" s="266" t="s">
        <v>766</v>
      </c>
      <c r="CZ12" s="266" t="s">
        <v>764</v>
      </c>
      <c r="DA12" s="266"/>
      <c r="DB12" s="266" t="s">
        <v>905</v>
      </c>
      <c r="DC12" s="266" t="s">
        <v>906</v>
      </c>
      <c r="DD12" s="266" t="s">
        <v>905</v>
      </c>
      <c r="DE12" s="266" t="s">
        <v>905</v>
      </c>
      <c r="DF12" s="266" t="s">
        <v>905</v>
      </c>
      <c r="DG12" s="266" t="s">
        <v>905</v>
      </c>
      <c r="DH12" s="266" t="s">
        <v>905</v>
      </c>
      <c r="DI12" s="266" t="s">
        <v>905</v>
      </c>
      <c r="DJ12" s="266" t="s">
        <v>905</v>
      </c>
      <c r="DK12" s="266" t="s">
        <v>905</v>
      </c>
      <c r="DL12" s="266" t="s">
        <v>905</v>
      </c>
      <c r="DM12" s="266"/>
      <c r="DN12" s="266" t="s">
        <v>909</v>
      </c>
      <c r="DO12" s="266" t="s">
        <v>905</v>
      </c>
      <c r="DP12" s="266" t="s">
        <v>905</v>
      </c>
      <c r="DQ12" s="267" t="s">
        <v>905</v>
      </c>
      <c r="DR12" s="266" t="s">
        <v>905</v>
      </c>
      <c r="DS12" s="266" t="s">
        <v>905</v>
      </c>
      <c r="DT12" s="266" t="s">
        <v>906</v>
      </c>
      <c r="DU12" s="266" t="s">
        <v>905</v>
      </c>
      <c r="DV12" s="266" t="s">
        <v>905</v>
      </c>
      <c r="DW12" s="266" t="s">
        <v>905</v>
      </c>
      <c r="DX12" s="266" t="s">
        <v>759</v>
      </c>
      <c r="DY12" s="266" t="s">
        <v>759</v>
      </c>
      <c r="DZ12" s="266" t="s">
        <v>905</v>
      </c>
      <c r="EA12" s="266" t="s">
        <v>905</v>
      </c>
      <c r="EB12" s="266" t="s">
        <v>905</v>
      </c>
      <c r="EC12" s="266" t="s">
        <v>905</v>
      </c>
      <c r="ED12" s="266" t="s">
        <v>759</v>
      </c>
      <c r="EE12" s="266" t="s">
        <v>911</v>
      </c>
      <c r="EF12" s="266" t="s">
        <v>759</v>
      </c>
      <c r="EG12" s="266" t="s">
        <v>2207</v>
      </c>
      <c r="EH12" s="266" t="s">
        <v>2208</v>
      </c>
      <c r="EI12" s="266" t="s">
        <v>909</v>
      </c>
      <c r="EJ12" s="266" t="s">
        <v>759</v>
      </c>
      <c r="EK12" s="266" t="s">
        <v>905</v>
      </c>
      <c r="EL12" s="266" t="s">
        <v>910</v>
      </c>
      <c r="EM12" s="266" t="s">
        <v>905</v>
      </c>
      <c r="EN12" s="266" t="s">
        <v>905</v>
      </c>
      <c r="EO12" s="266" t="s">
        <v>759</v>
      </c>
      <c r="EP12" s="266" t="s">
        <v>915</v>
      </c>
      <c r="EQ12" s="267" t="s">
        <v>2209</v>
      </c>
      <c r="ER12" s="267" t="s">
        <v>1357</v>
      </c>
      <c r="ES12" s="266" t="s">
        <v>905</v>
      </c>
      <c r="ET12" s="266" t="s">
        <v>1209</v>
      </c>
      <c r="EU12" s="266" t="s">
        <v>906</v>
      </c>
      <c r="EV12" s="267" t="s">
        <v>1202</v>
      </c>
      <c r="EW12" s="266" t="s">
        <v>905</v>
      </c>
      <c r="EX12" s="266" t="s">
        <v>905</v>
      </c>
      <c r="EY12" s="266" t="s">
        <v>905</v>
      </c>
      <c r="EZ12" s="266" t="s">
        <v>905</v>
      </c>
      <c r="FA12" s="266" t="s">
        <v>905</v>
      </c>
      <c r="FB12" s="266" t="s">
        <v>905</v>
      </c>
      <c r="FC12" s="266" t="s">
        <v>905</v>
      </c>
      <c r="FD12" s="266" t="s">
        <v>905</v>
      </c>
      <c r="FE12" s="266" t="s">
        <v>905</v>
      </c>
      <c r="FF12" s="266" t="s">
        <v>905</v>
      </c>
      <c r="FG12" s="266" t="s">
        <v>905</v>
      </c>
      <c r="FH12" s="266" t="s">
        <v>905</v>
      </c>
      <c r="FI12" s="267" t="s">
        <v>1847</v>
      </c>
      <c r="FJ12" s="266" t="s">
        <v>905</v>
      </c>
      <c r="FK12" s="266" t="s">
        <v>909</v>
      </c>
      <c r="FL12" s="266" t="s">
        <v>905</v>
      </c>
      <c r="FM12" s="266" t="s">
        <v>1207</v>
      </c>
      <c r="FN12" s="266" t="s">
        <v>905</v>
      </c>
      <c r="FO12" s="266" t="s">
        <v>1100</v>
      </c>
      <c r="FP12" s="266" t="s">
        <v>937</v>
      </c>
      <c r="FQ12" s="266" t="s">
        <v>2210</v>
      </c>
      <c r="FR12" s="266" t="s">
        <v>905</v>
      </c>
      <c r="FS12" s="266" t="s">
        <v>2211</v>
      </c>
      <c r="FT12" s="271" t="s">
        <v>615</v>
      </c>
      <c r="FU12" s="271" t="s">
        <v>46</v>
      </c>
      <c r="FV12" s="271" t="s">
        <v>615</v>
      </c>
      <c r="FW12" s="271" t="s">
        <v>615</v>
      </c>
    </row>
    <row r="13" spans="1:179">
      <c r="A13" s="1"/>
      <c r="B13" s="912" t="s">
        <v>153</v>
      </c>
      <c r="C13" s="266" t="s">
        <v>1391</v>
      </c>
      <c r="D13" s="33" t="s">
        <v>1172</v>
      </c>
      <c r="E13" s="266" t="s">
        <v>2200</v>
      </c>
      <c r="F13" s="266"/>
      <c r="G13" s="266" t="s">
        <v>749</v>
      </c>
      <c r="H13" s="266" t="s">
        <v>1466</v>
      </c>
      <c r="I13" s="266" t="s">
        <v>972</v>
      </c>
      <c r="J13" s="266" t="s">
        <v>2201</v>
      </c>
      <c r="K13" s="266" t="s">
        <v>615</v>
      </c>
      <c r="L13" s="266" t="s">
        <v>615</v>
      </c>
      <c r="M13" s="266" t="s">
        <v>794</v>
      </c>
      <c r="N13" s="266" t="s">
        <v>858</v>
      </c>
      <c r="O13" s="266" t="s">
        <v>972</v>
      </c>
      <c r="P13" s="266" t="s">
        <v>794</v>
      </c>
      <c r="Q13" s="266" t="s">
        <v>741</v>
      </c>
      <c r="R13" s="266" t="s">
        <v>855</v>
      </c>
      <c r="S13" s="266" t="s">
        <v>794</v>
      </c>
      <c r="T13" s="266" t="s">
        <v>640</v>
      </c>
      <c r="U13" s="266" t="s">
        <v>640</v>
      </c>
      <c r="V13" s="266" t="s">
        <v>1466</v>
      </c>
      <c r="W13" s="266" t="s">
        <v>749</v>
      </c>
      <c r="X13" s="266" t="s">
        <v>1259</v>
      </c>
      <c r="Y13" s="266"/>
      <c r="Z13" s="266" t="s">
        <v>844</v>
      </c>
      <c r="AA13" s="266" t="s">
        <v>705</v>
      </c>
      <c r="AB13" s="266" t="s">
        <v>1164</v>
      </c>
      <c r="AC13" s="266" t="s">
        <v>1259</v>
      </c>
      <c r="AD13" s="266" t="s">
        <v>1195</v>
      </c>
      <c r="AE13" s="266" t="s">
        <v>894</v>
      </c>
      <c r="AF13" s="266" t="s">
        <v>1192</v>
      </c>
      <c r="AG13" s="266" t="s">
        <v>1434</v>
      </c>
      <c r="AH13" s="266" t="s">
        <v>2054</v>
      </c>
      <c r="AI13" s="266" t="s">
        <v>850</v>
      </c>
      <c r="AJ13" s="266" t="s">
        <v>2203</v>
      </c>
      <c r="AK13" s="266" t="s">
        <v>2212</v>
      </c>
      <c r="AL13" s="266" t="s">
        <v>652</v>
      </c>
      <c r="AM13" s="266" t="s">
        <v>906</v>
      </c>
      <c r="AN13" s="266" t="s">
        <v>720</v>
      </c>
      <c r="AO13" s="266" t="s">
        <v>2213</v>
      </c>
      <c r="AP13" s="266" t="s">
        <v>855</v>
      </c>
      <c r="AQ13" s="266" t="s">
        <v>856</v>
      </c>
      <c r="AR13" s="266" t="s">
        <v>759</v>
      </c>
      <c r="AS13" s="266" t="s">
        <v>858</v>
      </c>
      <c r="AT13" s="266" t="s">
        <v>859</v>
      </c>
      <c r="AU13" s="266" t="s">
        <v>759</v>
      </c>
      <c r="AV13" s="266" t="s">
        <v>860</v>
      </c>
      <c r="AW13" s="266"/>
      <c r="AX13" s="266" t="s">
        <v>761</v>
      </c>
      <c r="AY13" s="266" t="s">
        <v>761</v>
      </c>
      <c r="AZ13" s="266" t="s">
        <v>761</v>
      </c>
      <c r="BA13" s="266" t="s">
        <v>761</v>
      </c>
      <c r="BB13" s="266" t="s">
        <v>761</v>
      </c>
      <c r="BC13" s="266" t="s">
        <v>761</v>
      </c>
      <c r="BD13" s="266" t="s">
        <v>762</v>
      </c>
      <c r="BE13" s="266" t="s">
        <v>761</v>
      </c>
      <c r="BF13" s="266" t="s">
        <v>761</v>
      </c>
      <c r="BG13" s="266" t="s">
        <v>761</v>
      </c>
      <c r="BH13" s="266" t="s">
        <v>761</v>
      </c>
      <c r="BI13" s="266" t="s">
        <v>761</v>
      </c>
      <c r="BJ13" s="266" t="s">
        <v>761</v>
      </c>
      <c r="BK13" s="266" t="s">
        <v>761</v>
      </c>
      <c r="BL13" s="266" t="s">
        <v>761</v>
      </c>
      <c r="BM13" s="266" t="s">
        <v>762</v>
      </c>
      <c r="BN13" s="266" t="s">
        <v>762</v>
      </c>
      <c r="BO13" s="266" t="s">
        <v>762</v>
      </c>
      <c r="BP13" s="266" t="s">
        <v>762</v>
      </c>
      <c r="BQ13" s="266" t="s">
        <v>761</v>
      </c>
      <c r="BR13" s="266" t="s">
        <v>761</v>
      </c>
      <c r="BS13" s="266" t="s">
        <v>761</v>
      </c>
      <c r="BT13" s="266"/>
      <c r="BU13" s="266" t="s">
        <v>764</v>
      </c>
      <c r="BV13" s="266" t="s">
        <v>764</v>
      </c>
      <c r="BW13" s="266" t="s">
        <v>764</v>
      </c>
      <c r="BX13" s="266" t="s">
        <v>764</v>
      </c>
      <c r="BY13" s="266" t="s">
        <v>764</v>
      </c>
      <c r="BZ13" s="266" t="s">
        <v>764</v>
      </c>
      <c r="CA13" s="266" t="s">
        <v>764</v>
      </c>
      <c r="CB13" s="266" t="s">
        <v>764</v>
      </c>
      <c r="CC13" s="266" t="s">
        <v>764</v>
      </c>
      <c r="CD13" s="266" t="s">
        <v>764</v>
      </c>
      <c r="CE13" s="266" t="s">
        <v>764</v>
      </c>
      <c r="CF13" s="266" t="s">
        <v>764</v>
      </c>
      <c r="CG13" s="266" t="s">
        <v>764</v>
      </c>
      <c r="CH13" s="266" t="s">
        <v>764</v>
      </c>
      <c r="CI13" s="266" t="s">
        <v>764</v>
      </c>
      <c r="CJ13" s="266" t="s">
        <v>764</v>
      </c>
      <c r="CK13" s="266" t="s">
        <v>764</v>
      </c>
      <c r="CL13" s="266" t="s">
        <v>764</v>
      </c>
      <c r="CM13" s="266" t="s">
        <v>764</v>
      </c>
      <c r="CN13" s="266" t="s">
        <v>764</v>
      </c>
      <c r="CO13" s="266" t="s">
        <v>764</v>
      </c>
      <c r="CP13" s="266" t="s">
        <v>764</v>
      </c>
      <c r="CQ13" s="266" t="s">
        <v>764</v>
      </c>
      <c r="CR13" s="266" t="s">
        <v>764</v>
      </c>
      <c r="CS13" s="266" t="s">
        <v>764</v>
      </c>
      <c r="CT13" s="266" t="s">
        <v>764</v>
      </c>
      <c r="CU13" s="266" t="s">
        <v>764</v>
      </c>
      <c r="CV13" s="266" t="s">
        <v>764</v>
      </c>
      <c r="CW13" s="266" t="s">
        <v>764</v>
      </c>
      <c r="CX13" s="266" t="s">
        <v>764</v>
      </c>
      <c r="CY13" s="266" t="s">
        <v>766</v>
      </c>
      <c r="CZ13" s="266" t="s">
        <v>764</v>
      </c>
      <c r="DA13" s="266"/>
      <c r="DB13" s="266" t="s">
        <v>905</v>
      </c>
      <c r="DC13" s="266" t="s">
        <v>906</v>
      </c>
      <c r="DD13" s="266" t="s">
        <v>905</v>
      </c>
      <c r="DE13" s="266" t="s">
        <v>905</v>
      </c>
      <c r="DF13" s="266" t="s">
        <v>905</v>
      </c>
      <c r="DG13" s="266" t="s">
        <v>905</v>
      </c>
      <c r="DH13" s="266" t="s">
        <v>905</v>
      </c>
      <c r="DI13" s="266" t="s">
        <v>905</v>
      </c>
      <c r="DJ13" s="266" t="s">
        <v>905</v>
      </c>
      <c r="DK13" s="266" t="s">
        <v>905</v>
      </c>
      <c r="DL13" s="266" t="s">
        <v>905</v>
      </c>
      <c r="DM13" s="266"/>
      <c r="DN13" s="266" t="s">
        <v>909</v>
      </c>
      <c r="DO13" s="266" t="s">
        <v>905</v>
      </c>
      <c r="DP13" s="266" t="s">
        <v>905</v>
      </c>
      <c r="DQ13" s="267" t="s">
        <v>905</v>
      </c>
      <c r="DR13" s="266" t="s">
        <v>905</v>
      </c>
      <c r="DS13" s="266" t="s">
        <v>905</v>
      </c>
      <c r="DT13" s="266" t="s">
        <v>906</v>
      </c>
      <c r="DU13" s="266" t="s">
        <v>905</v>
      </c>
      <c r="DV13" s="266" t="s">
        <v>905</v>
      </c>
      <c r="DW13" s="266" t="s">
        <v>905</v>
      </c>
      <c r="DX13" s="266" t="s">
        <v>759</v>
      </c>
      <c r="DY13" s="266" t="s">
        <v>759</v>
      </c>
      <c r="DZ13" s="266" t="s">
        <v>905</v>
      </c>
      <c r="EA13" s="266" t="s">
        <v>905</v>
      </c>
      <c r="EB13" s="266" t="s">
        <v>905</v>
      </c>
      <c r="EC13" s="266" t="s">
        <v>905</v>
      </c>
      <c r="ED13" s="266" t="s">
        <v>2214</v>
      </c>
      <c r="EE13" s="266" t="s">
        <v>911</v>
      </c>
      <c r="EF13" s="266" t="s">
        <v>759</v>
      </c>
      <c r="EG13" s="266" t="s">
        <v>912</v>
      </c>
      <c r="EH13" s="266" t="s">
        <v>913</v>
      </c>
      <c r="EI13" s="266" t="s">
        <v>909</v>
      </c>
      <c r="EJ13" s="266" t="s">
        <v>759</v>
      </c>
      <c r="EK13" s="266" t="s">
        <v>905</v>
      </c>
      <c r="EL13" s="266" t="s">
        <v>910</v>
      </c>
      <c r="EM13" s="266" t="s">
        <v>905</v>
      </c>
      <c r="EN13" s="266" t="s">
        <v>905</v>
      </c>
      <c r="EO13" s="266" t="s">
        <v>759</v>
      </c>
      <c r="EP13" s="266" t="s">
        <v>915</v>
      </c>
      <c r="EQ13" s="267" t="s">
        <v>760</v>
      </c>
      <c r="ER13" s="267" t="s">
        <v>2215</v>
      </c>
      <c r="ES13" s="266" t="s">
        <v>905</v>
      </c>
      <c r="ET13" s="266" t="s">
        <v>759</v>
      </c>
      <c r="EU13" s="266" t="s">
        <v>906</v>
      </c>
      <c r="EV13" s="267" t="s">
        <v>905</v>
      </c>
      <c r="EW13" s="266" t="s">
        <v>905</v>
      </c>
      <c r="EX13" s="266" t="s">
        <v>905</v>
      </c>
      <c r="EY13" s="266" t="s">
        <v>905</v>
      </c>
      <c r="EZ13" s="266" t="s">
        <v>905</v>
      </c>
      <c r="FA13" s="266" t="s">
        <v>905</v>
      </c>
      <c r="FB13" s="266" t="s">
        <v>905</v>
      </c>
      <c r="FC13" s="266" t="s">
        <v>905</v>
      </c>
      <c r="FD13" s="266" t="s">
        <v>905</v>
      </c>
      <c r="FE13" s="266" t="s">
        <v>905</v>
      </c>
      <c r="FF13" s="266" t="s">
        <v>905</v>
      </c>
      <c r="FG13" s="266" t="s">
        <v>905</v>
      </c>
      <c r="FH13" s="266" t="s">
        <v>905</v>
      </c>
      <c r="FI13" s="267" t="s">
        <v>2216</v>
      </c>
      <c r="FJ13" s="266" t="s">
        <v>905</v>
      </c>
      <c r="FK13" s="266" t="s">
        <v>909</v>
      </c>
      <c r="FL13" s="266" t="s">
        <v>905</v>
      </c>
      <c r="FM13" s="266" t="s">
        <v>905</v>
      </c>
      <c r="FN13" s="266" t="s">
        <v>905</v>
      </c>
      <c r="FO13" s="266" t="s">
        <v>905</v>
      </c>
      <c r="FP13" s="266" t="s">
        <v>1801</v>
      </c>
      <c r="FQ13" s="266" t="s">
        <v>1022</v>
      </c>
      <c r="FR13" s="266" t="s">
        <v>905</v>
      </c>
      <c r="FS13" s="266" t="s">
        <v>905</v>
      </c>
      <c r="FT13" s="271" t="s">
        <v>615</v>
      </c>
      <c r="FU13" s="271" t="s">
        <v>46</v>
      </c>
      <c r="FV13" s="271" t="s">
        <v>615</v>
      </c>
      <c r="FW13" s="271" t="s">
        <v>615</v>
      </c>
    </row>
    <row r="14" spans="1:179">
      <c r="A14" s="1"/>
      <c r="B14" s="912" t="s">
        <v>130</v>
      </c>
      <c r="C14" s="266" t="s">
        <v>1791</v>
      </c>
      <c r="D14" s="33" t="s">
        <v>664</v>
      </c>
      <c r="E14" s="266" t="s">
        <v>2200</v>
      </c>
      <c r="F14" s="266"/>
      <c r="G14" s="266" t="s">
        <v>749</v>
      </c>
      <c r="H14" s="266" t="s">
        <v>1466</v>
      </c>
      <c r="I14" s="266" t="s">
        <v>972</v>
      </c>
      <c r="J14" s="266" t="s">
        <v>2201</v>
      </c>
      <c r="K14" s="266" t="s">
        <v>615</v>
      </c>
      <c r="L14" s="266" t="s">
        <v>615</v>
      </c>
      <c r="M14" s="266" t="s">
        <v>794</v>
      </c>
      <c r="N14" s="266" t="s">
        <v>858</v>
      </c>
      <c r="O14" s="266" t="s">
        <v>972</v>
      </c>
      <c r="P14" s="266" t="s">
        <v>794</v>
      </c>
      <c r="Q14" s="266" t="s">
        <v>741</v>
      </c>
      <c r="R14" s="266" t="s">
        <v>881</v>
      </c>
      <c r="S14" s="266" t="s">
        <v>794</v>
      </c>
      <c r="T14" s="266" t="s">
        <v>640</v>
      </c>
      <c r="U14" s="266" t="s">
        <v>640</v>
      </c>
      <c r="V14" s="266" t="s">
        <v>1466</v>
      </c>
      <c r="W14" s="266" t="s">
        <v>749</v>
      </c>
      <c r="X14" s="266" t="s">
        <v>1259</v>
      </c>
      <c r="Y14" s="266"/>
      <c r="Z14" s="266" t="s">
        <v>844</v>
      </c>
      <c r="AA14" s="266" t="s">
        <v>705</v>
      </c>
      <c r="AB14" s="266" t="s">
        <v>1164</v>
      </c>
      <c r="AC14" s="266" t="s">
        <v>1259</v>
      </c>
      <c r="AD14" s="266" t="s">
        <v>1195</v>
      </c>
      <c r="AE14" s="266" t="s">
        <v>894</v>
      </c>
      <c r="AF14" s="266" t="s">
        <v>749</v>
      </c>
      <c r="AG14" s="266" t="s">
        <v>1434</v>
      </c>
      <c r="AH14" s="266" t="s">
        <v>749</v>
      </c>
      <c r="AI14" s="266" t="s">
        <v>850</v>
      </c>
      <c r="AJ14" s="266" t="s">
        <v>2203</v>
      </c>
      <c r="AK14" s="266" t="s">
        <v>757</v>
      </c>
      <c r="AL14" s="266" t="s">
        <v>652</v>
      </c>
      <c r="AM14" s="266" t="s">
        <v>906</v>
      </c>
      <c r="AN14" s="266" t="s">
        <v>720</v>
      </c>
      <c r="AO14" s="266" t="s">
        <v>909</v>
      </c>
      <c r="AP14" s="266" t="s">
        <v>855</v>
      </c>
      <c r="AQ14" s="266" t="s">
        <v>856</v>
      </c>
      <c r="AR14" s="266" t="s">
        <v>759</v>
      </c>
      <c r="AS14" s="266" t="s">
        <v>858</v>
      </c>
      <c r="AT14" s="266" t="s">
        <v>859</v>
      </c>
      <c r="AU14" s="266" t="s">
        <v>759</v>
      </c>
      <c r="AV14" s="266" t="s">
        <v>760</v>
      </c>
      <c r="AW14" s="266"/>
      <c r="AX14" s="266" t="s">
        <v>761</v>
      </c>
      <c r="AY14" s="266" t="s">
        <v>761</v>
      </c>
      <c r="AZ14" s="266" t="s">
        <v>761</v>
      </c>
      <c r="BA14" s="266" t="s">
        <v>761</v>
      </c>
      <c r="BB14" s="266" t="s">
        <v>761</v>
      </c>
      <c r="BC14" s="266" t="s">
        <v>761</v>
      </c>
      <c r="BD14" s="266" t="s">
        <v>762</v>
      </c>
      <c r="BE14" s="266" t="s">
        <v>761</v>
      </c>
      <c r="BF14" s="266" t="s">
        <v>761</v>
      </c>
      <c r="BG14" s="266" t="s">
        <v>761</v>
      </c>
      <c r="BH14" s="266" t="s">
        <v>761</v>
      </c>
      <c r="BI14" s="266" t="s">
        <v>761</v>
      </c>
      <c r="BJ14" s="266" t="s">
        <v>761</v>
      </c>
      <c r="BK14" s="266" t="s">
        <v>761</v>
      </c>
      <c r="BL14" s="266" t="s">
        <v>761</v>
      </c>
      <c r="BM14" s="266" t="s">
        <v>762</v>
      </c>
      <c r="BN14" s="266" t="s">
        <v>762</v>
      </c>
      <c r="BO14" s="266" t="s">
        <v>762</v>
      </c>
      <c r="BP14" s="266" t="s">
        <v>762</v>
      </c>
      <c r="BQ14" s="266" t="s">
        <v>761</v>
      </c>
      <c r="BR14" s="266" t="s">
        <v>761</v>
      </c>
      <c r="BS14" s="266" t="s">
        <v>761</v>
      </c>
      <c r="BT14" s="266"/>
      <c r="BU14" s="266" t="s">
        <v>764</v>
      </c>
      <c r="BV14" s="266" t="s">
        <v>764</v>
      </c>
      <c r="BW14" s="266" t="s">
        <v>764</v>
      </c>
      <c r="BX14" s="266" t="s">
        <v>764</v>
      </c>
      <c r="BY14" s="266" t="s">
        <v>764</v>
      </c>
      <c r="BZ14" s="266" t="s">
        <v>764</v>
      </c>
      <c r="CA14" s="266" t="s">
        <v>764</v>
      </c>
      <c r="CB14" s="266" t="s">
        <v>764</v>
      </c>
      <c r="CC14" s="266" t="s">
        <v>764</v>
      </c>
      <c r="CD14" s="266" t="s">
        <v>764</v>
      </c>
      <c r="CE14" s="266" t="s">
        <v>764</v>
      </c>
      <c r="CF14" s="266" t="s">
        <v>764</v>
      </c>
      <c r="CG14" s="266" t="s">
        <v>764</v>
      </c>
      <c r="CH14" s="266" t="s">
        <v>764</v>
      </c>
      <c r="CI14" s="266" t="s">
        <v>764</v>
      </c>
      <c r="CJ14" s="266" t="s">
        <v>764</v>
      </c>
      <c r="CK14" s="266" t="s">
        <v>764</v>
      </c>
      <c r="CL14" s="266" t="s">
        <v>764</v>
      </c>
      <c r="CM14" s="266" t="s">
        <v>764</v>
      </c>
      <c r="CN14" s="266" t="s">
        <v>764</v>
      </c>
      <c r="CO14" s="266" t="s">
        <v>764</v>
      </c>
      <c r="CP14" s="266" t="s">
        <v>764</v>
      </c>
      <c r="CQ14" s="266" t="s">
        <v>764</v>
      </c>
      <c r="CR14" s="266" t="s">
        <v>764</v>
      </c>
      <c r="CS14" s="266" t="s">
        <v>764</v>
      </c>
      <c r="CT14" s="266" t="s">
        <v>764</v>
      </c>
      <c r="CU14" s="266" t="s">
        <v>764</v>
      </c>
      <c r="CV14" s="266" t="s">
        <v>764</v>
      </c>
      <c r="CW14" s="266" t="s">
        <v>764</v>
      </c>
      <c r="CX14" s="266" t="s">
        <v>764</v>
      </c>
      <c r="CY14" s="266" t="s">
        <v>766</v>
      </c>
      <c r="CZ14" s="266" t="s">
        <v>764</v>
      </c>
      <c r="DA14" s="266"/>
      <c r="DB14" s="266" t="s">
        <v>905</v>
      </c>
      <c r="DC14" s="266" t="s">
        <v>906</v>
      </c>
      <c r="DD14" s="266" t="s">
        <v>905</v>
      </c>
      <c r="DE14" s="266" t="s">
        <v>905</v>
      </c>
      <c r="DF14" s="266" t="s">
        <v>905</v>
      </c>
      <c r="DG14" s="266" t="s">
        <v>905</v>
      </c>
      <c r="DH14" s="266" t="s">
        <v>905</v>
      </c>
      <c r="DI14" s="266" t="s">
        <v>905</v>
      </c>
      <c r="DJ14" s="266" t="s">
        <v>905</v>
      </c>
      <c r="DK14" s="266" t="s">
        <v>905</v>
      </c>
      <c r="DL14" s="266" t="s">
        <v>905</v>
      </c>
      <c r="DM14" s="266"/>
      <c r="DN14" s="266" t="s">
        <v>909</v>
      </c>
      <c r="DO14" s="266" t="s">
        <v>905</v>
      </c>
      <c r="DP14" s="266" t="s">
        <v>905</v>
      </c>
      <c r="DQ14" s="267" t="s">
        <v>2217</v>
      </c>
      <c r="DR14" s="266" t="s">
        <v>905</v>
      </c>
      <c r="DS14" s="266" t="s">
        <v>905</v>
      </c>
      <c r="DT14" s="266" t="s">
        <v>906</v>
      </c>
      <c r="DU14" s="266" t="s">
        <v>905</v>
      </c>
      <c r="DV14" s="266" t="s">
        <v>905</v>
      </c>
      <c r="DW14" s="266" t="s">
        <v>905</v>
      </c>
      <c r="DX14" s="266" t="s">
        <v>759</v>
      </c>
      <c r="DY14" s="266" t="s">
        <v>759</v>
      </c>
      <c r="DZ14" s="266" t="s">
        <v>905</v>
      </c>
      <c r="EA14" s="266" t="s">
        <v>905</v>
      </c>
      <c r="EB14" s="266" t="s">
        <v>905</v>
      </c>
      <c r="EC14" s="266" t="s">
        <v>905</v>
      </c>
      <c r="ED14" s="266" t="s">
        <v>2218</v>
      </c>
      <c r="EE14" s="266" t="s">
        <v>911</v>
      </c>
      <c r="EF14" s="266" t="s">
        <v>759</v>
      </c>
      <c r="EG14" s="266" t="s">
        <v>912</v>
      </c>
      <c r="EH14" s="266" t="s">
        <v>913</v>
      </c>
      <c r="EI14" s="266" t="s">
        <v>909</v>
      </c>
      <c r="EJ14" s="266" t="s">
        <v>759</v>
      </c>
      <c r="EK14" s="266" t="s">
        <v>905</v>
      </c>
      <c r="EL14" s="266" t="s">
        <v>910</v>
      </c>
      <c r="EM14" s="266" t="s">
        <v>905</v>
      </c>
      <c r="EN14" s="266" t="s">
        <v>905</v>
      </c>
      <c r="EO14" s="266" t="s">
        <v>759</v>
      </c>
      <c r="EP14" s="266" t="s">
        <v>915</v>
      </c>
      <c r="EQ14" s="267" t="s">
        <v>2219</v>
      </c>
      <c r="ER14" s="267" t="s">
        <v>1354</v>
      </c>
      <c r="ES14" s="266" t="s">
        <v>905</v>
      </c>
      <c r="ET14" s="266" t="s">
        <v>759</v>
      </c>
      <c r="EU14" s="266" t="s">
        <v>906</v>
      </c>
      <c r="EV14" s="267" t="s">
        <v>1820</v>
      </c>
      <c r="EW14" s="266" t="s">
        <v>905</v>
      </c>
      <c r="EX14" s="266" t="s">
        <v>905</v>
      </c>
      <c r="EY14" s="266" t="s">
        <v>905</v>
      </c>
      <c r="EZ14" s="266" t="s">
        <v>905</v>
      </c>
      <c r="FA14" s="266" t="s">
        <v>905</v>
      </c>
      <c r="FB14" s="266" t="s">
        <v>905</v>
      </c>
      <c r="FC14" s="266" t="s">
        <v>905</v>
      </c>
      <c r="FD14" s="266" t="s">
        <v>905</v>
      </c>
      <c r="FE14" s="266" t="s">
        <v>905</v>
      </c>
      <c r="FF14" s="266" t="s">
        <v>905</v>
      </c>
      <c r="FG14" s="266" t="s">
        <v>1094</v>
      </c>
      <c r="FH14" s="266" t="s">
        <v>905</v>
      </c>
      <c r="FI14" s="267" t="s">
        <v>2220</v>
      </c>
      <c r="FJ14" s="266" t="s">
        <v>905</v>
      </c>
      <c r="FK14" s="266" t="s">
        <v>909</v>
      </c>
      <c r="FL14" s="266" t="s">
        <v>905</v>
      </c>
      <c r="FM14" s="266" t="s">
        <v>905</v>
      </c>
      <c r="FN14" s="266" t="s">
        <v>905</v>
      </c>
      <c r="FO14" s="266" t="s">
        <v>905</v>
      </c>
      <c r="FP14" s="266" t="s">
        <v>1192</v>
      </c>
      <c r="FQ14" s="266" t="s">
        <v>1022</v>
      </c>
      <c r="FR14" s="266" t="s">
        <v>905</v>
      </c>
      <c r="FS14" s="266" t="s">
        <v>905</v>
      </c>
      <c r="FT14" s="271" t="s">
        <v>615</v>
      </c>
      <c r="FU14" s="271" t="s">
        <v>46</v>
      </c>
      <c r="FV14" s="271" t="s">
        <v>615</v>
      </c>
      <c r="FW14" s="271" t="s">
        <v>615</v>
      </c>
    </row>
    <row r="15" spans="1:179">
      <c r="A15" s="1"/>
      <c r="B15" s="912" t="s">
        <v>134</v>
      </c>
      <c r="C15" s="266" t="s">
        <v>1770</v>
      </c>
      <c r="D15" s="33" t="s">
        <v>2221</v>
      </c>
      <c r="E15" s="266" t="s">
        <v>2200</v>
      </c>
      <c r="F15" s="266"/>
      <c r="G15" s="266" t="s">
        <v>858</v>
      </c>
      <c r="H15" s="266" t="s">
        <v>2222</v>
      </c>
      <c r="I15" s="266" t="s">
        <v>2201</v>
      </c>
      <c r="J15" s="266" t="s">
        <v>1338</v>
      </c>
      <c r="K15" s="266" t="s">
        <v>615</v>
      </c>
      <c r="L15" s="266" t="s">
        <v>615</v>
      </c>
      <c r="M15" s="266" t="s">
        <v>794</v>
      </c>
      <c r="N15" s="266" t="s">
        <v>858</v>
      </c>
      <c r="O15" s="266" t="s">
        <v>972</v>
      </c>
      <c r="P15" s="266" t="s">
        <v>757</v>
      </c>
      <c r="Q15" s="266" t="s">
        <v>741</v>
      </c>
      <c r="R15" s="266" t="s">
        <v>855</v>
      </c>
      <c r="S15" s="266" t="s">
        <v>794</v>
      </c>
      <c r="T15" s="266" t="s">
        <v>640</v>
      </c>
      <c r="U15" s="266" t="s">
        <v>640</v>
      </c>
      <c r="V15" s="266" t="s">
        <v>1466</v>
      </c>
      <c r="W15" s="266" t="s">
        <v>749</v>
      </c>
      <c r="X15" s="266" t="s">
        <v>1259</v>
      </c>
      <c r="Y15" s="266"/>
      <c r="Z15" s="266" t="s">
        <v>844</v>
      </c>
      <c r="AA15" s="266" t="s">
        <v>705</v>
      </c>
      <c r="AB15" s="266" t="s">
        <v>1164</v>
      </c>
      <c r="AC15" s="266" t="s">
        <v>1259</v>
      </c>
      <c r="AD15" s="266" t="s">
        <v>1195</v>
      </c>
      <c r="AE15" s="266" t="s">
        <v>894</v>
      </c>
      <c r="AF15" s="266" t="s">
        <v>749</v>
      </c>
      <c r="AG15" s="266" t="s">
        <v>1434</v>
      </c>
      <c r="AH15" s="266" t="s">
        <v>749</v>
      </c>
      <c r="AI15" s="266" t="s">
        <v>850</v>
      </c>
      <c r="AJ15" s="266" t="s">
        <v>696</v>
      </c>
      <c r="AK15" s="266" t="s">
        <v>757</v>
      </c>
      <c r="AL15" s="266" t="s">
        <v>652</v>
      </c>
      <c r="AM15" s="266" t="s">
        <v>906</v>
      </c>
      <c r="AN15" s="266" t="s">
        <v>720</v>
      </c>
      <c r="AO15" s="266" t="s">
        <v>909</v>
      </c>
      <c r="AP15" s="266" t="s">
        <v>855</v>
      </c>
      <c r="AQ15" s="266" t="s">
        <v>856</v>
      </c>
      <c r="AR15" s="266" t="s">
        <v>759</v>
      </c>
      <c r="AS15" s="266" t="s">
        <v>858</v>
      </c>
      <c r="AT15" s="266" t="s">
        <v>859</v>
      </c>
      <c r="AU15" s="266" t="s">
        <v>759</v>
      </c>
      <c r="AV15" s="266" t="s">
        <v>760</v>
      </c>
      <c r="AW15" s="266"/>
      <c r="AX15" s="266" t="s">
        <v>761</v>
      </c>
      <c r="AY15" s="266" t="s">
        <v>761</v>
      </c>
      <c r="AZ15" s="266" t="s">
        <v>761</v>
      </c>
      <c r="BA15" s="266" t="s">
        <v>761</v>
      </c>
      <c r="BB15" s="266" t="s">
        <v>761</v>
      </c>
      <c r="BC15" s="266" t="s">
        <v>761</v>
      </c>
      <c r="BD15" s="266" t="s">
        <v>762</v>
      </c>
      <c r="BE15" s="266" t="s">
        <v>761</v>
      </c>
      <c r="BF15" s="266" t="s">
        <v>761</v>
      </c>
      <c r="BG15" s="266" t="s">
        <v>761</v>
      </c>
      <c r="BH15" s="266" t="s">
        <v>761</v>
      </c>
      <c r="BI15" s="266" t="s">
        <v>761</v>
      </c>
      <c r="BJ15" s="266" t="s">
        <v>761</v>
      </c>
      <c r="BK15" s="266" t="s">
        <v>761</v>
      </c>
      <c r="BL15" s="266" t="s">
        <v>761</v>
      </c>
      <c r="BM15" s="266" t="s">
        <v>762</v>
      </c>
      <c r="BN15" s="266" t="s">
        <v>762</v>
      </c>
      <c r="BO15" s="266" t="s">
        <v>762</v>
      </c>
      <c r="BP15" s="266" t="s">
        <v>762</v>
      </c>
      <c r="BQ15" s="266" t="s">
        <v>761</v>
      </c>
      <c r="BR15" s="266" t="s">
        <v>761</v>
      </c>
      <c r="BS15" s="266" t="s">
        <v>761</v>
      </c>
      <c r="BT15" s="266"/>
      <c r="BU15" s="266" t="s">
        <v>764</v>
      </c>
      <c r="BV15" s="266" t="s">
        <v>764</v>
      </c>
      <c r="BW15" s="266" t="s">
        <v>764</v>
      </c>
      <c r="BX15" s="266" t="s">
        <v>764</v>
      </c>
      <c r="BY15" s="266" t="s">
        <v>764</v>
      </c>
      <c r="BZ15" s="266" t="s">
        <v>764</v>
      </c>
      <c r="CA15" s="266" t="s">
        <v>764</v>
      </c>
      <c r="CB15" s="266" t="s">
        <v>764</v>
      </c>
      <c r="CC15" s="266" t="s">
        <v>764</v>
      </c>
      <c r="CD15" s="266" t="s">
        <v>764</v>
      </c>
      <c r="CE15" s="266" t="s">
        <v>764</v>
      </c>
      <c r="CF15" s="266" t="s">
        <v>764</v>
      </c>
      <c r="CG15" s="266" t="s">
        <v>764</v>
      </c>
      <c r="CH15" s="266" t="s">
        <v>764</v>
      </c>
      <c r="CI15" s="266" t="s">
        <v>764</v>
      </c>
      <c r="CJ15" s="266" t="s">
        <v>764</v>
      </c>
      <c r="CK15" s="266" t="s">
        <v>764</v>
      </c>
      <c r="CL15" s="266" t="s">
        <v>764</v>
      </c>
      <c r="CM15" s="266" t="s">
        <v>764</v>
      </c>
      <c r="CN15" s="266" t="s">
        <v>764</v>
      </c>
      <c r="CO15" s="266" t="s">
        <v>764</v>
      </c>
      <c r="CP15" s="266" t="s">
        <v>764</v>
      </c>
      <c r="CQ15" s="266" t="s">
        <v>764</v>
      </c>
      <c r="CR15" s="266" t="s">
        <v>764</v>
      </c>
      <c r="CS15" s="266" t="s">
        <v>764</v>
      </c>
      <c r="CT15" s="266" t="s">
        <v>764</v>
      </c>
      <c r="CU15" s="266" t="s">
        <v>764</v>
      </c>
      <c r="CV15" s="266" t="s">
        <v>764</v>
      </c>
      <c r="CW15" s="266" t="s">
        <v>764</v>
      </c>
      <c r="CX15" s="266" t="s">
        <v>764</v>
      </c>
      <c r="CY15" s="266" t="s">
        <v>766</v>
      </c>
      <c r="CZ15" s="266" t="s">
        <v>764</v>
      </c>
      <c r="DA15" s="266"/>
      <c r="DB15" s="266" t="s">
        <v>905</v>
      </c>
      <c r="DC15" s="266" t="s">
        <v>906</v>
      </c>
      <c r="DD15" s="266" t="s">
        <v>905</v>
      </c>
      <c r="DE15" s="266" t="s">
        <v>905</v>
      </c>
      <c r="DF15" s="266" t="s">
        <v>905</v>
      </c>
      <c r="DG15" s="266" t="s">
        <v>905</v>
      </c>
      <c r="DH15" s="266" t="s">
        <v>905</v>
      </c>
      <c r="DI15" s="266" t="s">
        <v>905</v>
      </c>
      <c r="DJ15" s="266" t="s">
        <v>905</v>
      </c>
      <c r="DK15" s="266" t="s">
        <v>905</v>
      </c>
      <c r="DL15" s="266" t="s">
        <v>905</v>
      </c>
      <c r="DM15" s="266"/>
      <c r="DN15" s="266" t="s">
        <v>909</v>
      </c>
      <c r="DO15" s="266" t="s">
        <v>905</v>
      </c>
      <c r="DP15" s="266" t="s">
        <v>905</v>
      </c>
      <c r="DQ15" s="267" t="s">
        <v>1560</v>
      </c>
      <c r="DR15" s="266" t="s">
        <v>905</v>
      </c>
      <c r="DS15" s="266" t="s">
        <v>905</v>
      </c>
      <c r="DT15" s="266" t="s">
        <v>906</v>
      </c>
      <c r="DU15" s="266" t="s">
        <v>905</v>
      </c>
      <c r="DV15" s="266" t="s">
        <v>905</v>
      </c>
      <c r="DW15" s="266" t="s">
        <v>905</v>
      </c>
      <c r="DX15" s="266" t="s">
        <v>759</v>
      </c>
      <c r="DY15" s="266" t="s">
        <v>759</v>
      </c>
      <c r="DZ15" s="266" t="s">
        <v>905</v>
      </c>
      <c r="EA15" s="266" t="s">
        <v>905</v>
      </c>
      <c r="EB15" s="266" t="s">
        <v>905</v>
      </c>
      <c r="EC15" s="266" t="s">
        <v>905</v>
      </c>
      <c r="ED15" s="266" t="s">
        <v>759</v>
      </c>
      <c r="EE15" s="266" t="s">
        <v>911</v>
      </c>
      <c r="EF15" s="266" t="s">
        <v>759</v>
      </c>
      <c r="EG15" s="266" t="s">
        <v>912</v>
      </c>
      <c r="EH15" s="266" t="s">
        <v>913</v>
      </c>
      <c r="EI15" s="266" t="s">
        <v>909</v>
      </c>
      <c r="EJ15" s="266" t="s">
        <v>759</v>
      </c>
      <c r="EK15" s="266" t="s">
        <v>905</v>
      </c>
      <c r="EL15" s="266" t="s">
        <v>910</v>
      </c>
      <c r="EM15" s="266" t="s">
        <v>905</v>
      </c>
      <c r="EN15" s="266" t="s">
        <v>905</v>
      </c>
      <c r="EO15" s="266" t="s">
        <v>759</v>
      </c>
      <c r="EP15" s="266" t="s">
        <v>915</v>
      </c>
      <c r="EQ15" s="267" t="s">
        <v>2223</v>
      </c>
      <c r="ER15" s="267" t="s">
        <v>2224</v>
      </c>
      <c r="ES15" s="266" t="s">
        <v>905</v>
      </c>
      <c r="ET15" s="266" t="s">
        <v>759</v>
      </c>
      <c r="EU15" s="266" t="s">
        <v>906</v>
      </c>
      <c r="EV15" s="267" t="s">
        <v>881</v>
      </c>
      <c r="EW15" s="266" t="s">
        <v>905</v>
      </c>
      <c r="EX15" s="266" t="s">
        <v>905</v>
      </c>
      <c r="EY15" s="266" t="s">
        <v>905</v>
      </c>
      <c r="EZ15" s="266" t="s">
        <v>905</v>
      </c>
      <c r="FA15" s="266" t="s">
        <v>905</v>
      </c>
      <c r="FB15" s="266" t="s">
        <v>905</v>
      </c>
      <c r="FC15" s="266" t="s">
        <v>905</v>
      </c>
      <c r="FD15" s="266" t="s">
        <v>905</v>
      </c>
      <c r="FE15" s="266" t="s">
        <v>905</v>
      </c>
      <c r="FF15" s="266" t="s">
        <v>905</v>
      </c>
      <c r="FG15" s="266" t="s">
        <v>905</v>
      </c>
      <c r="FH15" s="266" t="s">
        <v>905</v>
      </c>
      <c r="FI15" s="267" t="s">
        <v>2225</v>
      </c>
      <c r="FJ15" s="266" t="s">
        <v>905</v>
      </c>
      <c r="FK15" s="266" t="s">
        <v>909</v>
      </c>
      <c r="FL15" s="266" t="s">
        <v>905</v>
      </c>
      <c r="FM15" s="266" t="s">
        <v>905</v>
      </c>
      <c r="FN15" s="266" t="s">
        <v>905</v>
      </c>
      <c r="FO15" s="266" t="s">
        <v>905</v>
      </c>
      <c r="FP15" s="266" t="s">
        <v>914</v>
      </c>
      <c r="FQ15" s="266" t="s">
        <v>1022</v>
      </c>
      <c r="FR15" s="266" t="s">
        <v>905</v>
      </c>
      <c r="FS15" s="266" t="s">
        <v>905</v>
      </c>
      <c r="FT15" s="271" t="s">
        <v>615</v>
      </c>
      <c r="FU15" s="271" t="s">
        <v>46</v>
      </c>
      <c r="FV15" s="271" t="s">
        <v>615</v>
      </c>
      <c r="FW15" s="271" t="s">
        <v>615</v>
      </c>
    </row>
    <row r="16" spans="1:179">
      <c r="A16" s="1"/>
      <c r="B16" s="1002" t="s">
        <v>2226</v>
      </c>
      <c r="C16" s="959"/>
      <c r="D16" s="959"/>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c r="BT16" s="266"/>
      <c r="BU16" s="266"/>
      <c r="BV16" s="266"/>
      <c r="BW16" s="266"/>
      <c r="BX16" s="266"/>
      <c r="BY16" s="266"/>
      <c r="BZ16" s="266"/>
      <c r="CA16" s="266"/>
      <c r="CB16" s="266"/>
      <c r="CC16" s="266"/>
      <c r="CD16" s="266"/>
      <c r="CE16" s="266"/>
      <c r="CF16" s="266"/>
      <c r="CG16" s="266"/>
      <c r="CH16" s="266"/>
      <c r="CI16" s="266"/>
      <c r="CJ16" s="266"/>
      <c r="CK16" s="266"/>
      <c r="CL16" s="266"/>
      <c r="CM16" s="266"/>
      <c r="CN16" s="266"/>
      <c r="CO16" s="266"/>
      <c r="CP16" s="266"/>
      <c r="CQ16" s="266"/>
      <c r="CR16" s="266"/>
      <c r="CS16" s="266"/>
      <c r="CT16" s="266"/>
      <c r="CU16" s="266"/>
      <c r="CV16" s="266"/>
      <c r="CW16" s="266"/>
      <c r="CX16" s="266"/>
      <c r="CY16" s="266"/>
      <c r="CZ16" s="266"/>
      <c r="DA16" s="266"/>
      <c r="DB16" s="266"/>
      <c r="DC16" s="266"/>
      <c r="DD16" s="266"/>
      <c r="DE16" s="266"/>
      <c r="DF16" s="266"/>
      <c r="DG16" s="266"/>
      <c r="DH16" s="266"/>
      <c r="DI16" s="266"/>
      <c r="DJ16" s="266"/>
      <c r="DK16" s="266"/>
      <c r="DL16" s="266"/>
      <c r="DM16" s="266"/>
      <c r="DN16" s="266"/>
      <c r="DO16" s="266"/>
      <c r="DP16" s="266"/>
      <c r="DQ16" s="266"/>
      <c r="DR16" s="266"/>
      <c r="DS16" s="266"/>
      <c r="DT16" s="266"/>
      <c r="DU16" s="266"/>
      <c r="DV16" s="266"/>
      <c r="DW16" s="266"/>
      <c r="DX16" s="266"/>
      <c r="DY16" s="266"/>
      <c r="DZ16" s="266"/>
      <c r="EA16" s="266"/>
      <c r="EB16" s="266"/>
      <c r="EC16" s="266"/>
      <c r="ED16" s="266"/>
      <c r="EE16" s="266"/>
      <c r="EF16" s="266"/>
      <c r="EG16" s="266"/>
      <c r="EH16" s="266"/>
      <c r="EI16" s="266"/>
      <c r="EJ16" s="266"/>
      <c r="EK16" s="266"/>
      <c r="EL16" s="266"/>
      <c r="EM16" s="266"/>
      <c r="EN16" s="266"/>
      <c r="EO16" s="266"/>
      <c r="EP16" s="266"/>
      <c r="EQ16" s="266"/>
      <c r="ER16" s="266"/>
      <c r="ES16" s="266"/>
      <c r="ET16" s="266"/>
      <c r="EU16" s="266"/>
      <c r="EV16" s="266"/>
      <c r="EW16" s="266"/>
      <c r="EX16" s="266"/>
      <c r="EY16" s="266"/>
      <c r="EZ16" s="266"/>
      <c r="FA16" s="266"/>
      <c r="FB16" s="266"/>
      <c r="FC16" s="266"/>
      <c r="FD16" s="266"/>
      <c r="FE16" s="266"/>
      <c r="FF16" s="266"/>
      <c r="FG16" s="266"/>
      <c r="FH16" s="266"/>
      <c r="FI16" s="266"/>
      <c r="FJ16" s="266"/>
      <c r="FK16" s="266"/>
      <c r="FL16" s="266"/>
      <c r="FM16" s="266"/>
      <c r="FN16" s="266"/>
      <c r="FO16" s="266"/>
      <c r="FP16" s="266"/>
      <c r="FQ16" s="266"/>
      <c r="FR16" s="266"/>
      <c r="FS16" s="266"/>
      <c r="FT16" s="266"/>
      <c r="FU16" s="266"/>
      <c r="FV16" s="266"/>
      <c r="FW16" s="266"/>
    </row>
    <row r="17" spans="1:179">
      <c r="A17" s="1"/>
      <c r="B17" s="912" t="s">
        <v>67</v>
      </c>
      <c r="C17" s="266" t="s">
        <v>1060</v>
      </c>
      <c r="D17" s="33" t="s">
        <v>917</v>
      </c>
      <c r="E17" s="266" t="s">
        <v>2227</v>
      </c>
      <c r="F17" s="266"/>
      <c r="G17" s="266" t="s">
        <v>958</v>
      </c>
      <c r="H17" s="266" t="s">
        <v>2228</v>
      </c>
      <c r="I17" s="266" t="s">
        <v>1032</v>
      </c>
      <c r="J17" s="266" t="s">
        <v>1072</v>
      </c>
      <c r="K17" s="266" t="s">
        <v>2229</v>
      </c>
      <c r="L17" s="266" t="s">
        <v>615</v>
      </c>
      <c r="M17" s="266" t="s">
        <v>2230</v>
      </c>
      <c r="N17" s="266" t="s">
        <v>1075</v>
      </c>
      <c r="O17" s="266" t="s">
        <v>881</v>
      </c>
      <c r="P17" s="266" t="s">
        <v>2231</v>
      </c>
      <c r="Q17" s="266" t="s">
        <v>615</v>
      </c>
      <c r="R17" s="266" t="s">
        <v>739</v>
      </c>
      <c r="S17" s="266" t="s">
        <v>2232</v>
      </c>
      <c r="T17" s="273">
        <v>6.5509999999999999E-2</v>
      </c>
      <c r="U17" s="273">
        <v>6.5509999999999999E-2</v>
      </c>
      <c r="V17" s="266" t="s">
        <v>615</v>
      </c>
      <c r="W17" s="266" t="s">
        <v>2233</v>
      </c>
      <c r="X17" s="266" t="s">
        <v>638</v>
      </c>
      <c r="Y17" s="266"/>
      <c r="Z17" s="266" t="s">
        <v>2234</v>
      </c>
      <c r="AA17" s="266" t="s">
        <v>939</v>
      </c>
      <c r="AB17" s="266" t="s">
        <v>615</v>
      </c>
      <c r="AC17" s="266" t="s">
        <v>1855</v>
      </c>
      <c r="AD17" s="266" t="s">
        <v>2235</v>
      </c>
      <c r="AE17" s="266" t="s">
        <v>785</v>
      </c>
      <c r="AF17" s="266" t="s">
        <v>1084</v>
      </c>
      <c r="AG17" s="266" t="s">
        <v>2236</v>
      </c>
      <c r="AH17" s="266" t="s">
        <v>1084</v>
      </c>
      <c r="AI17" s="266" t="s">
        <v>894</v>
      </c>
      <c r="AJ17" s="266" t="s">
        <v>2237</v>
      </c>
      <c r="AK17" s="266" t="s">
        <v>659</v>
      </c>
      <c r="AL17" s="266" t="s">
        <v>626</v>
      </c>
      <c r="AM17" s="266" t="s">
        <v>2238</v>
      </c>
      <c r="AN17" s="266" t="s">
        <v>868</v>
      </c>
      <c r="AO17" s="266" t="s">
        <v>2239</v>
      </c>
      <c r="AP17" s="266" t="s">
        <v>868</v>
      </c>
      <c r="AQ17" s="266" t="s">
        <v>1088</v>
      </c>
      <c r="AR17" s="266" t="s">
        <v>2240</v>
      </c>
      <c r="AS17" s="266" t="s">
        <v>952</v>
      </c>
      <c r="AT17" s="266" t="s">
        <v>1513</v>
      </c>
      <c r="AU17" s="266" t="s">
        <v>813</v>
      </c>
      <c r="AV17" s="266" t="s">
        <v>1090</v>
      </c>
      <c r="AW17" s="266"/>
      <c r="AX17" s="266" t="s">
        <v>761</v>
      </c>
      <c r="AY17" s="266" t="s">
        <v>761</v>
      </c>
      <c r="AZ17" s="266" t="s">
        <v>761</v>
      </c>
      <c r="BA17" s="266" t="s">
        <v>761</v>
      </c>
      <c r="BB17" s="266" t="s">
        <v>761</v>
      </c>
      <c r="BC17" s="266" t="s">
        <v>761</v>
      </c>
      <c r="BD17" s="266" t="s">
        <v>762</v>
      </c>
      <c r="BE17" s="266" t="s">
        <v>761</v>
      </c>
      <c r="BF17" s="266" t="s">
        <v>761</v>
      </c>
      <c r="BG17" s="266" t="s">
        <v>761</v>
      </c>
      <c r="BH17" s="266" t="s">
        <v>761</v>
      </c>
      <c r="BI17" s="266" t="s">
        <v>761</v>
      </c>
      <c r="BJ17" s="266" t="s">
        <v>761</v>
      </c>
      <c r="BK17" s="266" t="s">
        <v>761</v>
      </c>
      <c r="BL17" s="266" t="s">
        <v>761</v>
      </c>
      <c r="BM17" s="266" t="s">
        <v>762</v>
      </c>
      <c r="BN17" s="266" t="s">
        <v>762</v>
      </c>
      <c r="BO17" s="266" t="s">
        <v>762</v>
      </c>
      <c r="BP17" s="266" t="s">
        <v>762</v>
      </c>
      <c r="BQ17" s="266" t="s">
        <v>761</v>
      </c>
      <c r="BR17" s="266" t="s">
        <v>761</v>
      </c>
      <c r="BS17" s="266" t="s">
        <v>761</v>
      </c>
      <c r="BT17" s="266"/>
      <c r="BU17" s="266" t="s">
        <v>764</v>
      </c>
      <c r="BV17" s="266" t="s">
        <v>764</v>
      </c>
      <c r="BW17" s="266" t="s">
        <v>764</v>
      </c>
      <c r="BX17" s="266" t="s">
        <v>764</v>
      </c>
      <c r="BY17" s="266" t="s">
        <v>764</v>
      </c>
      <c r="BZ17" s="266" t="s">
        <v>764</v>
      </c>
      <c r="CA17" s="266" t="s">
        <v>764</v>
      </c>
      <c r="CB17" s="266" t="s">
        <v>764</v>
      </c>
      <c r="CC17" s="266" t="s">
        <v>764</v>
      </c>
      <c r="CD17" s="266" t="s">
        <v>764</v>
      </c>
      <c r="CE17" s="266" t="s">
        <v>764</v>
      </c>
      <c r="CF17" s="266" t="s">
        <v>764</v>
      </c>
      <c r="CG17" s="266" t="s">
        <v>764</v>
      </c>
      <c r="CH17" s="266" t="s">
        <v>904</v>
      </c>
      <c r="CI17" s="266" t="s">
        <v>764</v>
      </c>
      <c r="CJ17" s="266" t="s">
        <v>764</v>
      </c>
      <c r="CK17" s="266" t="s">
        <v>764</v>
      </c>
      <c r="CL17" s="266" t="s">
        <v>764</v>
      </c>
      <c r="CM17" s="266" t="s">
        <v>764</v>
      </c>
      <c r="CN17" s="266" t="s">
        <v>764</v>
      </c>
      <c r="CO17" s="266" t="s">
        <v>764</v>
      </c>
      <c r="CP17" s="266" t="s">
        <v>764</v>
      </c>
      <c r="CQ17" s="266" t="s">
        <v>764</v>
      </c>
      <c r="CR17" s="266" t="s">
        <v>764</v>
      </c>
      <c r="CS17" s="266" t="s">
        <v>764</v>
      </c>
      <c r="CT17" s="266" t="s">
        <v>764</v>
      </c>
      <c r="CU17" s="266" t="s">
        <v>764</v>
      </c>
      <c r="CV17" s="266" t="s">
        <v>816</v>
      </c>
      <c r="CW17" s="266" t="s">
        <v>816</v>
      </c>
      <c r="CX17" s="266" t="s">
        <v>764</v>
      </c>
      <c r="CY17" s="266" t="s">
        <v>766</v>
      </c>
      <c r="CZ17" s="266" t="s">
        <v>764</v>
      </c>
      <c r="DA17" s="266"/>
      <c r="DB17" s="266" t="s">
        <v>905</v>
      </c>
      <c r="DC17" s="266" t="s">
        <v>906</v>
      </c>
      <c r="DD17" s="266" t="s">
        <v>905</v>
      </c>
      <c r="DE17" s="266" t="s">
        <v>905</v>
      </c>
      <c r="DF17" s="266" t="s">
        <v>905</v>
      </c>
      <c r="DG17" s="266" t="s">
        <v>905</v>
      </c>
      <c r="DH17" s="266" t="s">
        <v>905</v>
      </c>
      <c r="DI17" s="266" t="s">
        <v>905</v>
      </c>
      <c r="DJ17" s="266" t="s">
        <v>905</v>
      </c>
      <c r="DK17" s="266" t="s">
        <v>905</v>
      </c>
      <c r="DL17" s="266" t="s">
        <v>905</v>
      </c>
      <c r="DM17" s="266"/>
      <c r="DN17" s="266" t="s">
        <v>909</v>
      </c>
      <c r="DO17" s="266" t="s">
        <v>905</v>
      </c>
      <c r="DP17" s="266" t="s">
        <v>1208</v>
      </c>
      <c r="DQ17" s="266" t="s">
        <v>905</v>
      </c>
      <c r="DR17" s="266" t="s">
        <v>905</v>
      </c>
      <c r="DS17" s="266" t="s">
        <v>2241</v>
      </c>
      <c r="DT17" s="266" t="s">
        <v>906</v>
      </c>
      <c r="DU17" s="266" t="s">
        <v>2242</v>
      </c>
      <c r="DV17" s="266" t="s">
        <v>905</v>
      </c>
      <c r="DW17" s="266" t="s">
        <v>905</v>
      </c>
      <c r="DX17" s="266" t="s">
        <v>759</v>
      </c>
      <c r="DY17" s="266" t="s">
        <v>759</v>
      </c>
      <c r="DZ17" s="266" t="s">
        <v>905</v>
      </c>
      <c r="EA17" s="266" t="s">
        <v>905</v>
      </c>
      <c r="EB17" s="266" t="s">
        <v>905</v>
      </c>
      <c r="EC17" s="266" t="s">
        <v>905</v>
      </c>
      <c r="ED17" s="266" t="s">
        <v>1996</v>
      </c>
      <c r="EE17" s="266" t="s">
        <v>1135</v>
      </c>
      <c r="EF17" s="266" t="s">
        <v>759</v>
      </c>
      <c r="EG17" s="266" t="s">
        <v>2022</v>
      </c>
      <c r="EH17" s="266" t="s">
        <v>913</v>
      </c>
      <c r="EI17" s="266" t="s">
        <v>909</v>
      </c>
      <c r="EJ17" s="266" t="s">
        <v>759</v>
      </c>
      <c r="EK17" s="266" t="s">
        <v>2243</v>
      </c>
      <c r="EL17" s="266" t="s">
        <v>910</v>
      </c>
      <c r="EM17" s="266" t="s">
        <v>905</v>
      </c>
      <c r="EN17" s="266" t="s">
        <v>905</v>
      </c>
      <c r="EO17" s="266" t="s">
        <v>2244</v>
      </c>
      <c r="EP17" s="266" t="s">
        <v>2245</v>
      </c>
      <c r="EQ17" s="266" t="s">
        <v>760</v>
      </c>
      <c r="ER17" s="266" t="s">
        <v>1207</v>
      </c>
      <c r="ES17" s="266" t="s">
        <v>905</v>
      </c>
      <c r="ET17" s="266" t="s">
        <v>848</v>
      </c>
      <c r="EU17" s="266" t="s">
        <v>906</v>
      </c>
      <c r="EV17" s="266" t="s">
        <v>1831</v>
      </c>
      <c r="EW17" s="266" t="s">
        <v>1558</v>
      </c>
      <c r="EX17" s="266" t="s">
        <v>905</v>
      </c>
      <c r="EY17" s="266" t="s">
        <v>905</v>
      </c>
      <c r="EZ17" s="266" t="s">
        <v>905</v>
      </c>
      <c r="FA17" s="266" t="s">
        <v>905</v>
      </c>
      <c r="FB17" s="266" t="s">
        <v>2246</v>
      </c>
      <c r="FC17" s="266" t="s">
        <v>905</v>
      </c>
      <c r="FD17" s="266" t="s">
        <v>905</v>
      </c>
      <c r="FE17" s="266" t="s">
        <v>905</v>
      </c>
      <c r="FF17" s="266" t="s">
        <v>905</v>
      </c>
      <c r="FG17" s="266" t="s">
        <v>1094</v>
      </c>
      <c r="FH17" s="266" t="s">
        <v>2247</v>
      </c>
      <c r="FI17" s="266" t="s">
        <v>2248</v>
      </c>
      <c r="FJ17" s="266" t="s">
        <v>905</v>
      </c>
      <c r="FK17" s="266" t="s">
        <v>909</v>
      </c>
      <c r="FL17" s="266" t="s">
        <v>905</v>
      </c>
      <c r="FM17" s="266" t="s">
        <v>905</v>
      </c>
      <c r="FN17" s="266" t="s">
        <v>905</v>
      </c>
      <c r="FO17" s="266" t="s">
        <v>905</v>
      </c>
      <c r="FP17" s="266" t="s">
        <v>905</v>
      </c>
      <c r="FQ17" s="266" t="s">
        <v>1022</v>
      </c>
      <c r="FR17" s="266" t="s">
        <v>905</v>
      </c>
      <c r="FS17" s="266" t="s">
        <v>905</v>
      </c>
      <c r="FT17" s="271" t="s">
        <v>615</v>
      </c>
      <c r="FU17" s="271" t="s">
        <v>46</v>
      </c>
      <c r="FV17" s="271" t="s">
        <v>615</v>
      </c>
      <c r="FW17" s="271" t="s">
        <v>615</v>
      </c>
    </row>
    <row r="18" spans="1:179">
      <c r="A18" s="1"/>
      <c r="B18" s="912" t="s">
        <v>106</v>
      </c>
      <c r="C18" s="266" t="s">
        <v>1514</v>
      </c>
      <c r="D18" s="33" t="s">
        <v>768</v>
      </c>
      <c r="E18" s="266" t="s">
        <v>2249</v>
      </c>
      <c r="F18" s="266"/>
      <c r="G18" s="266" t="s">
        <v>1280</v>
      </c>
      <c r="H18" s="266" t="s">
        <v>2229</v>
      </c>
      <c r="I18" s="266" t="s">
        <v>1802</v>
      </c>
      <c r="J18" s="266" t="s">
        <v>2250</v>
      </c>
      <c r="K18" s="266" t="s">
        <v>1525</v>
      </c>
      <c r="L18" s="266" t="s">
        <v>615</v>
      </c>
      <c r="M18" s="266" t="s">
        <v>1526</v>
      </c>
      <c r="N18" s="266" t="s">
        <v>615</v>
      </c>
      <c r="O18" s="266" t="s">
        <v>2251</v>
      </c>
      <c r="P18" s="266" t="s">
        <v>2252</v>
      </c>
      <c r="Q18" s="266" t="s">
        <v>615</v>
      </c>
      <c r="R18" s="266" t="s">
        <v>2253</v>
      </c>
      <c r="S18" s="266" t="s">
        <v>1868</v>
      </c>
      <c r="T18" s="273">
        <v>0.17099</v>
      </c>
      <c r="U18" s="273">
        <v>0.17099</v>
      </c>
      <c r="V18" s="266" t="s">
        <v>2254</v>
      </c>
      <c r="W18" s="266" t="s">
        <v>2255</v>
      </c>
      <c r="X18" s="266" t="s">
        <v>2256</v>
      </c>
      <c r="Y18" s="266"/>
      <c r="Z18" s="266" t="s">
        <v>2257</v>
      </c>
      <c r="AA18" s="266" t="s">
        <v>1536</v>
      </c>
      <c r="AB18" s="266" t="s">
        <v>2258</v>
      </c>
      <c r="AC18" s="266" t="s">
        <v>2259</v>
      </c>
      <c r="AD18" s="266" t="s">
        <v>772</v>
      </c>
      <c r="AE18" s="266" t="s">
        <v>1538</v>
      </c>
      <c r="AF18" s="266" t="s">
        <v>1539</v>
      </c>
      <c r="AG18" s="266" t="s">
        <v>2260</v>
      </c>
      <c r="AH18" s="266" t="s">
        <v>2261</v>
      </c>
      <c r="AI18" s="266" t="s">
        <v>1542</v>
      </c>
      <c r="AJ18" s="266" t="s">
        <v>2262</v>
      </c>
      <c r="AK18" s="266" t="s">
        <v>1544</v>
      </c>
      <c r="AL18" s="266" t="s">
        <v>2263</v>
      </c>
      <c r="AM18" s="266" t="s">
        <v>2264</v>
      </c>
      <c r="AN18" s="266" t="s">
        <v>1547</v>
      </c>
      <c r="AO18" s="266" t="s">
        <v>2265</v>
      </c>
      <c r="AP18" s="266" t="s">
        <v>1549</v>
      </c>
      <c r="AQ18" s="266" t="s">
        <v>1550</v>
      </c>
      <c r="AR18" s="266" t="s">
        <v>2266</v>
      </c>
      <c r="AS18" s="266" t="s">
        <v>1552</v>
      </c>
      <c r="AT18" s="266" t="s">
        <v>2230</v>
      </c>
      <c r="AU18" s="266" t="s">
        <v>1554</v>
      </c>
      <c r="AV18" s="266" t="s">
        <v>2267</v>
      </c>
      <c r="AW18" s="266"/>
      <c r="AX18" s="266" t="s">
        <v>761</v>
      </c>
      <c r="AY18" s="266" t="s">
        <v>761</v>
      </c>
      <c r="AZ18" s="266" t="s">
        <v>761</v>
      </c>
      <c r="BA18" s="266" t="s">
        <v>761</v>
      </c>
      <c r="BB18" s="266" t="s">
        <v>761</v>
      </c>
      <c r="BC18" s="266" t="s">
        <v>761</v>
      </c>
      <c r="BD18" s="266" t="s">
        <v>762</v>
      </c>
      <c r="BE18" s="266" t="s">
        <v>761</v>
      </c>
      <c r="BF18" s="266" t="s">
        <v>761</v>
      </c>
      <c r="BG18" s="266" t="s">
        <v>761</v>
      </c>
      <c r="BH18" s="266" t="s">
        <v>761</v>
      </c>
      <c r="BI18" s="266" t="s">
        <v>761</v>
      </c>
      <c r="BJ18" s="266" t="s">
        <v>761</v>
      </c>
      <c r="BK18" s="266" t="s">
        <v>761</v>
      </c>
      <c r="BL18" s="266" t="s">
        <v>761</v>
      </c>
      <c r="BM18" s="266" t="s">
        <v>762</v>
      </c>
      <c r="BN18" s="266" t="s">
        <v>762</v>
      </c>
      <c r="BO18" s="266" t="s">
        <v>762</v>
      </c>
      <c r="BP18" s="266" t="s">
        <v>762</v>
      </c>
      <c r="BQ18" s="266" t="s">
        <v>761</v>
      </c>
      <c r="BR18" s="266" t="s">
        <v>761</v>
      </c>
      <c r="BS18" s="266" t="s">
        <v>761</v>
      </c>
      <c r="BT18" s="266"/>
      <c r="BU18" s="266" t="s">
        <v>764</v>
      </c>
      <c r="BV18" s="266" t="s">
        <v>764</v>
      </c>
      <c r="BW18" s="266" t="s">
        <v>764</v>
      </c>
      <c r="BX18" s="266" t="s">
        <v>764</v>
      </c>
      <c r="BY18" s="266" t="s">
        <v>764</v>
      </c>
      <c r="BZ18" s="266" t="s">
        <v>764</v>
      </c>
      <c r="CA18" s="266" t="s">
        <v>764</v>
      </c>
      <c r="CB18" s="266" t="s">
        <v>764</v>
      </c>
      <c r="CC18" s="266" t="s">
        <v>764</v>
      </c>
      <c r="CD18" s="266" t="s">
        <v>764</v>
      </c>
      <c r="CE18" s="266" t="s">
        <v>764</v>
      </c>
      <c r="CF18" s="266" t="s">
        <v>816</v>
      </c>
      <c r="CG18" s="266" t="s">
        <v>1556</v>
      </c>
      <c r="CH18" s="266" t="s">
        <v>764</v>
      </c>
      <c r="CI18" s="266" t="s">
        <v>764</v>
      </c>
      <c r="CJ18" s="266" t="s">
        <v>764</v>
      </c>
      <c r="CK18" s="266" t="s">
        <v>764</v>
      </c>
      <c r="CL18" s="266" t="s">
        <v>764</v>
      </c>
      <c r="CM18" s="266" t="s">
        <v>764</v>
      </c>
      <c r="CN18" s="266" t="s">
        <v>764</v>
      </c>
      <c r="CO18" s="266" t="s">
        <v>764</v>
      </c>
      <c r="CP18" s="266" t="s">
        <v>764</v>
      </c>
      <c r="CQ18" s="266" t="s">
        <v>764</v>
      </c>
      <c r="CR18" s="266" t="s">
        <v>764</v>
      </c>
      <c r="CS18" s="266" t="s">
        <v>764</v>
      </c>
      <c r="CT18" s="266" t="s">
        <v>764</v>
      </c>
      <c r="CU18" s="266" t="s">
        <v>764</v>
      </c>
      <c r="CV18" s="266" t="s">
        <v>816</v>
      </c>
      <c r="CW18" s="266" t="s">
        <v>1557</v>
      </c>
      <c r="CX18" s="266" t="s">
        <v>764</v>
      </c>
      <c r="CY18" s="266" t="s">
        <v>766</v>
      </c>
      <c r="CZ18" s="266" t="s">
        <v>764</v>
      </c>
      <c r="DA18" s="266"/>
      <c r="DB18" s="266" t="s">
        <v>905</v>
      </c>
      <c r="DC18" s="266" t="s">
        <v>906</v>
      </c>
      <c r="DD18" s="266" t="s">
        <v>905</v>
      </c>
      <c r="DE18" s="266" t="s">
        <v>905</v>
      </c>
      <c r="DF18" s="266" t="s">
        <v>905</v>
      </c>
      <c r="DG18" s="266" t="s">
        <v>905</v>
      </c>
      <c r="DH18" s="266" t="s">
        <v>905</v>
      </c>
      <c r="DI18" s="266" t="s">
        <v>905</v>
      </c>
      <c r="DJ18" s="266" t="s">
        <v>905</v>
      </c>
      <c r="DK18" s="266" t="s">
        <v>905</v>
      </c>
      <c r="DL18" s="266" t="s">
        <v>905</v>
      </c>
      <c r="DM18" s="266"/>
      <c r="DN18" s="266" t="s">
        <v>909</v>
      </c>
      <c r="DO18" s="266" t="s">
        <v>905</v>
      </c>
      <c r="DP18" s="266" t="s">
        <v>905</v>
      </c>
      <c r="DQ18" s="266" t="s">
        <v>905</v>
      </c>
      <c r="DR18" s="266" t="s">
        <v>905</v>
      </c>
      <c r="DS18" s="266" t="s">
        <v>905</v>
      </c>
      <c r="DT18" s="266" t="s">
        <v>906</v>
      </c>
      <c r="DU18" s="266" t="s">
        <v>905</v>
      </c>
      <c r="DV18" s="266" t="s">
        <v>905</v>
      </c>
      <c r="DW18" s="266" t="s">
        <v>905</v>
      </c>
      <c r="DX18" s="266" t="s">
        <v>759</v>
      </c>
      <c r="DY18" s="266" t="s">
        <v>759</v>
      </c>
      <c r="DZ18" s="266" t="s">
        <v>905</v>
      </c>
      <c r="EA18" s="266" t="s">
        <v>905</v>
      </c>
      <c r="EB18" s="266" t="s">
        <v>905</v>
      </c>
      <c r="EC18" s="266" t="s">
        <v>905</v>
      </c>
      <c r="ED18" s="266" t="s">
        <v>1388</v>
      </c>
      <c r="EE18" s="266" t="s">
        <v>911</v>
      </c>
      <c r="EF18" s="266" t="s">
        <v>759</v>
      </c>
      <c r="EG18" s="266" t="s">
        <v>912</v>
      </c>
      <c r="EH18" s="266" t="s">
        <v>913</v>
      </c>
      <c r="EI18" s="266" t="s">
        <v>909</v>
      </c>
      <c r="EJ18" s="266" t="s">
        <v>759</v>
      </c>
      <c r="EK18" s="266" t="s">
        <v>905</v>
      </c>
      <c r="EL18" s="266" t="s">
        <v>910</v>
      </c>
      <c r="EM18" s="266" t="s">
        <v>905</v>
      </c>
      <c r="EN18" s="266" t="s">
        <v>905</v>
      </c>
      <c r="EO18" s="266" t="s">
        <v>759</v>
      </c>
      <c r="EP18" s="266" t="s">
        <v>915</v>
      </c>
      <c r="EQ18" s="266" t="s">
        <v>760</v>
      </c>
      <c r="ER18" s="266" t="s">
        <v>909</v>
      </c>
      <c r="ES18" s="266" t="s">
        <v>905</v>
      </c>
      <c r="ET18" s="266" t="s">
        <v>759</v>
      </c>
      <c r="EU18" s="266" t="s">
        <v>906</v>
      </c>
      <c r="EV18" s="266" t="s">
        <v>905</v>
      </c>
      <c r="EW18" s="266" t="s">
        <v>905</v>
      </c>
      <c r="EX18" s="266" t="s">
        <v>905</v>
      </c>
      <c r="EY18" s="266" t="s">
        <v>905</v>
      </c>
      <c r="EZ18" s="266" t="s">
        <v>905</v>
      </c>
      <c r="FA18" s="266" t="s">
        <v>905</v>
      </c>
      <c r="FB18" s="266" t="s">
        <v>1558</v>
      </c>
      <c r="FC18" s="266" t="s">
        <v>905</v>
      </c>
      <c r="FD18" s="266" t="s">
        <v>905</v>
      </c>
      <c r="FE18" s="266" t="s">
        <v>905</v>
      </c>
      <c r="FF18" s="266" t="s">
        <v>905</v>
      </c>
      <c r="FG18" s="266" t="s">
        <v>905</v>
      </c>
      <c r="FH18" s="266" t="s">
        <v>905</v>
      </c>
      <c r="FI18" s="266" t="s">
        <v>905</v>
      </c>
      <c r="FJ18" s="266" t="s">
        <v>905</v>
      </c>
      <c r="FK18" s="266" t="s">
        <v>909</v>
      </c>
      <c r="FL18" s="266" t="s">
        <v>905</v>
      </c>
      <c r="FM18" s="266" t="s">
        <v>905</v>
      </c>
      <c r="FN18" s="266" t="s">
        <v>905</v>
      </c>
      <c r="FO18" s="266" t="s">
        <v>905</v>
      </c>
      <c r="FP18" s="266" t="s">
        <v>905</v>
      </c>
      <c r="FQ18" s="266" t="s">
        <v>1022</v>
      </c>
      <c r="FR18" s="266" t="s">
        <v>905</v>
      </c>
      <c r="FS18" s="266" t="s">
        <v>905</v>
      </c>
      <c r="FT18" s="271" t="s">
        <v>615</v>
      </c>
      <c r="FU18" s="271" t="s">
        <v>46</v>
      </c>
      <c r="FV18" s="271" t="s">
        <v>615</v>
      </c>
      <c r="FW18" s="271" t="s">
        <v>615</v>
      </c>
    </row>
    <row r="19" spans="1:179">
      <c r="A19" s="1"/>
      <c r="B19" s="912" t="s">
        <v>134</v>
      </c>
      <c r="C19" s="266" t="s">
        <v>1770</v>
      </c>
      <c r="D19" s="33" t="s">
        <v>955</v>
      </c>
      <c r="E19" s="266" t="s">
        <v>1455</v>
      </c>
      <c r="F19" s="266"/>
      <c r="G19" s="266" t="s">
        <v>2268</v>
      </c>
      <c r="H19" s="266" t="s">
        <v>2269</v>
      </c>
      <c r="I19" s="266" t="s">
        <v>1870</v>
      </c>
      <c r="J19" s="266" t="s">
        <v>2270</v>
      </c>
      <c r="K19" s="266" t="s">
        <v>2271</v>
      </c>
      <c r="L19" s="266" t="s">
        <v>615</v>
      </c>
      <c r="M19" s="266" t="s">
        <v>976</v>
      </c>
      <c r="N19" s="266" t="s">
        <v>2272</v>
      </c>
      <c r="O19" s="266" t="s">
        <v>972</v>
      </c>
      <c r="P19" s="266" t="s">
        <v>1983</v>
      </c>
      <c r="Q19" s="266" t="s">
        <v>795</v>
      </c>
      <c r="R19" s="266" t="s">
        <v>855</v>
      </c>
      <c r="S19" s="266" t="s">
        <v>794</v>
      </c>
      <c r="T19" s="273" t="s">
        <v>841</v>
      </c>
      <c r="U19" s="274">
        <v>1.72496</v>
      </c>
      <c r="V19" s="266" t="s">
        <v>793</v>
      </c>
      <c r="W19" s="266" t="s">
        <v>1195</v>
      </c>
      <c r="X19" s="266" t="s">
        <v>1259</v>
      </c>
      <c r="Y19" s="266"/>
      <c r="Z19" s="266" t="s">
        <v>1632</v>
      </c>
      <c r="AA19" s="266" t="s">
        <v>705</v>
      </c>
      <c r="AB19" s="266" t="s">
        <v>615</v>
      </c>
      <c r="AC19" s="266" t="s">
        <v>2273</v>
      </c>
      <c r="AD19" s="266" t="s">
        <v>2274</v>
      </c>
      <c r="AE19" s="266" t="s">
        <v>894</v>
      </c>
      <c r="AF19" s="266" t="s">
        <v>1015</v>
      </c>
      <c r="AG19" s="266" t="s">
        <v>1381</v>
      </c>
      <c r="AH19" s="266" t="s">
        <v>1047</v>
      </c>
      <c r="AI19" s="266" t="s">
        <v>795</v>
      </c>
      <c r="AJ19" s="266" t="s">
        <v>696</v>
      </c>
      <c r="AK19" s="266" t="s">
        <v>2275</v>
      </c>
      <c r="AL19" s="266" t="s">
        <v>1668</v>
      </c>
      <c r="AM19" s="266" t="s">
        <v>2276</v>
      </c>
      <c r="AN19" s="266" t="s">
        <v>720</v>
      </c>
      <c r="AO19" s="266" t="s">
        <v>1230</v>
      </c>
      <c r="AP19" s="266" t="s">
        <v>1043</v>
      </c>
      <c r="AQ19" s="266" t="s">
        <v>856</v>
      </c>
      <c r="AR19" s="266" t="s">
        <v>1807</v>
      </c>
      <c r="AS19" s="266" t="s">
        <v>858</v>
      </c>
      <c r="AT19" s="266" t="s">
        <v>859</v>
      </c>
      <c r="AU19" s="266" t="s">
        <v>759</v>
      </c>
      <c r="AV19" s="266" t="s">
        <v>795</v>
      </c>
      <c r="AW19" s="266"/>
      <c r="AX19" s="266" t="s">
        <v>761</v>
      </c>
      <c r="AY19" s="266" t="s">
        <v>761</v>
      </c>
      <c r="AZ19" s="266" t="s">
        <v>761</v>
      </c>
      <c r="BA19" s="266" t="s">
        <v>761</v>
      </c>
      <c r="BB19" s="266" t="s">
        <v>761</v>
      </c>
      <c r="BC19" s="266" t="s">
        <v>761</v>
      </c>
      <c r="BD19" s="266" t="s">
        <v>762</v>
      </c>
      <c r="BE19" s="266" t="s">
        <v>761</v>
      </c>
      <c r="BF19" s="266" t="s">
        <v>761</v>
      </c>
      <c r="BG19" s="266" t="s">
        <v>761</v>
      </c>
      <c r="BH19" s="266" t="s">
        <v>761</v>
      </c>
      <c r="BI19" s="266" t="s">
        <v>761</v>
      </c>
      <c r="BJ19" s="266" t="s">
        <v>761</v>
      </c>
      <c r="BK19" s="266" t="s">
        <v>761</v>
      </c>
      <c r="BL19" s="266" t="s">
        <v>761</v>
      </c>
      <c r="BM19" s="266" t="s">
        <v>762</v>
      </c>
      <c r="BN19" s="266" t="s">
        <v>762</v>
      </c>
      <c r="BO19" s="266" t="s">
        <v>762</v>
      </c>
      <c r="BP19" s="266" t="s">
        <v>762</v>
      </c>
      <c r="BQ19" s="266" t="s">
        <v>761</v>
      </c>
      <c r="BR19" s="266" t="s">
        <v>761</v>
      </c>
      <c r="BS19" s="266" t="s">
        <v>761</v>
      </c>
      <c r="BT19" s="266"/>
      <c r="BU19" s="266" t="s">
        <v>764</v>
      </c>
      <c r="BV19" s="266" t="s">
        <v>764</v>
      </c>
      <c r="BW19" s="266" t="s">
        <v>764</v>
      </c>
      <c r="BX19" s="266" t="s">
        <v>764</v>
      </c>
      <c r="BY19" s="266" t="s">
        <v>764</v>
      </c>
      <c r="BZ19" s="266" t="s">
        <v>764</v>
      </c>
      <c r="CA19" s="266" t="s">
        <v>764</v>
      </c>
      <c r="CB19" s="266" t="s">
        <v>764</v>
      </c>
      <c r="CC19" s="266" t="s">
        <v>764</v>
      </c>
      <c r="CD19" s="266" t="s">
        <v>764</v>
      </c>
      <c r="CE19" s="266" t="s">
        <v>764</v>
      </c>
      <c r="CF19" s="266" t="s">
        <v>764</v>
      </c>
      <c r="CG19" s="266" t="s">
        <v>764</v>
      </c>
      <c r="CH19" s="266" t="s">
        <v>764</v>
      </c>
      <c r="CI19" s="266" t="s">
        <v>764</v>
      </c>
      <c r="CJ19" s="266" t="s">
        <v>764</v>
      </c>
      <c r="CK19" s="266" t="s">
        <v>764</v>
      </c>
      <c r="CL19" s="266" t="s">
        <v>764</v>
      </c>
      <c r="CM19" s="266" t="s">
        <v>764</v>
      </c>
      <c r="CN19" s="266" t="s">
        <v>764</v>
      </c>
      <c r="CO19" s="266" t="s">
        <v>764</v>
      </c>
      <c r="CP19" s="266" t="s">
        <v>764</v>
      </c>
      <c r="CQ19" s="266" t="s">
        <v>764</v>
      </c>
      <c r="CR19" s="266" t="s">
        <v>764</v>
      </c>
      <c r="CS19" s="266" t="s">
        <v>764</v>
      </c>
      <c r="CT19" s="266" t="s">
        <v>764</v>
      </c>
      <c r="CU19" s="266" t="s">
        <v>764</v>
      </c>
      <c r="CV19" s="266" t="s">
        <v>764</v>
      </c>
      <c r="CW19" s="266" t="s">
        <v>764</v>
      </c>
      <c r="CX19" s="266" t="s">
        <v>764</v>
      </c>
      <c r="CY19" s="266" t="s">
        <v>766</v>
      </c>
      <c r="CZ19" s="266" t="s">
        <v>764</v>
      </c>
      <c r="DA19" s="266"/>
      <c r="DB19" s="266" t="s">
        <v>905</v>
      </c>
      <c r="DC19" s="266" t="s">
        <v>906</v>
      </c>
      <c r="DD19" s="266" t="s">
        <v>905</v>
      </c>
      <c r="DE19" s="266" t="s">
        <v>905</v>
      </c>
      <c r="DF19" s="266" t="s">
        <v>905</v>
      </c>
      <c r="DG19" s="266" t="s">
        <v>905</v>
      </c>
      <c r="DH19" s="266" t="s">
        <v>905</v>
      </c>
      <c r="DI19" s="266" t="s">
        <v>905</v>
      </c>
      <c r="DJ19" s="266" t="s">
        <v>905</v>
      </c>
      <c r="DK19" s="266" t="s">
        <v>905</v>
      </c>
      <c r="DL19" s="266" t="s">
        <v>905</v>
      </c>
      <c r="DM19" s="266"/>
      <c r="DN19" s="266" t="s">
        <v>909</v>
      </c>
      <c r="DO19" s="266" t="s">
        <v>905</v>
      </c>
      <c r="DP19" s="266" t="s">
        <v>905</v>
      </c>
      <c r="DQ19" s="266" t="s">
        <v>1560</v>
      </c>
      <c r="DR19" s="266" t="s">
        <v>905</v>
      </c>
      <c r="DS19" s="266" t="s">
        <v>905</v>
      </c>
      <c r="DT19" s="266" t="s">
        <v>906</v>
      </c>
      <c r="DU19" s="266" t="s">
        <v>905</v>
      </c>
      <c r="DV19" s="266" t="s">
        <v>905</v>
      </c>
      <c r="DW19" s="266" t="s">
        <v>1919</v>
      </c>
      <c r="DX19" s="266" t="s">
        <v>759</v>
      </c>
      <c r="DY19" s="266" t="s">
        <v>759</v>
      </c>
      <c r="DZ19" s="266" t="s">
        <v>905</v>
      </c>
      <c r="EA19" s="266" t="s">
        <v>905</v>
      </c>
      <c r="EB19" s="266" t="s">
        <v>905</v>
      </c>
      <c r="EC19" s="266" t="s">
        <v>905</v>
      </c>
      <c r="ED19" s="266" t="s">
        <v>759</v>
      </c>
      <c r="EE19" s="266" t="s">
        <v>911</v>
      </c>
      <c r="EF19" s="266" t="s">
        <v>759</v>
      </c>
      <c r="EG19" s="266" t="s">
        <v>912</v>
      </c>
      <c r="EH19" s="266" t="s">
        <v>913</v>
      </c>
      <c r="EI19" s="266" t="s">
        <v>909</v>
      </c>
      <c r="EJ19" s="266" t="s">
        <v>759</v>
      </c>
      <c r="EK19" s="266" t="s">
        <v>905</v>
      </c>
      <c r="EL19" s="266" t="s">
        <v>910</v>
      </c>
      <c r="EM19" s="266" t="s">
        <v>905</v>
      </c>
      <c r="EN19" s="266" t="s">
        <v>905</v>
      </c>
      <c r="EO19" s="266" t="s">
        <v>759</v>
      </c>
      <c r="EP19" s="266" t="s">
        <v>915</v>
      </c>
      <c r="EQ19" s="266" t="s">
        <v>760</v>
      </c>
      <c r="ER19" s="266" t="s">
        <v>909</v>
      </c>
      <c r="ES19" s="266" t="s">
        <v>905</v>
      </c>
      <c r="ET19" s="266" t="s">
        <v>759</v>
      </c>
      <c r="EU19" s="266" t="s">
        <v>906</v>
      </c>
      <c r="EV19" s="266" t="s">
        <v>905</v>
      </c>
      <c r="EW19" s="266" t="s">
        <v>905</v>
      </c>
      <c r="EX19" s="266" t="s">
        <v>905</v>
      </c>
      <c r="EY19" s="266" t="s">
        <v>905</v>
      </c>
      <c r="EZ19" s="266" t="s">
        <v>905</v>
      </c>
      <c r="FA19" s="266" t="s">
        <v>905</v>
      </c>
      <c r="FB19" s="266" t="s">
        <v>905</v>
      </c>
      <c r="FC19" s="266" t="s">
        <v>1213</v>
      </c>
      <c r="FD19" s="266" t="s">
        <v>905</v>
      </c>
      <c r="FE19" s="266" t="s">
        <v>905</v>
      </c>
      <c r="FF19" s="266" t="s">
        <v>905</v>
      </c>
      <c r="FG19" s="266" t="s">
        <v>1208</v>
      </c>
      <c r="FH19" s="266" t="s">
        <v>905</v>
      </c>
      <c r="FI19" s="266" t="s">
        <v>905</v>
      </c>
      <c r="FJ19" s="266" t="s">
        <v>905</v>
      </c>
      <c r="FK19" s="266" t="s">
        <v>909</v>
      </c>
      <c r="FL19" s="266" t="s">
        <v>905</v>
      </c>
      <c r="FM19" s="266" t="s">
        <v>905</v>
      </c>
      <c r="FN19" s="266" t="s">
        <v>905</v>
      </c>
      <c r="FO19" s="266" t="s">
        <v>905</v>
      </c>
      <c r="FP19" s="266" t="s">
        <v>905</v>
      </c>
      <c r="FQ19" s="266" t="s">
        <v>1022</v>
      </c>
      <c r="FR19" s="266" t="s">
        <v>905</v>
      </c>
      <c r="FS19" s="266" t="s">
        <v>905</v>
      </c>
      <c r="FT19" s="271" t="s">
        <v>615</v>
      </c>
      <c r="FU19" s="271" t="s">
        <v>46</v>
      </c>
      <c r="FV19" s="271" t="s">
        <v>615</v>
      </c>
      <c r="FW19" s="271" t="s">
        <v>615</v>
      </c>
    </row>
    <row r="20" spans="1:179">
      <c r="A20" s="1"/>
      <c r="B20" s="913" t="s">
        <v>140</v>
      </c>
      <c r="C20" s="275" t="s">
        <v>1940</v>
      </c>
      <c r="D20" s="789" t="s">
        <v>2277</v>
      </c>
      <c r="E20" s="275" t="s">
        <v>2278</v>
      </c>
      <c r="F20" s="275"/>
      <c r="G20" s="275" t="s">
        <v>2279</v>
      </c>
      <c r="H20" s="275" t="s">
        <v>2280</v>
      </c>
      <c r="I20" s="275" t="s">
        <v>2281</v>
      </c>
      <c r="J20" s="275" t="s">
        <v>2282</v>
      </c>
      <c r="K20" s="275" t="s">
        <v>1432</v>
      </c>
      <c r="L20" s="275" t="s">
        <v>615</v>
      </c>
      <c r="M20" s="275" t="s">
        <v>1281</v>
      </c>
      <c r="N20" s="275" t="s">
        <v>1114</v>
      </c>
      <c r="O20" s="275" t="s">
        <v>972</v>
      </c>
      <c r="P20" s="275" t="s">
        <v>1950</v>
      </c>
      <c r="Q20" s="275" t="s">
        <v>857</v>
      </c>
      <c r="R20" s="275" t="s">
        <v>655</v>
      </c>
      <c r="S20" s="275" t="s">
        <v>946</v>
      </c>
      <c r="T20" s="274">
        <v>1.72496</v>
      </c>
      <c r="U20" s="276" t="s">
        <v>1195</v>
      </c>
      <c r="V20" s="275" t="s">
        <v>1574</v>
      </c>
      <c r="W20" s="275" t="s">
        <v>1891</v>
      </c>
      <c r="X20" s="275" t="s">
        <v>655</v>
      </c>
      <c r="Y20" s="275"/>
      <c r="Z20" s="275" t="s">
        <v>844</v>
      </c>
      <c r="AA20" s="275" t="s">
        <v>705</v>
      </c>
      <c r="AB20" s="275" t="s">
        <v>615</v>
      </c>
      <c r="AC20" s="275" t="s">
        <v>1277</v>
      </c>
      <c r="AD20" s="275" t="s">
        <v>2283</v>
      </c>
      <c r="AE20" s="275" t="s">
        <v>894</v>
      </c>
      <c r="AF20" s="275" t="s">
        <v>837</v>
      </c>
      <c r="AG20" s="275" t="s">
        <v>1952</v>
      </c>
      <c r="AH20" s="275" t="s">
        <v>745</v>
      </c>
      <c r="AI20" s="275" t="s">
        <v>850</v>
      </c>
      <c r="AJ20" s="275" t="s">
        <v>2284</v>
      </c>
      <c r="AK20" s="275" t="s">
        <v>757</v>
      </c>
      <c r="AL20" s="275" t="s">
        <v>620</v>
      </c>
      <c r="AM20" s="275" t="s">
        <v>2285</v>
      </c>
      <c r="AN20" s="275" t="s">
        <v>673</v>
      </c>
      <c r="AO20" s="275" t="s">
        <v>1875</v>
      </c>
      <c r="AP20" s="275" t="s">
        <v>855</v>
      </c>
      <c r="AQ20" s="275" t="s">
        <v>856</v>
      </c>
      <c r="AR20" s="275" t="s">
        <v>1083</v>
      </c>
      <c r="AS20" s="275" t="s">
        <v>858</v>
      </c>
      <c r="AT20" s="275" t="s">
        <v>859</v>
      </c>
      <c r="AU20" s="275" t="s">
        <v>759</v>
      </c>
      <c r="AV20" s="275" t="s">
        <v>740</v>
      </c>
      <c r="AW20" s="275"/>
      <c r="AX20" s="275" t="s">
        <v>761</v>
      </c>
      <c r="AY20" s="275" t="s">
        <v>761</v>
      </c>
      <c r="AZ20" s="275" t="s">
        <v>761</v>
      </c>
      <c r="BA20" s="275" t="s">
        <v>761</v>
      </c>
      <c r="BB20" s="275" t="s">
        <v>761</v>
      </c>
      <c r="BC20" s="275" t="s">
        <v>761</v>
      </c>
      <c r="BD20" s="275" t="s">
        <v>762</v>
      </c>
      <c r="BE20" s="275" t="s">
        <v>761</v>
      </c>
      <c r="BF20" s="275" t="s">
        <v>761</v>
      </c>
      <c r="BG20" s="275" t="s">
        <v>761</v>
      </c>
      <c r="BH20" s="275" t="s">
        <v>761</v>
      </c>
      <c r="BI20" s="275" t="s">
        <v>761</v>
      </c>
      <c r="BJ20" s="275" t="s">
        <v>761</v>
      </c>
      <c r="BK20" s="275" t="s">
        <v>761</v>
      </c>
      <c r="BL20" s="275" t="s">
        <v>761</v>
      </c>
      <c r="BM20" s="275" t="s">
        <v>762</v>
      </c>
      <c r="BN20" s="275" t="s">
        <v>762</v>
      </c>
      <c r="BO20" s="275" t="s">
        <v>762</v>
      </c>
      <c r="BP20" s="275" t="s">
        <v>762</v>
      </c>
      <c r="BQ20" s="275" t="s">
        <v>761</v>
      </c>
      <c r="BR20" s="275" t="s">
        <v>761</v>
      </c>
      <c r="BS20" s="275" t="s">
        <v>761</v>
      </c>
      <c r="BT20" s="275"/>
      <c r="BU20" s="275" t="s">
        <v>764</v>
      </c>
      <c r="BV20" s="275" t="s">
        <v>764</v>
      </c>
      <c r="BW20" s="275" t="s">
        <v>764</v>
      </c>
      <c r="BX20" s="275" t="s">
        <v>764</v>
      </c>
      <c r="BY20" s="275" t="s">
        <v>764</v>
      </c>
      <c r="BZ20" s="275" t="s">
        <v>764</v>
      </c>
      <c r="CA20" s="275" t="s">
        <v>764</v>
      </c>
      <c r="CB20" s="275" t="s">
        <v>764</v>
      </c>
      <c r="CC20" s="275" t="s">
        <v>764</v>
      </c>
      <c r="CD20" s="275" t="s">
        <v>764</v>
      </c>
      <c r="CE20" s="275" t="s">
        <v>764</v>
      </c>
      <c r="CF20" s="275" t="s">
        <v>764</v>
      </c>
      <c r="CG20" s="275" t="s">
        <v>764</v>
      </c>
      <c r="CH20" s="275" t="s">
        <v>764</v>
      </c>
      <c r="CI20" s="275" t="s">
        <v>764</v>
      </c>
      <c r="CJ20" s="275" t="s">
        <v>764</v>
      </c>
      <c r="CK20" s="275" t="s">
        <v>764</v>
      </c>
      <c r="CL20" s="275" t="s">
        <v>764</v>
      </c>
      <c r="CM20" s="275" t="s">
        <v>764</v>
      </c>
      <c r="CN20" s="275" t="s">
        <v>764</v>
      </c>
      <c r="CO20" s="275" t="s">
        <v>764</v>
      </c>
      <c r="CP20" s="275" t="s">
        <v>764</v>
      </c>
      <c r="CQ20" s="275" t="s">
        <v>764</v>
      </c>
      <c r="CR20" s="275" t="s">
        <v>764</v>
      </c>
      <c r="CS20" s="275" t="s">
        <v>764</v>
      </c>
      <c r="CT20" s="275" t="s">
        <v>764</v>
      </c>
      <c r="CU20" s="275" t="s">
        <v>764</v>
      </c>
      <c r="CV20" s="275" t="s">
        <v>814</v>
      </c>
      <c r="CW20" s="275" t="s">
        <v>764</v>
      </c>
      <c r="CX20" s="275" t="s">
        <v>764</v>
      </c>
      <c r="CY20" s="275" t="s">
        <v>766</v>
      </c>
      <c r="CZ20" s="275" t="s">
        <v>764</v>
      </c>
      <c r="DA20" s="275"/>
      <c r="DB20" s="275" t="s">
        <v>905</v>
      </c>
      <c r="DC20" s="275" t="s">
        <v>906</v>
      </c>
      <c r="DD20" s="275" t="s">
        <v>905</v>
      </c>
      <c r="DE20" s="275" t="s">
        <v>905</v>
      </c>
      <c r="DF20" s="275" t="s">
        <v>905</v>
      </c>
      <c r="DG20" s="275" t="s">
        <v>905</v>
      </c>
      <c r="DH20" s="275" t="s">
        <v>905</v>
      </c>
      <c r="DI20" s="275" t="s">
        <v>905</v>
      </c>
      <c r="DJ20" s="275" t="s">
        <v>905</v>
      </c>
      <c r="DK20" s="275" t="s">
        <v>905</v>
      </c>
      <c r="DL20" s="275" t="s">
        <v>905</v>
      </c>
      <c r="DM20" s="275"/>
      <c r="DN20" s="275" t="s">
        <v>909</v>
      </c>
      <c r="DO20" s="275" t="s">
        <v>905</v>
      </c>
      <c r="DP20" s="275" t="s">
        <v>905</v>
      </c>
      <c r="DQ20" s="275" t="s">
        <v>905</v>
      </c>
      <c r="DR20" s="275" t="s">
        <v>905</v>
      </c>
      <c r="DS20" s="275" t="s">
        <v>905</v>
      </c>
      <c r="DT20" s="275" t="s">
        <v>906</v>
      </c>
      <c r="DU20" s="275" t="s">
        <v>905</v>
      </c>
      <c r="DV20" s="275" t="s">
        <v>905</v>
      </c>
      <c r="DW20" s="275" t="s">
        <v>905</v>
      </c>
      <c r="DX20" s="275" t="s">
        <v>759</v>
      </c>
      <c r="DY20" s="275" t="s">
        <v>759</v>
      </c>
      <c r="DZ20" s="275" t="s">
        <v>905</v>
      </c>
      <c r="EA20" s="275" t="s">
        <v>905</v>
      </c>
      <c r="EB20" s="275" t="s">
        <v>905</v>
      </c>
      <c r="EC20" s="275" t="s">
        <v>905</v>
      </c>
      <c r="ED20" s="275" t="s">
        <v>759</v>
      </c>
      <c r="EE20" s="275" t="s">
        <v>911</v>
      </c>
      <c r="EF20" s="275" t="s">
        <v>759</v>
      </c>
      <c r="EG20" s="275" t="s">
        <v>912</v>
      </c>
      <c r="EH20" s="275" t="s">
        <v>913</v>
      </c>
      <c r="EI20" s="275" t="s">
        <v>909</v>
      </c>
      <c r="EJ20" s="275" t="s">
        <v>759</v>
      </c>
      <c r="EK20" s="275" t="s">
        <v>905</v>
      </c>
      <c r="EL20" s="275" t="s">
        <v>910</v>
      </c>
      <c r="EM20" s="275" t="s">
        <v>905</v>
      </c>
      <c r="EN20" s="275" t="s">
        <v>905</v>
      </c>
      <c r="EO20" s="275" t="s">
        <v>759</v>
      </c>
      <c r="EP20" s="275" t="s">
        <v>915</v>
      </c>
      <c r="EQ20" s="275" t="s">
        <v>760</v>
      </c>
      <c r="ER20" s="275" t="s">
        <v>2286</v>
      </c>
      <c r="ES20" s="275" t="s">
        <v>905</v>
      </c>
      <c r="ET20" s="275" t="s">
        <v>759</v>
      </c>
      <c r="EU20" s="275" t="s">
        <v>906</v>
      </c>
      <c r="EV20" s="275" t="s">
        <v>905</v>
      </c>
      <c r="EW20" s="275" t="s">
        <v>905</v>
      </c>
      <c r="EX20" s="275" t="s">
        <v>905</v>
      </c>
      <c r="EY20" s="275" t="s">
        <v>905</v>
      </c>
      <c r="EZ20" s="275" t="s">
        <v>905</v>
      </c>
      <c r="FA20" s="275" t="s">
        <v>905</v>
      </c>
      <c r="FB20" s="275" t="s">
        <v>905</v>
      </c>
      <c r="FC20" s="275" t="s">
        <v>905</v>
      </c>
      <c r="FD20" s="275" t="s">
        <v>905</v>
      </c>
      <c r="FE20" s="275" t="s">
        <v>905</v>
      </c>
      <c r="FF20" s="275" t="s">
        <v>905</v>
      </c>
      <c r="FG20" s="275" t="s">
        <v>905</v>
      </c>
      <c r="FH20" s="275" t="s">
        <v>905</v>
      </c>
      <c r="FI20" s="275" t="s">
        <v>905</v>
      </c>
      <c r="FJ20" s="275" t="s">
        <v>905</v>
      </c>
      <c r="FK20" s="275" t="s">
        <v>909</v>
      </c>
      <c r="FL20" s="275" t="s">
        <v>905</v>
      </c>
      <c r="FM20" s="275" t="s">
        <v>905</v>
      </c>
      <c r="FN20" s="275" t="s">
        <v>905</v>
      </c>
      <c r="FO20" s="275" t="s">
        <v>905</v>
      </c>
      <c r="FP20" s="275" t="s">
        <v>905</v>
      </c>
      <c r="FQ20" s="275" t="s">
        <v>1022</v>
      </c>
      <c r="FR20" s="275" t="s">
        <v>905</v>
      </c>
      <c r="FS20" s="275" t="s">
        <v>905</v>
      </c>
      <c r="FT20" s="271" t="s">
        <v>615</v>
      </c>
      <c r="FU20" s="271" t="s">
        <v>46</v>
      </c>
      <c r="FV20" s="271" t="s">
        <v>615</v>
      </c>
      <c r="FW20" s="271" t="s">
        <v>615</v>
      </c>
    </row>
    <row r="21" spans="1:179">
      <c r="A21" s="1"/>
      <c r="B21" s="272" t="s">
        <v>2287</v>
      </c>
      <c r="C21" s="272"/>
      <c r="D21" s="33"/>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266"/>
      <c r="AU21" s="266"/>
      <c r="AV21" s="266"/>
      <c r="AW21" s="266"/>
      <c r="AX21" s="266"/>
      <c r="AY21" s="266"/>
      <c r="AZ21" s="266"/>
      <c r="BA21" s="266"/>
      <c r="BB21" s="266"/>
      <c r="BC21" s="266"/>
      <c r="BD21" s="266"/>
      <c r="BE21" s="266"/>
      <c r="BF21" s="266"/>
      <c r="BG21" s="266"/>
      <c r="BH21" s="266"/>
      <c r="BI21" s="266"/>
      <c r="BJ21" s="266"/>
      <c r="BK21" s="266"/>
      <c r="BL21" s="266"/>
      <c r="BM21" s="266"/>
      <c r="BN21" s="266"/>
      <c r="BO21" s="266"/>
      <c r="BP21" s="266"/>
      <c r="BQ21" s="266"/>
      <c r="BR21" s="266"/>
      <c r="BS21" s="266"/>
      <c r="BT21" s="266"/>
      <c r="BU21" s="266"/>
      <c r="BV21" s="266"/>
      <c r="BW21" s="266"/>
      <c r="BX21" s="266"/>
      <c r="BY21" s="266"/>
      <c r="BZ21" s="266"/>
      <c r="CA21" s="266"/>
      <c r="CB21" s="266"/>
      <c r="CC21" s="266"/>
      <c r="CD21" s="266"/>
      <c r="CE21" s="266"/>
      <c r="CF21" s="266"/>
      <c r="CG21" s="266"/>
      <c r="CH21" s="266"/>
      <c r="CI21" s="266"/>
      <c r="CJ21" s="266"/>
      <c r="CK21" s="266"/>
      <c r="CL21" s="266"/>
      <c r="CM21" s="266"/>
      <c r="CN21" s="266"/>
      <c r="CO21" s="266"/>
      <c r="CP21" s="266"/>
      <c r="CQ21" s="266"/>
      <c r="CR21" s="266"/>
      <c r="CS21" s="266"/>
      <c r="CT21" s="266"/>
      <c r="CU21" s="266"/>
      <c r="CV21" s="266"/>
      <c r="CW21" s="266"/>
      <c r="CX21" s="266"/>
      <c r="CY21" s="266"/>
      <c r="CZ21" s="266"/>
      <c r="DA21" s="266"/>
      <c r="DB21" s="266"/>
      <c r="DC21" s="266"/>
      <c r="DD21" s="266"/>
      <c r="DE21" s="266"/>
      <c r="DF21" s="266"/>
      <c r="DG21" s="266"/>
      <c r="DH21" s="266"/>
      <c r="DI21" s="266"/>
      <c r="DJ21" s="266"/>
      <c r="DK21" s="266"/>
      <c r="DL21" s="266"/>
      <c r="DM21" s="266"/>
      <c r="DN21" s="266"/>
      <c r="DO21" s="266"/>
      <c r="DP21" s="266"/>
      <c r="DQ21" s="266"/>
      <c r="DR21" s="266"/>
      <c r="DS21" s="266"/>
      <c r="DT21" s="266"/>
      <c r="DU21" s="266"/>
      <c r="DV21" s="266"/>
      <c r="DW21" s="266"/>
      <c r="DX21" s="266"/>
      <c r="DY21" s="266"/>
      <c r="DZ21" s="266"/>
      <c r="EA21" s="266"/>
      <c r="EB21" s="266"/>
      <c r="EC21" s="266"/>
      <c r="ED21" s="266"/>
      <c r="EE21" s="266"/>
      <c r="EF21" s="266"/>
      <c r="EG21" s="266"/>
      <c r="EH21" s="266"/>
      <c r="EI21" s="266"/>
      <c r="EJ21" s="266"/>
      <c r="EK21" s="266"/>
      <c r="EL21" s="266"/>
      <c r="EM21" s="266"/>
      <c r="EN21" s="266"/>
      <c r="EO21" s="266"/>
      <c r="EP21" s="266"/>
      <c r="EQ21" s="266"/>
      <c r="ER21" s="266"/>
      <c r="ES21" s="266"/>
      <c r="ET21" s="266"/>
      <c r="EU21" s="266"/>
      <c r="EV21" s="266"/>
      <c r="EW21" s="266"/>
      <c r="EX21" s="266"/>
      <c r="EY21" s="266"/>
      <c r="EZ21" s="266"/>
      <c r="FA21" s="266"/>
      <c r="FB21" s="266"/>
      <c r="FC21" s="266"/>
      <c r="FD21" s="266"/>
      <c r="FE21" s="266"/>
      <c r="FF21" s="266"/>
      <c r="FG21" s="266"/>
      <c r="FH21" s="266"/>
      <c r="FI21" s="266"/>
      <c r="FJ21" s="266"/>
      <c r="FK21" s="266"/>
      <c r="FL21" s="266"/>
      <c r="FM21" s="266"/>
      <c r="FN21" s="266"/>
      <c r="FO21" s="266"/>
      <c r="FP21" s="266"/>
      <c r="FQ21" s="266"/>
      <c r="FR21" s="266"/>
      <c r="FS21" s="266"/>
      <c r="FT21" s="266"/>
      <c r="FU21" s="266"/>
      <c r="FV21" s="266"/>
      <c r="FW21" s="266"/>
    </row>
    <row r="22" spans="1:179">
      <c r="A22" s="1"/>
      <c r="B22" s="277" t="s">
        <v>133</v>
      </c>
      <c r="C22" s="272" t="s">
        <v>1848</v>
      </c>
      <c r="D22" s="33" t="s">
        <v>2288</v>
      </c>
      <c r="E22" s="266" t="s">
        <v>615</v>
      </c>
      <c r="F22" s="266"/>
      <c r="G22" s="266" t="s">
        <v>615</v>
      </c>
      <c r="H22" s="266" t="s">
        <v>615</v>
      </c>
      <c r="I22" s="266" t="s">
        <v>615</v>
      </c>
      <c r="J22" s="266" t="s">
        <v>615</v>
      </c>
      <c r="K22" s="266" t="s">
        <v>615</v>
      </c>
      <c r="L22" s="266" t="s">
        <v>615</v>
      </c>
      <c r="M22" s="266" t="s">
        <v>615</v>
      </c>
      <c r="N22" s="266" t="s">
        <v>615</v>
      </c>
      <c r="O22" s="266" t="s">
        <v>615</v>
      </c>
      <c r="P22" s="266" t="s">
        <v>615</v>
      </c>
      <c r="Q22" s="266" t="s">
        <v>615</v>
      </c>
      <c r="R22" s="266" t="s">
        <v>615</v>
      </c>
      <c r="S22" s="266" t="s">
        <v>615</v>
      </c>
      <c r="T22" s="266" t="s">
        <v>615</v>
      </c>
      <c r="U22" s="266" t="s">
        <v>615</v>
      </c>
      <c r="V22" s="266" t="s">
        <v>615</v>
      </c>
      <c r="W22" s="266" t="s">
        <v>615</v>
      </c>
      <c r="X22" s="266" t="s">
        <v>615</v>
      </c>
      <c r="Y22" s="266"/>
      <c r="Z22" s="266" t="s">
        <v>834</v>
      </c>
      <c r="AA22" s="266" t="s">
        <v>2289</v>
      </c>
      <c r="AB22" s="266" t="s">
        <v>615</v>
      </c>
      <c r="AC22" s="266" t="s">
        <v>2290</v>
      </c>
      <c r="AD22" s="266" t="s">
        <v>615</v>
      </c>
      <c r="AE22" s="266" t="s">
        <v>2291</v>
      </c>
      <c r="AF22" s="266" t="s">
        <v>2292</v>
      </c>
      <c r="AG22" s="266" t="s">
        <v>655</v>
      </c>
      <c r="AH22" s="266" t="s">
        <v>869</v>
      </c>
      <c r="AI22" s="266" t="s">
        <v>1187</v>
      </c>
      <c r="AJ22" s="266" t="s">
        <v>2293</v>
      </c>
      <c r="AK22" s="266" t="s">
        <v>2294</v>
      </c>
      <c r="AL22" s="266" t="s">
        <v>2295</v>
      </c>
      <c r="AM22" s="266" t="s">
        <v>1178</v>
      </c>
      <c r="AN22" s="266" t="s">
        <v>993</v>
      </c>
      <c r="AO22" s="266" t="s">
        <v>978</v>
      </c>
      <c r="AP22" s="266" t="s">
        <v>1982</v>
      </c>
      <c r="AQ22" s="266" t="s">
        <v>2296</v>
      </c>
      <c r="AR22" s="266" t="s">
        <v>756</v>
      </c>
      <c r="AS22" s="266" t="s">
        <v>2297</v>
      </c>
      <c r="AT22" s="266" t="s">
        <v>1858</v>
      </c>
      <c r="AU22" s="266" t="s">
        <v>2298</v>
      </c>
      <c r="AV22" s="266" t="s">
        <v>662</v>
      </c>
      <c r="AW22" s="266"/>
      <c r="AX22" s="266" t="s">
        <v>615</v>
      </c>
      <c r="AY22" s="266" t="s">
        <v>615</v>
      </c>
      <c r="AZ22" s="266" t="s">
        <v>615</v>
      </c>
      <c r="BA22" s="266" t="s">
        <v>615</v>
      </c>
      <c r="BB22" s="266" t="s">
        <v>615</v>
      </c>
      <c r="BC22" s="266" t="s">
        <v>615</v>
      </c>
      <c r="BD22" s="266" t="s">
        <v>615</v>
      </c>
      <c r="BE22" s="266" t="s">
        <v>615</v>
      </c>
      <c r="BF22" s="266" t="s">
        <v>615</v>
      </c>
      <c r="BG22" s="266" t="s">
        <v>615</v>
      </c>
      <c r="BH22" s="266" t="s">
        <v>615</v>
      </c>
      <c r="BI22" s="266" t="s">
        <v>615</v>
      </c>
      <c r="BJ22" s="266" t="s">
        <v>615</v>
      </c>
      <c r="BK22" s="266" t="s">
        <v>615</v>
      </c>
      <c r="BL22" s="266" t="s">
        <v>615</v>
      </c>
      <c r="BM22" s="266" t="s">
        <v>615</v>
      </c>
      <c r="BN22" s="266" t="s">
        <v>615</v>
      </c>
      <c r="BO22" s="266" t="s">
        <v>615</v>
      </c>
      <c r="BP22" s="266" t="s">
        <v>615</v>
      </c>
      <c r="BQ22" s="266" t="s">
        <v>615</v>
      </c>
      <c r="BR22" s="266" t="s">
        <v>615</v>
      </c>
      <c r="BS22" s="266" t="s">
        <v>615</v>
      </c>
      <c r="BT22" s="266"/>
      <c r="BU22" s="266" t="s">
        <v>615</v>
      </c>
      <c r="BV22" s="266" t="s">
        <v>615</v>
      </c>
      <c r="BW22" s="266" t="s">
        <v>615</v>
      </c>
      <c r="BX22" s="266" t="s">
        <v>615</v>
      </c>
      <c r="BY22" s="266" t="s">
        <v>615</v>
      </c>
      <c r="BZ22" s="266" t="s">
        <v>615</v>
      </c>
      <c r="CA22" s="266" t="s">
        <v>615</v>
      </c>
      <c r="CB22" s="266" t="s">
        <v>615</v>
      </c>
      <c r="CC22" s="266" t="s">
        <v>615</v>
      </c>
      <c r="CD22" s="266" t="s">
        <v>615</v>
      </c>
      <c r="CE22" s="266" t="s">
        <v>615</v>
      </c>
      <c r="CF22" s="266" t="s">
        <v>615</v>
      </c>
      <c r="CG22" s="266" t="s">
        <v>615</v>
      </c>
      <c r="CH22" s="266" t="s">
        <v>615</v>
      </c>
      <c r="CI22" s="266" t="s">
        <v>615</v>
      </c>
      <c r="CJ22" s="266" t="s">
        <v>615</v>
      </c>
      <c r="CK22" s="266" t="s">
        <v>615</v>
      </c>
      <c r="CL22" s="266" t="s">
        <v>615</v>
      </c>
      <c r="CM22" s="266" t="s">
        <v>615</v>
      </c>
      <c r="CN22" s="266" t="s">
        <v>615</v>
      </c>
      <c r="CO22" s="266" t="s">
        <v>615</v>
      </c>
      <c r="CP22" s="266" t="s">
        <v>615</v>
      </c>
      <c r="CQ22" s="266" t="s">
        <v>615</v>
      </c>
      <c r="CR22" s="266" t="s">
        <v>615</v>
      </c>
      <c r="CS22" s="266" t="s">
        <v>615</v>
      </c>
      <c r="CT22" s="266" t="s">
        <v>615</v>
      </c>
      <c r="CU22" s="266" t="s">
        <v>615</v>
      </c>
      <c r="CV22" s="266" t="s">
        <v>615</v>
      </c>
      <c r="CW22" s="266" t="s">
        <v>615</v>
      </c>
      <c r="CX22" s="266" t="s">
        <v>615</v>
      </c>
      <c r="CY22" s="266" t="s">
        <v>615</v>
      </c>
      <c r="CZ22" s="266" t="s">
        <v>615</v>
      </c>
      <c r="DA22" s="266"/>
      <c r="DB22" s="266" t="s">
        <v>615</v>
      </c>
      <c r="DC22" s="266" t="s">
        <v>615</v>
      </c>
      <c r="DD22" s="266" t="s">
        <v>615</v>
      </c>
      <c r="DE22" s="266" t="s">
        <v>615</v>
      </c>
      <c r="DF22" s="266" t="s">
        <v>615</v>
      </c>
      <c r="DG22" s="266" t="s">
        <v>615</v>
      </c>
      <c r="DH22" s="266" t="s">
        <v>615</v>
      </c>
      <c r="DI22" s="266" t="s">
        <v>615</v>
      </c>
      <c r="DJ22" s="266" t="s">
        <v>615</v>
      </c>
      <c r="DK22" s="266" t="s">
        <v>615</v>
      </c>
      <c r="DL22" s="266" t="s">
        <v>615</v>
      </c>
      <c r="DM22" s="266"/>
      <c r="DN22" s="266" t="s">
        <v>615</v>
      </c>
      <c r="DO22" s="266" t="s">
        <v>615</v>
      </c>
      <c r="DP22" s="266" t="s">
        <v>615</v>
      </c>
      <c r="DQ22" s="266" t="s">
        <v>615</v>
      </c>
      <c r="DR22" s="266" t="s">
        <v>615</v>
      </c>
      <c r="DS22" s="266" t="s">
        <v>615</v>
      </c>
      <c r="DT22" s="266" t="s">
        <v>615</v>
      </c>
      <c r="DU22" s="266" t="s">
        <v>615</v>
      </c>
      <c r="DV22" s="266" t="s">
        <v>615</v>
      </c>
      <c r="DW22" s="266" t="s">
        <v>615</v>
      </c>
      <c r="DX22" s="266" t="s">
        <v>615</v>
      </c>
      <c r="DY22" s="266" t="s">
        <v>615</v>
      </c>
      <c r="DZ22" s="266" t="s">
        <v>615</v>
      </c>
      <c r="EA22" s="266" t="s">
        <v>615</v>
      </c>
      <c r="EB22" s="266" t="s">
        <v>615</v>
      </c>
      <c r="EC22" s="266" t="s">
        <v>615</v>
      </c>
      <c r="ED22" s="266" t="s">
        <v>615</v>
      </c>
      <c r="EE22" s="266" t="s">
        <v>615</v>
      </c>
      <c r="EF22" s="266" t="s">
        <v>615</v>
      </c>
      <c r="EG22" s="266" t="s">
        <v>615</v>
      </c>
      <c r="EH22" s="266" t="s">
        <v>615</v>
      </c>
      <c r="EI22" s="266" t="s">
        <v>615</v>
      </c>
      <c r="EJ22" s="266" t="s">
        <v>615</v>
      </c>
      <c r="EK22" s="266" t="s">
        <v>615</v>
      </c>
      <c r="EL22" s="266" t="s">
        <v>615</v>
      </c>
      <c r="EM22" s="266" t="s">
        <v>615</v>
      </c>
      <c r="EN22" s="266" t="s">
        <v>615</v>
      </c>
      <c r="EO22" s="266" t="s">
        <v>615</v>
      </c>
      <c r="EP22" s="266" t="s">
        <v>615</v>
      </c>
      <c r="EQ22" s="266" t="s">
        <v>615</v>
      </c>
      <c r="ER22" s="266" t="s">
        <v>615</v>
      </c>
      <c r="ES22" s="266" t="s">
        <v>615</v>
      </c>
      <c r="ET22" s="266" t="s">
        <v>615</v>
      </c>
      <c r="EU22" s="266" t="s">
        <v>615</v>
      </c>
      <c r="EV22" s="266" t="s">
        <v>615</v>
      </c>
      <c r="EW22" s="266" t="s">
        <v>615</v>
      </c>
      <c r="EX22" s="266" t="s">
        <v>615</v>
      </c>
      <c r="EY22" s="266" t="s">
        <v>615</v>
      </c>
      <c r="EZ22" s="266" t="s">
        <v>615</v>
      </c>
      <c r="FA22" s="266" t="s">
        <v>615</v>
      </c>
      <c r="FB22" s="266" t="s">
        <v>615</v>
      </c>
      <c r="FC22" s="266" t="s">
        <v>615</v>
      </c>
      <c r="FD22" s="266" t="s">
        <v>615</v>
      </c>
      <c r="FE22" s="266" t="s">
        <v>615</v>
      </c>
      <c r="FF22" s="266" t="s">
        <v>615</v>
      </c>
      <c r="FG22" s="266" t="s">
        <v>615</v>
      </c>
      <c r="FH22" s="266" t="s">
        <v>615</v>
      </c>
      <c r="FI22" s="266" t="s">
        <v>615</v>
      </c>
      <c r="FJ22" s="266" t="s">
        <v>615</v>
      </c>
      <c r="FK22" s="266" t="s">
        <v>615</v>
      </c>
      <c r="FL22" s="266" t="s">
        <v>615</v>
      </c>
      <c r="FM22" s="266" t="s">
        <v>615</v>
      </c>
      <c r="FN22" s="266" t="s">
        <v>615</v>
      </c>
      <c r="FO22" s="266" t="s">
        <v>615</v>
      </c>
      <c r="FP22" s="266" t="s">
        <v>615</v>
      </c>
      <c r="FQ22" s="266" t="s">
        <v>615</v>
      </c>
      <c r="FR22" s="266" t="s">
        <v>615</v>
      </c>
      <c r="FS22" s="266" t="s">
        <v>615</v>
      </c>
      <c r="FT22" s="271" t="s">
        <v>615</v>
      </c>
      <c r="FU22" s="271" t="s">
        <v>46</v>
      </c>
      <c r="FV22" s="271" t="s">
        <v>615</v>
      </c>
      <c r="FW22" s="271" t="s">
        <v>615</v>
      </c>
    </row>
    <row r="23" spans="1:179">
      <c r="A23" s="1"/>
      <c r="B23" s="277" t="s">
        <v>140</v>
      </c>
      <c r="C23" s="272" t="s">
        <v>1940</v>
      </c>
      <c r="D23" s="33" t="s">
        <v>2299</v>
      </c>
      <c r="E23" s="266" t="s">
        <v>615</v>
      </c>
      <c r="F23" s="266"/>
      <c r="G23" s="266" t="s">
        <v>615</v>
      </c>
      <c r="H23" s="266" t="s">
        <v>615</v>
      </c>
      <c r="I23" s="266" t="s">
        <v>615</v>
      </c>
      <c r="J23" s="266" t="s">
        <v>615</v>
      </c>
      <c r="K23" s="266" t="s">
        <v>615</v>
      </c>
      <c r="L23" s="266" t="s">
        <v>615</v>
      </c>
      <c r="M23" s="266" t="s">
        <v>615</v>
      </c>
      <c r="N23" s="266" t="s">
        <v>615</v>
      </c>
      <c r="O23" s="266" t="s">
        <v>615</v>
      </c>
      <c r="P23" s="266" t="s">
        <v>615</v>
      </c>
      <c r="Q23" s="266" t="s">
        <v>615</v>
      </c>
      <c r="R23" s="266" t="s">
        <v>615</v>
      </c>
      <c r="S23" s="266" t="s">
        <v>615</v>
      </c>
      <c r="T23" s="266" t="s">
        <v>615</v>
      </c>
      <c r="U23" s="266" t="s">
        <v>615</v>
      </c>
      <c r="V23" s="266" t="s">
        <v>615</v>
      </c>
      <c r="W23" s="266" t="s">
        <v>615</v>
      </c>
      <c r="X23" s="266" t="s">
        <v>615</v>
      </c>
      <c r="Y23" s="266"/>
      <c r="Z23" s="266" t="s">
        <v>646</v>
      </c>
      <c r="AA23" s="266" t="s">
        <v>705</v>
      </c>
      <c r="AB23" s="266" t="s">
        <v>615</v>
      </c>
      <c r="AC23" s="266" t="s">
        <v>2300</v>
      </c>
      <c r="AD23" s="266" t="s">
        <v>615</v>
      </c>
      <c r="AE23" s="266" t="s">
        <v>731</v>
      </c>
      <c r="AF23" s="266" t="s">
        <v>2301</v>
      </c>
      <c r="AG23" s="266" t="s">
        <v>655</v>
      </c>
      <c r="AH23" s="266" t="s">
        <v>732</v>
      </c>
      <c r="AI23" s="266" t="s">
        <v>1447</v>
      </c>
      <c r="AJ23" s="266" t="s">
        <v>1118</v>
      </c>
      <c r="AK23" s="266" t="s">
        <v>1968</v>
      </c>
      <c r="AL23" s="266" t="s">
        <v>655</v>
      </c>
      <c r="AM23" s="266" t="s">
        <v>2302</v>
      </c>
      <c r="AN23" s="266" t="s">
        <v>1064</v>
      </c>
      <c r="AO23" s="266" t="s">
        <v>752</v>
      </c>
      <c r="AP23" s="266" t="s">
        <v>812</v>
      </c>
      <c r="AQ23" s="266" t="s">
        <v>2303</v>
      </c>
      <c r="AR23" s="266" t="s">
        <v>1935</v>
      </c>
      <c r="AS23" s="266" t="s">
        <v>880</v>
      </c>
      <c r="AT23" s="266" t="s">
        <v>1375</v>
      </c>
      <c r="AU23" s="266" t="s">
        <v>759</v>
      </c>
      <c r="AV23" s="266" t="s">
        <v>1768</v>
      </c>
      <c r="AW23" s="266"/>
      <c r="AX23" s="266" t="s">
        <v>615</v>
      </c>
      <c r="AY23" s="266" t="s">
        <v>615</v>
      </c>
      <c r="AZ23" s="266" t="s">
        <v>615</v>
      </c>
      <c r="BA23" s="266" t="s">
        <v>615</v>
      </c>
      <c r="BB23" s="266" t="s">
        <v>615</v>
      </c>
      <c r="BC23" s="266" t="s">
        <v>615</v>
      </c>
      <c r="BD23" s="266" t="s">
        <v>615</v>
      </c>
      <c r="BE23" s="266" t="s">
        <v>615</v>
      </c>
      <c r="BF23" s="266" t="s">
        <v>615</v>
      </c>
      <c r="BG23" s="266" t="s">
        <v>615</v>
      </c>
      <c r="BH23" s="266" t="s">
        <v>615</v>
      </c>
      <c r="BI23" s="266" t="s">
        <v>615</v>
      </c>
      <c r="BJ23" s="266" t="s">
        <v>615</v>
      </c>
      <c r="BK23" s="266" t="s">
        <v>615</v>
      </c>
      <c r="BL23" s="266" t="s">
        <v>615</v>
      </c>
      <c r="BM23" s="266" t="s">
        <v>615</v>
      </c>
      <c r="BN23" s="266" t="s">
        <v>615</v>
      </c>
      <c r="BO23" s="266" t="s">
        <v>615</v>
      </c>
      <c r="BP23" s="266" t="s">
        <v>615</v>
      </c>
      <c r="BQ23" s="266" t="s">
        <v>615</v>
      </c>
      <c r="BR23" s="266" t="s">
        <v>615</v>
      </c>
      <c r="BS23" s="266" t="s">
        <v>615</v>
      </c>
      <c r="BT23" s="266"/>
      <c r="BU23" s="266" t="s">
        <v>615</v>
      </c>
      <c r="BV23" s="266" t="s">
        <v>615</v>
      </c>
      <c r="BW23" s="266" t="s">
        <v>615</v>
      </c>
      <c r="BX23" s="266" t="s">
        <v>615</v>
      </c>
      <c r="BY23" s="266" t="s">
        <v>615</v>
      </c>
      <c r="BZ23" s="266" t="s">
        <v>615</v>
      </c>
      <c r="CA23" s="266" t="s">
        <v>615</v>
      </c>
      <c r="CB23" s="266" t="s">
        <v>615</v>
      </c>
      <c r="CC23" s="266" t="s">
        <v>615</v>
      </c>
      <c r="CD23" s="266" t="s">
        <v>615</v>
      </c>
      <c r="CE23" s="266" t="s">
        <v>615</v>
      </c>
      <c r="CF23" s="266" t="s">
        <v>615</v>
      </c>
      <c r="CG23" s="266" t="s">
        <v>615</v>
      </c>
      <c r="CH23" s="266" t="s">
        <v>615</v>
      </c>
      <c r="CI23" s="266" t="s">
        <v>615</v>
      </c>
      <c r="CJ23" s="266" t="s">
        <v>615</v>
      </c>
      <c r="CK23" s="266" t="s">
        <v>615</v>
      </c>
      <c r="CL23" s="266" t="s">
        <v>615</v>
      </c>
      <c r="CM23" s="266" t="s">
        <v>615</v>
      </c>
      <c r="CN23" s="266" t="s">
        <v>615</v>
      </c>
      <c r="CO23" s="266" t="s">
        <v>615</v>
      </c>
      <c r="CP23" s="266" t="s">
        <v>615</v>
      </c>
      <c r="CQ23" s="266" t="s">
        <v>615</v>
      </c>
      <c r="CR23" s="266" t="s">
        <v>615</v>
      </c>
      <c r="CS23" s="266" t="s">
        <v>615</v>
      </c>
      <c r="CT23" s="266" t="s">
        <v>615</v>
      </c>
      <c r="CU23" s="266" t="s">
        <v>615</v>
      </c>
      <c r="CV23" s="266" t="s">
        <v>615</v>
      </c>
      <c r="CW23" s="266" t="s">
        <v>615</v>
      </c>
      <c r="CX23" s="266" t="s">
        <v>615</v>
      </c>
      <c r="CY23" s="266" t="s">
        <v>615</v>
      </c>
      <c r="CZ23" s="266" t="s">
        <v>615</v>
      </c>
      <c r="DA23" s="266"/>
      <c r="DB23" s="266" t="s">
        <v>615</v>
      </c>
      <c r="DC23" s="266" t="s">
        <v>615</v>
      </c>
      <c r="DD23" s="266" t="s">
        <v>615</v>
      </c>
      <c r="DE23" s="266" t="s">
        <v>615</v>
      </c>
      <c r="DF23" s="266" t="s">
        <v>615</v>
      </c>
      <c r="DG23" s="266" t="s">
        <v>615</v>
      </c>
      <c r="DH23" s="266" t="s">
        <v>615</v>
      </c>
      <c r="DI23" s="266" t="s">
        <v>615</v>
      </c>
      <c r="DJ23" s="266" t="s">
        <v>615</v>
      </c>
      <c r="DK23" s="266" t="s">
        <v>615</v>
      </c>
      <c r="DL23" s="266" t="s">
        <v>615</v>
      </c>
      <c r="DM23" s="266"/>
      <c r="DN23" s="266" t="s">
        <v>615</v>
      </c>
      <c r="DO23" s="266" t="s">
        <v>615</v>
      </c>
      <c r="DP23" s="266" t="s">
        <v>615</v>
      </c>
      <c r="DQ23" s="266" t="s">
        <v>615</v>
      </c>
      <c r="DR23" s="266" t="s">
        <v>615</v>
      </c>
      <c r="DS23" s="266" t="s">
        <v>615</v>
      </c>
      <c r="DT23" s="266" t="s">
        <v>615</v>
      </c>
      <c r="DU23" s="266" t="s">
        <v>615</v>
      </c>
      <c r="DV23" s="266" t="s">
        <v>615</v>
      </c>
      <c r="DW23" s="266" t="s">
        <v>615</v>
      </c>
      <c r="DX23" s="266" t="s">
        <v>615</v>
      </c>
      <c r="DY23" s="266" t="s">
        <v>615</v>
      </c>
      <c r="DZ23" s="266" t="s">
        <v>615</v>
      </c>
      <c r="EA23" s="266" t="s">
        <v>615</v>
      </c>
      <c r="EB23" s="266" t="s">
        <v>615</v>
      </c>
      <c r="EC23" s="266" t="s">
        <v>615</v>
      </c>
      <c r="ED23" s="266" t="s">
        <v>615</v>
      </c>
      <c r="EE23" s="266" t="s">
        <v>615</v>
      </c>
      <c r="EF23" s="266" t="s">
        <v>615</v>
      </c>
      <c r="EG23" s="266" t="s">
        <v>615</v>
      </c>
      <c r="EH23" s="266" t="s">
        <v>615</v>
      </c>
      <c r="EI23" s="266" t="s">
        <v>615</v>
      </c>
      <c r="EJ23" s="266" t="s">
        <v>615</v>
      </c>
      <c r="EK23" s="266" t="s">
        <v>615</v>
      </c>
      <c r="EL23" s="266" t="s">
        <v>615</v>
      </c>
      <c r="EM23" s="266" t="s">
        <v>615</v>
      </c>
      <c r="EN23" s="266" t="s">
        <v>615</v>
      </c>
      <c r="EO23" s="266" t="s">
        <v>615</v>
      </c>
      <c r="EP23" s="266" t="s">
        <v>615</v>
      </c>
      <c r="EQ23" s="266" t="s">
        <v>615</v>
      </c>
      <c r="ER23" s="266" t="s">
        <v>615</v>
      </c>
      <c r="ES23" s="266" t="s">
        <v>615</v>
      </c>
      <c r="ET23" s="266" t="s">
        <v>615</v>
      </c>
      <c r="EU23" s="266" t="s">
        <v>615</v>
      </c>
      <c r="EV23" s="266" t="s">
        <v>615</v>
      </c>
      <c r="EW23" s="266" t="s">
        <v>615</v>
      </c>
      <c r="EX23" s="266" t="s">
        <v>615</v>
      </c>
      <c r="EY23" s="266" t="s">
        <v>615</v>
      </c>
      <c r="EZ23" s="266" t="s">
        <v>615</v>
      </c>
      <c r="FA23" s="266" t="s">
        <v>615</v>
      </c>
      <c r="FB23" s="266" t="s">
        <v>615</v>
      </c>
      <c r="FC23" s="266" t="s">
        <v>615</v>
      </c>
      <c r="FD23" s="266" t="s">
        <v>615</v>
      </c>
      <c r="FE23" s="266" t="s">
        <v>615</v>
      </c>
      <c r="FF23" s="266" t="s">
        <v>615</v>
      </c>
      <c r="FG23" s="266" t="s">
        <v>615</v>
      </c>
      <c r="FH23" s="266" t="s">
        <v>615</v>
      </c>
      <c r="FI23" s="266" t="s">
        <v>615</v>
      </c>
      <c r="FJ23" s="266" t="s">
        <v>615</v>
      </c>
      <c r="FK23" s="266" t="s">
        <v>615</v>
      </c>
      <c r="FL23" s="266" t="s">
        <v>615</v>
      </c>
      <c r="FM23" s="266" t="s">
        <v>615</v>
      </c>
      <c r="FN23" s="266" t="s">
        <v>615</v>
      </c>
      <c r="FO23" s="266" t="s">
        <v>615</v>
      </c>
      <c r="FP23" s="266" t="s">
        <v>615</v>
      </c>
      <c r="FQ23" s="266" t="s">
        <v>615</v>
      </c>
      <c r="FR23" s="266" t="s">
        <v>615</v>
      </c>
      <c r="FS23" s="266" t="s">
        <v>615</v>
      </c>
      <c r="FT23" s="271" t="s">
        <v>615</v>
      </c>
      <c r="FU23" s="271" t="s">
        <v>46</v>
      </c>
      <c r="FV23" s="271" t="s">
        <v>615</v>
      </c>
      <c r="FW23" s="271" t="s">
        <v>615</v>
      </c>
    </row>
    <row r="24" spans="1:179" ht="42" customHeight="1">
      <c r="A24" s="262"/>
      <c r="B24" s="278"/>
      <c r="C24" s="278"/>
      <c r="D24" s="278"/>
      <c r="E24" s="279"/>
      <c r="F24" s="279"/>
      <c r="G24" s="278"/>
      <c r="H24" s="278"/>
      <c r="I24" s="278"/>
      <c r="J24" s="278"/>
      <c r="K24" s="278"/>
      <c r="L24" s="278"/>
      <c r="M24" s="278"/>
      <c r="N24" s="278"/>
      <c r="O24" s="278"/>
      <c r="P24" s="279"/>
      <c r="Q24" s="279"/>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78"/>
      <c r="AQ24" s="278"/>
      <c r="AR24" s="278"/>
      <c r="AS24" s="278"/>
      <c r="AT24" s="278"/>
      <c r="AU24" s="278"/>
      <c r="AV24" s="278"/>
      <c r="AW24" s="278"/>
      <c r="AX24" s="279" t="s">
        <v>2304</v>
      </c>
      <c r="AY24" s="279" t="s">
        <v>2304</v>
      </c>
      <c r="AZ24" s="279" t="s">
        <v>2304</v>
      </c>
      <c r="BA24" s="279" t="s">
        <v>2304</v>
      </c>
      <c r="BB24" s="279" t="s">
        <v>2304</v>
      </c>
      <c r="BC24" s="279" t="s">
        <v>2304</v>
      </c>
      <c r="BD24" s="279" t="s">
        <v>2304</v>
      </c>
      <c r="BE24" s="279" t="s">
        <v>2304</v>
      </c>
      <c r="BF24" s="279" t="s">
        <v>2304</v>
      </c>
      <c r="BG24" s="279" t="s">
        <v>2304</v>
      </c>
      <c r="BH24" s="279" t="s">
        <v>2304</v>
      </c>
      <c r="BI24" s="279" t="s">
        <v>2304</v>
      </c>
      <c r="BJ24" s="279" t="s">
        <v>2304</v>
      </c>
      <c r="BK24" s="279" t="s">
        <v>2304</v>
      </c>
      <c r="BL24" s="279" t="s">
        <v>2304</v>
      </c>
      <c r="BM24" s="279" t="s">
        <v>2304</v>
      </c>
      <c r="BN24" s="279" t="s">
        <v>2304</v>
      </c>
      <c r="BO24" s="279" t="s">
        <v>2304</v>
      </c>
      <c r="BP24" s="279" t="s">
        <v>2304</v>
      </c>
      <c r="BQ24" s="279" t="s">
        <v>2304</v>
      </c>
      <c r="BR24" s="279" t="s">
        <v>2304</v>
      </c>
      <c r="BS24" s="279" t="s">
        <v>2304</v>
      </c>
      <c r="BT24" s="278"/>
      <c r="BU24" s="279" t="s">
        <v>2304</v>
      </c>
      <c r="BV24" s="279" t="s">
        <v>2304</v>
      </c>
      <c r="BW24" s="279" t="s">
        <v>2304</v>
      </c>
      <c r="BX24" s="279" t="s">
        <v>2304</v>
      </c>
      <c r="BY24" s="279" t="s">
        <v>2304</v>
      </c>
      <c r="BZ24" s="279" t="s">
        <v>2304</v>
      </c>
      <c r="CA24" s="279" t="s">
        <v>2304</v>
      </c>
      <c r="CB24" s="279" t="s">
        <v>2304</v>
      </c>
      <c r="CC24" s="279" t="s">
        <v>2304</v>
      </c>
      <c r="CD24" s="279" t="s">
        <v>2304</v>
      </c>
      <c r="CE24" s="279" t="s">
        <v>2304</v>
      </c>
      <c r="CF24" s="279" t="s">
        <v>2304</v>
      </c>
      <c r="CG24" s="279" t="s">
        <v>2304</v>
      </c>
      <c r="CH24" s="279" t="s">
        <v>2304</v>
      </c>
      <c r="CI24" s="279" t="s">
        <v>2304</v>
      </c>
      <c r="CJ24" s="279" t="s">
        <v>2304</v>
      </c>
      <c r="CK24" s="279" t="s">
        <v>2304</v>
      </c>
      <c r="CL24" s="279" t="s">
        <v>2304</v>
      </c>
      <c r="CM24" s="279" t="s">
        <v>2304</v>
      </c>
      <c r="CN24" s="279" t="s">
        <v>2304</v>
      </c>
      <c r="CO24" s="279" t="s">
        <v>2304</v>
      </c>
      <c r="CP24" s="279" t="s">
        <v>2304</v>
      </c>
      <c r="CQ24" s="279" t="s">
        <v>2304</v>
      </c>
      <c r="CR24" s="279" t="s">
        <v>2304</v>
      </c>
      <c r="CS24" s="279" t="s">
        <v>2304</v>
      </c>
      <c r="CT24" s="279" t="s">
        <v>2304</v>
      </c>
      <c r="CU24" s="279" t="s">
        <v>2304</v>
      </c>
      <c r="CV24" s="279" t="s">
        <v>2304</v>
      </c>
      <c r="CW24" s="279" t="s">
        <v>2304</v>
      </c>
      <c r="CX24" s="279" t="s">
        <v>2304</v>
      </c>
      <c r="CY24" s="279" t="s">
        <v>2304</v>
      </c>
      <c r="CZ24" s="279" t="s">
        <v>2304</v>
      </c>
      <c r="DA24" s="278"/>
      <c r="DB24" s="279" t="s">
        <v>2304</v>
      </c>
      <c r="DC24" s="279" t="s">
        <v>2304</v>
      </c>
      <c r="DD24" s="279" t="s">
        <v>2304</v>
      </c>
      <c r="DE24" s="279" t="s">
        <v>2304</v>
      </c>
      <c r="DF24" s="279" t="s">
        <v>2304</v>
      </c>
      <c r="DG24" s="279" t="s">
        <v>2304</v>
      </c>
      <c r="DH24" s="279" t="s">
        <v>2304</v>
      </c>
      <c r="DI24" s="279" t="s">
        <v>2304</v>
      </c>
      <c r="DJ24" s="279" t="s">
        <v>2304</v>
      </c>
      <c r="DK24" s="279" t="s">
        <v>2304</v>
      </c>
      <c r="DL24" s="279" t="s">
        <v>2304</v>
      </c>
      <c r="DM24" s="278"/>
      <c r="DN24" s="279" t="s">
        <v>2304</v>
      </c>
      <c r="DO24" s="279" t="s">
        <v>2304</v>
      </c>
      <c r="DP24" s="279" t="s">
        <v>2304</v>
      </c>
      <c r="DQ24" s="279" t="s">
        <v>2304</v>
      </c>
      <c r="DR24" s="279" t="s">
        <v>2304</v>
      </c>
      <c r="DS24" s="279" t="s">
        <v>2304</v>
      </c>
      <c r="DT24" s="279" t="s">
        <v>2304</v>
      </c>
      <c r="DU24" s="279" t="s">
        <v>2304</v>
      </c>
      <c r="DV24" s="279" t="s">
        <v>2304</v>
      </c>
      <c r="DW24" s="279" t="s">
        <v>2304</v>
      </c>
      <c r="DX24" s="279" t="s">
        <v>2304</v>
      </c>
      <c r="DY24" s="279" t="s">
        <v>2304</v>
      </c>
      <c r="DZ24" s="279" t="s">
        <v>2304</v>
      </c>
      <c r="EA24" s="279" t="s">
        <v>2304</v>
      </c>
      <c r="EB24" s="279" t="s">
        <v>2304</v>
      </c>
      <c r="EC24" s="279" t="s">
        <v>2304</v>
      </c>
      <c r="ED24" s="279" t="s">
        <v>2304</v>
      </c>
      <c r="EE24" s="279" t="s">
        <v>2304</v>
      </c>
      <c r="EF24" s="279" t="s">
        <v>2304</v>
      </c>
      <c r="EG24" s="279" t="s">
        <v>2304</v>
      </c>
      <c r="EH24" s="279" t="s">
        <v>2304</v>
      </c>
      <c r="EI24" s="279" t="s">
        <v>2304</v>
      </c>
      <c r="EJ24" s="279" t="s">
        <v>2304</v>
      </c>
      <c r="EK24" s="279" t="s">
        <v>2304</v>
      </c>
      <c r="EL24" s="279" t="s">
        <v>2304</v>
      </c>
      <c r="EM24" s="279" t="s">
        <v>2304</v>
      </c>
      <c r="EN24" s="279" t="s">
        <v>2304</v>
      </c>
      <c r="EO24" s="279" t="s">
        <v>2304</v>
      </c>
      <c r="EP24" s="279" t="s">
        <v>2304</v>
      </c>
      <c r="EQ24" s="279" t="s">
        <v>2304</v>
      </c>
      <c r="ER24" s="279" t="s">
        <v>2304</v>
      </c>
      <c r="ES24" s="279" t="s">
        <v>2304</v>
      </c>
      <c r="ET24" s="279" t="s">
        <v>2304</v>
      </c>
      <c r="EU24" s="279" t="s">
        <v>2304</v>
      </c>
      <c r="EV24" s="279" t="s">
        <v>2304</v>
      </c>
      <c r="EW24" s="279" t="s">
        <v>2304</v>
      </c>
      <c r="EX24" s="279" t="s">
        <v>2304</v>
      </c>
      <c r="EY24" s="279" t="s">
        <v>2304</v>
      </c>
      <c r="EZ24" s="279" t="s">
        <v>2304</v>
      </c>
      <c r="FA24" s="279" t="s">
        <v>2304</v>
      </c>
      <c r="FB24" s="279" t="s">
        <v>2304</v>
      </c>
      <c r="FC24" s="279" t="s">
        <v>2304</v>
      </c>
      <c r="FD24" s="279" t="s">
        <v>2304</v>
      </c>
      <c r="FE24" s="279" t="s">
        <v>2304</v>
      </c>
      <c r="FF24" s="279" t="s">
        <v>2304</v>
      </c>
      <c r="FG24" s="279" t="s">
        <v>2304</v>
      </c>
      <c r="FH24" s="279" t="s">
        <v>2304</v>
      </c>
      <c r="FI24" s="279" t="s">
        <v>2304</v>
      </c>
      <c r="FJ24" s="279" t="s">
        <v>2304</v>
      </c>
      <c r="FK24" s="279" t="s">
        <v>2304</v>
      </c>
      <c r="FL24" s="279" t="s">
        <v>2304</v>
      </c>
      <c r="FM24" s="279" t="s">
        <v>2304</v>
      </c>
      <c r="FN24" s="279" t="s">
        <v>2304</v>
      </c>
      <c r="FO24" s="279" t="s">
        <v>2304</v>
      </c>
      <c r="FP24" s="279" t="s">
        <v>2304</v>
      </c>
      <c r="FQ24" s="279" t="s">
        <v>2304</v>
      </c>
      <c r="FR24" s="279" t="s">
        <v>2304</v>
      </c>
      <c r="FS24" s="279" t="s">
        <v>2304</v>
      </c>
      <c r="FT24" s="279" t="s">
        <v>2304</v>
      </c>
      <c r="FU24" s="279" t="s">
        <v>2304</v>
      </c>
      <c r="FV24" s="279" t="s">
        <v>2304</v>
      </c>
      <c r="FW24" s="279" t="s">
        <v>2304</v>
      </c>
    </row>
    <row r="25" spans="1:179" ht="29.25" customHeight="1">
      <c r="A25" s="1"/>
      <c r="B25" s="964" t="s">
        <v>2305</v>
      </c>
      <c r="C25" s="959"/>
      <c r="D25" s="959"/>
      <c r="E25" s="999"/>
      <c r="F25" s="999"/>
      <c r="G25" s="999"/>
      <c r="H25" s="999"/>
      <c r="I25" s="999"/>
      <c r="J25" s="999"/>
      <c r="K25" s="999"/>
      <c r="L25" s="999"/>
      <c r="M25" s="999"/>
      <c r="N25" s="999"/>
      <c r="O25" s="999"/>
      <c r="P25" s="999"/>
      <c r="Q25" s="999"/>
      <c r="R25" s="999"/>
      <c r="S25" s="999"/>
      <c r="T25" s="999"/>
      <c r="U25" s="999"/>
      <c r="V25" s="999"/>
      <c r="W25" s="999"/>
      <c r="X25" s="999"/>
      <c r="Y25" s="999"/>
      <c r="Z25" s="999"/>
      <c r="AA25" s="999"/>
      <c r="AB25" s="999"/>
      <c r="AC25" s="999"/>
      <c r="AD25" s="999"/>
      <c r="AE25" s="999"/>
      <c r="AF25" s="999"/>
      <c r="AG25" s="999"/>
      <c r="AH25" s="999"/>
      <c r="AI25" s="999"/>
      <c r="AJ25" s="999"/>
      <c r="AK25" s="999"/>
      <c r="AL25" s="999"/>
      <c r="AM25" s="999"/>
      <c r="AN25" s="999"/>
      <c r="AO25" s="999"/>
      <c r="AP25" s="999"/>
      <c r="AQ25" s="999"/>
      <c r="AR25" s="999"/>
      <c r="AS25" s="999"/>
      <c r="AT25" s="999"/>
      <c r="AU25" s="999"/>
      <c r="AV25" s="999"/>
      <c r="AW25" s="266"/>
      <c r="AX25" s="266" t="s">
        <v>2306</v>
      </c>
      <c r="AY25" s="266" t="s">
        <v>2307</v>
      </c>
      <c r="AZ25" s="266" t="s">
        <v>2308</v>
      </c>
      <c r="BA25" s="266" t="s">
        <v>2309</v>
      </c>
      <c r="BB25" s="266" t="s">
        <v>2310</v>
      </c>
      <c r="BC25" s="266" t="s">
        <v>2311</v>
      </c>
      <c r="BD25" s="266" t="s">
        <v>2312</v>
      </c>
      <c r="BE25" s="266" t="s">
        <v>2313</v>
      </c>
      <c r="BF25" s="266" t="s">
        <v>2314</v>
      </c>
      <c r="BG25" s="266" t="s">
        <v>2315</v>
      </c>
      <c r="BH25" s="266" t="s">
        <v>2316</v>
      </c>
      <c r="BI25" s="266" t="s">
        <v>2317</v>
      </c>
      <c r="BJ25" s="266" t="s">
        <v>2318</v>
      </c>
      <c r="BK25" s="266" t="s">
        <v>2319</v>
      </c>
      <c r="BL25" s="266"/>
      <c r="BM25" s="266" t="s">
        <v>2320</v>
      </c>
      <c r="BN25" s="266" t="s">
        <v>2321</v>
      </c>
      <c r="BO25" s="266" t="s">
        <v>2322</v>
      </c>
      <c r="BP25" s="266" t="s">
        <v>2323</v>
      </c>
      <c r="BQ25" s="266" t="s">
        <v>2324</v>
      </c>
      <c r="BR25" s="266" t="s">
        <v>2325</v>
      </c>
      <c r="BS25" s="266" t="s">
        <v>2326</v>
      </c>
      <c r="BT25" s="266"/>
      <c r="BU25" s="266" t="s">
        <v>2327</v>
      </c>
      <c r="BV25" s="266" t="s">
        <v>2328</v>
      </c>
      <c r="BW25" s="266" t="s">
        <v>2329</v>
      </c>
      <c r="BX25" s="266" t="s">
        <v>2330</v>
      </c>
      <c r="BY25" s="266" t="s">
        <v>2331</v>
      </c>
      <c r="BZ25" s="266" t="s">
        <v>2332</v>
      </c>
      <c r="CA25" s="266" t="s">
        <v>2333</v>
      </c>
      <c r="CB25" s="266" t="s">
        <v>2334</v>
      </c>
      <c r="CC25" s="266" t="s">
        <v>2335</v>
      </c>
      <c r="CD25" s="266" t="s">
        <v>2336</v>
      </c>
      <c r="CE25" s="266" t="s">
        <v>2337</v>
      </c>
      <c r="CF25" s="280" t="s">
        <v>2338</v>
      </c>
      <c r="CG25" s="266" t="s">
        <v>2339</v>
      </c>
      <c r="CH25" s="280" t="s">
        <v>2340</v>
      </c>
      <c r="CI25" s="280" t="s">
        <v>2341</v>
      </c>
      <c r="CJ25" s="266" t="s">
        <v>2342</v>
      </c>
      <c r="CK25" s="266" t="s">
        <v>2343</v>
      </c>
      <c r="CL25" s="266" t="s">
        <v>2344</v>
      </c>
      <c r="CM25" s="266" t="s">
        <v>2345</v>
      </c>
      <c r="CN25" s="266" t="s">
        <v>2346</v>
      </c>
      <c r="CO25" s="266" t="s">
        <v>2347</v>
      </c>
      <c r="CP25" s="266" t="s">
        <v>2348</v>
      </c>
      <c r="CQ25" s="266" t="s">
        <v>2349</v>
      </c>
      <c r="CR25" s="266" t="s">
        <v>2350</v>
      </c>
      <c r="CS25" s="266" t="s">
        <v>2351</v>
      </c>
      <c r="CT25" s="266" t="s">
        <v>2352</v>
      </c>
      <c r="CU25" s="266" t="s">
        <v>2353</v>
      </c>
      <c r="CV25" s="266" t="s">
        <v>2354</v>
      </c>
      <c r="CW25" s="266" t="s">
        <v>2355</v>
      </c>
      <c r="CX25" s="266" t="s">
        <v>2356</v>
      </c>
      <c r="CY25" s="266" t="s">
        <v>2357</v>
      </c>
      <c r="CZ25" s="266" t="s">
        <v>2358</v>
      </c>
      <c r="DA25" s="266"/>
      <c r="DB25" s="266" t="s">
        <v>516</v>
      </c>
      <c r="DC25" s="266" t="s">
        <v>517</v>
      </c>
      <c r="DD25" s="266" t="s">
        <v>518</v>
      </c>
      <c r="DE25" s="266" t="s">
        <v>519</v>
      </c>
      <c r="DF25" s="266" t="s">
        <v>520</v>
      </c>
      <c r="DG25" s="266" t="s">
        <v>529</v>
      </c>
      <c r="DH25" s="266" t="s">
        <v>521</v>
      </c>
      <c r="DI25" s="266" t="s">
        <v>523</v>
      </c>
      <c r="DJ25" s="266" t="s">
        <v>525</v>
      </c>
      <c r="DK25" s="266" t="s">
        <v>526</v>
      </c>
      <c r="DL25" s="266" t="s">
        <v>528</v>
      </c>
      <c r="DM25" s="266"/>
      <c r="DN25" s="266" t="s">
        <v>541</v>
      </c>
      <c r="DO25" s="266" t="s">
        <v>549</v>
      </c>
      <c r="DP25" s="266" t="s">
        <v>530</v>
      </c>
      <c r="DQ25" s="267" t="s">
        <v>581</v>
      </c>
      <c r="DR25" s="266" t="s">
        <v>561</v>
      </c>
      <c r="DS25" s="266" t="s">
        <v>532</v>
      </c>
      <c r="DT25" s="266" t="s">
        <v>527</v>
      </c>
      <c r="DU25" s="266" t="s">
        <v>535</v>
      </c>
      <c r="DV25" s="266" t="s">
        <v>537</v>
      </c>
      <c r="DW25" s="266" t="s">
        <v>536</v>
      </c>
      <c r="DX25" s="266" t="s">
        <v>522</v>
      </c>
      <c r="DY25" s="266" t="s">
        <v>574</v>
      </c>
      <c r="DZ25" s="266" t="s">
        <v>545</v>
      </c>
      <c r="EA25" s="266" t="s">
        <v>577</v>
      </c>
      <c r="EB25" s="266" t="s">
        <v>553</v>
      </c>
      <c r="EC25" s="266" t="s">
        <v>557</v>
      </c>
      <c r="ED25" s="266" t="s">
        <v>554</v>
      </c>
      <c r="EE25" s="266" t="s">
        <v>555</v>
      </c>
      <c r="EF25" s="266" t="s">
        <v>556</v>
      </c>
      <c r="EG25" s="266" t="s">
        <v>559</v>
      </c>
      <c r="EH25" s="266" t="s">
        <v>560</v>
      </c>
      <c r="EI25" s="266" t="s">
        <v>558</v>
      </c>
      <c r="EJ25" s="266" t="s">
        <v>578</v>
      </c>
      <c r="EK25" s="266" t="s">
        <v>531</v>
      </c>
      <c r="EL25" s="266" t="s">
        <v>550</v>
      </c>
      <c r="EM25" s="266" t="s">
        <v>540</v>
      </c>
      <c r="EN25" s="266" t="s">
        <v>542</v>
      </c>
      <c r="EO25" s="266" t="s">
        <v>575</v>
      </c>
      <c r="EP25" s="266" t="s">
        <v>576</v>
      </c>
      <c r="EQ25" s="267" t="s">
        <v>580</v>
      </c>
      <c r="ER25" s="267" t="s">
        <v>583</v>
      </c>
      <c r="ES25" s="266" t="s">
        <v>562</v>
      </c>
      <c r="ET25" s="266" t="s">
        <v>573</v>
      </c>
      <c r="EU25" s="266" t="s">
        <v>563</v>
      </c>
      <c r="EV25" s="267" t="s">
        <v>582</v>
      </c>
      <c r="EW25" s="266" t="s">
        <v>524</v>
      </c>
      <c r="EX25" s="266" t="s">
        <v>533</v>
      </c>
      <c r="EY25" s="266" t="s">
        <v>543</v>
      </c>
      <c r="EZ25" s="266" t="s">
        <v>544</v>
      </c>
      <c r="FA25" s="266" t="s">
        <v>546</v>
      </c>
      <c r="FB25" s="266" t="s">
        <v>569</v>
      </c>
      <c r="FC25" s="266" t="s">
        <v>570</v>
      </c>
      <c r="FD25" s="266" t="s">
        <v>564</v>
      </c>
      <c r="FE25" s="266" t="s">
        <v>547</v>
      </c>
      <c r="FF25" s="266" t="s">
        <v>548</v>
      </c>
      <c r="FG25" s="266" t="s">
        <v>534</v>
      </c>
      <c r="FH25" s="266" t="s">
        <v>538</v>
      </c>
      <c r="FI25" s="267" t="s">
        <v>584</v>
      </c>
      <c r="FJ25" s="266" t="s">
        <v>539</v>
      </c>
      <c r="FK25" s="266" t="s">
        <v>571</v>
      </c>
      <c r="FL25" s="266" t="s">
        <v>579</v>
      </c>
      <c r="FM25" s="266" t="s">
        <v>572</v>
      </c>
      <c r="FN25" s="266" t="s">
        <v>565</v>
      </c>
      <c r="FO25" s="266" t="s">
        <v>566</v>
      </c>
      <c r="FP25" s="266" t="s">
        <v>567</v>
      </c>
      <c r="FQ25" s="266" t="s">
        <v>568</v>
      </c>
      <c r="FR25" s="266" t="s">
        <v>551</v>
      </c>
      <c r="FS25" s="266" t="s">
        <v>552</v>
      </c>
      <c r="FT25" s="271" t="s">
        <v>615</v>
      </c>
      <c r="FU25" s="271" t="s">
        <v>46</v>
      </c>
      <c r="FV25" s="271" t="s">
        <v>615</v>
      </c>
      <c r="FW25" s="271" t="s">
        <v>615</v>
      </c>
    </row>
    <row r="26" spans="1:179">
      <c r="A26" s="1"/>
      <c r="B26" s="1000" t="s">
        <v>3325</v>
      </c>
      <c r="C26" s="1001"/>
      <c r="D26" s="1001"/>
      <c r="E26" s="999"/>
      <c r="F26" s="999"/>
      <c r="G26" s="999"/>
      <c r="H26" s="999"/>
      <c r="I26" s="999"/>
      <c r="J26" s="999"/>
      <c r="K26" s="999"/>
      <c r="L26" s="999"/>
      <c r="M26" s="999"/>
      <c r="N26" s="999"/>
      <c r="O26" s="999"/>
      <c r="P26" s="999"/>
      <c r="Q26" s="999"/>
      <c r="R26" s="999"/>
      <c r="S26" s="999"/>
      <c r="T26" s="999"/>
      <c r="U26" s="999"/>
      <c r="V26" s="999"/>
      <c r="W26" s="999"/>
      <c r="X26" s="999"/>
      <c r="Y26" s="999"/>
      <c r="Z26" s="999"/>
      <c r="AA26" s="999"/>
      <c r="AB26" s="999"/>
      <c r="AC26" s="999"/>
      <c r="AD26" s="999"/>
      <c r="AE26" s="999"/>
      <c r="AF26" s="999"/>
      <c r="AG26" s="999"/>
      <c r="AH26" s="999"/>
      <c r="AI26" s="999"/>
      <c r="AJ26" s="999"/>
      <c r="AK26" s="999"/>
      <c r="AL26" s="999"/>
      <c r="AM26" s="999"/>
      <c r="AN26" s="999"/>
      <c r="AO26" s="999"/>
      <c r="AP26" s="999"/>
      <c r="AQ26" s="999"/>
      <c r="AR26" s="999"/>
      <c r="AS26" s="999"/>
      <c r="AT26" s="999"/>
      <c r="AU26" s="999"/>
      <c r="AV26" s="999"/>
      <c r="AW26" s="266"/>
      <c r="AX26" s="266" t="s">
        <v>615</v>
      </c>
      <c r="AY26" s="266" t="s">
        <v>615</v>
      </c>
      <c r="AZ26" s="266" t="s">
        <v>615</v>
      </c>
      <c r="BA26" s="266" t="s">
        <v>615</v>
      </c>
      <c r="BB26" s="266" t="s">
        <v>615</v>
      </c>
      <c r="BC26" s="266" t="s">
        <v>615</v>
      </c>
      <c r="BD26" s="266" t="s">
        <v>615</v>
      </c>
      <c r="BE26" s="266" t="s">
        <v>615</v>
      </c>
      <c r="BF26" s="266" t="s">
        <v>615</v>
      </c>
      <c r="BG26" s="266" t="s">
        <v>615</v>
      </c>
      <c r="BH26" s="266" t="s">
        <v>615</v>
      </c>
      <c r="BI26" s="266" t="s">
        <v>615</v>
      </c>
      <c r="BJ26" s="266" t="s">
        <v>615</v>
      </c>
      <c r="BK26" s="266" t="s">
        <v>615</v>
      </c>
      <c r="BL26" s="266"/>
      <c r="BM26" s="266" t="s">
        <v>615</v>
      </c>
      <c r="BN26" s="266" t="s">
        <v>615</v>
      </c>
      <c r="BO26" s="266" t="s">
        <v>615</v>
      </c>
      <c r="BP26" s="266" t="s">
        <v>615</v>
      </c>
      <c r="BQ26" s="266" t="s">
        <v>615</v>
      </c>
      <c r="BR26" s="266" t="s">
        <v>615</v>
      </c>
      <c r="BS26" s="266" t="s">
        <v>615</v>
      </c>
      <c r="BT26" s="266"/>
      <c r="BU26" s="266" t="s">
        <v>615</v>
      </c>
      <c r="BV26" s="266" t="s">
        <v>615</v>
      </c>
      <c r="BW26" s="266" t="s">
        <v>615</v>
      </c>
      <c r="BX26" s="266" t="s">
        <v>615</v>
      </c>
      <c r="BY26" s="266" t="s">
        <v>615</v>
      </c>
      <c r="BZ26" s="266" t="s">
        <v>615</v>
      </c>
      <c r="CA26" s="266" t="s">
        <v>615</v>
      </c>
      <c r="CB26" s="266" t="s">
        <v>615</v>
      </c>
      <c r="CC26" s="266" t="s">
        <v>615</v>
      </c>
      <c r="CD26" s="266" t="s">
        <v>615</v>
      </c>
      <c r="CE26" s="266" t="s">
        <v>615</v>
      </c>
      <c r="CF26" s="266" t="s">
        <v>615</v>
      </c>
      <c r="CG26" s="266" t="s">
        <v>615</v>
      </c>
      <c r="CH26" s="266"/>
      <c r="CI26" s="266"/>
      <c r="CJ26" s="266" t="s">
        <v>615</v>
      </c>
      <c r="CK26" s="266" t="s">
        <v>615</v>
      </c>
      <c r="CL26" s="266" t="s">
        <v>615</v>
      </c>
      <c r="CM26" s="266" t="s">
        <v>615</v>
      </c>
      <c r="CN26" s="266" t="s">
        <v>615</v>
      </c>
      <c r="CO26" s="266" t="s">
        <v>615</v>
      </c>
      <c r="CP26" s="266" t="s">
        <v>615</v>
      </c>
      <c r="CQ26" s="266" t="s">
        <v>615</v>
      </c>
      <c r="CR26" s="266" t="s">
        <v>615</v>
      </c>
      <c r="CS26" s="266" t="s">
        <v>615</v>
      </c>
      <c r="CT26" s="266" t="s">
        <v>615</v>
      </c>
      <c r="CU26" s="266" t="s">
        <v>615</v>
      </c>
      <c r="CV26" s="266" t="s">
        <v>615</v>
      </c>
      <c r="CW26" s="266" t="s">
        <v>615</v>
      </c>
      <c r="CX26" s="266" t="s">
        <v>615</v>
      </c>
      <c r="CY26" s="266" t="s">
        <v>615</v>
      </c>
      <c r="CZ26" s="266" t="s">
        <v>615</v>
      </c>
      <c r="DA26" s="266"/>
      <c r="DB26" s="266"/>
      <c r="DC26" s="266"/>
      <c r="DD26" s="266"/>
      <c r="DE26" s="266"/>
      <c r="DF26" s="266"/>
      <c r="DG26" s="266"/>
      <c r="DH26" s="266"/>
      <c r="DI26" s="266"/>
      <c r="DJ26" s="266"/>
      <c r="DK26" s="266"/>
      <c r="DL26" s="266"/>
      <c r="DM26" s="266"/>
      <c r="DN26" s="266"/>
      <c r="DO26" s="266"/>
      <c r="DP26" s="266"/>
      <c r="DQ26" s="266"/>
      <c r="DR26" s="266"/>
      <c r="DS26" s="266"/>
      <c r="DT26" s="266"/>
      <c r="DU26" s="266"/>
      <c r="DV26" s="266"/>
      <c r="DW26" s="266"/>
      <c r="DX26" s="266"/>
      <c r="DY26" s="266"/>
      <c r="DZ26" s="266"/>
      <c r="EA26" s="266"/>
      <c r="EB26" s="266"/>
      <c r="EC26" s="266"/>
      <c r="ED26" s="266"/>
      <c r="EE26" s="266"/>
      <c r="EF26" s="266"/>
      <c r="EG26" s="266"/>
      <c r="EH26" s="266"/>
      <c r="EI26" s="266"/>
      <c r="EJ26" s="266"/>
      <c r="EK26" s="266"/>
      <c r="EL26" s="266"/>
      <c r="EM26" s="266"/>
      <c r="EN26" s="266"/>
      <c r="EO26" s="266"/>
      <c r="EP26" s="266"/>
      <c r="EQ26" s="266"/>
      <c r="ER26" s="266"/>
      <c r="ES26" s="266"/>
      <c r="ET26" s="266"/>
      <c r="EU26" s="266"/>
      <c r="EV26" s="266"/>
      <c r="EW26" s="266"/>
      <c r="EX26" s="266"/>
      <c r="EY26" s="266"/>
      <c r="EZ26" s="266"/>
      <c r="FA26" s="266"/>
      <c r="FB26" s="266"/>
      <c r="FC26" s="266"/>
      <c r="FD26" s="266"/>
      <c r="FE26" s="266"/>
      <c r="FF26" s="266"/>
      <c r="FG26" s="266"/>
      <c r="FH26" s="266"/>
      <c r="FI26" s="266"/>
      <c r="FJ26" s="266"/>
      <c r="FK26" s="266"/>
      <c r="FL26" s="266"/>
      <c r="FM26" s="266"/>
      <c r="FN26" s="266"/>
      <c r="FO26" s="266"/>
      <c r="FP26" s="266"/>
      <c r="FQ26" s="266"/>
      <c r="FR26" s="266"/>
      <c r="FS26" s="266"/>
      <c r="FT26" s="266"/>
      <c r="FU26" s="266"/>
      <c r="FV26" s="266"/>
      <c r="FW26" s="266"/>
    </row>
    <row r="27" spans="1:179">
      <c r="A27" s="1"/>
      <c r="B27" s="277" t="s">
        <v>70</v>
      </c>
      <c r="C27" s="272" t="s">
        <v>1108</v>
      </c>
      <c r="D27" s="33" t="s">
        <v>2359</v>
      </c>
      <c r="E27" s="266" t="s">
        <v>615</v>
      </c>
      <c r="F27" s="266"/>
      <c r="G27" s="266" t="s">
        <v>615</v>
      </c>
      <c r="H27" s="266" t="s">
        <v>615</v>
      </c>
      <c r="I27" s="266" t="s">
        <v>615</v>
      </c>
      <c r="J27" s="266" t="s">
        <v>615</v>
      </c>
      <c r="K27" s="266" t="s">
        <v>615</v>
      </c>
      <c r="L27" s="266" t="s">
        <v>615</v>
      </c>
      <c r="M27" s="266" t="s">
        <v>615</v>
      </c>
      <c r="N27" s="266" t="s">
        <v>615</v>
      </c>
      <c r="O27" s="266" t="s">
        <v>615</v>
      </c>
      <c r="P27" s="266" t="s">
        <v>615</v>
      </c>
      <c r="Q27" s="266" t="s">
        <v>615</v>
      </c>
      <c r="R27" s="266" t="s">
        <v>615</v>
      </c>
      <c r="S27" s="266" t="s">
        <v>615</v>
      </c>
      <c r="T27" s="266" t="s">
        <v>615</v>
      </c>
      <c r="U27" s="266" t="s">
        <v>615</v>
      </c>
      <c r="V27" s="266" t="s">
        <v>615</v>
      </c>
      <c r="W27" s="266" t="s">
        <v>615</v>
      </c>
      <c r="X27" s="266" t="s">
        <v>615</v>
      </c>
      <c r="Y27" s="266"/>
      <c r="Z27" s="266" t="s">
        <v>615</v>
      </c>
      <c r="AA27" s="266" t="s">
        <v>615</v>
      </c>
      <c r="AB27" s="266" t="s">
        <v>615</v>
      </c>
      <c r="AC27" s="266" t="s">
        <v>615</v>
      </c>
      <c r="AD27" s="266" t="s">
        <v>615</v>
      </c>
      <c r="AE27" s="266" t="s">
        <v>615</v>
      </c>
      <c r="AF27" s="266" t="s">
        <v>615</v>
      </c>
      <c r="AG27" s="266" t="s">
        <v>615</v>
      </c>
      <c r="AH27" s="266" t="s">
        <v>615</v>
      </c>
      <c r="AI27" s="266" t="s">
        <v>615</v>
      </c>
      <c r="AJ27" s="266" t="s">
        <v>615</v>
      </c>
      <c r="AK27" s="266" t="s">
        <v>615</v>
      </c>
      <c r="AL27" s="266" t="s">
        <v>615</v>
      </c>
      <c r="AM27" s="266" t="s">
        <v>615</v>
      </c>
      <c r="AN27" s="266" t="s">
        <v>615</v>
      </c>
      <c r="AO27" s="266" t="s">
        <v>615</v>
      </c>
      <c r="AP27" s="266" t="s">
        <v>615</v>
      </c>
      <c r="AQ27" s="266" t="s">
        <v>615</v>
      </c>
      <c r="AR27" s="266" t="s">
        <v>615</v>
      </c>
      <c r="AS27" s="266" t="s">
        <v>615</v>
      </c>
      <c r="AT27" s="266" t="s">
        <v>615</v>
      </c>
      <c r="AU27" s="266" t="s">
        <v>615</v>
      </c>
      <c r="AV27" s="266" t="s">
        <v>615</v>
      </c>
      <c r="AW27" s="266"/>
      <c r="AX27" s="266" t="s">
        <v>615</v>
      </c>
      <c r="AY27" s="266" t="s">
        <v>615</v>
      </c>
      <c r="AZ27" s="266" t="s">
        <v>615</v>
      </c>
      <c r="BA27" s="266" t="s">
        <v>615</v>
      </c>
      <c r="BB27" s="266" t="s">
        <v>615</v>
      </c>
      <c r="BC27" s="266" t="s">
        <v>615</v>
      </c>
      <c r="BD27" s="266" t="s">
        <v>615</v>
      </c>
      <c r="BE27" s="266" t="s">
        <v>615</v>
      </c>
      <c r="BF27" s="266" t="s">
        <v>615</v>
      </c>
      <c r="BG27" s="266" t="s">
        <v>615</v>
      </c>
      <c r="BH27" s="266" t="s">
        <v>615</v>
      </c>
      <c r="BI27" s="266" t="s">
        <v>615</v>
      </c>
      <c r="BJ27" s="266" t="s">
        <v>615</v>
      </c>
      <c r="BK27" s="266" t="s">
        <v>615</v>
      </c>
      <c r="BL27" s="266"/>
      <c r="BM27" s="266" t="s">
        <v>615</v>
      </c>
      <c r="BN27" s="266" t="s">
        <v>615</v>
      </c>
      <c r="BO27" s="266" t="s">
        <v>615</v>
      </c>
      <c r="BP27" s="266" t="s">
        <v>615</v>
      </c>
      <c r="BQ27" s="266" t="s">
        <v>615</v>
      </c>
      <c r="BR27" s="266" t="s">
        <v>615</v>
      </c>
      <c r="BS27" s="266" t="s">
        <v>615</v>
      </c>
      <c r="BT27" s="266"/>
      <c r="BU27" s="266" t="s">
        <v>1655</v>
      </c>
      <c r="BV27" s="266" t="s">
        <v>2360</v>
      </c>
      <c r="BW27" s="272" t="s">
        <v>2361</v>
      </c>
      <c r="BX27" s="266" t="s">
        <v>2362</v>
      </c>
      <c r="BY27" s="266" t="s">
        <v>2362</v>
      </c>
      <c r="BZ27" s="266" t="s">
        <v>2363</v>
      </c>
      <c r="CA27" s="266" t="s">
        <v>2362</v>
      </c>
      <c r="CB27" s="266" t="s">
        <v>2364</v>
      </c>
      <c r="CC27" s="266" t="s">
        <v>2361</v>
      </c>
      <c r="CD27" s="266" t="s">
        <v>2364</v>
      </c>
      <c r="CE27" s="266" t="s">
        <v>2365</v>
      </c>
      <c r="CF27" s="272" t="s">
        <v>2366</v>
      </c>
      <c r="CG27" s="266" t="s">
        <v>1460</v>
      </c>
      <c r="CH27" s="272" t="s">
        <v>2366</v>
      </c>
      <c r="CI27" s="272" t="s">
        <v>2367</v>
      </c>
      <c r="CJ27" s="266" t="s">
        <v>2365</v>
      </c>
      <c r="CK27" s="266" t="s">
        <v>2368</v>
      </c>
      <c r="CL27" s="266" t="s">
        <v>2369</v>
      </c>
      <c r="CM27" s="266" t="s">
        <v>2370</v>
      </c>
      <c r="CN27" s="266" t="s">
        <v>2371</v>
      </c>
      <c r="CO27" s="266" t="s">
        <v>2372</v>
      </c>
      <c r="CP27" s="266" t="s">
        <v>674</v>
      </c>
      <c r="CQ27" s="266" t="s">
        <v>1517</v>
      </c>
      <c r="CR27" s="266" t="s">
        <v>960</v>
      </c>
      <c r="CS27" s="266" t="s">
        <v>1432</v>
      </c>
      <c r="CT27" s="266" t="s">
        <v>2366</v>
      </c>
      <c r="CU27" s="266" t="s">
        <v>1906</v>
      </c>
      <c r="CV27" s="266" t="s">
        <v>1906</v>
      </c>
      <c r="CW27" s="266" t="s">
        <v>2369</v>
      </c>
      <c r="CX27" s="266" t="s">
        <v>2373</v>
      </c>
      <c r="CY27" s="266" t="s">
        <v>766</v>
      </c>
      <c r="CZ27" s="266" t="s">
        <v>784</v>
      </c>
      <c r="DA27" s="266"/>
      <c r="DB27" s="266" t="s">
        <v>615</v>
      </c>
      <c r="DC27" s="266" t="s">
        <v>615</v>
      </c>
      <c r="DD27" s="266" t="s">
        <v>615</v>
      </c>
      <c r="DE27" s="266" t="s">
        <v>615</v>
      </c>
      <c r="DF27" s="266" t="s">
        <v>615</v>
      </c>
      <c r="DG27" s="266" t="s">
        <v>615</v>
      </c>
      <c r="DH27" s="266" t="s">
        <v>615</v>
      </c>
      <c r="DI27" s="266" t="s">
        <v>615</v>
      </c>
      <c r="DJ27" s="266" t="s">
        <v>615</v>
      </c>
      <c r="DK27" s="266" t="s">
        <v>615</v>
      </c>
      <c r="DL27" s="266" t="s">
        <v>615</v>
      </c>
      <c r="DM27" s="266"/>
      <c r="DN27" s="266" t="s">
        <v>615</v>
      </c>
      <c r="DO27" s="266" t="s">
        <v>615</v>
      </c>
      <c r="DP27" s="266" t="s">
        <v>615</v>
      </c>
      <c r="DQ27" s="266" t="s">
        <v>615</v>
      </c>
      <c r="DR27" s="266" t="s">
        <v>615</v>
      </c>
      <c r="DS27" s="266" t="s">
        <v>615</v>
      </c>
      <c r="DT27" s="266" t="s">
        <v>615</v>
      </c>
      <c r="DU27" s="266" t="s">
        <v>615</v>
      </c>
      <c r="DV27" s="266" t="s">
        <v>615</v>
      </c>
      <c r="DW27" s="266" t="s">
        <v>615</v>
      </c>
      <c r="DX27" s="266" t="s">
        <v>615</v>
      </c>
      <c r="DY27" s="266" t="s">
        <v>615</v>
      </c>
      <c r="DZ27" s="266" t="s">
        <v>615</v>
      </c>
      <c r="EA27" s="266" t="s">
        <v>615</v>
      </c>
      <c r="EB27" s="266" t="s">
        <v>615</v>
      </c>
      <c r="EC27" s="266" t="s">
        <v>615</v>
      </c>
      <c r="ED27" s="266" t="s">
        <v>615</v>
      </c>
      <c r="EE27" s="266" t="s">
        <v>615</v>
      </c>
      <c r="EF27" s="266" t="s">
        <v>615</v>
      </c>
      <c r="EG27" s="266" t="s">
        <v>615</v>
      </c>
      <c r="EH27" s="266" t="s">
        <v>615</v>
      </c>
      <c r="EI27" s="266" t="s">
        <v>615</v>
      </c>
      <c r="EJ27" s="266" t="s">
        <v>615</v>
      </c>
      <c r="EK27" s="266" t="s">
        <v>615</v>
      </c>
      <c r="EL27" s="266" t="s">
        <v>615</v>
      </c>
      <c r="EM27" s="266" t="s">
        <v>615</v>
      </c>
      <c r="EN27" s="266" t="s">
        <v>615</v>
      </c>
      <c r="EO27" s="266" t="s">
        <v>615</v>
      </c>
      <c r="EP27" s="266" t="s">
        <v>615</v>
      </c>
      <c r="EQ27" s="266" t="s">
        <v>615</v>
      </c>
      <c r="ER27" s="266" t="s">
        <v>615</v>
      </c>
      <c r="ES27" s="266" t="s">
        <v>615</v>
      </c>
      <c r="ET27" s="266" t="s">
        <v>615</v>
      </c>
      <c r="EU27" s="266" t="s">
        <v>615</v>
      </c>
      <c r="EV27" s="266" t="s">
        <v>615</v>
      </c>
      <c r="EW27" s="266" t="s">
        <v>615</v>
      </c>
      <c r="EX27" s="266" t="s">
        <v>615</v>
      </c>
      <c r="EY27" s="266" t="s">
        <v>615</v>
      </c>
      <c r="EZ27" s="266" t="s">
        <v>615</v>
      </c>
      <c r="FA27" s="266" t="s">
        <v>615</v>
      </c>
      <c r="FB27" s="266" t="s">
        <v>615</v>
      </c>
      <c r="FC27" s="266" t="s">
        <v>615</v>
      </c>
      <c r="FD27" s="266" t="s">
        <v>615</v>
      </c>
      <c r="FE27" s="266" t="s">
        <v>615</v>
      </c>
      <c r="FF27" s="266" t="s">
        <v>615</v>
      </c>
      <c r="FG27" s="266" t="s">
        <v>615</v>
      </c>
      <c r="FH27" s="266" t="s">
        <v>615</v>
      </c>
      <c r="FI27" s="266" t="s">
        <v>615</v>
      </c>
      <c r="FJ27" s="266" t="s">
        <v>615</v>
      </c>
      <c r="FK27" s="266" t="s">
        <v>615</v>
      </c>
      <c r="FL27" s="266" t="s">
        <v>615</v>
      </c>
      <c r="FM27" s="266" t="s">
        <v>615</v>
      </c>
      <c r="FN27" s="266" t="s">
        <v>615</v>
      </c>
      <c r="FO27" s="266" t="s">
        <v>615</v>
      </c>
      <c r="FP27" s="266" t="s">
        <v>615</v>
      </c>
      <c r="FQ27" s="266" t="s">
        <v>615</v>
      </c>
      <c r="FR27" s="266" t="s">
        <v>615</v>
      </c>
      <c r="FS27" s="266" t="s">
        <v>615</v>
      </c>
      <c r="FT27" s="271" t="s">
        <v>615</v>
      </c>
      <c r="FU27" s="271" t="s">
        <v>46</v>
      </c>
      <c r="FV27" s="271" t="s">
        <v>615</v>
      </c>
      <c r="FW27" s="271" t="s">
        <v>615</v>
      </c>
    </row>
    <row r="28" spans="1:179">
      <c r="A28" s="1"/>
      <c r="B28" s="277" t="s">
        <v>102</v>
      </c>
      <c r="C28" s="272" t="s">
        <v>1108</v>
      </c>
      <c r="D28" s="33" t="s">
        <v>1392</v>
      </c>
      <c r="E28" s="266" t="s">
        <v>615</v>
      </c>
      <c r="F28" s="266"/>
      <c r="G28" s="266" t="s">
        <v>615</v>
      </c>
      <c r="H28" s="266" t="s">
        <v>615</v>
      </c>
      <c r="I28" s="266" t="s">
        <v>615</v>
      </c>
      <c r="J28" s="266" t="s">
        <v>615</v>
      </c>
      <c r="K28" s="266" t="s">
        <v>615</v>
      </c>
      <c r="L28" s="266" t="s">
        <v>615</v>
      </c>
      <c r="M28" s="266" t="s">
        <v>615</v>
      </c>
      <c r="N28" s="266" t="s">
        <v>615</v>
      </c>
      <c r="O28" s="266" t="s">
        <v>615</v>
      </c>
      <c r="P28" s="266" t="s">
        <v>615</v>
      </c>
      <c r="Q28" s="266" t="s">
        <v>615</v>
      </c>
      <c r="R28" s="266" t="s">
        <v>615</v>
      </c>
      <c r="S28" s="266" t="s">
        <v>615</v>
      </c>
      <c r="T28" s="266" t="s">
        <v>615</v>
      </c>
      <c r="U28" s="266" t="s">
        <v>615</v>
      </c>
      <c r="V28" s="266" t="s">
        <v>615</v>
      </c>
      <c r="W28" s="266" t="s">
        <v>615</v>
      </c>
      <c r="X28" s="266" t="s">
        <v>615</v>
      </c>
      <c r="Y28" s="266"/>
      <c r="Z28" s="266" t="s">
        <v>615</v>
      </c>
      <c r="AA28" s="266" t="s">
        <v>615</v>
      </c>
      <c r="AB28" s="266" t="s">
        <v>615</v>
      </c>
      <c r="AC28" s="266" t="s">
        <v>615</v>
      </c>
      <c r="AD28" s="266" t="s">
        <v>615</v>
      </c>
      <c r="AE28" s="266" t="s">
        <v>615</v>
      </c>
      <c r="AF28" s="266" t="s">
        <v>615</v>
      </c>
      <c r="AG28" s="266" t="s">
        <v>615</v>
      </c>
      <c r="AH28" s="266" t="s">
        <v>615</v>
      </c>
      <c r="AI28" s="266" t="s">
        <v>615</v>
      </c>
      <c r="AJ28" s="266" t="s">
        <v>615</v>
      </c>
      <c r="AK28" s="266" t="s">
        <v>615</v>
      </c>
      <c r="AL28" s="266" t="s">
        <v>615</v>
      </c>
      <c r="AM28" s="266" t="s">
        <v>615</v>
      </c>
      <c r="AN28" s="266" t="s">
        <v>615</v>
      </c>
      <c r="AO28" s="266" t="s">
        <v>615</v>
      </c>
      <c r="AP28" s="266" t="s">
        <v>615</v>
      </c>
      <c r="AQ28" s="266" t="s">
        <v>615</v>
      </c>
      <c r="AR28" s="266" t="s">
        <v>615</v>
      </c>
      <c r="AS28" s="266" t="s">
        <v>615</v>
      </c>
      <c r="AT28" s="266" t="s">
        <v>615</v>
      </c>
      <c r="AU28" s="266" t="s">
        <v>615</v>
      </c>
      <c r="AV28" s="266" t="s">
        <v>615</v>
      </c>
      <c r="AW28" s="266"/>
      <c r="AX28" s="266" t="s">
        <v>2374</v>
      </c>
      <c r="AY28" s="266" t="s">
        <v>1176</v>
      </c>
      <c r="AZ28" s="266" t="s">
        <v>2360</v>
      </c>
      <c r="BA28" s="266" t="s">
        <v>2375</v>
      </c>
      <c r="BB28" s="266" t="s">
        <v>2374</v>
      </c>
      <c r="BC28" s="266" t="s">
        <v>2365</v>
      </c>
      <c r="BD28" s="266" t="s">
        <v>866</v>
      </c>
      <c r="BE28" s="266" t="s">
        <v>2376</v>
      </c>
      <c r="BF28" s="266" t="s">
        <v>2374</v>
      </c>
      <c r="BG28" s="266" t="s">
        <v>2361</v>
      </c>
      <c r="BH28" s="266" t="s">
        <v>2361</v>
      </c>
      <c r="BI28" s="266" t="s">
        <v>2377</v>
      </c>
      <c r="BJ28" s="266" t="s">
        <v>2378</v>
      </c>
      <c r="BK28" s="266" t="s">
        <v>2371</v>
      </c>
      <c r="BL28" s="266"/>
      <c r="BM28" s="266" t="s">
        <v>1176</v>
      </c>
      <c r="BN28" s="266" t="s">
        <v>1603</v>
      </c>
      <c r="BO28" s="266" t="s">
        <v>1400</v>
      </c>
      <c r="BP28" s="266" t="s">
        <v>1083</v>
      </c>
      <c r="BQ28" s="266" t="s">
        <v>2379</v>
      </c>
      <c r="BR28" s="266" t="s">
        <v>1754</v>
      </c>
      <c r="BS28" s="266" t="s">
        <v>2380</v>
      </c>
      <c r="BT28" s="266"/>
      <c r="BU28" s="266" t="s">
        <v>2381</v>
      </c>
      <c r="BV28" s="266" t="s">
        <v>2380</v>
      </c>
      <c r="BW28" s="272" t="s">
        <v>1603</v>
      </c>
      <c r="BX28" s="266" t="s">
        <v>2382</v>
      </c>
      <c r="BY28" s="266" t="s">
        <v>2372</v>
      </c>
      <c r="BZ28" s="266" t="s">
        <v>2374</v>
      </c>
      <c r="CA28" s="266" t="s">
        <v>2383</v>
      </c>
      <c r="CB28" s="266" t="s">
        <v>779</v>
      </c>
      <c r="CC28" s="266" t="s">
        <v>2384</v>
      </c>
      <c r="CD28" s="266" t="s">
        <v>2366</v>
      </c>
      <c r="CE28" s="266" t="s">
        <v>1754</v>
      </c>
      <c r="CF28" s="272" t="s">
        <v>1906</v>
      </c>
      <c r="CG28" s="266" t="s">
        <v>994</v>
      </c>
      <c r="CH28" s="272" t="s">
        <v>2369</v>
      </c>
      <c r="CI28" s="272" t="s">
        <v>1754</v>
      </c>
      <c r="CJ28" s="266" t="s">
        <v>1267</v>
      </c>
      <c r="CK28" s="266" t="s">
        <v>2385</v>
      </c>
      <c r="CL28" s="266" t="s">
        <v>2382</v>
      </c>
      <c r="CM28" s="266" t="s">
        <v>2366</v>
      </c>
      <c r="CN28" s="266" t="s">
        <v>1176</v>
      </c>
      <c r="CO28" s="266" t="s">
        <v>2362</v>
      </c>
      <c r="CP28" s="266" t="s">
        <v>2377</v>
      </c>
      <c r="CQ28" s="266" t="s">
        <v>1603</v>
      </c>
      <c r="CR28" s="266" t="s">
        <v>2386</v>
      </c>
      <c r="CS28" s="266" t="s">
        <v>1307</v>
      </c>
      <c r="CT28" s="266" t="s">
        <v>616</v>
      </c>
      <c r="CU28" s="266" t="s">
        <v>2371</v>
      </c>
      <c r="CV28" s="266" t="s">
        <v>2369</v>
      </c>
      <c r="CW28" s="266" t="s">
        <v>1027</v>
      </c>
      <c r="CX28" s="266" t="s">
        <v>2378</v>
      </c>
      <c r="CY28" s="266" t="s">
        <v>766</v>
      </c>
      <c r="CZ28" s="266" t="s">
        <v>2387</v>
      </c>
      <c r="DA28" s="266"/>
      <c r="DB28" s="266" t="s">
        <v>615</v>
      </c>
      <c r="DC28" s="266" t="s">
        <v>615</v>
      </c>
      <c r="DD28" s="266" t="s">
        <v>615</v>
      </c>
      <c r="DE28" s="266" t="s">
        <v>615</v>
      </c>
      <c r="DF28" s="266" t="s">
        <v>615</v>
      </c>
      <c r="DG28" s="266" t="s">
        <v>615</v>
      </c>
      <c r="DH28" s="266" t="s">
        <v>615</v>
      </c>
      <c r="DI28" s="266" t="s">
        <v>615</v>
      </c>
      <c r="DJ28" s="266" t="s">
        <v>615</v>
      </c>
      <c r="DK28" s="266" t="s">
        <v>615</v>
      </c>
      <c r="DL28" s="266" t="s">
        <v>615</v>
      </c>
      <c r="DM28" s="266"/>
      <c r="DN28" s="266" t="s">
        <v>615</v>
      </c>
      <c r="DO28" s="266" t="s">
        <v>615</v>
      </c>
      <c r="DP28" s="266" t="s">
        <v>615</v>
      </c>
      <c r="DQ28" s="266" t="s">
        <v>615</v>
      </c>
      <c r="DR28" s="266" t="s">
        <v>615</v>
      </c>
      <c r="DS28" s="266" t="s">
        <v>615</v>
      </c>
      <c r="DT28" s="266" t="s">
        <v>615</v>
      </c>
      <c r="DU28" s="266" t="s">
        <v>615</v>
      </c>
      <c r="DV28" s="266" t="s">
        <v>615</v>
      </c>
      <c r="DW28" s="266" t="s">
        <v>615</v>
      </c>
      <c r="DX28" s="266" t="s">
        <v>615</v>
      </c>
      <c r="DY28" s="266" t="s">
        <v>615</v>
      </c>
      <c r="DZ28" s="266" t="s">
        <v>615</v>
      </c>
      <c r="EA28" s="266" t="s">
        <v>615</v>
      </c>
      <c r="EB28" s="266" t="s">
        <v>615</v>
      </c>
      <c r="EC28" s="266" t="s">
        <v>615</v>
      </c>
      <c r="ED28" s="266" t="s">
        <v>615</v>
      </c>
      <c r="EE28" s="266" t="s">
        <v>615</v>
      </c>
      <c r="EF28" s="266" t="s">
        <v>615</v>
      </c>
      <c r="EG28" s="266" t="s">
        <v>615</v>
      </c>
      <c r="EH28" s="266" t="s">
        <v>615</v>
      </c>
      <c r="EI28" s="266" t="s">
        <v>615</v>
      </c>
      <c r="EJ28" s="266" t="s">
        <v>615</v>
      </c>
      <c r="EK28" s="266" t="s">
        <v>615</v>
      </c>
      <c r="EL28" s="266" t="s">
        <v>615</v>
      </c>
      <c r="EM28" s="266" t="s">
        <v>615</v>
      </c>
      <c r="EN28" s="266" t="s">
        <v>615</v>
      </c>
      <c r="EO28" s="266" t="s">
        <v>615</v>
      </c>
      <c r="EP28" s="266" t="s">
        <v>615</v>
      </c>
      <c r="EQ28" s="266" t="s">
        <v>615</v>
      </c>
      <c r="ER28" s="266" t="s">
        <v>615</v>
      </c>
      <c r="ES28" s="266" t="s">
        <v>615</v>
      </c>
      <c r="ET28" s="266" t="s">
        <v>615</v>
      </c>
      <c r="EU28" s="266" t="s">
        <v>615</v>
      </c>
      <c r="EV28" s="266" t="s">
        <v>615</v>
      </c>
      <c r="EW28" s="266" t="s">
        <v>615</v>
      </c>
      <c r="EX28" s="266" t="s">
        <v>615</v>
      </c>
      <c r="EY28" s="266" t="s">
        <v>615</v>
      </c>
      <c r="EZ28" s="266" t="s">
        <v>615</v>
      </c>
      <c r="FA28" s="266" t="s">
        <v>615</v>
      </c>
      <c r="FB28" s="266" t="s">
        <v>615</v>
      </c>
      <c r="FC28" s="266" t="s">
        <v>615</v>
      </c>
      <c r="FD28" s="266" t="s">
        <v>615</v>
      </c>
      <c r="FE28" s="266" t="s">
        <v>615</v>
      </c>
      <c r="FF28" s="266" t="s">
        <v>615</v>
      </c>
      <c r="FG28" s="266" t="s">
        <v>615</v>
      </c>
      <c r="FH28" s="266" t="s">
        <v>615</v>
      </c>
      <c r="FI28" s="266" t="s">
        <v>615</v>
      </c>
      <c r="FJ28" s="266" t="s">
        <v>615</v>
      </c>
      <c r="FK28" s="266" t="s">
        <v>615</v>
      </c>
      <c r="FL28" s="266" t="s">
        <v>615</v>
      </c>
      <c r="FM28" s="266" t="s">
        <v>615</v>
      </c>
      <c r="FN28" s="266" t="s">
        <v>615</v>
      </c>
      <c r="FO28" s="266" t="s">
        <v>615</v>
      </c>
      <c r="FP28" s="266" t="s">
        <v>615</v>
      </c>
      <c r="FQ28" s="266" t="s">
        <v>615</v>
      </c>
      <c r="FR28" s="266" t="s">
        <v>615</v>
      </c>
      <c r="FS28" s="266" t="s">
        <v>615</v>
      </c>
      <c r="FT28" s="271" t="s">
        <v>615</v>
      </c>
      <c r="FU28" s="271" t="s">
        <v>46</v>
      </c>
      <c r="FV28" s="271" t="s">
        <v>615</v>
      </c>
      <c r="FW28" s="271" t="s">
        <v>615</v>
      </c>
    </row>
    <row r="29" spans="1:179">
      <c r="A29" s="1"/>
      <c r="B29" s="277" t="s">
        <v>106</v>
      </c>
      <c r="C29" s="272" t="s">
        <v>1514</v>
      </c>
      <c r="D29" s="33" t="s">
        <v>2388</v>
      </c>
      <c r="E29" s="266" t="s">
        <v>615</v>
      </c>
      <c r="F29" s="266"/>
      <c r="G29" s="266" t="s">
        <v>615</v>
      </c>
      <c r="H29" s="266" t="s">
        <v>615</v>
      </c>
      <c r="I29" s="266" t="s">
        <v>615</v>
      </c>
      <c r="J29" s="266" t="s">
        <v>615</v>
      </c>
      <c r="K29" s="266" t="s">
        <v>615</v>
      </c>
      <c r="L29" s="266" t="s">
        <v>615</v>
      </c>
      <c r="M29" s="266" t="s">
        <v>615</v>
      </c>
      <c r="N29" s="266" t="s">
        <v>615</v>
      </c>
      <c r="O29" s="266" t="s">
        <v>615</v>
      </c>
      <c r="P29" s="266" t="s">
        <v>615</v>
      </c>
      <c r="Q29" s="266" t="s">
        <v>615</v>
      </c>
      <c r="R29" s="266" t="s">
        <v>615</v>
      </c>
      <c r="S29" s="266" t="s">
        <v>615</v>
      </c>
      <c r="T29" s="266" t="s">
        <v>615</v>
      </c>
      <c r="U29" s="266" t="s">
        <v>615</v>
      </c>
      <c r="V29" s="266" t="s">
        <v>615</v>
      </c>
      <c r="W29" s="266" t="s">
        <v>615</v>
      </c>
      <c r="X29" s="266" t="s">
        <v>615</v>
      </c>
      <c r="Y29" s="266"/>
      <c r="Z29" s="266" t="s">
        <v>615</v>
      </c>
      <c r="AA29" s="266" t="s">
        <v>615</v>
      </c>
      <c r="AB29" s="266" t="s">
        <v>615</v>
      </c>
      <c r="AC29" s="266" t="s">
        <v>615</v>
      </c>
      <c r="AD29" s="266" t="s">
        <v>615</v>
      </c>
      <c r="AE29" s="266" t="s">
        <v>615</v>
      </c>
      <c r="AF29" s="266" t="s">
        <v>615</v>
      </c>
      <c r="AG29" s="266" t="s">
        <v>615</v>
      </c>
      <c r="AH29" s="266" t="s">
        <v>615</v>
      </c>
      <c r="AI29" s="266" t="s">
        <v>615</v>
      </c>
      <c r="AJ29" s="266" t="s">
        <v>615</v>
      </c>
      <c r="AK29" s="266" t="s">
        <v>615</v>
      </c>
      <c r="AL29" s="266" t="s">
        <v>615</v>
      </c>
      <c r="AM29" s="266" t="s">
        <v>615</v>
      </c>
      <c r="AN29" s="266" t="s">
        <v>615</v>
      </c>
      <c r="AO29" s="266" t="s">
        <v>615</v>
      </c>
      <c r="AP29" s="266" t="s">
        <v>615</v>
      </c>
      <c r="AQ29" s="266" t="s">
        <v>615</v>
      </c>
      <c r="AR29" s="266" t="s">
        <v>615</v>
      </c>
      <c r="AS29" s="266" t="s">
        <v>615</v>
      </c>
      <c r="AT29" s="266" t="s">
        <v>615</v>
      </c>
      <c r="AU29" s="266" t="s">
        <v>615</v>
      </c>
      <c r="AV29" s="266" t="s">
        <v>615</v>
      </c>
      <c r="AW29" s="266"/>
      <c r="AX29" s="266" t="s">
        <v>2370</v>
      </c>
      <c r="AY29" s="266" t="s">
        <v>1176</v>
      </c>
      <c r="AZ29" s="266" t="s">
        <v>1035</v>
      </c>
      <c r="BA29" s="266" t="s">
        <v>1265</v>
      </c>
      <c r="BB29" s="266" t="s">
        <v>1176</v>
      </c>
      <c r="BC29" s="266" t="s">
        <v>1654</v>
      </c>
      <c r="BD29" s="266" t="s">
        <v>616</v>
      </c>
      <c r="BE29" s="266" t="s">
        <v>1061</v>
      </c>
      <c r="BF29" s="266" t="s">
        <v>1176</v>
      </c>
      <c r="BG29" s="266" t="s">
        <v>1307</v>
      </c>
      <c r="BH29" s="266" t="s">
        <v>834</v>
      </c>
      <c r="BI29" s="266" t="s">
        <v>1432</v>
      </c>
      <c r="BJ29" s="266" t="s">
        <v>2370</v>
      </c>
      <c r="BK29" s="266" t="s">
        <v>1263</v>
      </c>
      <c r="BL29" s="266"/>
      <c r="BM29" s="266" t="s">
        <v>1654</v>
      </c>
      <c r="BN29" s="266" t="s">
        <v>2370</v>
      </c>
      <c r="BO29" s="266" t="s">
        <v>1274</v>
      </c>
      <c r="BP29" s="266" t="s">
        <v>2389</v>
      </c>
      <c r="BQ29" s="266" t="s">
        <v>1263</v>
      </c>
      <c r="BR29" s="266" t="s">
        <v>2385</v>
      </c>
      <c r="BS29" s="266" t="s">
        <v>2382</v>
      </c>
      <c r="BT29" s="266"/>
      <c r="BU29" s="266" t="s">
        <v>1906</v>
      </c>
      <c r="BV29" s="266" t="s">
        <v>1754</v>
      </c>
      <c r="BW29" s="272" t="s">
        <v>2371</v>
      </c>
      <c r="BX29" s="266" t="s">
        <v>2361</v>
      </c>
      <c r="BY29" s="266" t="s">
        <v>2370</v>
      </c>
      <c r="BZ29" s="266" t="s">
        <v>2380</v>
      </c>
      <c r="CA29" s="266" t="s">
        <v>2378</v>
      </c>
      <c r="CB29" s="266" t="s">
        <v>1070</v>
      </c>
      <c r="CC29" s="266" t="s">
        <v>1517</v>
      </c>
      <c r="CD29" s="266" t="s">
        <v>2369</v>
      </c>
      <c r="CE29" s="266" t="s">
        <v>2390</v>
      </c>
      <c r="CF29" s="272" t="s">
        <v>2369</v>
      </c>
      <c r="CG29" s="266" t="s">
        <v>2379</v>
      </c>
      <c r="CH29" s="272" t="s">
        <v>2366</v>
      </c>
      <c r="CI29" s="272" t="s">
        <v>2391</v>
      </c>
      <c r="CJ29" s="266" t="s">
        <v>2365</v>
      </c>
      <c r="CK29" s="266" t="s">
        <v>2369</v>
      </c>
      <c r="CL29" s="266" t="s">
        <v>2369</v>
      </c>
      <c r="CM29" s="266" t="s">
        <v>1027</v>
      </c>
      <c r="CN29" s="266" t="s">
        <v>2365</v>
      </c>
      <c r="CO29" s="266" t="s">
        <v>2360</v>
      </c>
      <c r="CP29" s="266" t="s">
        <v>2365</v>
      </c>
      <c r="CQ29" s="266" t="s">
        <v>2381</v>
      </c>
      <c r="CR29" s="266" t="s">
        <v>2392</v>
      </c>
      <c r="CS29" s="266" t="s">
        <v>1906</v>
      </c>
      <c r="CT29" s="266" t="s">
        <v>2372</v>
      </c>
      <c r="CU29" s="266" t="s">
        <v>2385</v>
      </c>
      <c r="CV29" s="266" t="s">
        <v>1906</v>
      </c>
      <c r="CW29" s="266" t="s">
        <v>2374</v>
      </c>
      <c r="CX29" s="266" t="s">
        <v>1754</v>
      </c>
      <c r="CY29" s="266" t="s">
        <v>766</v>
      </c>
      <c r="CZ29" s="266" t="s">
        <v>2393</v>
      </c>
      <c r="DA29" s="266"/>
      <c r="DB29" s="266" t="s">
        <v>615</v>
      </c>
      <c r="DC29" s="266" t="s">
        <v>615</v>
      </c>
      <c r="DD29" s="266" t="s">
        <v>615</v>
      </c>
      <c r="DE29" s="266" t="s">
        <v>615</v>
      </c>
      <c r="DF29" s="266" t="s">
        <v>615</v>
      </c>
      <c r="DG29" s="266" t="s">
        <v>615</v>
      </c>
      <c r="DH29" s="266" t="s">
        <v>615</v>
      </c>
      <c r="DI29" s="266" t="s">
        <v>615</v>
      </c>
      <c r="DJ29" s="266" t="s">
        <v>615</v>
      </c>
      <c r="DK29" s="266" t="s">
        <v>615</v>
      </c>
      <c r="DL29" s="266" t="s">
        <v>615</v>
      </c>
      <c r="DM29" s="266"/>
      <c r="DN29" s="266" t="s">
        <v>615</v>
      </c>
      <c r="DO29" s="266" t="s">
        <v>615</v>
      </c>
      <c r="DP29" s="266" t="s">
        <v>615</v>
      </c>
      <c r="DQ29" s="266" t="s">
        <v>615</v>
      </c>
      <c r="DR29" s="266" t="s">
        <v>615</v>
      </c>
      <c r="DS29" s="266" t="s">
        <v>615</v>
      </c>
      <c r="DT29" s="266" t="s">
        <v>615</v>
      </c>
      <c r="DU29" s="266" t="s">
        <v>615</v>
      </c>
      <c r="DV29" s="266" t="s">
        <v>615</v>
      </c>
      <c r="DW29" s="266" t="s">
        <v>615</v>
      </c>
      <c r="DX29" s="266" t="s">
        <v>615</v>
      </c>
      <c r="DY29" s="266" t="s">
        <v>615</v>
      </c>
      <c r="DZ29" s="266" t="s">
        <v>615</v>
      </c>
      <c r="EA29" s="266" t="s">
        <v>615</v>
      </c>
      <c r="EB29" s="266" t="s">
        <v>615</v>
      </c>
      <c r="EC29" s="266" t="s">
        <v>615</v>
      </c>
      <c r="ED29" s="266" t="s">
        <v>615</v>
      </c>
      <c r="EE29" s="266" t="s">
        <v>615</v>
      </c>
      <c r="EF29" s="266" t="s">
        <v>615</v>
      </c>
      <c r="EG29" s="266" t="s">
        <v>615</v>
      </c>
      <c r="EH29" s="266" t="s">
        <v>615</v>
      </c>
      <c r="EI29" s="266" t="s">
        <v>615</v>
      </c>
      <c r="EJ29" s="266" t="s">
        <v>615</v>
      </c>
      <c r="EK29" s="266" t="s">
        <v>615</v>
      </c>
      <c r="EL29" s="266" t="s">
        <v>615</v>
      </c>
      <c r="EM29" s="266" t="s">
        <v>615</v>
      </c>
      <c r="EN29" s="266" t="s">
        <v>615</v>
      </c>
      <c r="EO29" s="266" t="s">
        <v>615</v>
      </c>
      <c r="EP29" s="266" t="s">
        <v>615</v>
      </c>
      <c r="EQ29" s="266" t="s">
        <v>615</v>
      </c>
      <c r="ER29" s="266" t="s">
        <v>615</v>
      </c>
      <c r="ES29" s="266" t="s">
        <v>615</v>
      </c>
      <c r="ET29" s="266" t="s">
        <v>615</v>
      </c>
      <c r="EU29" s="266" t="s">
        <v>615</v>
      </c>
      <c r="EV29" s="266" t="s">
        <v>615</v>
      </c>
      <c r="EW29" s="266" t="s">
        <v>615</v>
      </c>
      <c r="EX29" s="266" t="s">
        <v>615</v>
      </c>
      <c r="EY29" s="266" t="s">
        <v>615</v>
      </c>
      <c r="EZ29" s="266" t="s">
        <v>615</v>
      </c>
      <c r="FA29" s="266" t="s">
        <v>615</v>
      </c>
      <c r="FB29" s="266" t="s">
        <v>615</v>
      </c>
      <c r="FC29" s="266" t="s">
        <v>615</v>
      </c>
      <c r="FD29" s="266" t="s">
        <v>615</v>
      </c>
      <c r="FE29" s="266" t="s">
        <v>615</v>
      </c>
      <c r="FF29" s="266" t="s">
        <v>615</v>
      </c>
      <c r="FG29" s="266" t="s">
        <v>615</v>
      </c>
      <c r="FH29" s="266" t="s">
        <v>615</v>
      </c>
      <c r="FI29" s="266" t="s">
        <v>615</v>
      </c>
      <c r="FJ29" s="266" t="s">
        <v>615</v>
      </c>
      <c r="FK29" s="266" t="s">
        <v>615</v>
      </c>
      <c r="FL29" s="266" t="s">
        <v>615</v>
      </c>
      <c r="FM29" s="266" t="s">
        <v>615</v>
      </c>
      <c r="FN29" s="266" t="s">
        <v>615</v>
      </c>
      <c r="FO29" s="266" t="s">
        <v>615</v>
      </c>
      <c r="FP29" s="266" t="s">
        <v>615</v>
      </c>
      <c r="FQ29" s="266" t="s">
        <v>615</v>
      </c>
      <c r="FR29" s="266" t="s">
        <v>615</v>
      </c>
      <c r="FS29" s="266" t="s">
        <v>615</v>
      </c>
      <c r="FT29" s="271" t="s">
        <v>615</v>
      </c>
      <c r="FU29" s="271" t="s">
        <v>46</v>
      </c>
      <c r="FV29" s="271" t="s">
        <v>615</v>
      </c>
      <c r="FW29" s="271" t="s">
        <v>615</v>
      </c>
    </row>
    <row r="30" spans="1:179">
      <c r="A30" s="1"/>
      <c r="B30" s="277" t="s">
        <v>116</v>
      </c>
      <c r="C30" s="272" t="s">
        <v>1238</v>
      </c>
      <c r="D30" s="33" t="s">
        <v>2388</v>
      </c>
      <c r="E30" s="266" t="s">
        <v>615</v>
      </c>
      <c r="F30" s="266"/>
      <c r="G30" s="266" t="s">
        <v>615</v>
      </c>
      <c r="H30" s="266" t="s">
        <v>615</v>
      </c>
      <c r="I30" s="266" t="s">
        <v>615</v>
      </c>
      <c r="J30" s="266" t="s">
        <v>615</v>
      </c>
      <c r="K30" s="266" t="s">
        <v>615</v>
      </c>
      <c r="L30" s="266" t="s">
        <v>615</v>
      </c>
      <c r="M30" s="266" t="s">
        <v>615</v>
      </c>
      <c r="N30" s="266" t="s">
        <v>615</v>
      </c>
      <c r="O30" s="266" t="s">
        <v>615</v>
      </c>
      <c r="P30" s="266" t="s">
        <v>615</v>
      </c>
      <c r="Q30" s="266" t="s">
        <v>615</v>
      </c>
      <c r="R30" s="266" t="s">
        <v>615</v>
      </c>
      <c r="S30" s="266" t="s">
        <v>615</v>
      </c>
      <c r="T30" s="266" t="s">
        <v>615</v>
      </c>
      <c r="U30" s="266" t="s">
        <v>615</v>
      </c>
      <c r="V30" s="266" t="s">
        <v>615</v>
      </c>
      <c r="W30" s="266" t="s">
        <v>615</v>
      </c>
      <c r="X30" s="266" t="s">
        <v>615</v>
      </c>
      <c r="Y30" s="266"/>
      <c r="Z30" s="266" t="s">
        <v>615</v>
      </c>
      <c r="AA30" s="266" t="s">
        <v>615</v>
      </c>
      <c r="AB30" s="266" t="s">
        <v>615</v>
      </c>
      <c r="AC30" s="266" t="s">
        <v>615</v>
      </c>
      <c r="AD30" s="266" t="s">
        <v>615</v>
      </c>
      <c r="AE30" s="266" t="s">
        <v>615</v>
      </c>
      <c r="AF30" s="266" t="s">
        <v>615</v>
      </c>
      <c r="AG30" s="266" t="s">
        <v>615</v>
      </c>
      <c r="AH30" s="266" t="s">
        <v>615</v>
      </c>
      <c r="AI30" s="266" t="s">
        <v>615</v>
      </c>
      <c r="AJ30" s="266" t="s">
        <v>615</v>
      </c>
      <c r="AK30" s="266" t="s">
        <v>615</v>
      </c>
      <c r="AL30" s="266" t="s">
        <v>615</v>
      </c>
      <c r="AM30" s="266" t="s">
        <v>615</v>
      </c>
      <c r="AN30" s="266" t="s">
        <v>615</v>
      </c>
      <c r="AO30" s="266" t="s">
        <v>615</v>
      </c>
      <c r="AP30" s="266" t="s">
        <v>615</v>
      </c>
      <c r="AQ30" s="266" t="s">
        <v>615</v>
      </c>
      <c r="AR30" s="266" t="s">
        <v>615</v>
      </c>
      <c r="AS30" s="266" t="s">
        <v>615</v>
      </c>
      <c r="AT30" s="266" t="s">
        <v>615</v>
      </c>
      <c r="AU30" s="266" t="s">
        <v>615</v>
      </c>
      <c r="AV30" s="266" t="s">
        <v>615</v>
      </c>
      <c r="AW30" s="266"/>
      <c r="AX30" s="266" t="s">
        <v>2394</v>
      </c>
      <c r="AY30" s="266" t="s">
        <v>821</v>
      </c>
      <c r="AZ30" s="266" t="s">
        <v>1460</v>
      </c>
      <c r="BA30" s="266" t="s">
        <v>2395</v>
      </c>
      <c r="BB30" s="266" t="s">
        <v>773</v>
      </c>
      <c r="BC30" s="266" t="s">
        <v>1042</v>
      </c>
      <c r="BD30" s="266" t="s">
        <v>2396</v>
      </c>
      <c r="BE30" s="266" t="s">
        <v>1337</v>
      </c>
      <c r="BF30" s="266" t="s">
        <v>773</v>
      </c>
      <c r="BG30" s="266" t="s">
        <v>819</v>
      </c>
      <c r="BH30" s="266" t="s">
        <v>997</v>
      </c>
      <c r="BI30" s="266" t="s">
        <v>1500</v>
      </c>
      <c r="BJ30" s="266" t="s">
        <v>821</v>
      </c>
      <c r="BK30" s="266" t="s">
        <v>2397</v>
      </c>
      <c r="BL30" s="266"/>
      <c r="BM30" s="266" t="s">
        <v>834</v>
      </c>
      <c r="BN30" s="266" t="s">
        <v>2378</v>
      </c>
      <c r="BO30" s="266" t="s">
        <v>1134</v>
      </c>
      <c r="BP30" s="266" t="s">
        <v>2398</v>
      </c>
      <c r="BQ30" s="266" t="s">
        <v>1774</v>
      </c>
      <c r="BR30" s="266" t="s">
        <v>1176</v>
      </c>
      <c r="BS30" s="266" t="s">
        <v>866</v>
      </c>
      <c r="BT30" s="266"/>
      <c r="BU30" s="266" t="s">
        <v>2361</v>
      </c>
      <c r="BV30" s="266" t="s">
        <v>2399</v>
      </c>
      <c r="BW30" s="272" t="s">
        <v>2390</v>
      </c>
      <c r="BX30" s="266" t="s">
        <v>2400</v>
      </c>
      <c r="BY30" s="266" t="s">
        <v>1267</v>
      </c>
      <c r="BZ30" s="266" t="s">
        <v>2401</v>
      </c>
      <c r="CA30" s="266" t="s">
        <v>1278</v>
      </c>
      <c r="CB30" s="266" t="s">
        <v>1432</v>
      </c>
      <c r="CC30" s="266" t="s">
        <v>2402</v>
      </c>
      <c r="CD30" s="266" t="s">
        <v>1754</v>
      </c>
      <c r="CE30" s="266" t="s">
        <v>2391</v>
      </c>
      <c r="CF30" s="272" t="s">
        <v>2371</v>
      </c>
      <c r="CG30" s="266" t="s">
        <v>1463</v>
      </c>
      <c r="CH30" s="272" t="s">
        <v>1754</v>
      </c>
      <c r="CI30" s="272" t="s">
        <v>2377</v>
      </c>
      <c r="CJ30" s="266" t="s">
        <v>2367</v>
      </c>
      <c r="CK30" s="266" t="s">
        <v>2401</v>
      </c>
      <c r="CL30" s="266" t="s">
        <v>1267</v>
      </c>
      <c r="CM30" s="266" t="s">
        <v>2382</v>
      </c>
      <c r="CN30" s="266" t="s">
        <v>2391</v>
      </c>
      <c r="CO30" s="266" t="s">
        <v>2367</v>
      </c>
      <c r="CP30" s="266" t="s">
        <v>2371</v>
      </c>
      <c r="CQ30" s="266" t="s">
        <v>2403</v>
      </c>
      <c r="CR30" s="266" t="s">
        <v>1083</v>
      </c>
      <c r="CS30" s="266" t="s">
        <v>2390</v>
      </c>
      <c r="CT30" s="266" t="s">
        <v>1027</v>
      </c>
      <c r="CU30" s="266" t="s">
        <v>866</v>
      </c>
      <c r="CV30" s="266" t="s">
        <v>2385</v>
      </c>
      <c r="CW30" s="266" t="s">
        <v>2384</v>
      </c>
      <c r="CX30" s="266" t="s">
        <v>2404</v>
      </c>
      <c r="CY30" s="266" t="s">
        <v>766</v>
      </c>
      <c r="CZ30" s="266" t="s">
        <v>928</v>
      </c>
      <c r="DA30" s="266"/>
      <c r="DB30" s="266" t="s">
        <v>615</v>
      </c>
      <c r="DC30" s="266" t="s">
        <v>615</v>
      </c>
      <c r="DD30" s="266" t="s">
        <v>615</v>
      </c>
      <c r="DE30" s="266" t="s">
        <v>615</v>
      </c>
      <c r="DF30" s="266" t="s">
        <v>615</v>
      </c>
      <c r="DG30" s="266" t="s">
        <v>615</v>
      </c>
      <c r="DH30" s="266" t="s">
        <v>615</v>
      </c>
      <c r="DI30" s="266" t="s">
        <v>615</v>
      </c>
      <c r="DJ30" s="266" t="s">
        <v>615</v>
      </c>
      <c r="DK30" s="266" t="s">
        <v>615</v>
      </c>
      <c r="DL30" s="266" t="s">
        <v>615</v>
      </c>
      <c r="DM30" s="266"/>
      <c r="DN30" s="266" t="s">
        <v>615</v>
      </c>
      <c r="DO30" s="266" t="s">
        <v>615</v>
      </c>
      <c r="DP30" s="266" t="s">
        <v>615</v>
      </c>
      <c r="DQ30" s="266" t="s">
        <v>615</v>
      </c>
      <c r="DR30" s="266" t="s">
        <v>615</v>
      </c>
      <c r="DS30" s="266" t="s">
        <v>615</v>
      </c>
      <c r="DT30" s="266" t="s">
        <v>615</v>
      </c>
      <c r="DU30" s="266" t="s">
        <v>615</v>
      </c>
      <c r="DV30" s="266" t="s">
        <v>615</v>
      </c>
      <c r="DW30" s="266" t="s">
        <v>615</v>
      </c>
      <c r="DX30" s="266" t="s">
        <v>615</v>
      </c>
      <c r="DY30" s="266" t="s">
        <v>615</v>
      </c>
      <c r="DZ30" s="266" t="s">
        <v>615</v>
      </c>
      <c r="EA30" s="266" t="s">
        <v>615</v>
      </c>
      <c r="EB30" s="266" t="s">
        <v>615</v>
      </c>
      <c r="EC30" s="266" t="s">
        <v>615</v>
      </c>
      <c r="ED30" s="266" t="s">
        <v>615</v>
      </c>
      <c r="EE30" s="266" t="s">
        <v>615</v>
      </c>
      <c r="EF30" s="266" t="s">
        <v>615</v>
      </c>
      <c r="EG30" s="266" t="s">
        <v>615</v>
      </c>
      <c r="EH30" s="266" t="s">
        <v>615</v>
      </c>
      <c r="EI30" s="266" t="s">
        <v>615</v>
      </c>
      <c r="EJ30" s="266" t="s">
        <v>615</v>
      </c>
      <c r="EK30" s="266" t="s">
        <v>615</v>
      </c>
      <c r="EL30" s="266" t="s">
        <v>615</v>
      </c>
      <c r="EM30" s="266" t="s">
        <v>615</v>
      </c>
      <c r="EN30" s="266" t="s">
        <v>615</v>
      </c>
      <c r="EO30" s="266" t="s">
        <v>615</v>
      </c>
      <c r="EP30" s="266" t="s">
        <v>615</v>
      </c>
      <c r="EQ30" s="266" t="s">
        <v>615</v>
      </c>
      <c r="ER30" s="266" t="s">
        <v>615</v>
      </c>
      <c r="ES30" s="266" t="s">
        <v>615</v>
      </c>
      <c r="ET30" s="266" t="s">
        <v>615</v>
      </c>
      <c r="EU30" s="266" t="s">
        <v>615</v>
      </c>
      <c r="EV30" s="266" t="s">
        <v>615</v>
      </c>
      <c r="EW30" s="266" t="s">
        <v>615</v>
      </c>
      <c r="EX30" s="266" t="s">
        <v>615</v>
      </c>
      <c r="EY30" s="266" t="s">
        <v>615</v>
      </c>
      <c r="EZ30" s="266" t="s">
        <v>615</v>
      </c>
      <c r="FA30" s="266" t="s">
        <v>615</v>
      </c>
      <c r="FB30" s="266" t="s">
        <v>615</v>
      </c>
      <c r="FC30" s="266" t="s">
        <v>615</v>
      </c>
      <c r="FD30" s="266" t="s">
        <v>615</v>
      </c>
      <c r="FE30" s="266" t="s">
        <v>615</v>
      </c>
      <c r="FF30" s="266" t="s">
        <v>615</v>
      </c>
      <c r="FG30" s="266" t="s">
        <v>615</v>
      </c>
      <c r="FH30" s="266" t="s">
        <v>615</v>
      </c>
      <c r="FI30" s="266" t="s">
        <v>615</v>
      </c>
      <c r="FJ30" s="266" t="s">
        <v>615</v>
      </c>
      <c r="FK30" s="266" t="s">
        <v>615</v>
      </c>
      <c r="FL30" s="266" t="s">
        <v>615</v>
      </c>
      <c r="FM30" s="266" t="s">
        <v>615</v>
      </c>
      <c r="FN30" s="266" t="s">
        <v>615</v>
      </c>
      <c r="FO30" s="266" t="s">
        <v>615</v>
      </c>
      <c r="FP30" s="266" t="s">
        <v>615</v>
      </c>
      <c r="FQ30" s="266" t="s">
        <v>615</v>
      </c>
      <c r="FR30" s="266" t="s">
        <v>615</v>
      </c>
      <c r="FS30" s="266" t="s">
        <v>615</v>
      </c>
      <c r="FT30" s="271" t="s">
        <v>615</v>
      </c>
      <c r="FU30" s="271" t="s">
        <v>46</v>
      </c>
      <c r="FV30" s="271" t="s">
        <v>615</v>
      </c>
      <c r="FW30" s="271" t="s">
        <v>615</v>
      </c>
    </row>
    <row r="31" spans="1:179">
      <c r="A31" s="1"/>
      <c r="B31" s="277" t="s">
        <v>133</v>
      </c>
      <c r="C31" s="272" t="s">
        <v>1848</v>
      </c>
      <c r="D31" s="33" t="s">
        <v>2405</v>
      </c>
      <c r="E31" s="266" t="s">
        <v>615</v>
      </c>
      <c r="F31" s="266"/>
      <c r="G31" s="266" t="s">
        <v>615</v>
      </c>
      <c r="H31" s="266" t="s">
        <v>615</v>
      </c>
      <c r="I31" s="266" t="s">
        <v>615</v>
      </c>
      <c r="J31" s="266" t="s">
        <v>615</v>
      </c>
      <c r="K31" s="266" t="s">
        <v>615</v>
      </c>
      <c r="L31" s="266" t="s">
        <v>615</v>
      </c>
      <c r="M31" s="266" t="s">
        <v>615</v>
      </c>
      <c r="N31" s="266" t="s">
        <v>615</v>
      </c>
      <c r="O31" s="266" t="s">
        <v>615</v>
      </c>
      <c r="P31" s="266" t="s">
        <v>615</v>
      </c>
      <c r="Q31" s="266" t="s">
        <v>615</v>
      </c>
      <c r="R31" s="266" t="s">
        <v>615</v>
      </c>
      <c r="S31" s="266" t="s">
        <v>615</v>
      </c>
      <c r="T31" s="266" t="s">
        <v>615</v>
      </c>
      <c r="U31" s="266" t="s">
        <v>615</v>
      </c>
      <c r="V31" s="266" t="s">
        <v>615</v>
      </c>
      <c r="W31" s="266" t="s">
        <v>615</v>
      </c>
      <c r="X31" s="266" t="s">
        <v>615</v>
      </c>
      <c r="Y31" s="266"/>
      <c r="Z31" s="266" t="s">
        <v>615</v>
      </c>
      <c r="AA31" s="266" t="s">
        <v>615</v>
      </c>
      <c r="AB31" s="266" t="s">
        <v>615</v>
      </c>
      <c r="AC31" s="266" t="s">
        <v>615</v>
      </c>
      <c r="AD31" s="266" t="s">
        <v>615</v>
      </c>
      <c r="AE31" s="266" t="s">
        <v>615</v>
      </c>
      <c r="AF31" s="266" t="s">
        <v>615</v>
      </c>
      <c r="AG31" s="266" t="s">
        <v>615</v>
      </c>
      <c r="AH31" s="266" t="s">
        <v>615</v>
      </c>
      <c r="AI31" s="266" t="s">
        <v>615</v>
      </c>
      <c r="AJ31" s="266" t="s">
        <v>615</v>
      </c>
      <c r="AK31" s="266" t="s">
        <v>615</v>
      </c>
      <c r="AL31" s="266" t="s">
        <v>615</v>
      </c>
      <c r="AM31" s="266" t="s">
        <v>615</v>
      </c>
      <c r="AN31" s="266" t="s">
        <v>615</v>
      </c>
      <c r="AO31" s="266" t="s">
        <v>615</v>
      </c>
      <c r="AP31" s="266" t="s">
        <v>615</v>
      </c>
      <c r="AQ31" s="266" t="s">
        <v>615</v>
      </c>
      <c r="AR31" s="266" t="s">
        <v>615</v>
      </c>
      <c r="AS31" s="266" t="s">
        <v>615</v>
      </c>
      <c r="AT31" s="266" t="s">
        <v>615</v>
      </c>
      <c r="AU31" s="266" t="s">
        <v>615</v>
      </c>
      <c r="AV31" s="266" t="s">
        <v>615</v>
      </c>
      <c r="AW31" s="266"/>
      <c r="AX31" s="266" t="s">
        <v>616</v>
      </c>
      <c r="AY31" s="266" t="s">
        <v>1267</v>
      </c>
      <c r="AZ31" s="266" t="s">
        <v>1432</v>
      </c>
      <c r="BA31" s="266" t="s">
        <v>1961</v>
      </c>
      <c r="BB31" s="266" t="s">
        <v>1400</v>
      </c>
      <c r="BC31" s="266" t="s">
        <v>2370</v>
      </c>
      <c r="BD31" s="266" t="s">
        <v>1400</v>
      </c>
      <c r="BE31" s="266" t="s">
        <v>1517</v>
      </c>
      <c r="BF31" s="266" t="s">
        <v>2406</v>
      </c>
      <c r="BG31" s="266" t="s">
        <v>2365</v>
      </c>
      <c r="BH31" s="266" t="s">
        <v>2381</v>
      </c>
      <c r="BI31" s="266" t="s">
        <v>2363</v>
      </c>
      <c r="BJ31" s="266" t="s">
        <v>1298</v>
      </c>
      <c r="BK31" s="266" t="s">
        <v>2399</v>
      </c>
      <c r="BL31" s="266"/>
      <c r="BM31" s="266" t="s">
        <v>2407</v>
      </c>
      <c r="BN31" s="266" t="s">
        <v>2369</v>
      </c>
      <c r="BO31" s="266" t="s">
        <v>2408</v>
      </c>
      <c r="BP31" s="266" t="s">
        <v>2371</v>
      </c>
      <c r="BQ31" s="266" t="s">
        <v>2369</v>
      </c>
      <c r="BR31" s="266" t="s">
        <v>1654</v>
      </c>
      <c r="BS31" s="266" t="s">
        <v>2390</v>
      </c>
      <c r="BT31" s="266"/>
      <c r="BU31" s="266" t="s">
        <v>1082</v>
      </c>
      <c r="BV31" s="266" t="s">
        <v>2383</v>
      </c>
      <c r="BW31" s="272" t="s">
        <v>1603</v>
      </c>
      <c r="BX31" s="266" t="s">
        <v>2380</v>
      </c>
      <c r="BY31" s="266" t="s">
        <v>675</v>
      </c>
      <c r="BZ31" s="266" t="s">
        <v>1654</v>
      </c>
      <c r="CA31" s="266" t="s">
        <v>2374</v>
      </c>
      <c r="CB31" s="266" t="s">
        <v>2409</v>
      </c>
      <c r="CC31" s="266" t="s">
        <v>2374</v>
      </c>
      <c r="CD31" s="266" t="s">
        <v>2410</v>
      </c>
      <c r="CE31" s="266" t="s">
        <v>1591</v>
      </c>
      <c r="CF31" s="272" t="s">
        <v>675</v>
      </c>
      <c r="CG31" s="266" t="s">
        <v>2411</v>
      </c>
      <c r="CH31" s="272" t="s">
        <v>1654</v>
      </c>
      <c r="CI31" s="272" t="s">
        <v>616</v>
      </c>
      <c r="CJ31" s="266" t="s">
        <v>2412</v>
      </c>
      <c r="CK31" s="266" t="s">
        <v>2409</v>
      </c>
      <c r="CL31" s="266" t="s">
        <v>2380</v>
      </c>
      <c r="CM31" s="266" t="s">
        <v>1906</v>
      </c>
      <c r="CN31" s="266" t="s">
        <v>2394</v>
      </c>
      <c r="CO31" s="266" t="s">
        <v>764</v>
      </c>
      <c r="CP31" s="266" t="s">
        <v>2403</v>
      </c>
      <c r="CQ31" s="266" t="s">
        <v>1603</v>
      </c>
      <c r="CR31" s="266" t="s">
        <v>2400</v>
      </c>
      <c r="CS31" s="266" t="s">
        <v>2413</v>
      </c>
      <c r="CT31" s="266" t="s">
        <v>1591</v>
      </c>
      <c r="CU31" s="266" t="s">
        <v>1267</v>
      </c>
      <c r="CV31" s="266" t="s">
        <v>675</v>
      </c>
      <c r="CW31" s="266" t="s">
        <v>2366</v>
      </c>
      <c r="CX31" s="266" t="s">
        <v>2391</v>
      </c>
      <c r="CY31" s="266" t="s">
        <v>766</v>
      </c>
      <c r="CZ31" s="266" t="s">
        <v>2391</v>
      </c>
      <c r="DA31" s="266"/>
      <c r="DB31" s="266" t="s">
        <v>615</v>
      </c>
      <c r="DC31" s="266" t="s">
        <v>615</v>
      </c>
      <c r="DD31" s="266" t="s">
        <v>615</v>
      </c>
      <c r="DE31" s="266" t="s">
        <v>615</v>
      </c>
      <c r="DF31" s="266" t="s">
        <v>615</v>
      </c>
      <c r="DG31" s="266" t="s">
        <v>615</v>
      </c>
      <c r="DH31" s="266" t="s">
        <v>615</v>
      </c>
      <c r="DI31" s="266" t="s">
        <v>615</v>
      </c>
      <c r="DJ31" s="266" t="s">
        <v>615</v>
      </c>
      <c r="DK31" s="266" t="s">
        <v>615</v>
      </c>
      <c r="DL31" s="266" t="s">
        <v>615</v>
      </c>
      <c r="DM31" s="266"/>
      <c r="DN31" s="266" t="s">
        <v>615</v>
      </c>
      <c r="DO31" s="266" t="s">
        <v>615</v>
      </c>
      <c r="DP31" s="266" t="s">
        <v>615</v>
      </c>
      <c r="DQ31" s="266" t="s">
        <v>615</v>
      </c>
      <c r="DR31" s="266" t="s">
        <v>615</v>
      </c>
      <c r="DS31" s="266" t="s">
        <v>615</v>
      </c>
      <c r="DT31" s="266" t="s">
        <v>615</v>
      </c>
      <c r="DU31" s="266" t="s">
        <v>615</v>
      </c>
      <c r="DV31" s="266" t="s">
        <v>615</v>
      </c>
      <c r="DW31" s="266" t="s">
        <v>615</v>
      </c>
      <c r="DX31" s="266" t="s">
        <v>615</v>
      </c>
      <c r="DY31" s="266" t="s">
        <v>615</v>
      </c>
      <c r="DZ31" s="266" t="s">
        <v>615</v>
      </c>
      <c r="EA31" s="266" t="s">
        <v>615</v>
      </c>
      <c r="EB31" s="266" t="s">
        <v>615</v>
      </c>
      <c r="EC31" s="266" t="s">
        <v>615</v>
      </c>
      <c r="ED31" s="266" t="s">
        <v>615</v>
      </c>
      <c r="EE31" s="266" t="s">
        <v>615</v>
      </c>
      <c r="EF31" s="266" t="s">
        <v>615</v>
      </c>
      <c r="EG31" s="266" t="s">
        <v>615</v>
      </c>
      <c r="EH31" s="266" t="s">
        <v>615</v>
      </c>
      <c r="EI31" s="266" t="s">
        <v>615</v>
      </c>
      <c r="EJ31" s="266" t="s">
        <v>615</v>
      </c>
      <c r="EK31" s="266" t="s">
        <v>615</v>
      </c>
      <c r="EL31" s="266" t="s">
        <v>615</v>
      </c>
      <c r="EM31" s="266" t="s">
        <v>615</v>
      </c>
      <c r="EN31" s="266" t="s">
        <v>615</v>
      </c>
      <c r="EO31" s="266" t="s">
        <v>615</v>
      </c>
      <c r="EP31" s="266" t="s">
        <v>615</v>
      </c>
      <c r="EQ31" s="266" t="s">
        <v>615</v>
      </c>
      <c r="ER31" s="266" t="s">
        <v>615</v>
      </c>
      <c r="ES31" s="266" t="s">
        <v>615</v>
      </c>
      <c r="ET31" s="266" t="s">
        <v>615</v>
      </c>
      <c r="EU31" s="266" t="s">
        <v>615</v>
      </c>
      <c r="EV31" s="266" t="s">
        <v>615</v>
      </c>
      <c r="EW31" s="266" t="s">
        <v>615</v>
      </c>
      <c r="EX31" s="266" t="s">
        <v>615</v>
      </c>
      <c r="EY31" s="266" t="s">
        <v>615</v>
      </c>
      <c r="EZ31" s="266" t="s">
        <v>615</v>
      </c>
      <c r="FA31" s="266" t="s">
        <v>615</v>
      </c>
      <c r="FB31" s="266" t="s">
        <v>615</v>
      </c>
      <c r="FC31" s="266" t="s">
        <v>615</v>
      </c>
      <c r="FD31" s="266" t="s">
        <v>615</v>
      </c>
      <c r="FE31" s="266" t="s">
        <v>615</v>
      </c>
      <c r="FF31" s="266" t="s">
        <v>615</v>
      </c>
      <c r="FG31" s="266" t="s">
        <v>615</v>
      </c>
      <c r="FH31" s="266" t="s">
        <v>615</v>
      </c>
      <c r="FI31" s="266" t="s">
        <v>615</v>
      </c>
      <c r="FJ31" s="266" t="s">
        <v>615</v>
      </c>
      <c r="FK31" s="266" t="s">
        <v>615</v>
      </c>
      <c r="FL31" s="266" t="s">
        <v>615</v>
      </c>
      <c r="FM31" s="266" t="s">
        <v>615</v>
      </c>
      <c r="FN31" s="266" t="s">
        <v>615</v>
      </c>
      <c r="FO31" s="266" t="s">
        <v>615</v>
      </c>
      <c r="FP31" s="266" t="s">
        <v>615</v>
      </c>
      <c r="FQ31" s="266" t="s">
        <v>615</v>
      </c>
      <c r="FR31" s="266" t="s">
        <v>615</v>
      </c>
      <c r="FS31" s="266" t="s">
        <v>615</v>
      </c>
      <c r="FT31" s="271" t="s">
        <v>615</v>
      </c>
      <c r="FU31" s="271" t="s">
        <v>46</v>
      </c>
      <c r="FV31" s="271" t="s">
        <v>615</v>
      </c>
      <c r="FW31" s="271" t="s">
        <v>615</v>
      </c>
    </row>
    <row r="32" spans="1:179">
      <c r="A32" s="1"/>
      <c r="B32" s="277" t="s">
        <v>134</v>
      </c>
      <c r="C32" s="272" t="s">
        <v>1770</v>
      </c>
      <c r="D32" s="33" t="s">
        <v>2414</v>
      </c>
      <c r="E32" s="266" t="s">
        <v>615</v>
      </c>
      <c r="F32" s="266"/>
      <c r="G32" s="266" t="s">
        <v>615</v>
      </c>
      <c r="H32" s="266" t="s">
        <v>615</v>
      </c>
      <c r="I32" s="266" t="s">
        <v>615</v>
      </c>
      <c r="J32" s="266" t="s">
        <v>615</v>
      </c>
      <c r="K32" s="266" t="s">
        <v>615</v>
      </c>
      <c r="L32" s="266" t="s">
        <v>615</v>
      </c>
      <c r="M32" s="266" t="s">
        <v>615</v>
      </c>
      <c r="N32" s="266" t="s">
        <v>615</v>
      </c>
      <c r="O32" s="266" t="s">
        <v>615</v>
      </c>
      <c r="P32" s="266" t="s">
        <v>615</v>
      </c>
      <c r="Q32" s="266" t="s">
        <v>615</v>
      </c>
      <c r="R32" s="266" t="s">
        <v>615</v>
      </c>
      <c r="S32" s="266" t="s">
        <v>615</v>
      </c>
      <c r="T32" s="266" t="s">
        <v>615</v>
      </c>
      <c r="U32" s="266" t="s">
        <v>615</v>
      </c>
      <c r="V32" s="266" t="s">
        <v>615</v>
      </c>
      <c r="W32" s="266" t="s">
        <v>615</v>
      </c>
      <c r="X32" s="266" t="s">
        <v>615</v>
      </c>
      <c r="Y32" s="266"/>
      <c r="Z32" s="266" t="s">
        <v>615</v>
      </c>
      <c r="AA32" s="266" t="s">
        <v>615</v>
      </c>
      <c r="AB32" s="266" t="s">
        <v>615</v>
      </c>
      <c r="AC32" s="266" t="s">
        <v>615</v>
      </c>
      <c r="AD32" s="266" t="s">
        <v>615</v>
      </c>
      <c r="AE32" s="266" t="s">
        <v>615</v>
      </c>
      <c r="AF32" s="266" t="s">
        <v>615</v>
      </c>
      <c r="AG32" s="266" t="s">
        <v>615</v>
      </c>
      <c r="AH32" s="266" t="s">
        <v>615</v>
      </c>
      <c r="AI32" s="266" t="s">
        <v>615</v>
      </c>
      <c r="AJ32" s="266" t="s">
        <v>615</v>
      </c>
      <c r="AK32" s="266" t="s">
        <v>615</v>
      </c>
      <c r="AL32" s="266" t="s">
        <v>615</v>
      </c>
      <c r="AM32" s="266" t="s">
        <v>615</v>
      </c>
      <c r="AN32" s="266" t="s">
        <v>615</v>
      </c>
      <c r="AO32" s="266" t="s">
        <v>615</v>
      </c>
      <c r="AP32" s="266" t="s">
        <v>615</v>
      </c>
      <c r="AQ32" s="266" t="s">
        <v>615</v>
      </c>
      <c r="AR32" s="266" t="s">
        <v>615</v>
      </c>
      <c r="AS32" s="266" t="s">
        <v>615</v>
      </c>
      <c r="AT32" s="266" t="s">
        <v>615</v>
      </c>
      <c r="AU32" s="266" t="s">
        <v>615</v>
      </c>
      <c r="AV32" s="266" t="s">
        <v>615</v>
      </c>
      <c r="AW32" s="266"/>
      <c r="AX32" s="266" t="s">
        <v>1654</v>
      </c>
      <c r="AY32" s="266" t="s">
        <v>1146</v>
      </c>
      <c r="AZ32" s="266" t="s">
        <v>2396</v>
      </c>
      <c r="BA32" s="266" t="s">
        <v>1524</v>
      </c>
      <c r="BB32" s="266" t="s">
        <v>1146</v>
      </c>
      <c r="BC32" s="266" t="s">
        <v>2228</v>
      </c>
      <c r="BD32" s="266" t="s">
        <v>2415</v>
      </c>
      <c r="BE32" s="266" t="s">
        <v>1838</v>
      </c>
      <c r="BF32" s="266" t="s">
        <v>1146</v>
      </c>
      <c r="BG32" s="266" t="s">
        <v>1146</v>
      </c>
      <c r="BH32" s="266" t="s">
        <v>819</v>
      </c>
      <c r="BI32" s="266" t="s">
        <v>692</v>
      </c>
      <c r="BJ32" s="266" t="s">
        <v>1906</v>
      </c>
      <c r="BK32" s="266" t="s">
        <v>1221</v>
      </c>
      <c r="BL32" s="266"/>
      <c r="BM32" s="266" t="s">
        <v>867</v>
      </c>
      <c r="BN32" s="266" t="s">
        <v>1939</v>
      </c>
      <c r="BO32" s="266" t="s">
        <v>845</v>
      </c>
      <c r="BP32" s="266" t="s">
        <v>2416</v>
      </c>
      <c r="BQ32" s="266" t="s">
        <v>1035</v>
      </c>
      <c r="BR32" s="266" t="s">
        <v>2372</v>
      </c>
      <c r="BS32" s="266" t="s">
        <v>1027</v>
      </c>
      <c r="BT32" s="266"/>
      <c r="BU32" s="266" t="s">
        <v>2417</v>
      </c>
      <c r="BV32" s="266" t="s">
        <v>2412</v>
      </c>
      <c r="BW32" s="272" t="s">
        <v>2365</v>
      </c>
      <c r="BX32" s="266" t="s">
        <v>2379</v>
      </c>
      <c r="BY32" s="266" t="s">
        <v>2394</v>
      </c>
      <c r="BZ32" s="266" t="s">
        <v>1575</v>
      </c>
      <c r="CA32" s="266" t="s">
        <v>2370</v>
      </c>
      <c r="CB32" s="266" t="s">
        <v>675</v>
      </c>
      <c r="CC32" s="266" t="s">
        <v>2372</v>
      </c>
      <c r="CD32" s="266" t="s">
        <v>2369</v>
      </c>
      <c r="CE32" s="266" t="s">
        <v>2365</v>
      </c>
      <c r="CF32" s="272" t="s">
        <v>2366</v>
      </c>
      <c r="CG32" s="266" t="s">
        <v>2366</v>
      </c>
      <c r="CH32" s="272" t="s">
        <v>2369</v>
      </c>
      <c r="CI32" s="272" t="s">
        <v>1400</v>
      </c>
      <c r="CJ32" s="266" t="s">
        <v>2228</v>
      </c>
      <c r="CK32" s="266" t="s">
        <v>675</v>
      </c>
      <c r="CL32" s="266" t="s">
        <v>675</v>
      </c>
      <c r="CM32" s="266" t="s">
        <v>1906</v>
      </c>
      <c r="CN32" s="266" t="s">
        <v>2394</v>
      </c>
      <c r="CO32" s="266" t="s">
        <v>958</v>
      </c>
      <c r="CP32" s="266" t="s">
        <v>2365</v>
      </c>
      <c r="CQ32" s="266" t="s">
        <v>2371</v>
      </c>
      <c r="CR32" s="266" t="s">
        <v>1443</v>
      </c>
      <c r="CS32" s="266" t="s">
        <v>675</v>
      </c>
      <c r="CT32" s="266" t="s">
        <v>1654</v>
      </c>
      <c r="CU32" s="266" t="s">
        <v>2228</v>
      </c>
      <c r="CV32" s="266" t="s">
        <v>2372</v>
      </c>
      <c r="CW32" s="266" t="s">
        <v>2417</v>
      </c>
      <c r="CX32" s="266" t="s">
        <v>2360</v>
      </c>
      <c r="CY32" s="266" t="s">
        <v>766</v>
      </c>
      <c r="CZ32" s="266" t="s">
        <v>2418</v>
      </c>
      <c r="DA32" s="266"/>
      <c r="DB32" s="266" t="s">
        <v>615</v>
      </c>
      <c r="DC32" s="266" t="s">
        <v>615</v>
      </c>
      <c r="DD32" s="266" t="s">
        <v>615</v>
      </c>
      <c r="DE32" s="266" t="s">
        <v>615</v>
      </c>
      <c r="DF32" s="266" t="s">
        <v>615</v>
      </c>
      <c r="DG32" s="266" t="s">
        <v>615</v>
      </c>
      <c r="DH32" s="266" t="s">
        <v>615</v>
      </c>
      <c r="DI32" s="266" t="s">
        <v>615</v>
      </c>
      <c r="DJ32" s="266" t="s">
        <v>615</v>
      </c>
      <c r="DK32" s="266" t="s">
        <v>615</v>
      </c>
      <c r="DL32" s="266" t="s">
        <v>615</v>
      </c>
      <c r="DM32" s="266"/>
      <c r="DN32" s="266" t="s">
        <v>615</v>
      </c>
      <c r="DO32" s="266" t="s">
        <v>615</v>
      </c>
      <c r="DP32" s="266" t="s">
        <v>615</v>
      </c>
      <c r="DQ32" s="266" t="s">
        <v>615</v>
      </c>
      <c r="DR32" s="266" t="s">
        <v>615</v>
      </c>
      <c r="DS32" s="266" t="s">
        <v>615</v>
      </c>
      <c r="DT32" s="266" t="s">
        <v>615</v>
      </c>
      <c r="DU32" s="266" t="s">
        <v>615</v>
      </c>
      <c r="DV32" s="266" t="s">
        <v>615</v>
      </c>
      <c r="DW32" s="266" t="s">
        <v>615</v>
      </c>
      <c r="DX32" s="266" t="s">
        <v>615</v>
      </c>
      <c r="DY32" s="266" t="s">
        <v>615</v>
      </c>
      <c r="DZ32" s="266" t="s">
        <v>615</v>
      </c>
      <c r="EA32" s="266" t="s">
        <v>615</v>
      </c>
      <c r="EB32" s="266" t="s">
        <v>615</v>
      </c>
      <c r="EC32" s="266" t="s">
        <v>615</v>
      </c>
      <c r="ED32" s="266" t="s">
        <v>615</v>
      </c>
      <c r="EE32" s="266" t="s">
        <v>615</v>
      </c>
      <c r="EF32" s="266" t="s">
        <v>615</v>
      </c>
      <c r="EG32" s="266" t="s">
        <v>615</v>
      </c>
      <c r="EH32" s="266" t="s">
        <v>615</v>
      </c>
      <c r="EI32" s="266" t="s">
        <v>615</v>
      </c>
      <c r="EJ32" s="266" t="s">
        <v>615</v>
      </c>
      <c r="EK32" s="266" t="s">
        <v>615</v>
      </c>
      <c r="EL32" s="266" t="s">
        <v>615</v>
      </c>
      <c r="EM32" s="266" t="s">
        <v>615</v>
      </c>
      <c r="EN32" s="266" t="s">
        <v>615</v>
      </c>
      <c r="EO32" s="266" t="s">
        <v>615</v>
      </c>
      <c r="EP32" s="266" t="s">
        <v>615</v>
      </c>
      <c r="EQ32" s="266" t="s">
        <v>615</v>
      </c>
      <c r="ER32" s="266" t="s">
        <v>615</v>
      </c>
      <c r="ES32" s="266" t="s">
        <v>615</v>
      </c>
      <c r="ET32" s="266" t="s">
        <v>615</v>
      </c>
      <c r="EU32" s="266" t="s">
        <v>615</v>
      </c>
      <c r="EV32" s="266" t="s">
        <v>615</v>
      </c>
      <c r="EW32" s="266" t="s">
        <v>615</v>
      </c>
      <c r="EX32" s="266" t="s">
        <v>615</v>
      </c>
      <c r="EY32" s="266" t="s">
        <v>615</v>
      </c>
      <c r="EZ32" s="266" t="s">
        <v>615</v>
      </c>
      <c r="FA32" s="266" t="s">
        <v>615</v>
      </c>
      <c r="FB32" s="266" t="s">
        <v>615</v>
      </c>
      <c r="FC32" s="266" t="s">
        <v>615</v>
      </c>
      <c r="FD32" s="266" t="s">
        <v>615</v>
      </c>
      <c r="FE32" s="266" t="s">
        <v>615</v>
      </c>
      <c r="FF32" s="266" t="s">
        <v>615</v>
      </c>
      <c r="FG32" s="266" t="s">
        <v>615</v>
      </c>
      <c r="FH32" s="266" t="s">
        <v>615</v>
      </c>
      <c r="FI32" s="266" t="s">
        <v>615</v>
      </c>
      <c r="FJ32" s="266" t="s">
        <v>615</v>
      </c>
      <c r="FK32" s="266" t="s">
        <v>615</v>
      </c>
      <c r="FL32" s="266" t="s">
        <v>615</v>
      </c>
      <c r="FM32" s="266" t="s">
        <v>615</v>
      </c>
      <c r="FN32" s="266" t="s">
        <v>615</v>
      </c>
      <c r="FO32" s="266" t="s">
        <v>615</v>
      </c>
      <c r="FP32" s="266" t="s">
        <v>615</v>
      </c>
      <c r="FQ32" s="266" t="s">
        <v>615</v>
      </c>
      <c r="FR32" s="266" t="s">
        <v>615</v>
      </c>
      <c r="FS32" s="266" t="s">
        <v>615</v>
      </c>
      <c r="FT32" s="271" t="s">
        <v>615</v>
      </c>
      <c r="FU32" s="271" t="s">
        <v>46</v>
      </c>
      <c r="FV32" s="271" t="s">
        <v>615</v>
      </c>
      <c r="FW32" s="271" t="s">
        <v>615</v>
      </c>
    </row>
    <row r="33" spans="1:179">
      <c r="A33" s="1"/>
      <c r="B33" s="1002" t="s">
        <v>2419</v>
      </c>
      <c r="C33" s="959"/>
      <c r="D33" s="959"/>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999"/>
      <c r="AN33" s="999"/>
      <c r="AO33" s="999"/>
      <c r="AP33" s="999"/>
      <c r="AQ33" s="999"/>
      <c r="AR33" s="999"/>
      <c r="AS33" s="999"/>
      <c r="AT33" s="999"/>
      <c r="AU33" s="999"/>
      <c r="AV33" s="999"/>
      <c r="AW33" s="266"/>
      <c r="AX33" s="999"/>
      <c r="AY33" s="1003"/>
      <c r="AZ33" s="1003"/>
      <c r="BA33" s="1003"/>
      <c r="BB33" s="1003"/>
      <c r="BC33" s="1003"/>
      <c r="BD33" s="1003"/>
      <c r="BE33" s="1003"/>
      <c r="BF33" s="1003"/>
      <c r="BG33" s="1003"/>
      <c r="BH33" s="1003"/>
      <c r="BI33" s="1003"/>
      <c r="BJ33" s="1003"/>
      <c r="BK33" s="1003"/>
      <c r="BL33" s="1003"/>
      <c r="BM33" s="1003"/>
      <c r="BN33" s="1003"/>
      <c r="BO33" s="1003"/>
      <c r="BP33" s="1003"/>
      <c r="BQ33" s="1003"/>
      <c r="BR33" s="1003"/>
      <c r="BS33" s="1003"/>
      <c r="BT33" s="266"/>
      <c r="BU33" s="999"/>
      <c r="BV33" s="959"/>
      <c r="BW33" s="959"/>
      <c r="BX33" s="959"/>
      <c r="BY33" s="959"/>
      <c r="BZ33" s="959"/>
      <c r="CA33" s="959"/>
      <c r="CB33" s="959"/>
      <c r="CC33" s="959"/>
      <c r="CD33" s="959"/>
      <c r="CE33" s="959"/>
      <c r="CF33" s="959"/>
      <c r="CG33" s="959"/>
      <c r="CH33" s="959"/>
      <c r="CI33" s="959"/>
      <c r="CJ33" s="959"/>
      <c r="CK33" s="959"/>
      <c r="CL33" s="959"/>
      <c r="CM33" s="959"/>
      <c r="CN33" s="959"/>
      <c r="CO33" s="959"/>
      <c r="CP33" s="959"/>
      <c r="CQ33" s="959"/>
      <c r="CR33" s="959"/>
      <c r="CS33" s="959"/>
      <c r="CT33" s="959"/>
      <c r="CU33" s="959"/>
      <c r="CV33" s="959"/>
      <c r="CW33" s="959"/>
      <c r="CX33" s="959"/>
      <c r="CY33" s="959"/>
      <c r="CZ33" s="959"/>
      <c r="DA33" s="266"/>
      <c r="DB33" s="999"/>
      <c r="DC33" s="999"/>
      <c r="DD33" s="999"/>
      <c r="DE33" s="999"/>
      <c r="DF33" s="999"/>
      <c r="DG33" s="999"/>
      <c r="DH33" s="999"/>
      <c r="DI33" s="999"/>
      <c r="DJ33" s="999"/>
      <c r="DK33" s="999"/>
      <c r="DL33" s="999"/>
      <c r="DM33" s="266"/>
      <c r="DN33" s="999"/>
      <c r="DO33" s="999"/>
      <c r="DP33" s="999"/>
      <c r="DQ33" s="999"/>
      <c r="DR33" s="999"/>
      <c r="DS33" s="999"/>
      <c r="DT33" s="999"/>
      <c r="DU33" s="999"/>
      <c r="DV33" s="999"/>
      <c r="DW33" s="999"/>
      <c r="DX33" s="999"/>
      <c r="DY33" s="999"/>
      <c r="DZ33" s="999"/>
      <c r="EA33" s="999"/>
      <c r="EB33" s="999"/>
      <c r="EC33" s="999"/>
      <c r="ED33" s="999"/>
      <c r="EE33" s="999"/>
      <c r="EF33" s="999"/>
      <c r="EG33" s="999"/>
      <c r="EH33" s="999"/>
      <c r="EI33" s="999"/>
      <c r="EJ33" s="999"/>
      <c r="EK33" s="999"/>
      <c r="EL33" s="999"/>
      <c r="EM33" s="999"/>
      <c r="EN33" s="999"/>
      <c r="EO33" s="999"/>
      <c r="EP33" s="999"/>
      <c r="EQ33" s="999"/>
      <c r="ER33" s="999"/>
      <c r="ES33" s="999"/>
      <c r="ET33" s="999"/>
      <c r="EU33" s="999"/>
      <c r="EV33" s="999"/>
      <c r="EW33" s="999"/>
      <c r="EX33" s="999"/>
      <c r="EY33" s="999"/>
      <c r="EZ33" s="999"/>
      <c r="FA33" s="999"/>
      <c r="FB33" s="999"/>
      <c r="FC33" s="999"/>
      <c r="FD33" s="999"/>
      <c r="FE33" s="999"/>
      <c r="FF33" s="999"/>
      <c r="FG33" s="999"/>
      <c r="FH33" s="999"/>
      <c r="FI33" s="999"/>
      <c r="FJ33" s="999"/>
      <c r="FK33" s="999"/>
      <c r="FL33" s="999"/>
      <c r="FM33" s="999"/>
      <c r="FN33" s="999"/>
      <c r="FO33" s="999"/>
      <c r="FP33" s="999"/>
      <c r="FQ33" s="999"/>
      <c r="FR33" s="999"/>
      <c r="FS33" s="999"/>
      <c r="FT33" s="266"/>
      <c r="FU33" s="266"/>
      <c r="FV33" s="266"/>
      <c r="FW33" s="266"/>
    </row>
    <row r="34" spans="1:179">
      <c r="A34" s="1"/>
      <c r="B34" s="277" t="s">
        <v>133</v>
      </c>
      <c r="C34" s="272" t="s">
        <v>1848</v>
      </c>
      <c r="D34" s="33" t="s">
        <v>2420</v>
      </c>
      <c r="E34" s="266" t="s">
        <v>615</v>
      </c>
      <c r="F34" s="266"/>
      <c r="G34" s="266" t="s">
        <v>615</v>
      </c>
      <c r="H34" s="266" t="s">
        <v>615</v>
      </c>
      <c r="I34" s="266" t="s">
        <v>615</v>
      </c>
      <c r="J34" s="266" t="s">
        <v>615</v>
      </c>
      <c r="K34" s="266" t="s">
        <v>615</v>
      </c>
      <c r="L34" s="266" t="s">
        <v>615</v>
      </c>
      <c r="M34" s="266" t="s">
        <v>615</v>
      </c>
      <c r="N34" s="266" t="s">
        <v>615</v>
      </c>
      <c r="O34" s="266" t="s">
        <v>615</v>
      </c>
      <c r="P34" s="266" t="s">
        <v>615</v>
      </c>
      <c r="Q34" s="266" t="s">
        <v>615</v>
      </c>
      <c r="R34" s="266" t="s">
        <v>615</v>
      </c>
      <c r="S34" s="266" t="s">
        <v>615</v>
      </c>
      <c r="T34" s="266" t="s">
        <v>615</v>
      </c>
      <c r="U34" s="266" t="s">
        <v>615</v>
      </c>
      <c r="V34" s="266" t="s">
        <v>615</v>
      </c>
      <c r="W34" s="266" t="s">
        <v>615</v>
      </c>
      <c r="X34" s="266" t="s">
        <v>615</v>
      </c>
      <c r="Y34" s="266"/>
      <c r="Z34" s="266" t="s">
        <v>615</v>
      </c>
      <c r="AA34" s="266" t="s">
        <v>615</v>
      </c>
      <c r="AB34" s="266" t="s">
        <v>615</v>
      </c>
      <c r="AC34" s="266" t="s">
        <v>615</v>
      </c>
      <c r="AD34" s="266" t="s">
        <v>615</v>
      </c>
      <c r="AE34" s="266" t="s">
        <v>615</v>
      </c>
      <c r="AF34" s="266" t="s">
        <v>615</v>
      </c>
      <c r="AG34" s="266" t="s">
        <v>615</v>
      </c>
      <c r="AH34" s="266" t="s">
        <v>615</v>
      </c>
      <c r="AI34" s="266" t="s">
        <v>615</v>
      </c>
      <c r="AJ34" s="266" t="s">
        <v>615</v>
      </c>
      <c r="AK34" s="266" t="s">
        <v>615</v>
      </c>
      <c r="AL34" s="266" t="s">
        <v>615</v>
      </c>
      <c r="AM34" s="266" t="s">
        <v>615</v>
      </c>
      <c r="AN34" s="266" t="s">
        <v>615</v>
      </c>
      <c r="AO34" s="266" t="s">
        <v>615</v>
      </c>
      <c r="AP34" s="266" t="s">
        <v>615</v>
      </c>
      <c r="AQ34" s="266" t="s">
        <v>615</v>
      </c>
      <c r="AR34" s="266" t="s">
        <v>615</v>
      </c>
      <c r="AS34" s="266" t="s">
        <v>615</v>
      </c>
      <c r="AT34" s="266" t="s">
        <v>615</v>
      </c>
      <c r="AU34" s="266" t="s">
        <v>615</v>
      </c>
      <c r="AV34" s="266" t="s">
        <v>615</v>
      </c>
      <c r="AW34" s="266"/>
      <c r="AX34" s="266" t="s">
        <v>615</v>
      </c>
      <c r="AY34" s="266" t="s">
        <v>615</v>
      </c>
      <c r="AZ34" s="266" t="s">
        <v>615</v>
      </c>
      <c r="BA34" s="266" t="s">
        <v>615</v>
      </c>
      <c r="BB34" s="266" t="s">
        <v>615</v>
      </c>
      <c r="BC34" s="266" t="s">
        <v>615</v>
      </c>
      <c r="BD34" s="266" t="s">
        <v>615</v>
      </c>
      <c r="BE34" s="266" t="s">
        <v>615</v>
      </c>
      <c r="BF34" s="266" t="s">
        <v>615</v>
      </c>
      <c r="BG34" s="266" t="s">
        <v>615</v>
      </c>
      <c r="BH34" s="266" t="s">
        <v>615</v>
      </c>
      <c r="BI34" s="266" t="s">
        <v>615</v>
      </c>
      <c r="BJ34" s="266" t="s">
        <v>615</v>
      </c>
      <c r="BK34" s="266" t="s">
        <v>615</v>
      </c>
      <c r="BL34" s="266" t="s">
        <v>615</v>
      </c>
      <c r="BM34" s="266" t="s">
        <v>615</v>
      </c>
      <c r="BN34" s="266" t="s">
        <v>615</v>
      </c>
      <c r="BO34" s="266" t="s">
        <v>615</v>
      </c>
      <c r="BP34" s="266" t="s">
        <v>615</v>
      </c>
      <c r="BQ34" s="266" t="s">
        <v>615</v>
      </c>
      <c r="BR34" s="266" t="s">
        <v>615</v>
      </c>
      <c r="BS34" s="266" t="s">
        <v>615</v>
      </c>
      <c r="BT34" s="268"/>
      <c r="BU34" s="266" t="s">
        <v>615</v>
      </c>
      <c r="BV34" s="266" t="s">
        <v>615</v>
      </c>
      <c r="BW34" s="266" t="s">
        <v>615</v>
      </c>
      <c r="BX34" s="266" t="s">
        <v>615</v>
      </c>
      <c r="BY34" s="266" t="s">
        <v>615</v>
      </c>
      <c r="BZ34" s="266" t="s">
        <v>615</v>
      </c>
      <c r="CA34" s="266" t="s">
        <v>615</v>
      </c>
      <c r="CB34" s="266" t="s">
        <v>615</v>
      </c>
      <c r="CC34" s="266" t="s">
        <v>615</v>
      </c>
      <c r="CD34" s="266" t="s">
        <v>615</v>
      </c>
      <c r="CE34" s="266" t="s">
        <v>615</v>
      </c>
      <c r="CF34" s="266" t="s">
        <v>615</v>
      </c>
      <c r="CG34" s="266" t="s">
        <v>615</v>
      </c>
      <c r="CH34" s="266" t="s">
        <v>615</v>
      </c>
      <c r="CI34" s="266" t="s">
        <v>615</v>
      </c>
      <c r="CJ34" s="266" t="s">
        <v>615</v>
      </c>
      <c r="CK34" s="266" t="s">
        <v>615</v>
      </c>
      <c r="CL34" s="266" t="s">
        <v>615</v>
      </c>
      <c r="CM34" s="266" t="s">
        <v>615</v>
      </c>
      <c r="CN34" s="266" t="s">
        <v>615</v>
      </c>
      <c r="CO34" s="266" t="s">
        <v>615</v>
      </c>
      <c r="CP34" s="266" t="s">
        <v>615</v>
      </c>
      <c r="CQ34" s="266" t="s">
        <v>615</v>
      </c>
      <c r="CR34" s="266" t="s">
        <v>615</v>
      </c>
      <c r="CS34" s="266" t="s">
        <v>615</v>
      </c>
      <c r="CT34" s="266" t="s">
        <v>615</v>
      </c>
      <c r="CU34" s="266" t="s">
        <v>615</v>
      </c>
      <c r="CV34" s="266" t="s">
        <v>615</v>
      </c>
      <c r="CW34" s="266" t="s">
        <v>615</v>
      </c>
      <c r="CX34" s="266" t="s">
        <v>615</v>
      </c>
      <c r="CY34" s="266" t="s">
        <v>615</v>
      </c>
      <c r="CZ34" s="266" t="s">
        <v>615</v>
      </c>
      <c r="DA34" s="266"/>
      <c r="DB34" s="271" t="s">
        <v>615</v>
      </c>
      <c r="DC34" s="266" t="s">
        <v>958</v>
      </c>
      <c r="DD34" s="266" t="s">
        <v>3275</v>
      </c>
      <c r="DE34" s="266" t="s">
        <v>1176</v>
      </c>
      <c r="DF34" s="266" t="s">
        <v>2394</v>
      </c>
      <c r="DG34" s="266" t="s">
        <v>729</v>
      </c>
      <c r="DH34" s="266" t="s">
        <v>1400</v>
      </c>
      <c r="DI34" s="266" t="s">
        <v>3276</v>
      </c>
      <c r="DJ34" s="266" t="s">
        <v>958</v>
      </c>
      <c r="DK34" s="266" t="s">
        <v>1654</v>
      </c>
      <c r="DL34" s="266" t="s">
        <v>675</v>
      </c>
      <c r="DM34" s="266"/>
      <c r="DN34" s="281">
        <v>91.2</v>
      </c>
      <c r="DO34" s="281">
        <v>105</v>
      </c>
      <c r="DP34" s="275" t="s">
        <v>2421</v>
      </c>
      <c r="DQ34" s="282" t="s">
        <v>2422</v>
      </c>
      <c r="DR34" s="283">
        <v>88.32</v>
      </c>
      <c r="DS34" s="284" t="s">
        <v>2423</v>
      </c>
      <c r="DT34" s="285" t="s">
        <v>2424</v>
      </c>
      <c r="DU34" s="286">
        <v>91.199999999999989</v>
      </c>
      <c r="DV34" s="287">
        <v>88.799999999999983</v>
      </c>
      <c r="DW34" s="288">
        <v>89.999999999999986</v>
      </c>
      <c r="DX34" s="289" t="s">
        <v>2425</v>
      </c>
      <c r="DY34" s="290" t="s">
        <v>2426</v>
      </c>
      <c r="DZ34" s="291" t="s">
        <v>2427</v>
      </c>
      <c r="EA34" s="292" t="s">
        <v>2428</v>
      </c>
      <c r="EB34" s="293" t="s">
        <v>2429</v>
      </c>
      <c r="EC34" s="294" t="s">
        <v>2430</v>
      </c>
      <c r="ED34" s="295" t="s">
        <v>2431</v>
      </c>
      <c r="EE34" s="296" t="s">
        <v>2432</v>
      </c>
      <c r="EF34" s="296" t="s">
        <v>2429</v>
      </c>
      <c r="EG34" s="297" t="s">
        <v>2433</v>
      </c>
      <c r="EH34" s="298" t="s">
        <v>2424</v>
      </c>
      <c r="EI34" s="299" t="s">
        <v>2434</v>
      </c>
      <c r="EJ34" s="300" t="s">
        <v>2435</v>
      </c>
      <c r="EK34" s="301" t="s">
        <v>2436</v>
      </c>
      <c r="EL34" s="302" t="s">
        <v>2437</v>
      </c>
      <c r="EM34" s="303" t="s">
        <v>2438</v>
      </c>
      <c r="EN34" s="304">
        <v>104.4</v>
      </c>
      <c r="EO34" s="305" t="s">
        <v>2439</v>
      </c>
      <c r="EP34" s="305" t="s">
        <v>2440</v>
      </c>
      <c r="EQ34" s="306" t="s">
        <v>2421</v>
      </c>
      <c r="ER34" s="307">
        <v>110.4</v>
      </c>
      <c r="ES34" s="308">
        <v>98.279999999999987</v>
      </c>
      <c r="ET34" s="309" t="s">
        <v>2441</v>
      </c>
      <c r="EU34" s="310" t="s">
        <v>2442</v>
      </c>
      <c r="EV34" s="311">
        <v>110.4</v>
      </c>
      <c r="EW34" s="312" t="s">
        <v>2443</v>
      </c>
      <c r="EX34" s="313">
        <v>106.55999999999999</v>
      </c>
      <c r="EY34" s="314">
        <v>95.76</v>
      </c>
      <c r="EZ34" s="315" t="s">
        <v>2444</v>
      </c>
      <c r="FA34" s="316">
        <v>83.52</v>
      </c>
      <c r="FB34" s="316">
        <v>83.999999999999986</v>
      </c>
      <c r="FC34" s="317" t="s">
        <v>2445</v>
      </c>
      <c r="FD34" s="318" t="s">
        <v>46</v>
      </c>
      <c r="FE34" s="319">
        <v>82.2</v>
      </c>
      <c r="FF34" s="320">
        <v>86.64</v>
      </c>
      <c r="FG34" s="321" t="s">
        <v>2446</v>
      </c>
      <c r="FH34" s="322" t="s">
        <v>2447</v>
      </c>
      <c r="FI34" s="323" t="s">
        <v>2438</v>
      </c>
      <c r="FJ34" s="324">
        <v>107.04</v>
      </c>
      <c r="FK34" s="325" t="s">
        <v>2448</v>
      </c>
      <c r="FL34" s="326">
        <v>90.6</v>
      </c>
      <c r="FM34" s="327">
        <v>105.11999999999999</v>
      </c>
      <c r="FN34" s="328">
        <v>104.1</v>
      </c>
      <c r="FO34" s="329">
        <v>103.91999999999999</v>
      </c>
      <c r="FP34" s="330">
        <v>111.60000000000001</v>
      </c>
      <c r="FQ34" s="331" t="s">
        <v>2449</v>
      </c>
      <c r="FR34" s="332">
        <v>110.4</v>
      </c>
      <c r="FS34" s="333">
        <v>111.3</v>
      </c>
      <c r="FT34" s="271" t="s">
        <v>615</v>
      </c>
      <c r="FU34" s="271" t="s">
        <v>46</v>
      </c>
      <c r="FV34" s="271" t="s">
        <v>615</v>
      </c>
      <c r="FW34" s="271" t="s">
        <v>615</v>
      </c>
    </row>
    <row r="35" spans="1:179">
      <c r="A35" s="1"/>
      <c r="B35" s="60" t="s">
        <v>2450</v>
      </c>
      <c r="C35" s="1"/>
      <c r="D35" s="70"/>
      <c r="E35" s="268"/>
      <c r="F35" s="268"/>
      <c r="G35" s="268"/>
      <c r="H35" s="268"/>
      <c r="I35" s="268"/>
      <c r="J35" s="268"/>
      <c r="K35" s="268"/>
      <c r="L35" s="268"/>
      <c r="M35" s="268"/>
      <c r="N35" s="268"/>
      <c r="O35" s="268"/>
      <c r="P35" s="268"/>
      <c r="Q35" s="268"/>
      <c r="R35" s="268"/>
      <c r="S35" s="268"/>
      <c r="T35" s="268"/>
      <c r="U35" s="176"/>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8"/>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8"/>
      <c r="DB35" s="266"/>
      <c r="DC35" s="266"/>
      <c r="DD35" s="266"/>
      <c r="DE35" s="266"/>
      <c r="DF35" s="266"/>
      <c r="DG35" s="266"/>
      <c r="DH35" s="266"/>
      <c r="DI35" s="266"/>
      <c r="DJ35" s="266"/>
      <c r="DK35" s="266"/>
      <c r="DL35" s="266"/>
      <c r="DM35" s="268"/>
      <c r="DN35" s="266"/>
      <c r="DO35" s="266"/>
      <c r="DP35" s="266"/>
      <c r="DQ35" s="266"/>
      <c r="DR35" s="266"/>
      <c r="DS35" s="266"/>
      <c r="DT35" s="266"/>
      <c r="DU35" s="266"/>
      <c r="DV35" s="266"/>
      <c r="DW35" s="266"/>
      <c r="DX35" s="266"/>
      <c r="DY35" s="266"/>
      <c r="DZ35" s="266"/>
      <c r="EA35" s="266"/>
      <c r="EB35" s="266"/>
      <c r="EC35" s="266"/>
      <c r="ED35" s="266"/>
      <c r="EE35" s="266"/>
      <c r="EF35" s="266"/>
      <c r="EG35" s="266"/>
      <c r="EH35" s="266"/>
      <c r="EI35" s="266"/>
      <c r="EJ35" s="266"/>
      <c r="EK35" s="266"/>
      <c r="EL35" s="266"/>
      <c r="EM35" s="266"/>
      <c r="EN35" s="266"/>
      <c r="EO35" s="266"/>
      <c r="EP35" s="266"/>
      <c r="EQ35" s="266"/>
      <c r="ER35" s="266"/>
      <c r="ES35" s="266"/>
      <c r="ET35" s="266"/>
      <c r="EU35" s="266"/>
      <c r="EV35" s="266"/>
      <c r="EW35" s="266"/>
      <c r="EX35" s="266"/>
      <c r="EY35" s="266"/>
      <c r="EZ35" s="266"/>
      <c r="FA35" s="266"/>
      <c r="FB35" s="266"/>
      <c r="FC35" s="266"/>
      <c r="FD35" s="266"/>
      <c r="FE35" s="266"/>
      <c r="FF35" s="266"/>
      <c r="FG35" s="268"/>
      <c r="FH35" s="268"/>
      <c r="FI35" s="334"/>
      <c r="FJ35" s="268"/>
      <c r="FK35" s="268"/>
      <c r="FL35" s="268"/>
      <c r="FM35" s="268"/>
      <c r="FN35" s="268"/>
      <c r="FO35" s="268"/>
      <c r="FP35" s="268"/>
      <c r="FQ35" s="268"/>
      <c r="FR35" s="268"/>
      <c r="FS35" s="268"/>
      <c r="FT35" s="268"/>
      <c r="FU35" s="268"/>
      <c r="FV35" s="268"/>
      <c r="FW35" s="268"/>
    </row>
    <row r="36" spans="1:179">
      <c r="B36" s="277" t="s">
        <v>57</v>
      </c>
      <c r="C36" s="272" t="s">
        <v>861</v>
      </c>
      <c r="D36" s="33" t="s">
        <v>862</v>
      </c>
      <c r="E36" s="266" t="s">
        <v>615</v>
      </c>
      <c r="F36" s="266" t="s">
        <v>615</v>
      </c>
      <c r="G36" s="266" t="s">
        <v>615</v>
      </c>
      <c r="H36" s="266" t="s">
        <v>615</v>
      </c>
      <c r="I36" s="266" t="s">
        <v>615</v>
      </c>
      <c r="J36" s="266" t="s">
        <v>615</v>
      </c>
      <c r="K36" s="266" t="s">
        <v>615</v>
      </c>
      <c r="L36" s="266" t="s">
        <v>615</v>
      </c>
      <c r="M36" s="266" t="s">
        <v>615</v>
      </c>
      <c r="N36" s="266" t="s">
        <v>615</v>
      </c>
      <c r="O36" s="266" t="s">
        <v>615</v>
      </c>
      <c r="P36" s="266" t="s">
        <v>615</v>
      </c>
      <c r="Q36" s="266" t="s">
        <v>615</v>
      </c>
      <c r="R36" s="266" t="s">
        <v>615</v>
      </c>
      <c r="S36" s="266" t="s">
        <v>615</v>
      </c>
      <c r="T36" s="266" t="s">
        <v>615</v>
      </c>
      <c r="U36" s="266" t="s">
        <v>615</v>
      </c>
      <c r="V36" s="266" t="s">
        <v>615</v>
      </c>
      <c r="W36" s="266" t="s">
        <v>615</v>
      </c>
      <c r="X36" s="266" t="s">
        <v>615</v>
      </c>
      <c r="Y36" s="266"/>
      <c r="Z36" s="266" t="s">
        <v>615</v>
      </c>
      <c r="AA36" s="266" t="s">
        <v>615</v>
      </c>
      <c r="AB36" s="266" t="s">
        <v>615</v>
      </c>
      <c r="AC36" s="266" t="s">
        <v>615</v>
      </c>
      <c r="AD36" s="266" t="s">
        <v>615</v>
      </c>
      <c r="AE36" s="266" t="s">
        <v>615</v>
      </c>
      <c r="AF36" s="266" t="s">
        <v>615</v>
      </c>
      <c r="AG36" s="266" t="s">
        <v>615</v>
      </c>
      <c r="AH36" s="266" t="s">
        <v>615</v>
      </c>
      <c r="AI36" s="266" t="s">
        <v>615</v>
      </c>
      <c r="AJ36" s="266" t="s">
        <v>615</v>
      </c>
      <c r="AK36" s="266" t="s">
        <v>615</v>
      </c>
      <c r="AL36" s="266" t="s">
        <v>615</v>
      </c>
      <c r="AM36" s="266" t="s">
        <v>615</v>
      </c>
      <c r="AN36" s="266" t="s">
        <v>615</v>
      </c>
      <c r="AO36" s="266" t="s">
        <v>615</v>
      </c>
      <c r="AP36" s="266" t="s">
        <v>615</v>
      </c>
      <c r="AQ36" s="266" t="s">
        <v>615</v>
      </c>
      <c r="AR36" s="266" t="s">
        <v>615</v>
      </c>
      <c r="AS36" s="266" t="s">
        <v>615</v>
      </c>
      <c r="AT36" s="266" t="s">
        <v>615</v>
      </c>
      <c r="AU36" s="266" t="s">
        <v>615</v>
      </c>
      <c r="AV36" s="266" t="s">
        <v>615</v>
      </c>
      <c r="AW36" s="266"/>
      <c r="AX36" s="266" t="s">
        <v>615</v>
      </c>
      <c r="AY36" s="266" t="s">
        <v>615</v>
      </c>
      <c r="AZ36" s="266" t="s">
        <v>615</v>
      </c>
      <c r="BA36" s="266" t="s">
        <v>615</v>
      </c>
      <c r="BB36" s="266" t="s">
        <v>615</v>
      </c>
      <c r="BC36" s="266" t="s">
        <v>615</v>
      </c>
      <c r="BD36" s="266" t="s">
        <v>615</v>
      </c>
      <c r="BE36" s="266" t="s">
        <v>615</v>
      </c>
      <c r="BF36" s="266" t="s">
        <v>615</v>
      </c>
      <c r="BG36" s="266" t="s">
        <v>615</v>
      </c>
      <c r="BH36" s="266" t="s">
        <v>615</v>
      </c>
      <c r="BI36" s="266" t="s">
        <v>615</v>
      </c>
      <c r="BJ36" s="266" t="s">
        <v>615</v>
      </c>
      <c r="BK36" s="266" t="s">
        <v>615</v>
      </c>
      <c r="BL36" s="266" t="s">
        <v>615</v>
      </c>
      <c r="BM36" s="266" t="s">
        <v>615</v>
      </c>
      <c r="BN36" s="266" t="s">
        <v>615</v>
      </c>
      <c r="BO36" s="266" t="s">
        <v>615</v>
      </c>
      <c r="BP36" s="266" t="s">
        <v>615</v>
      </c>
      <c r="BQ36" s="266" t="s">
        <v>615</v>
      </c>
      <c r="BR36" s="266" t="s">
        <v>615</v>
      </c>
      <c r="BS36" s="266" t="s">
        <v>615</v>
      </c>
      <c r="BT36" s="268"/>
      <c r="BU36" s="266" t="s">
        <v>615</v>
      </c>
      <c r="BV36" s="266" t="s">
        <v>615</v>
      </c>
      <c r="BW36" s="266" t="s">
        <v>615</v>
      </c>
      <c r="BX36" s="266" t="s">
        <v>615</v>
      </c>
      <c r="BY36" s="266" t="s">
        <v>615</v>
      </c>
      <c r="BZ36" s="266" t="s">
        <v>615</v>
      </c>
      <c r="CA36" s="266" t="s">
        <v>615</v>
      </c>
      <c r="CB36" s="266" t="s">
        <v>615</v>
      </c>
      <c r="CC36" s="266" t="s">
        <v>615</v>
      </c>
      <c r="CD36" s="266" t="s">
        <v>615</v>
      </c>
      <c r="CE36" s="266" t="s">
        <v>615</v>
      </c>
      <c r="CF36" s="266" t="s">
        <v>615</v>
      </c>
      <c r="CG36" s="266" t="s">
        <v>615</v>
      </c>
      <c r="CH36" s="266" t="s">
        <v>615</v>
      </c>
      <c r="CI36" s="266" t="s">
        <v>615</v>
      </c>
      <c r="CJ36" s="266" t="s">
        <v>615</v>
      </c>
      <c r="CK36" s="266" t="s">
        <v>615</v>
      </c>
      <c r="CL36" s="266" t="s">
        <v>615</v>
      </c>
      <c r="CM36" s="266" t="s">
        <v>615</v>
      </c>
      <c r="CN36" s="266" t="s">
        <v>615</v>
      </c>
      <c r="CO36" s="266" t="s">
        <v>615</v>
      </c>
      <c r="CP36" s="266" t="s">
        <v>615</v>
      </c>
      <c r="CQ36" s="266" t="s">
        <v>615</v>
      </c>
      <c r="CR36" s="266" t="s">
        <v>615</v>
      </c>
      <c r="CS36" s="266" t="s">
        <v>615</v>
      </c>
      <c r="CT36" s="266" t="s">
        <v>615</v>
      </c>
      <c r="CU36" s="266" t="s">
        <v>615</v>
      </c>
      <c r="CV36" s="266" t="s">
        <v>615</v>
      </c>
      <c r="CW36" s="266" t="s">
        <v>615</v>
      </c>
      <c r="CX36" s="266" t="s">
        <v>615</v>
      </c>
      <c r="CY36" s="266" t="s">
        <v>615</v>
      </c>
      <c r="CZ36" s="266" t="s">
        <v>615</v>
      </c>
      <c r="DA36" s="247"/>
      <c r="DB36" s="266" t="s">
        <v>615</v>
      </c>
      <c r="DC36" s="266" t="s">
        <v>615</v>
      </c>
      <c r="DD36" s="266" t="s">
        <v>615</v>
      </c>
      <c r="DE36" s="266" t="s">
        <v>615</v>
      </c>
      <c r="DF36" s="266" t="s">
        <v>615</v>
      </c>
      <c r="DG36" s="266" t="s">
        <v>615</v>
      </c>
      <c r="DH36" s="266" t="s">
        <v>615</v>
      </c>
      <c r="DI36" s="266" t="s">
        <v>615</v>
      </c>
      <c r="DJ36" s="266" t="s">
        <v>615</v>
      </c>
      <c r="DK36" s="266" t="s">
        <v>615</v>
      </c>
      <c r="DL36" s="266" t="s">
        <v>615</v>
      </c>
      <c r="DM36" s="247"/>
      <c r="DN36" s="266" t="s">
        <v>615</v>
      </c>
      <c r="DO36" s="266" t="s">
        <v>615</v>
      </c>
      <c r="DP36" s="266" t="s">
        <v>615</v>
      </c>
      <c r="DQ36" s="266" t="s">
        <v>615</v>
      </c>
      <c r="DR36" s="266" t="s">
        <v>615</v>
      </c>
      <c r="DS36" s="266" t="s">
        <v>615</v>
      </c>
      <c r="DT36" s="266" t="s">
        <v>615</v>
      </c>
      <c r="DU36" s="266" t="s">
        <v>615</v>
      </c>
      <c r="DV36" s="266" t="s">
        <v>615</v>
      </c>
      <c r="DW36" s="266" t="s">
        <v>615</v>
      </c>
      <c r="DX36" s="266" t="s">
        <v>615</v>
      </c>
      <c r="DY36" s="266" t="s">
        <v>615</v>
      </c>
      <c r="DZ36" s="266" t="s">
        <v>615</v>
      </c>
      <c r="EA36" s="266" t="s">
        <v>615</v>
      </c>
      <c r="EB36" s="266" t="s">
        <v>615</v>
      </c>
      <c r="EC36" s="266" t="s">
        <v>615</v>
      </c>
      <c r="ED36" s="266" t="s">
        <v>615</v>
      </c>
      <c r="EE36" s="266" t="s">
        <v>615</v>
      </c>
      <c r="EF36" s="266" t="s">
        <v>615</v>
      </c>
      <c r="EG36" s="266" t="s">
        <v>615</v>
      </c>
      <c r="EH36" s="266" t="s">
        <v>615</v>
      </c>
      <c r="EI36" s="266" t="s">
        <v>615</v>
      </c>
      <c r="EJ36" s="266" t="s">
        <v>615</v>
      </c>
      <c r="EK36" s="266" t="s">
        <v>615</v>
      </c>
      <c r="EL36" s="266" t="s">
        <v>615</v>
      </c>
      <c r="EM36" s="266" t="s">
        <v>615</v>
      </c>
      <c r="EN36" s="266" t="s">
        <v>615</v>
      </c>
      <c r="EO36" s="266" t="s">
        <v>615</v>
      </c>
      <c r="EP36" s="266" t="s">
        <v>615</v>
      </c>
      <c r="EQ36" s="266" t="s">
        <v>615</v>
      </c>
      <c r="ER36" s="266" t="s">
        <v>615</v>
      </c>
      <c r="ES36" s="266" t="s">
        <v>615</v>
      </c>
      <c r="ET36" s="266" t="s">
        <v>615</v>
      </c>
      <c r="EU36" s="266" t="s">
        <v>615</v>
      </c>
      <c r="EV36" s="266" t="s">
        <v>615</v>
      </c>
      <c r="EW36" s="266" t="s">
        <v>615</v>
      </c>
      <c r="EX36" s="266" t="s">
        <v>615</v>
      </c>
      <c r="EY36" s="266" t="s">
        <v>615</v>
      </c>
      <c r="EZ36" s="266" t="s">
        <v>615</v>
      </c>
      <c r="FA36" s="266" t="s">
        <v>615</v>
      </c>
      <c r="FB36" s="266" t="s">
        <v>615</v>
      </c>
      <c r="FC36" s="266" t="s">
        <v>615</v>
      </c>
      <c r="FD36" s="266" t="s">
        <v>615</v>
      </c>
      <c r="FE36" s="266" t="s">
        <v>615</v>
      </c>
      <c r="FF36" s="266" t="s">
        <v>615</v>
      </c>
      <c r="FG36" s="266" t="s">
        <v>615</v>
      </c>
      <c r="FH36" s="266" t="s">
        <v>615</v>
      </c>
      <c r="FI36" s="266" t="s">
        <v>615</v>
      </c>
      <c r="FJ36" s="266" t="s">
        <v>615</v>
      </c>
      <c r="FK36" s="266" t="s">
        <v>615</v>
      </c>
      <c r="FL36" s="266" t="s">
        <v>615</v>
      </c>
      <c r="FM36" s="266" t="s">
        <v>615</v>
      </c>
      <c r="FN36" s="266" t="s">
        <v>615</v>
      </c>
      <c r="FO36" s="266" t="s">
        <v>615</v>
      </c>
      <c r="FP36" s="266" t="s">
        <v>615</v>
      </c>
      <c r="FQ36" s="266" t="s">
        <v>615</v>
      </c>
      <c r="FR36" s="266" t="s">
        <v>615</v>
      </c>
      <c r="FS36" s="266" t="s">
        <v>615</v>
      </c>
      <c r="FT36" s="335">
        <v>99.349599999999995</v>
      </c>
      <c r="FU36" s="335">
        <v>74.487499999999997</v>
      </c>
      <c r="FV36" s="335">
        <v>51.259</v>
      </c>
      <c r="FW36" s="335">
        <v>76.866</v>
      </c>
    </row>
    <row r="37" spans="1:179">
      <c r="B37" s="277" t="s">
        <v>63</v>
      </c>
      <c r="C37" s="272" t="s">
        <v>989</v>
      </c>
      <c r="D37" s="33" t="s">
        <v>990</v>
      </c>
      <c r="E37" s="266" t="s">
        <v>615</v>
      </c>
      <c r="F37" s="266" t="s">
        <v>615</v>
      </c>
      <c r="G37" s="266" t="s">
        <v>615</v>
      </c>
      <c r="H37" s="266" t="s">
        <v>615</v>
      </c>
      <c r="I37" s="266" t="s">
        <v>615</v>
      </c>
      <c r="J37" s="266" t="s">
        <v>615</v>
      </c>
      <c r="K37" s="266" t="s">
        <v>615</v>
      </c>
      <c r="L37" s="266" t="s">
        <v>615</v>
      </c>
      <c r="M37" s="266" t="s">
        <v>615</v>
      </c>
      <c r="N37" s="266" t="s">
        <v>615</v>
      </c>
      <c r="O37" s="266" t="s">
        <v>615</v>
      </c>
      <c r="P37" s="266" t="s">
        <v>615</v>
      </c>
      <c r="Q37" s="266" t="s">
        <v>615</v>
      </c>
      <c r="R37" s="266" t="s">
        <v>615</v>
      </c>
      <c r="S37" s="266" t="s">
        <v>615</v>
      </c>
      <c r="T37" s="266" t="s">
        <v>615</v>
      </c>
      <c r="U37" s="266" t="s">
        <v>615</v>
      </c>
      <c r="V37" s="266" t="s">
        <v>615</v>
      </c>
      <c r="W37" s="266" t="s">
        <v>615</v>
      </c>
      <c r="X37" s="266" t="s">
        <v>615</v>
      </c>
      <c r="Y37" s="266"/>
      <c r="Z37" s="266" t="s">
        <v>615</v>
      </c>
      <c r="AA37" s="266" t="s">
        <v>615</v>
      </c>
      <c r="AB37" s="266" t="s">
        <v>615</v>
      </c>
      <c r="AC37" s="266" t="s">
        <v>615</v>
      </c>
      <c r="AD37" s="266" t="s">
        <v>615</v>
      </c>
      <c r="AE37" s="266" t="s">
        <v>615</v>
      </c>
      <c r="AF37" s="266" t="s">
        <v>615</v>
      </c>
      <c r="AG37" s="266" t="s">
        <v>615</v>
      </c>
      <c r="AH37" s="266" t="s">
        <v>615</v>
      </c>
      <c r="AI37" s="266" t="s">
        <v>615</v>
      </c>
      <c r="AJ37" s="266" t="s">
        <v>615</v>
      </c>
      <c r="AK37" s="266" t="s">
        <v>615</v>
      </c>
      <c r="AL37" s="266" t="s">
        <v>615</v>
      </c>
      <c r="AM37" s="266" t="s">
        <v>615</v>
      </c>
      <c r="AN37" s="266" t="s">
        <v>615</v>
      </c>
      <c r="AO37" s="266" t="s">
        <v>615</v>
      </c>
      <c r="AP37" s="266" t="s">
        <v>615</v>
      </c>
      <c r="AQ37" s="266" t="s">
        <v>615</v>
      </c>
      <c r="AR37" s="266" t="s">
        <v>615</v>
      </c>
      <c r="AS37" s="266" t="s">
        <v>615</v>
      </c>
      <c r="AT37" s="266" t="s">
        <v>615</v>
      </c>
      <c r="AU37" s="266" t="s">
        <v>615</v>
      </c>
      <c r="AV37" s="266" t="s">
        <v>615</v>
      </c>
      <c r="AW37" s="266"/>
      <c r="AX37" s="266" t="s">
        <v>615</v>
      </c>
      <c r="AY37" s="266" t="s">
        <v>615</v>
      </c>
      <c r="AZ37" s="266" t="s">
        <v>615</v>
      </c>
      <c r="BA37" s="266" t="s">
        <v>615</v>
      </c>
      <c r="BB37" s="266" t="s">
        <v>615</v>
      </c>
      <c r="BC37" s="266" t="s">
        <v>615</v>
      </c>
      <c r="BD37" s="266" t="s">
        <v>615</v>
      </c>
      <c r="BE37" s="266" t="s">
        <v>615</v>
      </c>
      <c r="BF37" s="266" t="s">
        <v>615</v>
      </c>
      <c r="BG37" s="266" t="s">
        <v>615</v>
      </c>
      <c r="BH37" s="266" t="s">
        <v>615</v>
      </c>
      <c r="BI37" s="266" t="s">
        <v>615</v>
      </c>
      <c r="BJ37" s="266" t="s">
        <v>615</v>
      </c>
      <c r="BK37" s="266" t="s">
        <v>615</v>
      </c>
      <c r="BL37" s="266" t="s">
        <v>615</v>
      </c>
      <c r="BM37" s="266" t="s">
        <v>615</v>
      </c>
      <c r="BN37" s="266" t="s">
        <v>615</v>
      </c>
      <c r="BO37" s="266" t="s">
        <v>615</v>
      </c>
      <c r="BP37" s="266" t="s">
        <v>615</v>
      </c>
      <c r="BQ37" s="266" t="s">
        <v>615</v>
      </c>
      <c r="BR37" s="266" t="s">
        <v>615</v>
      </c>
      <c r="BS37" s="266" t="s">
        <v>615</v>
      </c>
      <c r="BT37" s="268"/>
      <c r="BU37" s="266" t="s">
        <v>615</v>
      </c>
      <c r="BV37" s="266" t="s">
        <v>615</v>
      </c>
      <c r="BW37" s="266" t="s">
        <v>615</v>
      </c>
      <c r="BX37" s="266" t="s">
        <v>615</v>
      </c>
      <c r="BY37" s="266" t="s">
        <v>615</v>
      </c>
      <c r="BZ37" s="266" t="s">
        <v>615</v>
      </c>
      <c r="CA37" s="266" t="s">
        <v>615</v>
      </c>
      <c r="CB37" s="266" t="s">
        <v>615</v>
      </c>
      <c r="CC37" s="266" t="s">
        <v>615</v>
      </c>
      <c r="CD37" s="266" t="s">
        <v>615</v>
      </c>
      <c r="CE37" s="266" t="s">
        <v>615</v>
      </c>
      <c r="CF37" s="266" t="s">
        <v>615</v>
      </c>
      <c r="CG37" s="266" t="s">
        <v>615</v>
      </c>
      <c r="CH37" s="266" t="s">
        <v>615</v>
      </c>
      <c r="CI37" s="266" t="s">
        <v>615</v>
      </c>
      <c r="CJ37" s="266" t="s">
        <v>615</v>
      </c>
      <c r="CK37" s="266" t="s">
        <v>615</v>
      </c>
      <c r="CL37" s="266" t="s">
        <v>615</v>
      </c>
      <c r="CM37" s="266" t="s">
        <v>615</v>
      </c>
      <c r="CN37" s="266" t="s">
        <v>615</v>
      </c>
      <c r="CO37" s="266" t="s">
        <v>615</v>
      </c>
      <c r="CP37" s="266" t="s">
        <v>615</v>
      </c>
      <c r="CQ37" s="266" t="s">
        <v>615</v>
      </c>
      <c r="CR37" s="266" t="s">
        <v>615</v>
      </c>
      <c r="CS37" s="266" t="s">
        <v>615</v>
      </c>
      <c r="CT37" s="266" t="s">
        <v>615</v>
      </c>
      <c r="CU37" s="266" t="s">
        <v>615</v>
      </c>
      <c r="CV37" s="266" t="s">
        <v>615</v>
      </c>
      <c r="CW37" s="266" t="s">
        <v>615</v>
      </c>
      <c r="CX37" s="266" t="s">
        <v>615</v>
      </c>
      <c r="CY37" s="266" t="s">
        <v>615</v>
      </c>
      <c r="CZ37" s="266" t="s">
        <v>615</v>
      </c>
      <c r="DA37" s="247"/>
      <c r="DB37" s="266" t="s">
        <v>615</v>
      </c>
      <c r="DC37" s="266" t="s">
        <v>615</v>
      </c>
      <c r="DD37" s="266" t="s">
        <v>615</v>
      </c>
      <c r="DE37" s="266" t="s">
        <v>615</v>
      </c>
      <c r="DF37" s="266" t="s">
        <v>615</v>
      </c>
      <c r="DG37" s="266" t="s">
        <v>615</v>
      </c>
      <c r="DH37" s="266" t="s">
        <v>615</v>
      </c>
      <c r="DI37" s="266" t="s">
        <v>615</v>
      </c>
      <c r="DJ37" s="266" t="s">
        <v>615</v>
      </c>
      <c r="DK37" s="266" t="s">
        <v>615</v>
      </c>
      <c r="DL37" s="266" t="s">
        <v>615</v>
      </c>
      <c r="DM37" s="247"/>
      <c r="DN37" s="266" t="s">
        <v>615</v>
      </c>
      <c r="DO37" s="266" t="s">
        <v>615</v>
      </c>
      <c r="DP37" s="266" t="s">
        <v>615</v>
      </c>
      <c r="DQ37" s="266" t="s">
        <v>615</v>
      </c>
      <c r="DR37" s="266" t="s">
        <v>615</v>
      </c>
      <c r="DS37" s="266" t="s">
        <v>615</v>
      </c>
      <c r="DT37" s="266" t="s">
        <v>615</v>
      </c>
      <c r="DU37" s="266" t="s">
        <v>615</v>
      </c>
      <c r="DV37" s="266" t="s">
        <v>615</v>
      </c>
      <c r="DW37" s="266" t="s">
        <v>615</v>
      </c>
      <c r="DX37" s="266" t="s">
        <v>615</v>
      </c>
      <c r="DY37" s="266" t="s">
        <v>615</v>
      </c>
      <c r="DZ37" s="266" t="s">
        <v>615</v>
      </c>
      <c r="EA37" s="266" t="s">
        <v>615</v>
      </c>
      <c r="EB37" s="266" t="s">
        <v>615</v>
      </c>
      <c r="EC37" s="266" t="s">
        <v>615</v>
      </c>
      <c r="ED37" s="266" t="s">
        <v>615</v>
      </c>
      <c r="EE37" s="266" t="s">
        <v>615</v>
      </c>
      <c r="EF37" s="266" t="s">
        <v>615</v>
      </c>
      <c r="EG37" s="266" t="s">
        <v>615</v>
      </c>
      <c r="EH37" s="266" t="s">
        <v>615</v>
      </c>
      <c r="EI37" s="266" t="s">
        <v>615</v>
      </c>
      <c r="EJ37" s="266" t="s">
        <v>615</v>
      </c>
      <c r="EK37" s="266" t="s">
        <v>615</v>
      </c>
      <c r="EL37" s="266" t="s">
        <v>615</v>
      </c>
      <c r="EM37" s="266" t="s">
        <v>615</v>
      </c>
      <c r="EN37" s="266" t="s">
        <v>615</v>
      </c>
      <c r="EO37" s="266" t="s">
        <v>615</v>
      </c>
      <c r="EP37" s="266" t="s">
        <v>615</v>
      </c>
      <c r="EQ37" s="266" t="s">
        <v>615</v>
      </c>
      <c r="ER37" s="266" t="s">
        <v>615</v>
      </c>
      <c r="ES37" s="266" t="s">
        <v>615</v>
      </c>
      <c r="ET37" s="266" t="s">
        <v>615</v>
      </c>
      <c r="EU37" s="266" t="s">
        <v>615</v>
      </c>
      <c r="EV37" s="266" t="s">
        <v>615</v>
      </c>
      <c r="EW37" s="266" t="s">
        <v>615</v>
      </c>
      <c r="EX37" s="266" t="s">
        <v>615</v>
      </c>
      <c r="EY37" s="266" t="s">
        <v>615</v>
      </c>
      <c r="EZ37" s="266" t="s">
        <v>615</v>
      </c>
      <c r="FA37" s="266" t="s">
        <v>615</v>
      </c>
      <c r="FB37" s="266" t="s">
        <v>615</v>
      </c>
      <c r="FC37" s="266" t="s">
        <v>615</v>
      </c>
      <c r="FD37" s="266" t="s">
        <v>615</v>
      </c>
      <c r="FE37" s="266" t="s">
        <v>615</v>
      </c>
      <c r="FF37" s="266" t="s">
        <v>615</v>
      </c>
      <c r="FG37" s="266" t="s">
        <v>615</v>
      </c>
      <c r="FH37" s="266" t="s">
        <v>615</v>
      </c>
      <c r="FI37" s="266" t="s">
        <v>615</v>
      </c>
      <c r="FJ37" s="266" t="s">
        <v>615</v>
      </c>
      <c r="FK37" s="266" t="s">
        <v>615</v>
      </c>
      <c r="FL37" s="266" t="s">
        <v>615</v>
      </c>
      <c r="FM37" s="266" t="s">
        <v>615</v>
      </c>
      <c r="FN37" s="266" t="s">
        <v>615</v>
      </c>
      <c r="FO37" s="266" t="s">
        <v>615</v>
      </c>
      <c r="FP37" s="266" t="s">
        <v>615</v>
      </c>
      <c r="FQ37" s="266" t="s">
        <v>615</v>
      </c>
      <c r="FR37" s="266" t="s">
        <v>615</v>
      </c>
      <c r="FS37" s="266" t="s">
        <v>615</v>
      </c>
      <c r="FT37" s="336">
        <v>111.7559</v>
      </c>
      <c r="FU37" s="335">
        <v>81.038799999999995</v>
      </c>
      <c r="FV37" s="335">
        <v>75.748400000000004</v>
      </c>
      <c r="FW37" s="335">
        <v>87.315299999999993</v>
      </c>
    </row>
    <row r="38" spans="1:179">
      <c r="B38" s="277" t="s">
        <v>67</v>
      </c>
      <c r="C38" s="272" t="s">
        <v>1060</v>
      </c>
      <c r="D38" s="33" t="s">
        <v>862</v>
      </c>
      <c r="E38" s="266" t="s">
        <v>615</v>
      </c>
      <c r="F38" s="266" t="s">
        <v>615</v>
      </c>
      <c r="G38" s="266" t="s">
        <v>615</v>
      </c>
      <c r="H38" s="266" t="s">
        <v>615</v>
      </c>
      <c r="I38" s="266" t="s">
        <v>615</v>
      </c>
      <c r="J38" s="266" t="s">
        <v>615</v>
      </c>
      <c r="K38" s="266" t="s">
        <v>615</v>
      </c>
      <c r="L38" s="266" t="s">
        <v>615</v>
      </c>
      <c r="M38" s="266" t="s">
        <v>615</v>
      </c>
      <c r="N38" s="266" t="s">
        <v>615</v>
      </c>
      <c r="O38" s="266" t="s">
        <v>615</v>
      </c>
      <c r="P38" s="266" t="s">
        <v>615</v>
      </c>
      <c r="Q38" s="266" t="s">
        <v>615</v>
      </c>
      <c r="R38" s="266" t="s">
        <v>615</v>
      </c>
      <c r="S38" s="266" t="s">
        <v>615</v>
      </c>
      <c r="T38" s="266" t="s">
        <v>615</v>
      </c>
      <c r="U38" s="266" t="s">
        <v>615</v>
      </c>
      <c r="V38" s="266" t="s">
        <v>615</v>
      </c>
      <c r="W38" s="266" t="s">
        <v>615</v>
      </c>
      <c r="X38" s="266" t="s">
        <v>615</v>
      </c>
      <c r="Y38" s="266"/>
      <c r="Z38" s="266" t="s">
        <v>615</v>
      </c>
      <c r="AA38" s="266" t="s">
        <v>615</v>
      </c>
      <c r="AB38" s="266" t="s">
        <v>615</v>
      </c>
      <c r="AC38" s="266" t="s">
        <v>615</v>
      </c>
      <c r="AD38" s="266" t="s">
        <v>615</v>
      </c>
      <c r="AE38" s="266" t="s">
        <v>615</v>
      </c>
      <c r="AF38" s="266" t="s">
        <v>615</v>
      </c>
      <c r="AG38" s="266" t="s">
        <v>615</v>
      </c>
      <c r="AH38" s="266" t="s">
        <v>615</v>
      </c>
      <c r="AI38" s="266" t="s">
        <v>615</v>
      </c>
      <c r="AJ38" s="266" t="s">
        <v>615</v>
      </c>
      <c r="AK38" s="266" t="s">
        <v>615</v>
      </c>
      <c r="AL38" s="266" t="s">
        <v>615</v>
      </c>
      <c r="AM38" s="266" t="s">
        <v>615</v>
      </c>
      <c r="AN38" s="266" t="s">
        <v>615</v>
      </c>
      <c r="AO38" s="266" t="s">
        <v>615</v>
      </c>
      <c r="AP38" s="266" t="s">
        <v>615</v>
      </c>
      <c r="AQ38" s="266" t="s">
        <v>615</v>
      </c>
      <c r="AR38" s="266" t="s">
        <v>615</v>
      </c>
      <c r="AS38" s="266" t="s">
        <v>615</v>
      </c>
      <c r="AT38" s="266" t="s">
        <v>615</v>
      </c>
      <c r="AU38" s="266" t="s">
        <v>615</v>
      </c>
      <c r="AV38" s="266" t="s">
        <v>615</v>
      </c>
      <c r="AW38" s="266"/>
      <c r="AX38" s="266" t="s">
        <v>615</v>
      </c>
      <c r="AY38" s="266" t="s">
        <v>615</v>
      </c>
      <c r="AZ38" s="266" t="s">
        <v>615</v>
      </c>
      <c r="BA38" s="266" t="s">
        <v>615</v>
      </c>
      <c r="BB38" s="266" t="s">
        <v>615</v>
      </c>
      <c r="BC38" s="266" t="s">
        <v>615</v>
      </c>
      <c r="BD38" s="266" t="s">
        <v>615</v>
      </c>
      <c r="BE38" s="266" t="s">
        <v>615</v>
      </c>
      <c r="BF38" s="266" t="s">
        <v>615</v>
      </c>
      <c r="BG38" s="266" t="s">
        <v>615</v>
      </c>
      <c r="BH38" s="266" t="s">
        <v>615</v>
      </c>
      <c r="BI38" s="266" t="s">
        <v>615</v>
      </c>
      <c r="BJ38" s="266" t="s">
        <v>615</v>
      </c>
      <c r="BK38" s="266" t="s">
        <v>615</v>
      </c>
      <c r="BL38" s="266" t="s">
        <v>615</v>
      </c>
      <c r="BM38" s="266" t="s">
        <v>615</v>
      </c>
      <c r="BN38" s="266" t="s">
        <v>615</v>
      </c>
      <c r="BO38" s="266" t="s">
        <v>615</v>
      </c>
      <c r="BP38" s="266" t="s">
        <v>615</v>
      </c>
      <c r="BQ38" s="266" t="s">
        <v>615</v>
      </c>
      <c r="BR38" s="266" t="s">
        <v>615</v>
      </c>
      <c r="BS38" s="266" t="s">
        <v>615</v>
      </c>
      <c r="BT38" s="268"/>
      <c r="BU38" s="266" t="s">
        <v>615</v>
      </c>
      <c r="BV38" s="266" t="s">
        <v>615</v>
      </c>
      <c r="BW38" s="266" t="s">
        <v>615</v>
      </c>
      <c r="BX38" s="266" t="s">
        <v>615</v>
      </c>
      <c r="BY38" s="266" t="s">
        <v>615</v>
      </c>
      <c r="BZ38" s="266" t="s">
        <v>615</v>
      </c>
      <c r="CA38" s="266" t="s">
        <v>615</v>
      </c>
      <c r="CB38" s="266" t="s">
        <v>615</v>
      </c>
      <c r="CC38" s="266" t="s">
        <v>615</v>
      </c>
      <c r="CD38" s="266" t="s">
        <v>615</v>
      </c>
      <c r="CE38" s="266" t="s">
        <v>615</v>
      </c>
      <c r="CF38" s="266" t="s">
        <v>615</v>
      </c>
      <c r="CG38" s="266" t="s">
        <v>615</v>
      </c>
      <c r="CH38" s="266" t="s">
        <v>615</v>
      </c>
      <c r="CI38" s="266" t="s">
        <v>615</v>
      </c>
      <c r="CJ38" s="266" t="s">
        <v>615</v>
      </c>
      <c r="CK38" s="266" t="s">
        <v>615</v>
      </c>
      <c r="CL38" s="266" t="s">
        <v>615</v>
      </c>
      <c r="CM38" s="266" t="s">
        <v>615</v>
      </c>
      <c r="CN38" s="266" t="s">
        <v>615</v>
      </c>
      <c r="CO38" s="266" t="s">
        <v>615</v>
      </c>
      <c r="CP38" s="266" t="s">
        <v>615</v>
      </c>
      <c r="CQ38" s="266" t="s">
        <v>615</v>
      </c>
      <c r="CR38" s="266" t="s">
        <v>615</v>
      </c>
      <c r="CS38" s="266" t="s">
        <v>615</v>
      </c>
      <c r="CT38" s="266" t="s">
        <v>615</v>
      </c>
      <c r="CU38" s="266" t="s">
        <v>615</v>
      </c>
      <c r="CV38" s="266" t="s">
        <v>615</v>
      </c>
      <c r="CW38" s="266" t="s">
        <v>615</v>
      </c>
      <c r="CX38" s="266" t="s">
        <v>615</v>
      </c>
      <c r="CY38" s="266" t="s">
        <v>615</v>
      </c>
      <c r="CZ38" s="266" t="s">
        <v>615</v>
      </c>
      <c r="DA38" s="247"/>
      <c r="DB38" s="266" t="s">
        <v>615</v>
      </c>
      <c r="DC38" s="266" t="s">
        <v>615</v>
      </c>
      <c r="DD38" s="266" t="s">
        <v>615</v>
      </c>
      <c r="DE38" s="266" t="s">
        <v>615</v>
      </c>
      <c r="DF38" s="266" t="s">
        <v>615</v>
      </c>
      <c r="DG38" s="266" t="s">
        <v>615</v>
      </c>
      <c r="DH38" s="266" t="s">
        <v>615</v>
      </c>
      <c r="DI38" s="266" t="s">
        <v>615</v>
      </c>
      <c r="DJ38" s="266" t="s">
        <v>615</v>
      </c>
      <c r="DK38" s="266" t="s">
        <v>615</v>
      </c>
      <c r="DL38" s="266" t="s">
        <v>615</v>
      </c>
      <c r="DM38" s="247"/>
      <c r="DN38" s="266" t="s">
        <v>615</v>
      </c>
      <c r="DO38" s="266" t="s">
        <v>615</v>
      </c>
      <c r="DP38" s="266" t="s">
        <v>615</v>
      </c>
      <c r="DQ38" s="266" t="s">
        <v>615</v>
      </c>
      <c r="DR38" s="266" t="s">
        <v>615</v>
      </c>
      <c r="DS38" s="266" t="s">
        <v>615</v>
      </c>
      <c r="DT38" s="266" t="s">
        <v>615</v>
      </c>
      <c r="DU38" s="266" t="s">
        <v>615</v>
      </c>
      <c r="DV38" s="266" t="s">
        <v>615</v>
      </c>
      <c r="DW38" s="266" t="s">
        <v>615</v>
      </c>
      <c r="DX38" s="266" t="s">
        <v>615</v>
      </c>
      <c r="DY38" s="266" t="s">
        <v>615</v>
      </c>
      <c r="DZ38" s="266" t="s">
        <v>615</v>
      </c>
      <c r="EA38" s="266" t="s">
        <v>615</v>
      </c>
      <c r="EB38" s="266" t="s">
        <v>615</v>
      </c>
      <c r="EC38" s="266" t="s">
        <v>615</v>
      </c>
      <c r="ED38" s="266" t="s">
        <v>615</v>
      </c>
      <c r="EE38" s="266" t="s">
        <v>615</v>
      </c>
      <c r="EF38" s="266" t="s">
        <v>615</v>
      </c>
      <c r="EG38" s="266" t="s">
        <v>615</v>
      </c>
      <c r="EH38" s="266" t="s">
        <v>615</v>
      </c>
      <c r="EI38" s="266" t="s">
        <v>615</v>
      </c>
      <c r="EJ38" s="266" t="s">
        <v>615</v>
      </c>
      <c r="EK38" s="266" t="s">
        <v>615</v>
      </c>
      <c r="EL38" s="266" t="s">
        <v>615</v>
      </c>
      <c r="EM38" s="266" t="s">
        <v>615</v>
      </c>
      <c r="EN38" s="266" t="s">
        <v>615</v>
      </c>
      <c r="EO38" s="266" t="s">
        <v>615</v>
      </c>
      <c r="EP38" s="266" t="s">
        <v>615</v>
      </c>
      <c r="EQ38" s="266" t="s">
        <v>615</v>
      </c>
      <c r="ER38" s="266" t="s">
        <v>615</v>
      </c>
      <c r="ES38" s="266" t="s">
        <v>615</v>
      </c>
      <c r="ET38" s="266" t="s">
        <v>615</v>
      </c>
      <c r="EU38" s="266" t="s">
        <v>615</v>
      </c>
      <c r="EV38" s="266" t="s">
        <v>615</v>
      </c>
      <c r="EW38" s="266" t="s">
        <v>615</v>
      </c>
      <c r="EX38" s="266" t="s">
        <v>615</v>
      </c>
      <c r="EY38" s="266" t="s">
        <v>615</v>
      </c>
      <c r="EZ38" s="266" t="s">
        <v>615</v>
      </c>
      <c r="FA38" s="266" t="s">
        <v>615</v>
      </c>
      <c r="FB38" s="266" t="s">
        <v>615</v>
      </c>
      <c r="FC38" s="266" t="s">
        <v>615</v>
      </c>
      <c r="FD38" s="266" t="s">
        <v>615</v>
      </c>
      <c r="FE38" s="266" t="s">
        <v>615</v>
      </c>
      <c r="FF38" s="266" t="s">
        <v>615</v>
      </c>
      <c r="FG38" s="266" t="s">
        <v>615</v>
      </c>
      <c r="FH38" s="266" t="s">
        <v>615</v>
      </c>
      <c r="FI38" s="266" t="s">
        <v>615</v>
      </c>
      <c r="FJ38" s="266" t="s">
        <v>615</v>
      </c>
      <c r="FK38" s="266" t="s">
        <v>615</v>
      </c>
      <c r="FL38" s="266" t="s">
        <v>615</v>
      </c>
      <c r="FM38" s="266" t="s">
        <v>615</v>
      </c>
      <c r="FN38" s="266" t="s">
        <v>615</v>
      </c>
      <c r="FO38" s="266" t="s">
        <v>615</v>
      </c>
      <c r="FP38" s="266" t="s">
        <v>615</v>
      </c>
      <c r="FQ38" s="266" t="s">
        <v>615</v>
      </c>
      <c r="FR38" s="266" t="s">
        <v>615</v>
      </c>
      <c r="FS38" s="266" t="s">
        <v>615</v>
      </c>
      <c r="FT38" s="336">
        <v>147.4692</v>
      </c>
      <c r="FU38" s="335">
        <v>99.947599999999994</v>
      </c>
      <c r="FV38" s="335">
        <v>74.863</v>
      </c>
      <c r="FW38" s="335">
        <v>97.111699999999999</v>
      </c>
    </row>
    <row r="39" spans="1:179">
      <c r="B39" s="277" t="s">
        <v>70</v>
      </c>
      <c r="C39" s="272" t="s">
        <v>1108</v>
      </c>
      <c r="D39" s="33" t="s">
        <v>862</v>
      </c>
      <c r="E39" s="266" t="s">
        <v>615</v>
      </c>
      <c r="F39" s="266" t="s">
        <v>615</v>
      </c>
      <c r="G39" s="266" t="s">
        <v>615</v>
      </c>
      <c r="H39" s="266" t="s">
        <v>615</v>
      </c>
      <c r="I39" s="266" t="s">
        <v>615</v>
      </c>
      <c r="J39" s="266" t="s">
        <v>615</v>
      </c>
      <c r="K39" s="266" t="s">
        <v>615</v>
      </c>
      <c r="L39" s="266" t="s">
        <v>615</v>
      </c>
      <c r="M39" s="266" t="s">
        <v>615</v>
      </c>
      <c r="N39" s="266" t="s">
        <v>615</v>
      </c>
      <c r="O39" s="266" t="s">
        <v>615</v>
      </c>
      <c r="P39" s="266" t="s">
        <v>615</v>
      </c>
      <c r="Q39" s="266" t="s">
        <v>615</v>
      </c>
      <c r="R39" s="266" t="s">
        <v>615</v>
      </c>
      <c r="S39" s="266" t="s">
        <v>615</v>
      </c>
      <c r="T39" s="266" t="s">
        <v>615</v>
      </c>
      <c r="U39" s="266" t="s">
        <v>615</v>
      </c>
      <c r="V39" s="266" t="s">
        <v>615</v>
      </c>
      <c r="W39" s="266" t="s">
        <v>615</v>
      </c>
      <c r="X39" s="266" t="s">
        <v>615</v>
      </c>
      <c r="Y39" s="266"/>
      <c r="Z39" s="266" t="s">
        <v>615</v>
      </c>
      <c r="AA39" s="266" t="s">
        <v>615</v>
      </c>
      <c r="AB39" s="266" t="s">
        <v>615</v>
      </c>
      <c r="AC39" s="266" t="s">
        <v>615</v>
      </c>
      <c r="AD39" s="266" t="s">
        <v>615</v>
      </c>
      <c r="AE39" s="266" t="s">
        <v>615</v>
      </c>
      <c r="AF39" s="266" t="s">
        <v>615</v>
      </c>
      <c r="AG39" s="266" t="s">
        <v>615</v>
      </c>
      <c r="AH39" s="266" t="s">
        <v>615</v>
      </c>
      <c r="AI39" s="266" t="s">
        <v>615</v>
      </c>
      <c r="AJ39" s="266" t="s">
        <v>615</v>
      </c>
      <c r="AK39" s="266" t="s">
        <v>615</v>
      </c>
      <c r="AL39" s="266" t="s">
        <v>615</v>
      </c>
      <c r="AM39" s="266" t="s">
        <v>615</v>
      </c>
      <c r="AN39" s="266" t="s">
        <v>615</v>
      </c>
      <c r="AO39" s="266" t="s">
        <v>615</v>
      </c>
      <c r="AP39" s="266" t="s">
        <v>615</v>
      </c>
      <c r="AQ39" s="266" t="s">
        <v>615</v>
      </c>
      <c r="AR39" s="266" t="s">
        <v>615</v>
      </c>
      <c r="AS39" s="266" t="s">
        <v>615</v>
      </c>
      <c r="AT39" s="266" t="s">
        <v>615</v>
      </c>
      <c r="AU39" s="266" t="s">
        <v>615</v>
      </c>
      <c r="AV39" s="266" t="s">
        <v>615</v>
      </c>
      <c r="AW39" s="266"/>
      <c r="AX39" s="266" t="s">
        <v>615</v>
      </c>
      <c r="AY39" s="266" t="s">
        <v>615</v>
      </c>
      <c r="AZ39" s="266" t="s">
        <v>615</v>
      </c>
      <c r="BA39" s="266" t="s">
        <v>615</v>
      </c>
      <c r="BB39" s="266" t="s">
        <v>615</v>
      </c>
      <c r="BC39" s="266" t="s">
        <v>615</v>
      </c>
      <c r="BD39" s="266" t="s">
        <v>615</v>
      </c>
      <c r="BE39" s="266" t="s">
        <v>615</v>
      </c>
      <c r="BF39" s="266" t="s">
        <v>615</v>
      </c>
      <c r="BG39" s="266" t="s">
        <v>615</v>
      </c>
      <c r="BH39" s="266" t="s">
        <v>615</v>
      </c>
      <c r="BI39" s="266" t="s">
        <v>615</v>
      </c>
      <c r="BJ39" s="266" t="s">
        <v>615</v>
      </c>
      <c r="BK39" s="266" t="s">
        <v>615</v>
      </c>
      <c r="BL39" s="266" t="s">
        <v>615</v>
      </c>
      <c r="BM39" s="266" t="s">
        <v>615</v>
      </c>
      <c r="BN39" s="266" t="s">
        <v>615</v>
      </c>
      <c r="BO39" s="266" t="s">
        <v>615</v>
      </c>
      <c r="BP39" s="266" t="s">
        <v>615</v>
      </c>
      <c r="BQ39" s="266" t="s">
        <v>615</v>
      </c>
      <c r="BR39" s="266" t="s">
        <v>615</v>
      </c>
      <c r="BS39" s="266" t="s">
        <v>615</v>
      </c>
      <c r="BT39" s="268"/>
      <c r="BU39" s="266" t="s">
        <v>615</v>
      </c>
      <c r="BV39" s="266" t="s">
        <v>615</v>
      </c>
      <c r="BW39" s="266" t="s">
        <v>615</v>
      </c>
      <c r="BX39" s="266" t="s">
        <v>615</v>
      </c>
      <c r="BY39" s="266" t="s">
        <v>615</v>
      </c>
      <c r="BZ39" s="266" t="s">
        <v>615</v>
      </c>
      <c r="CA39" s="266" t="s">
        <v>615</v>
      </c>
      <c r="CB39" s="266" t="s">
        <v>615</v>
      </c>
      <c r="CC39" s="266" t="s">
        <v>615</v>
      </c>
      <c r="CD39" s="266" t="s">
        <v>615</v>
      </c>
      <c r="CE39" s="266" t="s">
        <v>615</v>
      </c>
      <c r="CF39" s="266" t="s">
        <v>615</v>
      </c>
      <c r="CG39" s="266" t="s">
        <v>615</v>
      </c>
      <c r="CH39" s="266" t="s">
        <v>615</v>
      </c>
      <c r="CI39" s="266" t="s">
        <v>615</v>
      </c>
      <c r="CJ39" s="266" t="s">
        <v>615</v>
      </c>
      <c r="CK39" s="266" t="s">
        <v>615</v>
      </c>
      <c r="CL39" s="266" t="s">
        <v>615</v>
      </c>
      <c r="CM39" s="266" t="s">
        <v>615</v>
      </c>
      <c r="CN39" s="266" t="s">
        <v>615</v>
      </c>
      <c r="CO39" s="266" t="s">
        <v>615</v>
      </c>
      <c r="CP39" s="266" t="s">
        <v>615</v>
      </c>
      <c r="CQ39" s="266" t="s">
        <v>615</v>
      </c>
      <c r="CR39" s="266" t="s">
        <v>615</v>
      </c>
      <c r="CS39" s="266" t="s">
        <v>615</v>
      </c>
      <c r="CT39" s="266" t="s">
        <v>615</v>
      </c>
      <c r="CU39" s="266" t="s">
        <v>615</v>
      </c>
      <c r="CV39" s="266" t="s">
        <v>615</v>
      </c>
      <c r="CW39" s="266" t="s">
        <v>615</v>
      </c>
      <c r="CX39" s="266" t="s">
        <v>615</v>
      </c>
      <c r="CY39" s="266" t="s">
        <v>615</v>
      </c>
      <c r="CZ39" s="266" t="s">
        <v>615</v>
      </c>
      <c r="DA39" s="247"/>
      <c r="DB39" s="266" t="s">
        <v>615</v>
      </c>
      <c r="DC39" s="266" t="s">
        <v>615</v>
      </c>
      <c r="DD39" s="266" t="s">
        <v>615</v>
      </c>
      <c r="DE39" s="266" t="s">
        <v>615</v>
      </c>
      <c r="DF39" s="266" t="s">
        <v>615</v>
      </c>
      <c r="DG39" s="266" t="s">
        <v>615</v>
      </c>
      <c r="DH39" s="266" t="s">
        <v>615</v>
      </c>
      <c r="DI39" s="266" t="s">
        <v>615</v>
      </c>
      <c r="DJ39" s="266" t="s">
        <v>615</v>
      </c>
      <c r="DK39" s="266" t="s">
        <v>615</v>
      </c>
      <c r="DL39" s="266" t="s">
        <v>615</v>
      </c>
      <c r="DM39" s="247"/>
      <c r="DN39" s="266" t="s">
        <v>615</v>
      </c>
      <c r="DO39" s="266" t="s">
        <v>615</v>
      </c>
      <c r="DP39" s="266" t="s">
        <v>615</v>
      </c>
      <c r="DQ39" s="266" t="s">
        <v>615</v>
      </c>
      <c r="DR39" s="266" t="s">
        <v>615</v>
      </c>
      <c r="DS39" s="266" t="s">
        <v>615</v>
      </c>
      <c r="DT39" s="266" t="s">
        <v>615</v>
      </c>
      <c r="DU39" s="266" t="s">
        <v>615</v>
      </c>
      <c r="DV39" s="266" t="s">
        <v>615</v>
      </c>
      <c r="DW39" s="266" t="s">
        <v>615</v>
      </c>
      <c r="DX39" s="266" t="s">
        <v>615</v>
      </c>
      <c r="DY39" s="266" t="s">
        <v>615</v>
      </c>
      <c r="DZ39" s="266" t="s">
        <v>615</v>
      </c>
      <c r="EA39" s="266" t="s">
        <v>615</v>
      </c>
      <c r="EB39" s="266" t="s">
        <v>615</v>
      </c>
      <c r="EC39" s="266" t="s">
        <v>615</v>
      </c>
      <c r="ED39" s="266" t="s">
        <v>615</v>
      </c>
      <c r="EE39" s="266" t="s">
        <v>615</v>
      </c>
      <c r="EF39" s="266" t="s">
        <v>615</v>
      </c>
      <c r="EG39" s="266" t="s">
        <v>615</v>
      </c>
      <c r="EH39" s="266" t="s">
        <v>615</v>
      </c>
      <c r="EI39" s="266" t="s">
        <v>615</v>
      </c>
      <c r="EJ39" s="266" t="s">
        <v>615</v>
      </c>
      <c r="EK39" s="266" t="s">
        <v>615</v>
      </c>
      <c r="EL39" s="266" t="s">
        <v>615</v>
      </c>
      <c r="EM39" s="266" t="s">
        <v>615</v>
      </c>
      <c r="EN39" s="266" t="s">
        <v>615</v>
      </c>
      <c r="EO39" s="266" t="s">
        <v>615</v>
      </c>
      <c r="EP39" s="266" t="s">
        <v>615</v>
      </c>
      <c r="EQ39" s="266" t="s">
        <v>615</v>
      </c>
      <c r="ER39" s="266" t="s">
        <v>615</v>
      </c>
      <c r="ES39" s="266" t="s">
        <v>615</v>
      </c>
      <c r="ET39" s="266" t="s">
        <v>615</v>
      </c>
      <c r="EU39" s="266" t="s">
        <v>615</v>
      </c>
      <c r="EV39" s="266" t="s">
        <v>615</v>
      </c>
      <c r="EW39" s="266" t="s">
        <v>615</v>
      </c>
      <c r="EX39" s="266" t="s">
        <v>615</v>
      </c>
      <c r="EY39" s="266" t="s">
        <v>615</v>
      </c>
      <c r="EZ39" s="266" t="s">
        <v>615</v>
      </c>
      <c r="FA39" s="266" t="s">
        <v>615</v>
      </c>
      <c r="FB39" s="266" t="s">
        <v>615</v>
      </c>
      <c r="FC39" s="266" t="s">
        <v>615</v>
      </c>
      <c r="FD39" s="266" t="s">
        <v>615</v>
      </c>
      <c r="FE39" s="266" t="s">
        <v>615</v>
      </c>
      <c r="FF39" s="266" t="s">
        <v>615</v>
      </c>
      <c r="FG39" s="266" t="s">
        <v>615</v>
      </c>
      <c r="FH39" s="266" t="s">
        <v>615</v>
      </c>
      <c r="FI39" s="266" t="s">
        <v>615</v>
      </c>
      <c r="FJ39" s="266" t="s">
        <v>615</v>
      </c>
      <c r="FK39" s="266" t="s">
        <v>615</v>
      </c>
      <c r="FL39" s="266" t="s">
        <v>615</v>
      </c>
      <c r="FM39" s="266" t="s">
        <v>615</v>
      </c>
      <c r="FN39" s="266" t="s">
        <v>615</v>
      </c>
      <c r="FO39" s="266" t="s">
        <v>615</v>
      </c>
      <c r="FP39" s="266" t="s">
        <v>615</v>
      </c>
      <c r="FQ39" s="266" t="s">
        <v>615</v>
      </c>
      <c r="FR39" s="266" t="s">
        <v>615</v>
      </c>
      <c r="FS39" s="266" t="s">
        <v>615</v>
      </c>
      <c r="FT39" s="336">
        <v>116.9701</v>
      </c>
      <c r="FU39" s="335">
        <v>76.099999999999994</v>
      </c>
      <c r="FV39" s="335">
        <v>65.819900000000004</v>
      </c>
      <c r="FW39" s="335">
        <v>80.332800000000006</v>
      </c>
    </row>
    <row r="40" spans="1:179">
      <c r="B40" s="277" t="s">
        <v>75</v>
      </c>
      <c r="C40" s="272" t="s">
        <v>954</v>
      </c>
      <c r="D40" s="33" t="s">
        <v>1172</v>
      </c>
      <c r="E40" s="266" t="s">
        <v>615</v>
      </c>
      <c r="F40" s="266" t="s">
        <v>615</v>
      </c>
      <c r="G40" s="266" t="s">
        <v>615</v>
      </c>
      <c r="H40" s="266" t="s">
        <v>615</v>
      </c>
      <c r="I40" s="266" t="s">
        <v>615</v>
      </c>
      <c r="J40" s="266" t="s">
        <v>615</v>
      </c>
      <c r="K40" s="266" t="s">
        <v>615</v>
      </c>
      <c r="L40" s="266" t="s">
        <v>615</v>
      </c>
      <c r="M40" s="266" t="s">
        <v>615</v>
      </c>
      <c r="N40" s="266" t="s">
        <v>615</v>
      </c>
      <c r="O40" s="266" t="s">
        <v>615</v>
      </c>
      <c r="P40" s="266" t="s">
        <v>615</v>
      </c>
      <c r="Q40" s="266" t="s">
        <v>615</v>
      </c>
      <c r="R40" s="266" t="s">
        <v>615</v>
      </c>
      <c r="S40" s="266" t="s">
        <v>615</v>
      </c>
      <c r="T40" s="266" t="s">
        <v>615</v>
      </c>
      <c r="U40" s="266" t="s">
        <v>615</v>
      </c>
      <c r="V40" s="266" t="s">
        <v>615</v>
      </c>
      <c r="W40" s="266" t="s">
        <v>615</v>
      </c>
      <c r="X40" s="266" t="s">
        <v>615</v>
      </c>
      <c r="Y40" s="266"/>
      <c r="Z40" s="266" t="s">
        <v>615</v>
      </c>
      <c r="AA40" s="266" t="s">
        <v>615</v>
      </c>
      <c r="AB40" s="266" t="s">
        <v>615</v>
      </c>
      <c r="AC40" s="266" t="s">
        <v>615</v>
      </c>
      <c r="AD40" s="266" t="s">
        <v>615</v>
      </c>
      <c r="AE40" s="266" t="s">
        <v>615</v>
      </c>
      <c r="AF40" s="266" t="s">
        <v>615</v>
      </c>
      <c r="AG40" s="266" t="s">
        <v>615</v>
      </c>
      <c r="AH40" s="266" t="s">
        <v>615</v>
      </c>
      <c r="AI40" s="266" t="s">
        <v>615</v>
      </c>
      <c r="AJ40" s="266" t="s">
        <v>615</v>
      </c>
      <c r="AK40" s="266" t="s">
        <v>615</v>
      </c>
      <c r="AL40" s="266" t="s">
        <v>615</v>
      </c>
      <c r="AM40" s="266" t="s">
        <v>615</v>
      </c>
      <c r="AN40" s="266" t="s">
        <v>615</v>
      </c>
      <c r="AO40" s="266" t="s">
        <v>615</v>
      </c>
      <c r="AP40" s="266" t="s">
        <v>615</v>
      </c>
      <c r="AQ40" s="266" t="s">
        <v>615</v>
      </c>
      <c r="AR40" s="266" t="s">
        <v>615</v>
      </c>
      <c r="AS40" s="266" t="s">
        <v>615</v>
      </c>
      <c r="AT40" s="266" t="s">
        <v>615</v>
      </c>
      <c r="AU40" s="266" t="s">
        <v>615</v>
      </c>
      <c r="AV40" s="266" t="s">
        <v>615</v>
      </c>
      <c r="AW40" s="266"/>
      <c r="AX40" s="266" t="s">
        <v>615</v>
      </c>
      <c r="AY40" s="266" t="s">
        <v>615</v>
      </c>
      <c r="AZ40" s="266" t="s">
        <v>615</v>
      </c>
      <c r="BA40" s="266" t="s">
        <v>615</v>
      </c>
      <c r="BB40" s="266" t="s">
        <v>615</v>
      </c>
      <c r="BC40" s="266" t="s">
        <v>615</v>
      </c>
      <c r="BD40" s="266" t="s">
        <v>615</v>
      </c>
      <c r="BE40" s="266" t="s">
        <v>615</v>
      </c>
      <c r="BF40" s="266" t="s">
        <v>615</v>
      </c>
      <c r="BG40" s="266" t="s">
        <v>615</v>
      </c>
      <c r="BH40" s="266" t="s">
        <v>615</v>
      </c>
      <c r="BI40" s="266" t="s">
        <v>615</v>
      </c>
      <c r="BJ40" s="266" t="s">
        <v>615</v>
      </c>
      <c r="BK40" s="266" t="s">
        <v>615</v>
      </c>
      <c r="BL40" s="266" t="s">
        <v>615</v>
      </c>
      <c r="BM40" s="266" t="s">
        <v>615</v>
      </c>
      <c r="BN40" s="266" t="s">
        <v>615</v>
      </c>
      <c r="BO40" s="266" t="s">
        <v>615</v>
      </c>
      <c r="BP40" s="266" t="s">
        <v>615</v>
      </c>
      <c r="BQ40" s="266" t="s">
        <v>615</v>
      </c>
      <c r="BR40" s="266" t="s">
        <v>615</v>
      </c>
      <c r="BS40" s="266" t="s">
        <v>615</v>
      </c>
      <c r="BT40" s="268"/>
      <c r="BU40" s="266" t="s">
        <v>615</v>
      </c>
      <c r="BV40" s="266" t="s">
        <v>615</v>
      </c>
      <c r="BW40" s="266" t="s">
        <v>615</v>
      </c>
      <c r="BX40" s="266" t="s">
        <v>615</v>
      </c>
      <c r="BY40" s="266" t="s">
        <v>615</v>
      </c>
      <c r="BZ40" s="266" t="s">
        <v>615</v>
      </c>
      <c r="CA40" s="266" t="s">
        <v>615</v>
      </c>
      <c r="CB40" s="266" t="s">
        <v>615</v>
      </c>
      <c r="CC40" s="266" t="s">
        <v>615</v>
      </c>
      <c r="CD40" s="266" t="s">
        <v>615</v>
      </c>
      <c r="CE40" s="266" t="s">
        <v>615</v>
      </c>
      <c r="CF40" s="266" t="s">
        <v>615</v>
      </c>
      <c r="CG40" s="266" t="s">
        <v>615</v>
      </c>
      <c r="CH40" s="266" t="s">
        <v>615</v>
      </c>
      <c r="CI40" s="266" t="s">
        <v>615</v>
      </c>
      <c r="CJ40" s="266" t="s">
        <v>615</v>
      </c>
      <c r="CK40" s="266" t="s">
        <v>615</v>
      </c>
      <c r="CL40" s="266" t="s">
        <v>615</v>
      </c>
      <c r="CM40" s="266" t="s">
        <v>615</v>
      </c>
      <c r="CN40" s="266" t="s">
        <v>615</v>
      </c>
      <c r="CO40" s="266" t="s">
        <v>615</v>
      </c>
      <c r="CP40" s="266" t="s">
        <v>615</v>
      </c>
      <c r="CQ40" s="266" t="s">
        <v>615</v>
      </c>
      <c r="CR40" s="266" t="s">
        <v>615</v>
      </c>
      <c r="CS40" s="266" t="s">
        <v>615</v>
      </c>
      <c r="CT40" s="266" t="s">
        <v>615</v>
      </c>
      <c r="CU40" s="266" t="s">
        <v>615</v>
      </c>
      <c r="CV40" s="266" t="s">
        <v>615</v>
      </c>
      <c r="CW40" s="266" t="s">
        <v>615</v>
      </c>
      <c r="CX40" s="266" t="s">
        <v>615</v>
      </c>
      <c r="CY40" s="266" t="s">
        <v>615</v>
      </c>
      <c r="CZ40" s="266" t="s">
        <v>615</v>
      </c>
      <c r="DA40" s="247"/>
      <c r="DB40" s="266" t="s">
        <v>615</v>
      </c>
      <c r="DC40" s="266" t="s">
        <v>615</v>
      </c>
      <c r="DD40" s="266" t="s">
        <v>615</v>
      </c>
      <c r="DE40" s="266" t="s">
        <v>615</v>
      </c>
      <c r="DF40" s="266" t="s">
        <v>615</v>
      </c>
      <c r="DG40" s="266" t="s">
        <v>615</v>
      </c>
      <c r="DH40" s="266" t="s">
        <v>615</v>
      </c>
      <c r="DI40" s="266" t="s">
        <v>615</v>
      </c>
      <c r="DJ40" s="266" t="s">
        <v>615</v>
      </c>
      <c r="DK40" s="266" t="s">
        <v>615</v>
      </c>
      <c r="DL40" s="266" t="s">
        <v>615</v>
      </c>
      <c r="DM40" s="247"/>
      <c r="DN40" s="266" t="s">
        <v>615</v>
      </c>
      <c r="DO40" s="266" t="s">
        <v>615</v>
      </c>
      <c r="DP40" s="266" t="s">
        <v>615</v>
      </c>
      <c r="DQ40" s="266" t="s">
        <v>615</v>
      </c>
      <c r="DR40" s="266" t="s">
        <v>615</v>
      </c>
      <c r="DS40" s="266" t="s">
        <v>615</v>
      </c>
      <c r="DT40" s="266" t="s">
        <v>615</v>
      </c>
      <c r="DU40" s="266" t="s">
        <v>615</v>
      </c>
      <c r="DV40" s="266" t="s">
        <v>615</v>
      </c>
      <c r="DW40" s="266" t="s">
        <v>615</v>
      </c>
      <c r="DX40" s="266" t="s">
        <v>615</v>
      </c>
      <c r="DY40" s="266" t="s">
        <v>615</v>
      </c>
      <c r="DZ40" s="266" t="s">
        <v>615</v>
      </c>
      <c r="EA40" s="266" t="s">
        <v>615</v>
      </c>
      <c r="EB40" s="266" t="s">
        <v>615</v>
      </c>
      <c r="EC40" s="266" t="s">
        <v>615</v>
      </c>
      <c r="ED40" s="266" t="s">
        <v>615</v>
      </c>
      <c r="EE40" s="266" t="s">
        <v>615</v>
      </c>
      <c r="EF40" s="266" t="s">
        <v>615</v>
      </c>
      <c r="EG40" s="266" t="s">
        <v>615</v>
      </c>
      <c r="EH40" s="266" t="s">
        <v>615</v>
      </c>
      <c r="EI40" s="266" t="s">
        <v>615</v>
      </c>
      <c r="EJ40" s="266" t="s">
        <v>615</v>
      </c>
      <c r="EK40" s="266" t="s">
        <v>615</v>
      </c>
      <c r="EL40" s="266" t="s">
        <v>615</v>
      </c>
      <c r="EM40" s="266" t="s">
        <v>615</v>
      </c>
      <c r="EN40" s="266" t="s">
        <v>615</v>
      </c>
      <c r="EO40" s="266" t="s">
        <v>615</v>
      </c>
      <c r="EP40" s="266" t="s">
        <v>615</v>
      </c>
      <c r="EQ40" s="266" t="s">
        <v>615</v>
      </c>
      <c r="ER40" s="266" t="s">
        <v>615</v>
      </c>
      <c r="ES40" s="266" t="s">
        <v>615</v>
      </c>
      <c r="ET40" s="266" t="s">
        <v>615</v>
      </c>
      <c r="EU40" s="266" t="s">
        <v>615</v>
      </c>
      <c r="EV40" s="266" t="s">
        <v>615</v>
      </c>
      <c r="EW40" s="266" t="s">
        <v>615</v>
      </c>
      <c r="EX40" s="266" t="s">
        <v>615</v>
      </c>
      <c r="EY40" s="266" t="s">
        <v>615</v>
      </c>
      <c r="EZ40" s="266" t="s">
        <v>615</v>
      </c>
      <c r="FA40" s="266" t="s">
        <v>615</v>
      </c>
      <c r="FB40" s="266" t="s">
        <v>615</v>
      </c>
      <c r="FC40" s="266" t="s">
        <v>615</v>
      </c>
      <c r="FD40" s="266" t="s">
        <v>615</v>
      </c>
      <c r="FE40" s="266" t="s">
        <v>615</v>
      </c>
      <c r="FF40" s="266" t="s">
        <v>615</v>
      </c>
      <c r="FG40" s="266" t="s">
        <v>615</v>
      </c>
      <c r="FH40" s="266" t="s">
        <v>615</v>
      </c>
      <c r="FI40" s="266" t="s">
        <v>615</v>
      </c>
      <c r="FJ40" s="266" t="s">
        <v>615</v>
      </c>
      <c r="FK40" s="266" t="s">
        <v>615</v>
      </c>
      <c r="FL40" s="266" t="s">
        <v>615</v>
      </c>
      <c r="FM40" s="266" t="s">
        <v>615</v>
      </c>
      <c r="FN40" s="266" t="s">
        <v>615</v>
      </c>
      <c r="FO40" s="266" t="s">
        <v>615</v>
      </c>
      <c r="FP40" s="266" t="s">
        <v>615</v>
      </c>
      <c r="FQ40" s="266" t="s">
        <v>615</v>
      </c>
      <c r="FR40" s="266" t="s">
        <v>615</v>
      </c>
      <c r="FS40" s="266" t="s">
        <v>615</v>
      </c>
      <c r="FT40" s="335">
        <v>76.900199999999998</v>
      </c>
      <c r="FU40" s="335">
        <v>45.982900000000001</v>
      </c>
      <c r="FV40" s="335">
        <v>43.912300000000002</v>
      </c>
      <c r="FW40" s="335">
        <v>63.476999999999997</v>
      </c>
    </row>
    <row r="41" spans="1:179">
      <c r="B41" s="277" t="s">
        <v>78</v>
      </c>
      <c r="C41" s="272" t="s">
        <v>1143</v>
      </c>
      <c r="D41" s="33" t="s">
        <v>1024</v>
      </c>
      <c r="E41" s="266" t="s">
        <v>615</v>
      </c>
      <c r="F41" s="266" t="s">
        <v>615</v>
      </c>
      <c r="G41" s="266" t="s">
        <v>615</v>
      </c>
      <c r="H41" s="266" t="s">
        <v>615</v>
      </c>
      <c r="I41" s="266" t="s">
        <v>615</v>
      </c>
      <c r="J41" s="266" t="s">
        <v>615</v>
      </c>
      <c r="K41" s="266" t="s">
        <v>615</v>
      </c>
      <c r="L41" s="266" t="s">
        <v>615</v>
      </c>
      <c r="M41" s="266" t="s">
        <v>615</v>
      </c>
      <c r="N41" s="266" t="s">
        <v>615</v>
      </c>
      <c r="O41" s="266" t="s">
        <v>615</v>
      </c>
      <c r="P41" s="266" t="s">
        <v>615</v>
      </c>
      <c r="Q41" s="266" t="s">
        <v>615</v>
      </c>
      <c r="R41" s="266" t="s">
        <v>615</v>
      </c>
      <c r="S41" s="266" t="s">
        <v>615</v>
      </c>
      <c r="T41" s="266" t="s">
        <v>615</v>
      </c>
      <c r="U41" s="266" t="s">
        <v>615</v>
      </c>
      <c r="V41" s="266" t="s">
        <v>615</v>
      </c>
      <c r="W41" s="266" t="s">
        <v>615</v>
      </c>
      <c r="X41" s="266" t="s">
        <v>615</v>
      </c>
      <c r="Y41" s="266"/>
      <c r="Z41" s="266" t="s">
        <v>615</v>
      </c>
      <c r="AA41" s="266" t="s">
        <v>615</v>
      </c>
      <c r="AB41" s="266" t="s">
        <v>615</v>
      </c>
      <c r="AC41" s="266" t="s">
        <v>615</v>
      </c>
      <c r="AD41" s="266" t="s">
        <v>615</v>
      </c>
      <c r="AE41" s="266" t="s">
        <v>615</v>
      </c>
      <c r="AF41" s="266" t="s">
        <v>615</v>
      </c>
      <c r="AG41" s="266" t="s">
        <v>615</v>
      </c>
      <c r="AH41" s="266" t="s">
        <v>615</v>
      </c>
      <c r="AI41" s="266" t="s">
        <v>615</v>
      </c>
      <c r="AJ41" s="266" t="s">
        <v>615</v>
      </c>
      <c r="AK41" s="266" t="s">
        <v>615</v>
      </c>
      <c r="AL41" s="266" t="s">
        <v>615</v>
      </c>
      <c r="AM41" s="266" t="s">
        <v>615</v>
      </c>
      <c r="AN41" s="266" t="s">
        <v>615</v>
      </c>
      <c r="AO41" s="266" t="s">
        <v>615</v>
      </c>
      <c r="AP41" s="266" t="s">
        <v>615</v>
      </c>
      <c r="AQ41" s="266" t="s">
        <v>615</v>
      </c>
      <c r="AR41" s="266" t="s">
        <v>615</v>
      </c>
      <c r="AS41" s="266" t="s">
        <v>615</v>
      </c>
      <c r="AT41" s="266" t="s">
        <v>615</v>
      </c>
      <c r="AU41" s="266" t="s">
        <v>615</v>
      </c>
      <c r="AV41" s="266" t="s">
        <v>615</v>
      </c>
      <c r="AW41" s="266"/>
      <c r="AX41" s="266" t="s">
        <v>615</v>
      </c>
      <c r="AY41" s="266" t="s">
        <v>615</v>
      </c>
      <c r="AZ41" s="266" t="s">
        <v>615</v>
      </c>
      <c r="BA41" s="266" t="s">
        <v>615</v>
      </c>
      <c r="BB41" s="266" t="s">
        <v>615</v>
      </c>
      <c r="BC41" s="266" t="s">
        <v>615</v>
      </c>
      <c r="BD41" s="266" t="s">
        <v>615</v>
      </c>
      <c r="BE41" s="266" t="s">
        <v>615</v>
      </c>
      <c r="BF41" s="266" t="s">
        <v>615</v>
      </c>
      <c r="BG41" s="266" t="s">
        <v>615</v>
      </c>
      <c r="BH41" s="266" t="s">
        <v>615</v>
      </c>
      <c r="BI41" s="266" t="s">
        <v>615</v>
      </c>
      <c r="BJ41" s="266" t="s">
        <v>615</v>
      </c>
      <c r="BK41" s="266" t="s">
        <v>615</v>
      </c>
      <c r="BL41" s="266" t="s">
        <v>615</v>
      </c>
      <c r="BM41" s="266" t="s">
        <v>615</v>
      </c>
      <c r="BN41" s="266" t="s">
        <v>615</v>
      </c>
      <c r="BO41" s="266" t="s">
        <v>615</v>
      </c>
      <c r="BP41" s="266" t="s">
        <v>615</v>
      </c>
      <c r="BQ41" s="266" t="s">
        <v>615</v>
      </c>
      <c r="BR41" s="266" t="s">
        <v>615</v>
      </c>
      <c r="BS41" s="266" t="s">
        <v>615</v>
      </c>
      <c r="BT41" s="268"/>
      <c r="BU41" s="266" t="s">
        <v>615</v>
      </c>
      <c r="BV41" s="266" t="s">
        <v>615</v>
      </c>
      <c r="BW41" s="266" t="s">
        <v>615</v>
      </c>
      <c r="BX41" s="266" t="s">
        <v>615</v>
      </c>
      <c r="BY41" s="266" t="s">
        <v>615</v>
      </c>
      <c r="BZ41" s="266" t="s">
        <v>615</v>
      </c>
      <c r="CA41" s="266" t="s">
        <v>615</v>
      </c>
      <c r="CB41" s="266" t="s">
        <v>615</v>
      </c>
      <c r="CC41" s="266" t="s">
        <v>615</v>
      </c>
      <c r="CD41" s="266" t="s">
        <v>615</v>
      </c>
      <c r="CE41" s="266" t="s">
        <v>615</v>
      </c>
      <c r="CF41" s="266" t="s">
        <v>615</v>
      </c>
      <c r="CG41" s="266" t="s">
        <v>615</v>
      </c>
      <c r="CH41" s="266" t="s">
        <v>615</v>
      </c>
      <c r="CI41" s="266" t="s">
        <v>615</v>
      </c>
      <c r="CJ41" s="266" t="s">
        <v>615</v>
      </c>
      <c r="CK41" s="266" t="s">
        <v>615</v>
      </c>
      <c r="CL41" s="266" t="s">
        <v>615</v>
      </c>
      <c r="CM41" s="266" t="s">
        <v>615</v>
      </c>
      <c r="CN41" s="266" t="s">
        <v>615</v>
      </c>
      <c r="CO41" s="266" t="s">
        <v>615</v>
      </c>
      <c r="CP41" s="266" t="s">
        <v>615</v>
      </c>
      <c r="CQ41" s="266" t="s">
        <v>615</v>
      </c>
      <c r="CR41" s="266" t="s">
        <v>615</v>
      </c>
      <c r="CS41" s="266" t="s">
        <v>615</v>
      </c>
      <c r="CT41" s="266" t="s">
        <v>615</v>
      </c>
      <c r="CU41" s="266" t="s">
        <v>615</v>
      </c>
      <c r="CV41" s="266" t="s">
        <v>615</v>
      </c>
      <c r="CW41" s="266" t="s">
        <v>615</v>
      </c>
      <c r="CX41" s="266" t="s">
        <v>615</v>
      </c>
      <c r="CY41" s="266" t="s">
        <v>615</v>
      </c>
      <c r="CZ41" s="266" t="s">
        <v>615</v>
      </c>
      <c r="DA41" s="247"/>
      <c r="DB41" s="266" t="s">
        <v>615</v>
      </c>
      <c r="DC41" s="266" t="s">
        <v>615</v>
      </c>
      <c r="DD41" s="266" t="s">
        <v>615</v>
      </c>
      <c r="DE41" s="266" t="s">
        <v>615</v>
      </c>
      <c r="DF41" s="266" t="s">
        <v>615</v>
      </c>
      <c r="DG41" s="266" t="s">
        <v>615</v>
      </c>
      <c r="DH41" s="266" t="s">
        <v>615</v>
      </c>
      <c r="DI41" s="266" t="s">
        <v>615</v>
      </c>
      <c r="DJ41" s="266" t="s">
        <v>615</v>
      </c>
      <c r="DK41" s="266" t="s">
        <v>615</v>
      </c>
      <c r="DL41" s="266" t="s">
        <v>615</v>
      </c>
      <c r="DM41" s="247"/>
      <c r="DN41" s="266" t="s">
        <v>615</v>
      </c>
      <c r="DO41" s="266" t="s">
        <v>615</v>
      </c>
      <c r="DP41" s="266" t="s">
        <v>615</v>
      </c>
      <c r="DQ41" s="266" t="s">
        <v>615</v>
      </c>
      <c r="DR41" s="266" t="s">
        <v>615</v>
      </c>
      <c r="DS41" s="266" t="s">
        <v>615</v>
      </c>
      <c r="DT41" s="266" t="s">
        <v>615</v>
      </c>
      <c r="DU41" s="266" t="s">
        <v>615</v>
      </c>
      <c r="DV41" s="266" t="s">
        <v>615</v>
      </c>
      <c r="DW41" s="266" t="s">
        <v>615</v>
      </c>
      <c r="DX41" s="266" t="s">
        <v>615</v>
      </c>
      <c r="DY41" s="266" t="s">
        <v>615</v>
      </c>
      <c r="DZ41" s="266" t="s">
        <v>615</v>
      </c>
      <c r="EA41" s="266" t="s">
        <v>615</v>
      </c>
      <c r="EB41" s="266" t="s">
        <v>615</v>
      </c>
      <c r="EC41" s="266" t="s">
        <v>615</v>
      </c>
      <c r="ED41" s="266" t="s">
        <v>615</v>
      </c>
      <c r="EE41" s="266" t="s">
        <v>615</v>
      </c>
      <c r="EF41" s="266" t="s">
        <v>615</v>
      </c>
      <c r="EG41" s="266" t="s">
        <v>615</v>
      </c>
      <c r="EH41" s="266" t="s">
        <v>615</v>
      </c>
      <c r="EI41" s="266" t="s">
        <v>615</v>
      </c>
      <c r="EJ41" s="266" t="s">
        <v>615</v>
      </c>
      <c r="EK41" s="266" t="s">
        <v>615</v>
      </c>
      <c r="EL41" s="266" t="s">
        <v>615</v>
      </c>
      <c r="EM41" s="266" t="s">
        <v>615</v>
      </c>
      <c r="EN41" s="266" t="s">
        <v>615</v>
      </c>
      <c r="EO41" s="266" t="s">
        <v>615</v>
      </c>
      <c r="EP41" s="266" t="s">
        <v>615</v>
      </c>
      <c r="EQ41" s="266" t="s">
        <v>615</v>
      </c>
      <c r="ER41" s="266" t="s">
        <v>615</v>
      </c>
      <c r="ES41" s="266" t="s">
        <v>615</v>
      </c>
      <c r="ET41" s="266" t="s">
        <v>615</v>
      </c>
      <c r="EU41" s="266" t="s">
        <v>615</v>
      </c>
      <c r="EV41" s="266" t="s">
        <v>615</v>
      </c>
      <c r="EW41" s="266" t="s">
        <v>615</v>
      </c>
      <c r="EX41" s="266" t="s">
        <v>615</v>
      </c>
      <c r="EY41" s="266" t="s">
        <v>615</v>
      </c>
      <c r="EZ41" s="266" t="s">
        <v>615</v>
      </c>
      <c r="FA41" s="266" t="s">
        <v>615</v>
      </c>
      <c r="FB41" s="266" t="s">
        <v>615</v>
      </c>
      <c r="FC41" s="266" t="s">
        <v>615</v>
      </c>
      <c r="FD41" s="266" t="s">
        <v>615</v>
      </c>
      <c r="FE41" s="266" t="s">
        <v>615</v>
      </c>
      <c r="FF41" s="266" t="s">
        <v>615</v>
      </c>
      <c r="FG41" s="266" t="s">
        <v>615</v>
      </c>
      <c r="FH41" s="266" t="s">
        <v>615</v>
      </c>
      <c r="FI41" s="266" t="s">
        <v>615</v>
      </c>
      <c r="FJ41" s="266" t="s">
        <v>615</v>
      </c>
      <c r="FK41" s="266" t="s">
        <v>615</v>
      </c>
      <c r="FL41" s="266" t="s">
        <v>615</v>
      </c>
      <c r="FM41" s="266" t="s">
        <v>615</v>
      </c>
      <c r="FN41" s="266" t="s">
        <v>615</v>
      </c>
      <c r="FO41" s="266" t="s">
        <v>615</v>
      </c>
      <c r="FP41" s="266" t="s">
        <v>615</v>
      </c>
      <c r="FQ41" s="266" t="s">
        <v>615</v>
      </c>
      <c r="FR41" s="266" t="s">
        <v>615</v>
      </c>
      <c r="FS41" s="266" t="s">
        <v>615</v>
      </c>
      <c r="FT41" s="335">
        <v>40.380200000000002</v>
      </c>
      <c r="FU41" s="335">
        <v>26.438700000000001</v>
      </c>
      <c r="FV41" s="335">
        <v>31.508099999999999</v>
      </c>
      <c r="FW41" s="335">
        <v>42.297800000000002</v>
      </c>
    </row>
    <row r="42" spans="1:179">
      <c r="B42" s="277" t="s">
        <v>84</v>
      </c>
      <c r="C42" s="272" t="s">
        <v>1295</v>
      </c>
      <c r="D42" s="33" t="s">
        <v>1172</v>
      </c>
      <c r="E42" s="266" t="s">
        <v>615</v>
      </c>
      <c r="F42" s="266" t="s">
        <v>615</v>
      </c>
      <c r="G42" s="266" t="s">
        <v>615</v>
      </c>
      <c r="H42" s="266" t="s">
        <v>615</v>
      </c>
      <c r="I42" s="266" t="s">
        <v>615</v>
      </c>
      <c r="J42" s="266" t="s">
        <v>615</v>
      </c>
      <c r="K42" s="266" t="s">
        <v>615</v>
      </c>
      <c r="L42" s="266" t="s">
        <v>615</v>
      </c>
      <c r="M42" s="266" t="s">
        <v>615</v>
      </c>
      <c r="N42" s="266" t="s">
        <v>615</v>
      </c>
      <c r="O42" s="266" t="s">
        <v>615</v>
      </c>
      <c r="P42" s="266" t="s">
        <v>615</v>
      </c>
      <c r="Q42" s="266" t="s">
        <v>615</v>
      </c>
      <c r="R42" s="266" t="s">
        <v>615</v>
      </c>
      <c r="S42" s="266" t="s">
        <v>615</v>
      </c>
      <c r="T42" s="266" t="s">
        <v>615</v>
      </c>
      <c r="U42" s="266" t="s">
        <v>615</v>
      </c>
      <c r="V42" s="266" t="s">
        <v>615</v>
      </c>
      <c r="W42" s="266" t="s">
        <v>615</v>
      </c>
      <c r="X42" s="266" t="s">
        <v>615</v>
      </c>
      <c r="Y42" s="266"/>
      <c r="Z42" s="266" t="s">
        <v>615</v>
      </c>
      <c r="AA42" s="266" t="s">
        <v>615</v>
      </c>
      <c r="AB42" s="266" t="s">
        <v>615</v>
      </c>
      <c r="AC42" s="266" t="s">
        <v>615</v>
      </c>
      <c r="AD42" s="266" t="s">
        <v>615</v>
      </c>
      <c r="AE42" s="266" t="s">
        <v>615</v>
      </c>
      <c r="AF42" s="266" t="s">
        <v>615</v>
      </c>
      <c r="AG42" s="266" t="s">
        <v>615</v>
      </c>
      <c r="AH42" s="266" t="s">
        <v>615</v>
      </c>
      <c r="AI42" s="266" t="s">
        <v>615</v>
      </c>
      <c r="AJ42" s="266" t="s">
        <v>615</v>
      </c>
      <c r="AK42" s="266" t="s">
        <v>615</v>
      </c>
      <c r="AL42" s="266" t="s">
        <v>615</v>
      </c>
      <c r="AM42" s="266" t="s">
        <v>615</v>
      </c>
      <c r="AN42" s="266" t="s">
        <v>615</v>
      </c>
      <c r="AO42" s="266" t="s">
        <v>615</v>
      </c>
      <c r="AP42" s="266" t="s">
        <v>615</v>
      </c>
      <c r="AQ42" s="266" t="s">
        <v>615</v>
      </c>
      <c r="AR42" s="266" t="s">
        <v>615</v>
      </c>
      <c r="AS42" s="266" t="s">
        <v>615</v>
      </c>
      <c r="AT42" s="266" t="s">
        <v>615</v>
      </c>
      <c r="AU42" s="266" t="s">
        <v>615</v>
      </c>
      <c r="AV42" s="266" t="s">
        <v>615</v>
      </c>
      <c r="AW42" s="266"/>
      <c r="AX42" s="266" t="s">
        <v>615</v>
      </c>
      <c r="AY42" s="266" t="s">
        <v>615</v>
      </c>
      <c r="AZ42" s="266" t="s">
        <v>615</v>
      </c>
      <c r="BA42" s="266" t="s">
        <v>615</v>
      </c>
      <c r="BB42" s="266" t="s">
        <v>615</v>
      </c>
      <c r="BC42" s="266" t="s">
        <v>615</v>
      </c>
      <c r="BD42" s="266" t="s">
        <v>615</v>
      </c>
      <c r="BE42" s="266" t="s">
        <v>615</v>
      </c>
      <c r="BF42" s="266" t="s">
        <v>615</v>
      </c>
      <c r="BG42" s="266" t="s">
        <v>615</v>
      </c>
      <c r="BH42" s="266" t="s">
        <v>615</v>
      </c>
      <c r="BI42" s="266" t="s">
        <v>615</v>
      </c>
      <c r="BJ42" s="266" t="s">
        <v>615</v>
      </c>
      <c r="BK42" s="266" t="s">
        <v>615</v>
      </c>
      <c r="BL42" s="266" t="s">
        <v>615</v>
      </c>
      <c r="BM42" s="266" t="s">
        <v>615</v>
      </c>
      <c r="BN42" s="266" t="s">
        <v>615</v>
      </c>
      <c r="BO42" s="266" t="s">
        <v>615</v>
      </c>
      <c r="BP42" s="266" t="s">
        <v>615</v>
      </c>
      <c r="BQ42" s="266" t="s">
        <v>615</v>
      </c>
      <c r="BR42" s="266" t="s">
        <v>615</v>
      </c>
      <c r="BS42" s="266" t="s">
        <v>615</v>
      </c>
      <c r="BT42" s="268"/>
      <c r="BU42" s="266" t="s">
        <v>615</v>
      </c>
      <c r="BV42" s="266" t="s">
        <v>615</v>
      </c>
      <c r="BW42" s="266" t="s">
        <v>615</v>
      </c>
      <c r="BX42" s="266" t="s">
        <v>615</v>
      </c>
      <c r="BY42" s="266" t="s">
        <v>615</v>
      </c>
      <c r="BZ42" s="266" t="s">
        <v>615</v>
      </c>
      <c r="CA42" s="266" t="s">
        <v>615</v>
      </c>
      <c r="CB42" s="266" t="s">
        <v>615</v>
      </c>
      <c r="CC42" s="266" t="s">
        <v>615</v>
      </c>
      <c r="CD42" s="266" t="s">
        <v>615</v>
      </c>
      <c r="CE42" s="266" t="s">
        <v>615</v>
      </c>
      <c r="CF42" s="266" t="s">
        <v>615</v>
      </c>
      <c r="CG42" s="266" t="s">
        <v>615</v>
      </c>
      <c r="CH42" s="266" t="s">
        <v>615</v>
      </c>
      <c r="CI42" s="266" t="s">
        <v>615</v>
      </c>
      <c r="CJ42" s="266" t="s">
        <v>615</v>
      </c>
      <c r="CK42" s="266" t="s">
        <v>615</v>
      </c>
      <c r="CL42" s="266" t="s">
        <v>615</v>
      </c>
      <c r="CM42" s="266" t="s">
        <v>615</v>
      </c>
      <c r="CN42" s="266" t="s">
        <v>615</v>
      </c>
      <c r="CO42" s="266" t="s">
        <v>615</v>
      </c>
      <c r="CP42" s="266" t="s">
        <v>615</v>
      </c>
      <c r="CQ42" s="266" t="s">
        <v>615</v>
      </c>
      <c r="CR42" s="266" t="s">
        <v>615</v>
      </c>
      <c r="CS42" s="266" t="s">
        <v>615</v>
      </c>
      <c r="CT42" s="266" t="s">
        <v>615</v>
      </c>
      <c r="CU42" s="266" t="s">
        <v>615</v>
      </c>
      <c r="CV42" s="266" t="s">
        <v>615</v>
      </c>
      <c r="CW42" s="266" t="s">
        <v>615</v>
      </c>
      <c r="CX42" s="266" t="s">
        <v>615</v>
      </c>
      <c r="CY42" s="266" t="s">
        <v>615</v>
      </c>
      <c r="CZ42" s="266" t="s">
        <v>615</v>
      </c>
      <c r="DA42" s="247"/>
      <c r="DB42" s="266" t="s">
        <v>615</v>
      </c>
      <c r="DC42" s="266" t="s">
        <v>615</v>
      </c>
      <c r="DD42" s="266" t="s">
        <v>615</v>
      </c>
      <c r="DE42" s="266" t="s">
        <v>615</v>
      </c>
      <c r="DF42" s="266" t="s">
        <v>615</v>
      </c>
      <c r="DG42" s="266" t="s">
        <v>615</v>
      </c>
      <c r="DH42" s="266" t="s">
        <v>615</v>
      </c>
      <c r="DI42" s="266" t="s">
        <v>615</v>
      </c>
      <c r="DJ42" s="266" t="s">
        <v>615</v>
      </c>
      <c r="DK42" s="266" t="s">
        <v>615</v>
      </c>
      <c r="DL42" s="266" t="s">
        <v>615</v>
      </c>
      <c r="DM42" s="247"/>
      <c r="DN42" s="266" t="s">
        <v>615</v>
      </c>
      <c r="DO42" s="266" t="s">
        <v>615</v>
      </c>
      <c r="DP42" s="266" t="s">
        <v>615</v>
      </c>
      <c r="DQ42" s="266" t="s">
        <v>615</v>
      </c>
      <c r="DR42" s="266" t="s">
        <v>615</v>
      </c>
      <c r="DS42" s="266" t="s">
        <v>615</v>
      </c>
      <c r="DT42" s="266" t="s">
        <v>615</v>
      </c>
      <c r="DU42" s="266" t="s">
        <v>615</v>
      </c>
      <c r="DV42" s="266" t="s">
        <v>615</v>
      </c>
      <c r="DW42" s="266" t="s">
        <v>615</v>
      </c>
      <c r="DX42" s="266" t="s">
        <v>615</v>
      </c>
      <c r="DY42" s="266" t="s">
        <v>615</v>
      </c>
      <c r="DZ42" s="266" t="s">
        <v>615</v>
      </c>
      <c r="EA42" s="266" t="s">
        <v>615</v>
      </c>
      <c r="EB42" s="266" t="s">
        <v>615</v>
      </c>
      <c r="EC42" s="266" t="s">
        <v>615</v>
      </c>
      <c r="ED42" s="266" t="s">
        <v>615</v>
      </c>
      <c r="EE42" s="266" t="s">
        <v>615</v>
      </c>
      <c r="EF42" s="266" t="s">
        <v>615</v>
      </c>
      <c r="EG42" s="266" t="s">
        <v>615</v>
      </c>
      <c r="EH42" s="266" t="s">
        <v>615</v>
      </c>
      <c r="EI42" s="266" t="s">
        <v>615</v>
      </c>
      <c r="EJ42" s="266" t="s">
        <v>615</v>
      </c>
      <c r="EK42" s="266" t="s">
        <v>615</v>
      </c>
      <c r="EL42" s="266" t="s">
        <v>615</v>
      </c>
      <c r="EM42" s="266" t="s">
        <v>615</v>
      </c>
      <c r="EN42" s="266" t="s">
        <v>615</v>
      </c>
      <c r="EO42" s="266" t="s">
        <v>615</v>
      </c>
      <c r="EP42" s="266" t="s">
        <v>615</v>
      </c>
      <c r="EQ42" s="266" t="s">
        <v>615</v>
      </c>
      <c r="ER42" s="266" t="s">
        <v>615</v>
      </c>
      <c r="ES42" s="266" t="s">
        <v>615</v>
      </c>
      <c r="ET42" s="266" t="s">
        <v>615</v>
      </c>
      <c r="EU42" s="266" t="s">
        <v>615</v>
      </c>
      <c r="EV42" s="266" t="s">
        <v>615</v>
      </c>
      <c r="EW42" s="266" t="s">
        <v>615</v>
      </c>
      <c r="EX42" s="266" t="s">
        <v>615</v>
      </c>
      <c r="EY42" s="266" t="s">
        <v>615</v>
      </c>
      <c r="EZ42" s="266" t="s">
        <v>615</v>
      </c>
      <c r="FA42" s="266" t="s">
        <v>615</v>
      </c>
      <c r="FB42" s="266" t="s">
        <v>615</v>
      </c>
      <c r="FC42" s="266" t="s">
        <v>615</v>
      </c>
      <c r="FD42" s="266" t="s">
        <v>615</v>
      </c>
      <c r="FE42" s="266" t="s">
        <v>615</v>
      </c>
      <c r="FF42" s="266" t="s">
        <v>615</v>
      </c>
      <c r="FG42" s="266" t="s">
        <v>615</v>
      </c>
      <c r="FH42" s="266" t="s">
        <v>615</v>
      </c>
      <c r="FI42" s="266" t="s">
        <v>615</v>
      </c>
      <c r="FJ42" s="266" t="s">
        <v>615</v>
      </c>
      <c r="FK42" s="266" t="s">
        <v>615</v>
      </c>
      <c r="FL42" s="266" t="s">
        <v>615</v>
      </c>
      <c r="FM42" s="266" t="s">
        <v>615</v>
      </c>
      <c r="FN42" s="266" t="s">
        <v>615</v>
      </c>
      <c r="FO42" s="266" t="s">
        <v>615</v>
      </c>
      <c r="FP42" s="266" t="s">
        <v>615</v>
      </c>
      <c r="FQ42" s="266" t="s">
        <v>615</v>
      </c>
      <c r="FR42" s="266" t="s">
        <v>615</v>
      </c>
      <c r="FS42" s="266" t="s">
        <v>615</v>
      </c>
      <c r="FT42" s="335">
        <v>67.178899999999999</v>
      </c>
      <c r="FU42" s="335">
        <v>56.559800000000003</v>
      </c>
      <c r="FV42" s="335">
        <v>54.130699999999997</v>
      </c>
      <c r="FW42" s="335">
        <v>61.845500000000001</v>
      </c>
    </row>
    <row r="43" spans="1:179">
      <c r="B43" s="277" t="s">
        <v>86</v>
      </c>
      <c r="C43" s="272" t="s">
        <v>663</v>
      </c>
      <c r="D43" s="33" t="s">
        <v>917</v>
      </c>
      <c r="E43" s="266" t="s">
        <v>615</v>
      </c>
      <c r="F43" s="266" t="s">
        <v>615</v>
      </c>
      <c r="G43" s="266" t="s">
        <v>615</v>
      </c>
      <c r="H43" s="266" t="s">
        <v>615</v>
      </c>
      <c r="I43" s="266" t="s">
        <v>615</v>
      </c>
      <c r="J43" s="266" t="s">
        <v>615</v>
      </c>
      <c r="K43" s="266" t="s">
        <v>615</v>
      </c>
      <c r="L43" s="266" t="s">
        <v>615</v>
      </c>
      <c r="M43" s="266" t="s">
        <v>615</v>
      </c>
      <c r="N43" s="266" t="s">
        <v>615</v>
      </c>
      <c r="O43" s="266" t="s">
        <v>615</v>
      </c>
      <c r="P43" s="266" t="s">
        <v>615</v>
      </c>
      <c r="Q43" s="266" t="s">
        <v>615</v>
      </c>
      <c r="R43" s="266" t="s">
        <v>615</v>
      </c>
      <c r="S43" s="266" t="s">
        <v>615</v>
      </c>
      <c r="T43" s="266" t="s">
        <v>615</v>
      </c>
      <c r="U43" s="266" t="s">
        <v>615</v>
      </c>
      <c r="V43" s="266" t="s">
        <v>615</v>
      </c>
      <c r="W43" s="266" t="s">
        <v>615</v>
      </c>
      <c r="X43" s="266" t="s">
        <v>615</v>
      </c>
      <c r="Y43" s="266"/>
      <c r="Z43" s="266" t="s">
        <v>615</v>
      </c>
      <c r="AA43" s="266" t="s">
        <v>615</v>
      </c>
      <c r="AB43" s="266" t="s">
        <v>615</v>
      </c>
      <c r="AC43" s="266" t="s">
        <v>615</v>
      </c>
      <c r="AD43" s="266" t="s">
        <v>615</v>
      </c>
      <c r="AE43" s="266" t="s">
        <v>615</v>
      </c>
      <c r="AF43" s="266" t="s">
        <v>615</v>
      </c>
      <c r="AG43" s="266" t="s">
        <v>615</v>
      </c>
      <c r="AH43" s="266" t="s">
        <v>615</v>
      </c>
      <c r="AI43" s="266" t="s">
        <v>615</v>
      </c>
      <c r="AJ43" s="266" t="s">
        <v>615</v>
      </c>
      <c r="AK43" s="266" t="s">
        <v>615</v>
      </c>
      <c r="AL43" s="266" t="s">
        <v>615</v>
      </c>
      <c r="AM43" s="266" t="s">
        <v>615</v>
      </c>
      <c r="AN43" s="266" t="s">
        <v>615</v>
      </c>
      <c r="AO43" s="266" t="s">
        <v>615</v>
      </c>
      <c r="AP43" s="266" t="s">
        <v>615</v>
      </c>
      <c r="AQ43" s="266" t="s">
        <v>615</v>
      </c>
      <c r="AR43" s="266" t="s">
        <v>615</v>
      </c>
      <c r="AS43" s="266" t="s">
        <v>615</v>
      </c>
      <c r="AT43" s="266" t="s">
        <v>615</v>
      </c>
      <c r="AU43" s="266" t="s">
        <v>615</v>
      </c>
      <c r="AV43" s="266" t="s">
        <v>615</v>
      </c>
      <c r="AW43" s="266"/>
      <c r="AX43" s="266" t="s">
        <v>615</v>
      </c>
      <c r="AY43" s="266" t="s">
        <v>615</v>
      </c>
      <c r="AZ43" s="266" t="s">
        <v>615</v>
      </c>
      <c r="BA43" s="266" t="s">
        <v>615</v>
      </c>
      <c r="BB43" s="266" t="s">
        <v>615</v>
      </c>
      <c r="BC43" s="266" t="s">
        <v>615</v>
      </c>
      <c r="BD43" s="266" t="s">
        <v>615</v>
      </c>
      <c r="BE43" s="266" t="s">
        <v>615</v>
      </c>
      <c r="BF43" s="266" t="s">
        <v>615</v>
      </c>
      <c r="BG43" s="266" t="s">
        <v>615</v>
      </c>
      <c r="BH43" s="266" t="s">
        <v>615</v>
      </c>
      <c r="BI43" s="266" t="s">
        <v>615</v>
      </c>
      <c r="BJ43" s="266" t="s">
        <v>615</v>
      </c>
      <c r="BK43" s="266" t="s">
        <v>615</v>
      </c>
      <c r="BL43" s="266" t="s">
        <v>615</v>
      </c>
      <c r="BM43" s="266" t="s">
        <v>615</v>
      </c>
      <c r="BN43" s="266" t="s">
        <v>615</v>
      </c>
      <c r="BO43" s="266" t="s">
        <v>615</v>
      </c>
      <c r="BP43" s="266" t="s">
        <v>615</v>
      </c>
      <c r="BQ43" s="266" t="s">
        <v>615</v>
      </c>
      <c r="BR43" s="266" t="s">
        <v>615</v>
      </c>
      <c r="BS43" s="266" t="s">
        <v>615</v>
      </c>
      <c r="BT43" s="268"/>
      <c r="BU43" s="266" t="s">
        <v>615</v>
      </c>
      <c r="BV43" s="266" t="s">
        <v>615</v>
      </c>
      <c r="BW43" s="266" t="s">
        <v>615</v>
      </c>
      <c r="BX43" s="266" t="s">
        <v>615</v>
      </c>
      <c r="BY43" s="266" t="s">
        <v>615</v>
      </c>
      <c r="BZ43" s="266" t="s">
        <v>615</v>
      </c>
      <c r="CA43" s="266" t="s">
        <v>615</v>
      </c>
      <c r="CB43" s="266" t="s">
        <v>615</v>
      </c>
      <c r="CC43" s="266" t="s">
        <v>615</v>
      </c>
      <c r="CD43" s="266" t="s">
        <v>615</v>
      </c>
      <c r="CE43" s="266" t="s">
        <v>615</v>
      </c>
      <c r="CF43" s="266" t="s">
        <v>615</v>
      </c>
      <c r="CG43" s="266" t="s">
        <v>615</v>
      </c>
      <c r="CH43" s="266" t="s">
        <v>615</v>
      </c>
      <c r="CI43" s="266" t="s">
        <v>615</v>
      </c>
      <c r="CJ43" s="266" t="s">
        <v>615</v>
      </c>
      <c r="CK43" s="266" t="s">
        <v>615</v>
      </c>
      <c r="CL43" s="266" t="s">
        <v>615</v>
      </c>
      <c r="CM43" s="266" t="s">
        <v>615</v>
      </c>
      <c r="CN43" s="266" t="s">
        <v>615</v>
      </c>
      <c r="CO43" s="266" t="s">
        <v>615</v>
      </c>
      <c r="CP43" s="266" t="s">
        <v>615</v>
      </c>
      <c r="CQ43" s="266" t="s">
        <v>615</v>
      </c>
      <c r="CR43" s="266" t="s">
        <v>615</v>
      </c>
      <c r="CS43" s="266" t="s">
        <v>615</v>
      </c>
      <c r="CT43" s="266" t="s">
        <v>615</v>
      </c>
      <c r="CU43" s="266" t="s">
        <v>615</v>
      </c>
      <c r="CV43" s="266" t="s">
        <v>615</v>
      </c>
      <c r="CW43" s="266" t="s">
        <v>615</v>
      </c>
      <c r="CX43" s="266" t="s">
        <v>615</v>
      </c>
      <c r="CY43" s="266" t="s">
        <v>615</v>
      </c>
      <c r="CZ43" s="266" t="s">
        <v>615</v>
      </c>
      <c r="DA43" s="247"/>
      <c r="DB43" s="266" t="s">
        <v>615</v>
      </c>
      <c r="DC43" s="266" t="s">
        <v>615</v>
      </c>
      <c r="DD43" s="266" t="s">
        <v>615</v>
      </c>
      <c r="DE43" s="266" t="s">
        <v>615</v>
      </c>
      <c r="DF43" s="266" t="s">
        <v>615</v>
      </c>
      <c r="DG43" s="266" t="s">
        <v>615</v>
      </c>
      <c r="DH43" s="266" t="s">
        <v>615</v>
      </c>
      <c r="DI43" s="266" t="s">
        <v>615</v>
      </c>
      <c r="DJ43" s="266" t="s">
        <v>615</v>
      </c>
      <c r="DK43" s="266" t="s">
        <v>615</v>
      </c>
      <c r="DL43" s="266" t="s">
        <v>615</v>
      </c>
      <c r="DM43" s="247"/>
      <c r="DN43" s="266" t="s">
        <v>615</v>
      </c>
      <c r="DO43" s="266" t="s">
        <v>615</v>
      </c>
      <c r="DP43" s="266" t="s">
        <v>615</v>
      </c>
      <c r="DQ43" s="266" t="s">
        <v>615</v>
      </c>
      <c r="DR43" s="266" t="s">
        <v>615</v>
      </c>
      <c r="DS43" s="266" t="s">
        <v>615</v>
      </c>
      <c r="DT43" s="266" t="s">
        <v>615</v>
      </c>
      <c r="DU43" s="266" t="s">
        <v>615</v>
      </c>
      <c r="DV43" s="266" t="s">
        <v>615</v>
      </c>
      <c r="DW43" s="266" t="s">
        <v>615</v>
      </c>
      <c r="DX43" s="266" t="s">
        <v>615</v>
      </c>
      <c r="DY43" s="266" t="s">
        <v>615</v>
      </c>
      <c r="DZ43" s="266" t="s">
        <v>615</v>
      </c>
      <c r="EA43" s="266" t="s">
        <v>615</v>
      </c>
      <c r="EB43" s="266" t="s">
        <v>615</v>
      </c>
      <c r="EC43" s="266" t="s">
        <v>615</v>
      </c>
      <c r="ED43" s="266" t="s">
        <v>615</v>
      </c>
      <c r="EE43" s="266" t="s">
        <v>615</v>
      </c>
      <c r="EF43" s="266" t="s">
        <v>615</v>
      </c>
      <c r="EG43" s="266" t="s">
        <v>615</v>
      </c>
      <c r="EH43" s="266" t="s">
        <v>615</v>
      </c>
      <c r="EI43" s="266" t="s">
        <v>615</v>
      </c>
      <c r="EJ43" s="266" t="s">
        <v>615</v>
      </c>
      <c r="EK43" s="266" t="s">
        <v>615</v>
      </c>
      <c r="EL43" s="266" t="s">
        <v>615</v>
      </c>
      <c r="EM43" s="266" t="s">
        <v>615</v>
      </c>
      <c r="EN43" s="266" t="s">
        <v>615</v>
      </c>
      <c r="EO43" s="266" t="s">
        <v>615</v>
      </c>
      <c r="EP43" s="266" t="s">
        <v>615</v>
      </c>
      <c r="EQ43" s="266" t="s">
        <v>615</v>
      </c>
      <c r="ER43" s="266" t="s">
        <v>615</v>
      </c>
      <c r="ES43" s="266" t="s">
        <v>615</v>
      </c>
      <c r="ET43" s="266" t="s">
        <v>615</v>
      </c>
      <c r="EU43" s="266" t="s">
        <v>615</v>
      </c>
      <c r="EV43" s="266" t="s">
        <v>615</v>
      </c>
      <c r="EW43" s="266" t="s">
        <v>615</v>
      </c>
      <c r="EX43" s="266" t="s">
        <v>615</v>
      </c>
      <c r="EY43" s="266" t="s">
        <v>615</v>
      </c>
      <c r="EZ43" s="266" t="s">
        <v>615</v>
      </c>
      <c r="FA43" s="266" t="s">
        <v>615</v>
      </c>
      <c r="FB43" s="266" t="s">
        <v>615</v>
      </c>
      <c r="FC43" s="266" t="s">
        <v>615</v>
      </c>
      <c r="FD43" s="266" t="s">
        <v>615</v>
      </c>
      <c r="FE43" s="266" t="s">
        <v>615</v>
      </c>
      <c r="FF43" s="266" t="s">
        <v>615</v>
      </c>
      <c r="FG43" s="266" t="s">
        <v>615</v>
      </c>
      <c r="FH43" s="266" t="s">
        <v>615</v>
      </c>
      <c r="FI43" s="266" t="s">
        <v>615</v>
      </c>
      <c r="FJ43" s="266" t="s">
        <v>615</v>
      </c>
      <c r="FK43" s="266" t="s">
        <v>615</v>
      </c>
      <c r="FL43" s="266" t="s">
        <v>615</v>
      </c>
      <c r="FM43" s="266" t="s">
        <v>615</v>
      </c>
      <c r="FN43" s="266" t="s">
        <v>615</v>
      </c>
      <c r="FO43" s="266" t="s">
        <v>615</v>
      </c>
      <c r="FP43" s="266" t="s">
        <v>615</v>
      </c>
      <c r="FQ43" s="266" t="s">
        <v>615</v>
      </c>
      <c r="FR43" s="266" t="s">
        <v>615</v>
      </c>
      <c r="FS43" s="266" t="s">
        <v>615</v>
      </c>
      <c r="FT43" s="335">
        <v>42.022300000000001</v>
      </c>
      <c r="FU43" s="335">
        <v>26.903199999999998</v>
      </c>
      <c r="FV43" s="335">
        <v>24.870699999999999</v>
      </c>
      <c r="FW43" s="335">
        <v>37.053899999999999</v>
      </c>
    </row>
    <row r="44" spans="1:179">
      <c r="B44" s="277" t="s">
        <v>89</v>
      </c>
      <c r="C44" s="272" t="s">
        <v>1295</v>
      </c>
      <c r="D44" s="33" t="s">
        <v>1361</v>
      </c>
      <c r="E44" s="266" t="s">
        <v>615</v>
      </c>
      <c r="F44" s="266" t="s">
        <v>615</v>
      </c>
      <c r="G44" s="266" t="s">
        <v>615</v>
      </c>
      <c r="H44" s="266" t="s">
        <v>615</v>
      </c>
      <c r="I44" s="266" t="s">
        <v>615</v>
      </c>
      <c r="J44" s="266" t="s">
        <v>615</v>
      </c>
      <c r="K44" s="266" t="s">
        <v>615</v>
      </c>
      <c r="L44" s="266" t="s">
        <v>615</v>
      </c>
      <c r="M44" s="266" t="s">
        <v>615</v>
      </c>
      <c r="N44" s="266" t="s">
        <v>615</v>
      </c>
      <c r="O44" s="266" t="s">
        <v>615</v>
      </c>
      <c r="P44" s="266" t="s">
        <v>615</v>
      </c>
      <c r="Q44" s="266" t="s">
        <v>615</v>
      </c>
      <c r="R44" s="266" t="s">
        <v>615</v>
      </c>
      <c r="S44" s="266" t="s">
        <v>615</v>
      </c>
      <c r="T44" s="266" t="s">
        <v>615</v>
      </c>
      <c r="U44" s="266" t="s">
        <v>615</v>
      </c>
      <c r="V44" s="266" t="s">
        <v>615</v>
      </c>
      <c r="W44" s="266" t="s">
        <v>615</v>
      </c>
      <c r="X44" s="266" t="s">
        <v>615</v>
      </c>
      <c r="Y44" s="266"/>
      <c r="Z44" s="266" t="s">
        <v>615</v>
      </c>
      <c r="AA44" s="266" t="s">
        <v>615</v>
      </c>
      <c r="AB44" s="266" t="s">
        <v>615</v>
      </c>
      <c r="AC44" s="266" t="s">
        <v>615</v>
      </c>
      <c r="AD44" s="266" t="s">
        <v>615</v>
      </c>
      <c r="AE44" s="266" t="s">
        <v>615</v>
      </c>
      <c r="AF44" s="266" t="s">
        <v>615</v>
      </c>
      <c r="AG44" s="266" t="s">
        <v>615</v>
      </c>
      <c r="AH44" s="266" t="s">
        <v>615</v>
      </c>
      <c r="AI44" s="266" t="s">
        <v>615</v>
      </c>
      <c r="AJ44" s="266" t="s">
        <v>615</v>
      </c>
      <c r="AK44" s="266" t="s">
        <v>615</v>
      </c>
      <c r="AL44" s="266" t="s">
        <v>615</v>
      </c>
      <c r="AM44" s="266" t="s">
        <v>615</v>
      </c>
      <c r="AN44" s="266" t="s">
        <v>615</v>
      </c>
      <c r="AO44" s="266" t="s">
        <v>615</v>
      </c>
      <c r="AP44" s="266" t="s">
        <v>615</v>
      </c>
      <c r="AQ44" s="266" t="s">
        <v>615</v>
      </c>
      <c r="AR44" s="266" t="s">
        <v>615</v>
      </c>
      <c r="AS44" s="266" t="s">
        <v>615</v>
      </c>
      <c r="AT44" s="266" t="s">
        <v>615</v>
      </c>
      <c r="AU44" s="266" t="s">
        <v>615</v>
      </c>
      <c r="AV44" s="266" t="s">
        <v>615</v>
      </c>
      <c r="AW44" s="266"/>
      <c r="AX44" s="266" t="s">
        <v>615</v>
      </c>
      <c r="AY44" s="266" t="s">
        <v>615</v>
      </c>
      <c r="AZ44" s="266" t="s">
        <v>615</v>
      </c>
      <c r="BA44" s="266" t="s">
        <v>615</v>
      </c>
      <c r="BB44" s="266" t="s">
        <v>615</v>
      </c>
      <c r="BC44" s="266" t="s">
        <v>615</v>
      </c>
      <c r="BD44" s="266" t="s">
        <v>615</v>
      </c>
      <c r="BE44" s="266" t="s">
        <v>615</v>
      </c>
      <c r="BF44" s="266" t="s">
        <v>615</v>
      </c>
      <c r="BG44" s="266" t="s">
        <v>615</v>
      </c>
      <c r="BH44" s="266" t="s">
        <v>615</v>
      </c>
      <c r="BI44" s="266" t="s">
        <v>615</v>
      </c>
      <c r="BJ44" s="266" t="s">
        <v>615</v>
      </c>
      <c r="BK44" s="266" t="s">
        <v>615</v>
      </c>
      <c r="BL44" s="266" t="s">
        <v>615</v>
      </c>
      <c r="BM44" s="266" t="s">
        <v>615</v>
      </c>
      <c r="BN44" s="266" t="s">
        <v>615</v>
      </c>
      <c r="BO44" s="266" t="s">
        <v>615</v>
      </c>
      <c r="BP44" s="266" t="s">
        <v>615</v>
      </c>
      <c r="BQ44" s="266" t="s">
        <v>615</v>
      </c>
      <c r="BR44" s="266" t="s">
        <v>615</v>
      </c>
      <c r="BS44" s="266" t="s">
        <v>615</v>
      </c>
      <c r="BT44" s="268"/>
      <c r="BU44" s="266" t="s">
        <v>615</v>
      </c>
      <c r="BV44" s="266" t="s">
        <v>615</v>
      </c>
      <c r="BW44" s="266" t="s">
        <v>615</v>
      </c>
      <c r="BX44" s="266" t="s">
        <v>615</v>
      </c>
      <c r="BY44" s="266" t="s">
        <v>615</v>
      </c>
      <c r="BZ44" s="266" t="s">
        <v>615</v>
      </c>
      <c r="CA44" s="266" t="s">
        <v>615</v>
      </c>
      <c r="CB44" s="266" t="s">
        <v>615</v>
      </c>
      <c r="CC44" s="266" t="s">
        <v>615</v>
      </c>
      <c r="CD44" s="266" t="s">
        <v>615</v>
      </c>
      <c r="CE44" s="266" t="s">
        <v>615</v>
      </c>
      <c r="CF44" s="266" t="s">
        <v>615</v>
      </c>
      <c r="CG44" s="266" t="s">
        <v>615</v>
      </c>
      <c r="CH44" s="266" t="s">
        <v>615</v>
      </c>
      <c r="CI44" s="266" t="s">
        <v>615</v>
      </c>
      <c r="CJ44" s="266" t="s">
        <v>615</v>
      </c>
      <c r="CK44" s="266" t="s">
        <v>615</v>
      </c>
      <c r="CL44" s="266" t="s">
        <v>615</v>
      </c>
      <c r="CM44" s="266" t="s">
        <v>615</v>
      </c>
      <c r="CN44" s="266" t="s">
        <v>615</v>
      </c>
      <c r="CO44" s="266" t="s">
        <v>615</v>
      </c>
      <c r="CP44" s="266" t="s">
        <v>615</v>
      </c>
      <c r="CQ44" s="266" t="s">
        <v>615</v>
      </c>
      <c r="CR44" s="266" t="s">
        <v>615</v>
      </c>
      <c r="CS44" s="266" t="s">
        <v>615</v>
      </c>
      <c r="CT44" s="266" t="s">
        <v>615</v>
      </c>
      <c r="CU44" s="266" t="s">
        <v>615</v>
      </c>
      <c r="CV44" s="266" t="s">
        <v>615</v>
      </c>
      <c r="CW44" s="266" t="s">
        <v>615</v>
      </c>
      <c r="CX44" s="266" t="s">
        <v>615</v>
      </c>
      <c r="CY44" s="266" t="s">
        <v>615</v>
      </c>
      <c r="CZ44" s="266" t="s">
        <v>615</v>
      </c>
      <c r="DA44" s="247"/>
      <c r="DB44" s="266" t="s">
        <v>615</v>
      </c>
      <c r="DC44" s="266" t="s">
        <v>615</v>
      </c>
      <c r="DD44" s="266" t="s">
        <v>615</v>
      </c>
      <c r="DE44" s="266" t="s">
        <v>615</v>
      </c>
      <c r="DF44" s="266" t="s">
        <v>615</v>
      </c>
      <c r="DG44" s="266" t="s">
        <v>615</v>
      </c>
      <c r="DH44" s="266" t="s">
        <v>615</v>
      </c>
      <c r="DI44" s="266" t="s">
        <v>615</v>
      </c>
      <c r="DJ44" s="266" t="s">
        <v>615</v>
      </c>
      <c r="DK44" s="266" t="s">
        <v>615</v>
      </c>
      <c r="DL44" s="266" t="s">
        <v>615</v>
      </c>
      <c r="DM44" s="247"/>
      <c r="DN44" s="266" t="s">
        <v>615</v>
      </c>
      <c r="DO44" s="266" t="s">
        <v>615</v>
      </c>
      <c r="DP44" s="266" t="s">
        <v>615</v>
      </c>
      <c r="DQ44" s="266" t="s">
        <v>615</v>
      </c>
      <c r="DR44" s="266" t="s">
        <v>615</v>
      </c>
      <c r="DS44" s="266" t="s">
        <v>615</v>
      </c>
      <c r="DT44" s="266" t="s">
        <v>615</v>
      </c>
      <c r="DU44" s="266" t="s">
        <v>615</v>
      </c>
      <c r="DV44" s="266" t="s">
        <v>615</v>
      </c>
      <c r="DW44" s="266" t="s">
        <v>615</v>
      </c>
      <c r="DX44" s="266" t="s">
        <v>615</v>
      </c>
      <c r="DY44" s="266" t="s">
        <v>615</v>
      </c>
      <c r="DZ44" s="266" t="s">
        <v>615</v>
      </c>
      <c r="EA44" s="266" t="s">
        <v>615</v>
      </c>
      <c r="EB44" s="266" t="s">
        <v>615</v>
      </c>
      <c r="EC44" s="266" t="s">
        <v>615</v>
      </c>
      <c r="ED44" s="266" t="s">
        <v>615</v>
      </c>
      <c r="EE44" s="266" t="s">
        <v>615</v>
      </c>
      <c r="EF44" s="266" t="s">
        <v>615</v>
      </c>
      <c r="EG44" s="266" t="s">
        <v>615</v>
      </c>
      <c r="EH44" s="266" t="s">
        <v>615</v>
      </c>
      <c r="EI44" s="266" t="s">
        <v>615</v>
      </c>
      <c r="EJ44" s="266" t="s">
        <v>615</v>
      </c>
      <c r="EK44" s="266" t="s">
        <v>615</v>
      </c>
      <c r="EL44" s="266" t="s">
        <v>615</v>
      </c>
      <c r="EM44" s="266" t="s">
        <v>615</v>
      </c>
      <c r="EN44" s="266" t="s">
        <v>615</v>
      </c>
      <c r="EO44" s="266" t="s">
        <v>615</v>
      </c>
      <c r="EP44" s="266" t="s">
        <v>615</v>
      </c>
      <c r="EQ44" s="266" t="s">
        <v>615</v>
      </c>
      <c r="ER44" s="266" t="s">
        <v>615</v>
      </c>
      <c r="ES44" s="266" t="s">
        <v>615</v>
      </c>
      <c r="ET44" s="266" t="s">
        <v>615</v>
      </c>
      <c r="EU44" s="266" t="s">
        <v>615</v>
      </c>
      <c r="EV44" s="266" t="s">
        <v>615</v>
      </c>
      <c r="EW44" s="266" t="s">
        <v>615</v>
      </c>
      <c r="EX44" s="266" t="s">
        <v>615</v>
      </c>
      <c r="EY44" s="266" t="s">
        <v>615</v>
      </c>
      <c r="EZ44" s="266" t="s">
        <v>615</v>
      </c>
      <c r="FA44" s="266" t="s">
        <v>615</v>
      </c>
      <c r="FB44" s="266" t="s">
        <v>615</v>
      </c>
      <c r="FC44" s="266" t="s">
        <v>615</v>
      </c>
      <c r="FD44" s="266" t="s">
        <v>615</v>
      </c>
      <c r="FE44" s="266" t="s">
        <v>615</v>
      </c>
      <c r="FF44" s="266" t="s">
        <v>615</v>
      </c>
      <c r="FG44" s="266" t="s">
        <v>615</v>
      </c>
      <c r="FH44" s="266" t="s">
        <v>615</v>
      </c>
      <c r="FI44" s="266" t="s">
        <v>615</v>
      </c>
      <c r="FJ44" s="266" t="s">
        <v>615</v>
      </c>
      <c r="FK44" s="266" t="s">
        <v>615</v>
      </c>
      <c r="FL44" s="266" t="s">
        <v>615</v>
      </c>
      <c r="FM44" s="266" t="s">
        <v>615</v>
      </c>
      <c r="FN44" s="266" t="s">
        <v>615</v>
      </c>
      <c r="FO44" s="266" t="s">
        <v>615</v>
      </c>
      <c r="FP44" s="266" t="s">
        <v>615</v>
      </c>
      <c r="FQ44" s="266" t="s">
        <v>615</v>
      </c>
      <c r="FR44" s="266" t="s">
        <v>615</v>
      </c>
      <c r="FS44" s="266" t="s">
        <v>615</v>
      </c>
      <c r="FT44" s="335">
        <v>91.330500000000001</v>
      </c>
      <c r="FU44" s="335">
        <v>65.660899999999998</v>
      </c>
      <c r="FV44" s="335">
        <v>43.529699999999998</v>
      </c>
      <c r="FW44" s="335">
        <v>69.879900000000006</v>
      </c>
    </row>
    <row r="45" spans="1:179">
      <c r="B45" s="277" t="s">
        <v>102</v>
      </c>
      <c r="C45" s="272" t="s">
        <v>1108</v>
      </c>
      <c r="D45" s="33" t="s">
        <v>710</v>
      </c>
      <c r="E45" s="266" t="s">
        <v>615</v>
      </c>
      <c r="F45" s="266" t="s">
        <v>615</v>
      </c>
      <c r="G45" s="266" t="s">
        <v>615</v>
      </c>
      <c r="H45" s="266" t="s">
        <v>615</v>
      </c>
      <c r="I45" s="266" t="s">
        <v>615</v>
      </c>
      <c r="J45" s="266" t="s">
        <v>615</v>
      </c>
      <c r="K45" s="266" t="s">
        <v>615</v>
      </c>
      <c r="L45" s="266" t="s">
        <v>615</v>
      </c>
      <c r="M45" s="266" t="s">
        <v>615</v>
      </c>
      <c r="N45" s="266" t="s">
        <v>615</v>
      </c>
      <c r="O45" s="266" t="s">
        <v>615</v>
      </c>
      <c r="P45" s="266" t="s">
        <v>615</v>
      </c>
      <c r="Q45" s="266" t="s">
        <v>615</v>
      </c>
      <c r="R45" s="266" t="s">
        <v>615</v>
      </c>
      <c r="S45" s="266" t="s">
        <v>615</v>
      </c>
      <c r="T45" s="266" t="s">
        <v>615</v>
      </c>
      <c r="U45" s="266" t="s">
        <v>615</v>
      </c>
      <c r="V45" s="266" t="s">
        <v>615</v>
      </c>
      <c r="W45" s="266" t="s">
        <v>615</v>
      </c>
      <c r="X45" s="266" t="s">
        <v>615</v>
      </c>
      <c r="Y45" s="266"/>
      <c r="Z45" s="266" t="s">
        <v>615</v>
      </c>
      <c r="AA45" s="266" t="s">
        <v>615</v>
      </c>
      <c r="AB45" s="266" t="s">
        <v>615</v>
      </c>
      <c r="AC45" s="266" t="s">
        <v>615</v>
      </c>
      <c r="AD45" s="266" t="s">
        <v>615</v>
      </c>
      <c r="AE45" s="266" t="s">
        <v>615</v>
      </c>
      <c r="AF45" s="266" t="s">
        <v>615</v>
      </c>
      <c r="AG45" s="266" t="s">
        <v>615</v>
      </c>
      <c r="AH45" s="266" t="s">
        <v>615</v>
      </c>
      <c r="AI45" s="266" t="s">
        <v>615</v>
      </c>
      <c r="AJ45" s="266" t="s">
        <v>615</v>
      </c>
      <c r="AK45" s="266" t="s">
        <v>615</v>
      </c>
      <c r="AL45" s="266" t="s">
        <v>615</v>
      </c>
      <c r="AM45" s="266" t="s">
        <v>615</v>
      </c>
      <c r="AN45" s="266" t="s">
        <v>615</v>
      </c>
      <c r="AO45" s="266" t="s">
        <v>615</v>
      </c>
      <c r="AP45" s="266" t="s">
        <v>615</v>
      </c>
      <c r="AQ45" s="266" t="s">
        <v>615</v>
      </c>
      <c r="AR45" s="266" t="s">
        <v>615</v>
      </c>
      <c r="AS45" s="266" t="s">
        <v>615</v>
      </c>
      <c r="AT45" s="266" t="s">
        <v>615</v>
      </c>
      <c r="AU45" s="266" t="s">
        <v>615</v>
      </c>
      <c r="AV45" s="266" t="s">
        <v>615</v>
      </c>
      <c r="AW45" s="266"/>
      <c r="AX45" s="266" t="s">
        <v>615</v>
      </c>
      <c r="AY45" s="266" t="s">
        <v>615</v>
      </c>
      <c r="AZ45" s="266" t="s">
        <v>615</v>
      </c>
      <c r="BA45" s="266" t="s">
        <v>615</v>
      </c>
      <c r="BB45" s="266" t="s">
        <v>615</v>
      </c>
      <c r="BC45" s="266" t="s">
        <v>615</v>
      </c>
      <c r="BD45" s="266" t="s">
        <v>615</v>
      </c>
      <c r="BE45" s="266" t="s">
        <v>615</v>
      </c>
      <c r="BF45" s="266" t="s">
        <v>615</v>
      </c>
      <c r="BG45" s="266" t="s">
        <v>615</v>
      </c>
      <c r="BH45" s="266" t="s">
        <v>615</v>
      </c>
      <c r="BI45" s="266" t="s">
        <v>615</v>
      </c>
      <c r="BJ45" s="266" t="s">
        <v>615</v>
      </c>
      <c r="BK45" s="266" t="s">
        <v>615</v>
      </c>
      <c r="BL45" s="266" t="s">
        <v>615</v>
      </c>
      <c r="BM45" s="266" t="s">
        <v>615</v>
      </c>
      <c r="BN45" s="266" t="s">
        <v>615</v>
      </c>
      <c r="BO45" s="266" t="s">
        <v>615</v>
      </c>
      <c r="BP45" s="266" t="s">
        <v>615</v>
      </c>
      <c r="BQ45" s="266" t="s">
        <v>615</v>
      </c>
      <c r="BR45" s="266" t="s">
        <v>615</v>
      </c>
      <c r="BS45" s="266" t="s">
        <v>615</v>
      </c>
      <c r="BT45" s="268"/>
      <c r="BU45" s="266" t="s">
        <v>615</v>
      </c>
      <c r="BV45" s="266" t="s">
        <v>615</v>
      </c>
      <c r="BW45" s="266" t="s">
        <v>615</v>
      </c>
      <c r="BX45" s="266" t="s">
        <v>615</v>
      </c>
      <c r="BY45" s="266" t="s">
        <v>615</v>
      </c>
      <c r="BZ45" s="266" t="s">
        <v>615</v>
      </c>
      <c r="CA45" s="266" t="s">
        <v>615</v>
      </c>
      <c r="CB45" s="266" t="s">
        <v>615</v>
      </c>
      <c r="CC45" s="266" t="s">
        <v>615</v>
      </c>
      <c r="CD45" s="266" t="s">
        <v>615</v>
      </c>
      <c r="CE45" s="266" t="s">
        <v>615</v>
      </c>
      <c r="CF45" s="266" t="s">
        <v>615</v>
      </c>
      <c r="CG45" s="266" t="s">
        <v>615</v>
      </c>
      <c r="CH45" s="266" t="s">
        <v>615</v>
      </c>
      <c r="CI45" s="266" t="s">
        <v>615</v>
      </c>
      <c r="CJ45" s="266" t="s">
        <v>615</v>
      </c>
      <c r="CK45" s="266" t="s">
        <v>615</v>
      </c>
      <c r="CL45" s="266" t="s">
        <v>615</v>
      </c>
      <c r="CM45" s="266" t="s">
        <v>615</v>
      </c>
      <c r="CN45" s="266" t="s">
        <v>615</v>
      </c>
      <c r="CO45" s="266" t="s">
        <v>615</v>
      </c>
      <c r="CP45" s="266" t="s">
        <v>615</v>
      </c>
      <c r="CQ45" s="266" t="s">
        <v>615</v>
      </c>
      <c r="CR45" s="266" t="s">
        <v>615</v>
      </c>
      <c r="CS45" s="266" t="s">
        <v>615</v>
      </c>
      <c r="CT45" s="266" t="s">
        <v>615</v>
      </c>
      <c r="CU45" s="266" t="s">
        <v>615</v>
      </c>
      <c r="CV45" s="266" t="s">
        <v>615</v>
      </c>
      <c r="CW45" s="266" t="s">
        <v>615</v>
      </c>
      <c r="CX45" s="266" t="s">
        <v>615</v>
      </c>
      <c r="CY45" s="266" t="s">
        <v>615</v>
      </c>
      <c r="CZ45" s="266" t="s">
        <v>615</v>
      </c>
      <c r="DA45" s="247"/>
      <c r="DB45" s="266" t="s">
        <v>615</v>
      </c>
      <c r="DC45" s="266" t="s">
        <v>615</v>
      </c>
      <c r="DD45" s="266" t="s">
        <v>615</v>
      </c>
      <c r="DE45" s="266" t="s">
        <v>615</v>
      </c>
      <c r="DF45" s="266" t="s">
        <v>615</v>
      </c>
      <c r="DG45" s="266" t="s">
        <v>615</v>
      </c>
      <c r="DH45" s="266" t="s">
        <v>615</v>
      </c>
      <c r="DI45" s="266" t="s">
        <v>615</v>
      </c>
      <c r="DJ45" s="266" t="s">
        <v>615</v>
      </c>
      <c r="DK45" s="266" t="s">
        <v>615</v>
      </c>
      <c r="DL45" s="266" t="s">
        <v>615</v>
      </c>
      <c r="DM45" s="247"/>
      <c r="DN45" s="266" t="s">
        <v>615</v>
      </c>
      <c r="DO45" s="266" t="s">
        <v>615</v>
      </c>
      <c r="DP45" s="266" t="s">
        <v>615</v>
      </c>
      <c r="DQ45" s="266" t="s">
        <v>615</v>
      </c>
      <c r="DR45" s="266" t="s">
        <v>615</v>
      </c>
      <c r="DS45" s="266" t="s">
        <v>615</v>
      </c>
      <c r="DT45" s="266" t="s">
        <v>615</v>
      </c>
      <c r="DU45" s="266" t="s">
        <v>615</v>
      </c>
      <c r="DV45" s="266" t="s">
        <v>615</v>
      </c>
      <c r="DW45" s="266" t="s">
        <v>615</v>
      </c>
      <c r="DX45" s="266" t="s">
        <v>615</v>
      </c>
      <c r="DY45" s="266" t="s">
        <v>615</v>
      </c>
      <c r="DZ45" s="266" t="s">
        <v>615</v>
      </c>
      <c r="EA45" s="266" t="s">
        <v>615</v>
      </c>
      <c r="EB45" s="266" t="s">
        <v>615</v>
      </c>
      <c r="EC45" s="266" t="s">
        <v>615</v>
      </c>
      <c r="ED45" s="266" t="s">
        <v>615</v>
      </c>
      <c r="EE45" s="266" t="s">
        <v>615</v>
      </c>
      <c r="EF45" s="266" t="s">
        <v>615</v>
      </c>
      <c r="EG45" s="266" t="s">
        <v>615</v>
      </c>
      <c r="EH45" s="266" t="s">
        <v>615</v>
      </c>
      <c r="EI45" s="266" t="s">
        <v>615</v>
      </c>
      <c r="EJ45" s="266" t="s">
        <v>615</v>
      </c>
      <c r="EK45" s="266" t="s">
        <v>615</v>
      </c>
      <c r="EL45" s="266" t="s">
        <v>615</v>
      </c>
      <c r="EM45" s="266" t="s">
        <v>615</v>
      </c>
      <c r="EN45" s="266" t="s">
        <v>615</v>
      </c>
      <c r="EO45" s="266" t="s">
        <v>615</v>
      </c>
      <c r="EP45" s="266" t="s">
        <v>615</v>
      </c>
      <c r="EQ45" s="266" t="s">
        <v>615</v>
      </c>
      <c r="ER45" s="266" t="s">
        <v>615</v>
      </c>
      <c r="ES45" s="266" t="s">
        <v>615</v>
      </c>
      <c r="ET45" s="266" t="s">
        <v>615</v>
      </c>
      <c r="EU45" s="266" t="s">
        <v>615</v>
      </c>
      <c r="EV45" s="266" t="s">
        <v>615</v>
      </c>
      <c r="EW45" s="266" t="s">
        <v>615</v>
      </c>
      <c r="EX45" s="266" t="s">
        <v>615</v>
      </c>
      <c r="EY45" s="266" t="s">
        <v>615</v>
      </c>
      <c r="EZ45" s="266" t="s">
        <v>615</v>
      </c>
      <c r="FA45" s="266" t="s">
        <v>615</v>
      </c>
      <c r="FB45" s="266" t="s">
        <v>615</v>
      </c>
      <c r="FC45" s="266" t="s">
        <v>615</v>
      </c>
      <c r="FD45" s="266" t="s">
        <v>615</v>
      </c>
      <c r="FE45" s="266" t="s">
        <v>615</v>
      </c>
      <c r="FF45" s="266" t="s">
        <v>615</v>
      </c>
      <c r="FG45" s="266" t="s">
        <v>615</v>
      </c>
      <c r="FH45" s="266" t="s">
        <v>615</v>
      </c>
      <c r="FI45" s="266" t="s">
        <v>615</v>
      </c>
      <c r="FJ45" s="266" t="s">
        <v>615</v>
      </c>
      <c r="FK45" s="266" t="s">
        <v>615</v>
      </c>
      <c r="FL45" s="266" t="s">
        <v>615</v>
      </c>
      <c r="FM45" s="266" t="s">
        <v>615</v>
      </c>
      <c r="FN45" s="266" t="s">
        <v>615</v>
      </c>
      <c r="FO45" s="266" t="s">
        <v>615</v>
      </c>
      <c r="FP45" s="266" t="s">
        <v>615</v>
      </c>
      <c r="FQ45" s="266" t="s">
        <v>615</v>
      </c>
      <c r="FR45" s="266" t="s">
        <v>615</v>
      </c>
      <c r="FS45" s="266" t="s">
        <v>615</v>
      </c>
      <c r="FT45" s="335">
        <v>48.2789</v>
      </c>
      <c r="FU45" s="335">
        <v>24.110199999999999</v>
      </c>
      <c r="FV45" s="335">
        <v>36.047600000000003</v>
      </c>
      <c r="FW45" s="335">
        <v>36.516300000000001</v>
      </c>
    </row>
    <row r="46" spans="1:179">
      <c r="B46" s="277" t="s">
        <v>106</v>
      </c>
      <c r="C46" s="272" t="s">
        <v>1514</v>
      </c>
      <c r="D46" s="33" t="s">
        <v>1515</v>
      </c>
      <c r="E46" s="266" t="s">
        <v>615</v>
      </c>
      <c r="F46" s="266" t="s">
        <v>615</v>
      </c>
      <c r="G46" s="266" t="s">
        <v>615</v>
      </c>
      <c r="H46" s="266" t="s">
        <v>615</v>
      </c>
      <c r="I46" s="266" t="s">
        <v>615</v>
      </c>
      <c r="J46" s="266" t="s">
        <v>615</v>
      </c>
      <c r="K46" s="266" t="s">
        <v>615</v>
      </c>
      <c r="L46" s="266" t="s">
        <v>615</v>
      </c>
      <c r="M46" s="266" t="s">
        <v>615</v>
      </c>
      <c r="N46" s="266" t="s">
        <v>615</v>
      </c>
      <c r="O46" s="266" t="s">
        <v>615</v>
      </c>
      <c r="P46" s="266" t="s">
        <v>615</v>
      </c>
      <c r="Q46" s="266" t="s">
        <v>615</v>
      </c>
      <c r="R46" s="266" t="s">
        <v>615</v>
      </c>
      <c r="S46" s="266" t="s">
        <v>615</v>
      </c>
      <c r="T46" s="266" t="s">
        <v>615</v>
      </c>
      <c r="U46" s="266" t="s">
        <v>615</v>
      </c>
      <c r="V46" s="266" t="s">
        <v>615</v>
      </c>
      <c r="W46" s="266" t="s">
        <v>615</v>
      </c>
      <c r="X46" s="266" t="s">
        <v>615</v>
      </c>
      <c r="Y46" s="266"/>
      <c r="Z46" s="266" t="s">
        <v>615</v>
      </c>
      <c r="AA46" s="266" t="s">
        <v>615</v>
      </c>
      <c r="AB46" s="266" t="s">
        <v>615</v>
      </c>
      <c r="AC46" s="266" t="s">
        <v>615</v>
      </c>
      <c r="AD46" s="266" t="s">
        <v>615</v>
      </c>
      <c r="AE46" s="266" t="s">
        <v>615</v>
      </c>
      <c r="AF46" s="266" t="s">
        <v>615</v>
      </c>
      <c r="AG46" s="266" t="s">
        <v>615</v>
      </c>
      <c r="AH46" s="266" t="s">
        <v>615</v>
      </c>
      <c r="AI46" s="266" t="s">
        <v>615</v>
      </c>
      <c r="AJ46" s="266" t="s">
        <v>615</v>
      </c>
      <c r="AK46" s="266" t="s">
        <v>615</v>
      </c>
      <c r="AL46" s="266" t="s">
        <v>615</v>
      </c>
      <c r="AM46" s="266" t="s">
        <v>615</v>
      </c>
      <c r="AN46" s="266" t="s">
        <v>615</v>
      </c>
      <c r="AO46" s="266" t="s">
        <v>615</v>
      </c>
      <c r="AP46" s="266" t="s">
        <v>615</v>
      </c>
      <c r="AQ46" s="266" t="s">
        <v>615</v>
      </c>
      <c r="AR46" s="266" t="s">
        <v>615</v>
      </c>
      <c r="AS46" s="266" t="s">
        <v>615</v>
      </c>
      <c r="AT46" s="266" t="s">
        <v>615</v>
      </c>
      <c r="AU46" s="266" t="s">
        <v>615</v>
      </c>
      <c r="AV46" s="266" t="s">
        <v>615</v>
      </c>
      <c r="AW46" s="266"/>
      <c r="AX46" s="266" t="s">
        <v>615</v>
      </c>
      <c r="AY46" s="266" t="s">
        <v>615</v>
      </c>
      <c r="AZ46" s="266" t="s">
        <v>615</v>
      </c>
      <c r="BA46" s="266" t="s">
        <v>615</v>
      </c>
      <c r="BB46" s="266" t="s">
        <v>615</v>
      </c>
      <c r="BC46" s="266" t="s">
        <v>615</v>
      </c>
      <c r="BD46" s="266" t="s">
        <v>615</v>
      </c>
      <c r="BE46" s="266" t="s">
        <v>615</v>
      </c>
      <c r="BF46" s="266" t="s">
        <v>615</v>
      </c>
      <c r="BG46" s="266" t="s">
        <v>615</v>
      </c>
      <c r="BH46" s="266" t="s">
        <v>615</v>
      </c>
      <c r="BI46" s="266" t="s">
        <v>615</v>
      </c>
      <c r="BJ46" s="266" t="s">
        <v>615</v>
      </c>
      <c r="BK46" s="266" t="s">
        <v>615</v>
      </c>
      <c r="BL46" s="266" t="s">
        <v>615</v>
      </c>
      <c r="BM46" s="266" t="s">
        <v>615</v>
      </c>
      <c r="BN46" s="266" t="s">
        <v>615</v>
      </c>
      <c r="BO46" s="266" t="s">
        <v>615</v>
      </c>
      <c r="BP46" s="266" t="s">
        <v>615</v>
      </c>
      <c r="BQ46" s="266" t="s">
        <v>615</v>
      </c>
      <c r="BR46" s="266" t="s">
        <v>615</v>
      </c>
      <c r="BS46" s="266" t="s">
        <v>615</v>
      </c>
      <c r="BT46" s="268"/>
      <c r="BU46" s="266" t="s">
        <v>615</v>
      </c>
      <c r="BV46" s="266" t="s">
        <v>615</v>
      </c>
      <c r="BW46" s="266" t="s">
        <v>615</v>
      </c>
      <c r="BX46" s="266" t="s">
        <v>615</v>
      </c>
      <c r="BY46" s="266" t="s">
        <v>615</v>
      </c>
      <c r="BZ46" s="266" t="s">
        <v>615</v>
      </c>
      <c r="CA46" s="266" t="s">
        <v>615</v>
      </c>
      <c r="CB46" s="266" t="s">
        <v>615</v>
      </c>
      <c r="CC46" s="266" t="s">
        <v>615</v>
      </c>
      <c r="CD46" s="266" t="s">
        <v>615</v>
      </c>
      <c r="CE46" s="266" t="s">
        <v>615</v>
      </c>
      <c r="CF46" s="266" t="s">
        <v>615</v>
      </c>
      <c r="CG46" s="266" t="s">
        <v>615</v>
      </c>
      <c r="CH46" s="266" t="s">
        <v>615</v>
      </c>
      <c r="CI46" s="266" t="s">
        <v>615</v>
      </c>
      <c r="CJ46" s="266" t="s">
        <v>615</v>
      </c>
      <c r="CK46" s="266" t="s">
        <v>615</v>
      </c>
      <c r="CL46" s="266" t="s">
        <v>615</v>
      </c>
      <c r="CM46" s="266" t="s">
        <v>615</v>
      </c>
      <c r="CN46" s="266" t="s">
        <v>615</v>
      </c>
      <c r="CO46" s="266" t="s">
        <v>615</v>
      </c>
      <c r="CP46" s="266" t="s">
        <v>615</v>
      </c>
      <c r="CQ46" s="266" t="s">
        <v>615</v>
      </c>
      <c r="CR46" s="266" t="s">
        <v>615</v>
      </c>
      <c r="CS46" s="266" t="s">
        <v>615</v>
      </c>
      <c r="CT46" s="266" t="s">
        <v>615</v>
      </c>
      <c r="CU46" s="266" t="s">
        <v>615</v>
      </c>
      <c r="CV46" s="266" t="s">
        <v>615</v>
      </c>
      <c r="CW46" s="266" t="s">
        <v>615</v>
      </c>
      <c r="CX46" s="266" t="s">
        <v>615</v>
      </c>
      <c r="CY46" s="266" t="s">
        <v>615</v>
      </c>
      <c r="CZ46" s="266" t="s">
        <v>615</v>
      </c>
      <c r="DA46" s="247"/>
      <c r="DB46" s="266" t="s">
        <v>615</v>
      </c>
      <c r="DC46" s="266" t="s">
        <v>615</v>
      </c>
      <c r="DD46" s="266" t="s">
        <v>615</v>
      </c>
      <c r="DE46" s="266" t="s">
        <v>615</v>
      </c>
      <c r="DF46" s="266" t="s">
        <v>615</v>
      </c>
      <c r="DG46" s="266" t="s">
        <v>615</v>
      </c>
      <c r="DH46" s="266" t="s">
        <v>615</v>
      </c>
      <c r="DI46" s="266" t="s">
        <v>615</v>
      </c>
      <c r="DJ46" s="266" t="s">
        <v>615</v>
      </c>
      <c r="DK46" s="266" t="s">
        <v>615</v>
      </c>
      <c r="DL46" s="266" t="s">
        <v>615</v>
      </c>
      <c r="DM46" s="247"/>
      <c r="DN46" s="266" t="s">
        <v>615</v>
      </c>
      <c r="DO46" s="266" t="s">
        <v>615</v>
      </c>
      <c r="DP46" s="266" t="s">
        <v>615</v>
      </c>
      <c r="DQ46" s="266" t="s">
        <v>615</v>
      </c>
      <c r="DR46" s="266" t="s">
        <v>615</v>
      </c>
      <c r="DS46" s="266" t="s">
        <v>615</v>
      </c>
      <c r="DT46" s="266" t="s">
        <v>615</v>
      </c>
      <c r="DU46" s="266" t="s">
        <v>615</v>
      </c>
      <c r="DV46" s="266" t="s">
        <v>615</v>
      </c>
      <c r="DW46" s="266" t="s">
        <v>615</v>
      </c>
      <c r="DX46" s="266" t="s">
        <v>615</v>
      </c>
      <c r="DY46" s="266" t="s">
        <v>615</v>
      </c>
      <c r="DZ46" s="266" t="s">
        <v>615</v>
      </c>
      <c r="EA46" s="266" t="s">
        <v>615</v>
      </c>
      <c r="EB46" s="266" t="s">
        <v>615</v>
      </c>
      <c r="EC46" s="266" t="s">
        <v>615</v>
      </c>
      <c r="ED46" s="266" t="s">
        <v>615</v>
      </c>
      <c r="EE46" s="266" t="s">
        <v>615</v>
      </c>
      <c r="EF46" s="266" t="s">
        <v>615</v>
      </c>
      <c r="EG46" s="266" t="s">
        <v>615</v>
      </c>
      <c r="EH46" s="266" t="s">
        <v>615</v>
      </c>
      <c r="EI46" s="266" t="s">
        <v>615</v>
      </c>
      <c r="EJ46" s="266" t="s">
        <v>615</v>
      </c>
      <c r="EK46" s="266" t="s">
        <v>615</v>
      </c>
      <c r="EL46" s="266" t="s">
        <v>615</v>
      </c>
      <c r="EM46" s="266" t="s">
        <v>615</v>
      </c>
      <c r="EN46" s="266" t="s">
        <v>615</v>
      </c>
      <c r="EO46" s="266" t="s">
        <v>615</v>
      </c>
      <c r="EP46" s="266" t="s">
        <v>615</v>
      </c>
      <c r="EQ46" s="266" t="s">
        <v>615</v>
      </c>
      <c r="ER46" s="266" t="s">
        <v>615</v>
      </c>
      <c r="ES46" s="266" t="s">
        <v>615</v>
      </c>
      <c r="ET46" s="266" t="s">
        <v>615</v>
      </c>
      <c r="EU46" s="266" t="s">
        <v>615</v>
      </c>
      <c r="EV46" s="266" t="s">
        <v>615</v>
      </c>
      <c r="EW46" s="266" t="s">
        <v>615</v>
      </c>
      <c r="EX46" s="266" t="s">
        <v>615</v>
      </c>
      <c r="EY46" s="266" t="s">
        <v>615</v>
      </c>
      <c r="EZ46" s="266" t="s">
        <v>615</v>
      </c>
      <c r="FA46" s="266" t="s">
        <v>615</v>
      </c>
      <c r="FB46" s="266" t="s">
        <v>615</v>
      </c>
      <c r="FC46" s="266" t="s">
        <v>615</v>
      </c>
      <c r="FD46" s="266" t="s">
        <v>615</v>
      </c>
      <c r="FE46" s="266" t="s">
        <v>615</v>
      </c>
      <c r="FF46" s="266" t="s">
        <v>615</v>
      </c>
      <c r="FG46" s="266" t="s">
        <v>615</v>
      </c>
      <c r="FH46" s="266" t="s">
        <v>615</v>
      </c>
      <c r="FI46" s="266" t="s">
        <v>615</v>
      </c>
      <c r="FJ46" s="266" t="s">
        <v>615</v>
      </c>
      <c r="FK46" s="266" t="s">
        <v>615</v>
      </c>
      <c r="FL46" s="266" t="s">
        <v>615</v>
      </c>
      <c r="FM46" s="266" t="s">
        <v>615</v>
      </c>
      <c r="FN46" s="266" t="s">
        <v>615</v>
      </c>
      <c r="FO46" s="266" t="s">
        <v>615</v>
      </c>
      <c r="FP46" s="266" t="s">
        <v>615</v>
      </c>
      <c r="FQ46" s="266" t="s">
        <v>615</v>
      </c>
      <c r="FR46" s="266" t="s">
        <v>615</v>
      </c>
      <c r="FS46" s="266" t="s">
        <v>615</v>
      </c>
      <c r="FT46" s="336">
        <v>124.7816</v>
      </c>
      <c r="FU46" s="335">
        <v>84.047399999999996</v>
      </c>
      <c r="FV46" s="335">
        <v>46.693800000000003</v>
      </c>
      <c r="FW46" s="335">
        <v>86.531199999999998</v>
      </c>
    </row>
    <row r="47" spans="1:179">
      <c r="B47" s="277" t="s">
        <v>109</v>
      </c>
      <c r="C47" s="272" t="s">
        <v>1561</v>
      </c>
      <c r="D47" s="33" t="s">
        <v>1361</v>
      </c>
      <c r="E47" s="266" t="s">
        <v>615</v>
      </c>
      <c r="F47" s="266" t="s">
        <v>615</v>
      </c>
      <c r="G47" s="266" t="s">
        <v>615</v>
      </c>
      <c r="H47" s="266" t="s">
        <v>615</v>
      </c>
      <c r="I47" s="266" t="s">
        <v>615</v>
      </c>
      <c r="J47" s="266" t="s">
        <v>615</v>
      </c>
      <c r="K47" s="266" t="s">
        <v>615</v>
      </c>
      <c r="L47" s="266" t="s">
        <v>615</v>
      </c>
      <c r="M47" s="266" t="s">
        <v>615</v>
      </c>
      <c r="N47" s="266" t="s">
        <v>615</v>
      </c>
      <c r="O47" s="266" t="s">
        <v>615</v>
      </c>
      <c r="P47" s="266" t="s">
        <v>615</v>
      </c>
      <c r="Q47" s="266" t="s">
        <v>615</v>
      </c>
      <c r="R47" s="266" t="s">
        <v>615</v>
      </c>
      <c r="S47" s="266" t="s">
        <v>615</v>
      </c>
      <c r="T47" s="266" t="s">
        <v>615</v>
      </c>
      <c r="U47" s="266" t="s">
        <v>615</v>
      </c>
      <c r="V47" s="266" t="s">
        <v>615</v>
      </c>
      <c r="W47" s="266" t="s">
        <v>615</v>
      </c>
      <c r="X47" s="266" t="s">
        <v>615</v>
      </c>
      <c r="Y47" s="266"/>
      <c r="Z47" s="266" t="s">
        <v>615</v>
      </c>
      <c r="AA47" s="266" t="s">
        <v>615</v>
      </c>
      <c r="AB47" s="266" t="s">
        <v>615</v>
      </c>
      <c r="AC47" s="266" t="s">
        <v>615</v>
      </c>
      <c r="AD47" s="266" t="s">
        <v>615</v>
      </c>
      <c r="AE47" s="266" t="s">
        <v>615</v>
      </c>
      <c r="AF47" s="266" t="s">
        <v>615</v>
      </c>
      <c r="AG47" s="266" t="s">
        <v>615</v>
      </c>
      <c r="AH47" s="266" t="s">
        <v>615</v>
      </c>
      <c r="AI47" s="266" t="s">
        <v>615</v>
      </c>
      <c r="AJ47" s="266" t="s">
        <v>615</v>
      </c>
      <c r="AK47" s="266" t="s">
        <v>615</v>
      </c>
      <c r="AL47" s="266" t="s">
        <v>615</v>
      </c>
      <c r="AM47" s="266" t="s">
        <v>615</v>
      </c>
      <c r="AN47" s="266" t="s">
        <v>615</v>
      </c>
      <c r="AO47" s="266" t="s">
        <v>615</v>
      </c>
      <c r="AP47" s="266" t="s">
        <v>615</v>
      </c>
      <c r="AQ47" s="266" t="s">
        <v>615</v>
      </c>
      <c r="AR47" s="266" t="s">
        <v>615</v>
      </c>
      <c r="AS47" s="266" t="s">
        <v>615</v>
      </c>
      <c r="AT47" s="266" t="s">
        <v>615</v>
      </c>
      <c r="AU47" s="266" t="s">
        <v>615</v>
      </c>
      <c r="AV47" s="266" t="s">
        <v>615</v>
      </c>
      <c r="AW47" s="266"/>
      <c r="AX47" s="266" t="s">
        <v>615</v>
      </c>
      <c r="AY47" s="266" t="s">
        <v>615</v>
      </c>
      <c r="AZ47" s="266" t="s">
        <v>615</v>
      </c>
      <c r="BA47" s="266" t="s">
        <v>615</v>
      </c>
      <c r="BB47" s="266" t="s">
        <v>615</v>
      </c>
      <c r="BC47" s="266" t="s">
        <v>615</v>
      </c>
      <c r="BD47" s="266" t="s">
        <v>615</v>
      </c>
      <c r="BE47" s="266" t="s">
        <v>615</v>
      </c>
      <c r="BF47" s="266" t="s">
        <v>615</v>
      </c>
      <c r="BG47" s="266" t="s">
        <v>615</v>
      </c>
      <c r="BH47" s="266" t="s">
        <v>615</v>
      </c>
      <c r="BI47" s="266" t="s">
        <v>615</v>
      </c>
      <c r="BJ47" s="266" t="s">
        <v>615</v>
      </c>
      <c r="BK47" s="266" t="s">
        <v>615</v>
      </c>
      <c r="BL47" s="266" t="s">
        <v>615</v>
      </c>
      <c r="BM47" s="266" t="s">
        <v>615</v>
      </c>
      <c r="BN47" s="266" t="s">
        <v>615</v>
      </c>
      <c r="BO47" s="266" t="s">
        <v>615</v>
      </c>
      <c r="BP47" s="266" t="s">
        <v>615</v>
      </c>
      <c r="BQ47" s="266" t="s">
        <v>615</v>
      </c>
      <c r="BR47" s="266" t="s">
        <v>615</v>
      </c>
      <c r="BS47" s="266" t="s">
        <v>615</v>
      </c>
      <c r="BT47" s="268"/>
      <c r="BU47" s="266" t="s">
        <v>615</v>
      </c>
      <c r="BV47" s="266" t="s">
        <v>615</v>
      </c>
      <c r="BW47" s="266" t="s">
        <v>615</v>
      </c>
      <c r="BX47" s="266" t="s">
        <v>615</v>
      </c>
      <c r="BY47" s="266" t="s">
        <v>615</v>
      </c>
      <c r="BZ47" s="266" t="s">
        <v>615</v>
      </c>
      <c r="CA47" s="266" t="s">
        <v>615</v>
      </c>
      <c r="CB47" s="266" t="s">
        <v>615</v>
      </c>
      <c r="CC47" s="266" t="s">
        <v>615</v>
      </c>
      <c r="CD47" s="266" t="s">
        <v>615</v>
      </c>
      <c r="CE47" s="266" t="s">
        <v>615</v>
      </c>
      <c r="CF47" s="266" t="s">
        <v>615</v>
      </c>
      <c r="CG47" s="266" t="s">
        <v>615</v>
      </c>
      <c r="CH47" s="266" t="s">
        <v>615</v>
      </c>
      <c r="CI47" s="266" t="s">
        <v>615</v>
      </c>
      <c r="CJ47" s="266" t="s">
        <v>615</v>
      </c>
      <c r="CK47" s="266" t="s">
        <v>615</v>
      </c>
      <c r="CL47" s="266" t="s">
        <v>615</v>
      </c>
      <c r="CM47" s="266" t="s">
        <v>615</v>
      </c>
      <c r="CN47" s="266" t="s">
        <v>615</v>
      </c>
      <c r="CO47" s="266" t="s">
        <v>615</v>
      </c>
      <c r="CP47" s="266" t="s">
        <v>615</v>
      </c>
      <c r="CQ47" s="266" t="s">
        <v>615</v>
      </c>
      <c r="CR47" s="266" t="s">
        <v>615</v>
      </c>
      <c r="CS47" s="266" t="s">
        <v>615</v>
      </c>
      <c r="CT47" s="266" t="s">
        <v>615</v>
      </c>
      <c r="CU47" s="266" t="s">
        <v>615</v>
      </c>
      <c r="CV47" s="266" t="s">
        <v>615</v>
      </c>
      <c r="CW47" s="266" t="s">
        <v>615</v>
      </c>
      <c r="CX47" s="266" t="s">
        <v>615</v>
      </c>
      <c r="CY47" s="266" t="s">
        <v>615</v>
      </c>
      <c r="CZ47" s="266" t="s">
        <v>615</v>
      </c>
      <c r="DA47" s="247"/>
      <c r="DB47" s="266" t="s">
        <v>615</v>
      </c>
      <c r="DC47" s="266" t="s">
        <v>615</v>
      </c>
      <c r="DD47" s="266" t="s">
        <v>615</v>
      </c>
      <c r="DE47" s="266" t="s">
        <v>615</v>
      </c>
      <c r="DF47" s="266" t="s">
        <v>615</v>
      </c>
      <c r="DG47" s="266" t="s">
        <v>615</v>
      </c>
      <c r="DH47" s="266" t="s">
        <v>615</v>
      </c>
      <c r="DI47" s="266" t="s">
        <v>615</v>
      </c>
      <c r="DJ47" s="266" t="s">
        <v>615</v>
      </c>
      <c r="DK47" s="266" t="s">
        <v>615</v>
      </c>
      <c r="DL47" s="266" t="s">
        <v>615</v>
      </c>
      <c r="DM47" s="247"/>
      <c r="DN47" s="266" t="s">
        <v>615</v>
      </c>
      <c r="DO47" s="266" t="s">
        <v>615</v>
      </c>
      <c r="DP47" s="266" t="s">
        <v>615</v>
      </c>
      <c r="DQ47" s="266" t="s">
        <v>615</v>
      </c>
      <c r="DR47" s="266" t="s">
        <v>615</v>
      </c>
      <c r="DS47" s="266" t="s">
        <v>615</v>
      </c>
      <c r="DT47" s="266" t="s">
        <v>615</v>
      </c>
      <c r="DU47" s="266" t="s">
        <v>615</v>
      </c>
      <c r="DV47" s="266" t="s">
        <v>615</v>
      </c>
      <c r="DW47" s="266" t="s">
        <v>615</v>
      </c>
      <c r="DX47" s="266" t="s">
        <v>615</v>
      </c>
      <c r="DY47" s="266" t="s">
        <v>615</v>
      </c>
      <c r="DZ47" s="266" t="s">
        <v>615</v>
      </c>
      <c r="EA47" s="266" t="s">
        <v>615</v>
      </c>
      <c r="EB47" s="266" t="s">
        <v>615</v>
      </c>
      <c r="EC47" s="266" t="s">
        <v>615</v>
      </c>
      <c r="ED47" s="266" t="s">
        <v>615</v>
      </c>
      <c r="EE47" s="266" t="s">
        <v>615</v>
      </c>
      <c r="EF47" s="266" t="s">
        <v>615</v>
      </c>
      <c r="EG47" s="266" t="s">
        <v>615</v>
      </c>
      <c r="EH47" s="266" t="s">
        <v>615</v>
      </c>
      <c r="EI47" s="266" t="s">
        <v>615</v>
      </c>
      <c r="EJ47" s="266" t="s">
        <v>615</v>
      </c>
      <c r="EK47" s="266" t="s">
        <v>615</v>
      </c>
      <c r="EL47" s="266" t="s">
        <v>615</v>
      </c>
      <c r="EM47" s="266" t="s">
        <v>615</v>
      </c>
      <c r="EN47" s="266" t="s">
        <v>615</v>
      </c>
      <c r="EO47" s="266" t="s">
        <v>615</v>
      </c>
      <c r="EP47" s="266" t="s">
        <v>615</v>
      </c>
      <c r="EQ47" s="266" t="s">
        <v>615</v>
      </c>
      <c r="ER47" s="266" t="s">
        <v>615</v>
      </c>
      <c r="ES47" s="266" t="s">
        <v>615</v>
      </c>
      <c r="ET47" s="266" t="s">
        <v>615</v>
      </c>
      <c r="EU47" s="266" t="s">
        <v>615</v>
      </c>
      <c r="EV47" s="266" t="s">
        <v>615</v>
      </c>
      <c r="EW47" s="266" t="s">
        <v>615</v>
      </c>
      <c r="EX47" s="266" t="s">
        <v>615</v>
      </c>
      <c r="EY47" s="266" t="s">
        <v>615</v>
      </c>
      <c r="EZ47" s="266" t="s">
        <v>615</v>
      </c>
      <c r="FA47" s="266" t="s">
        <v>615</v>
      </c>
      <c r="FB47" s="266" t="s">
        <v>615</v>
      </c>
      <c r="FC47" s="266" t="s">
        <v>615</v>
      </c>
      <c r="FD47" s="266" t="s">
        <v>615</v>
      </c>
      <c r="FE47" s="266" t="s">
        <v>615</v>
      </c>
      <c r="FF47" s="266" t="s">
        <v>615</v>
      </c>
      <c r="FG47" s="266" t="s">
        <v>615</v>
      </c>
      <c r="FH47" s="266" t="s">
        <v>615</v>
      </c>
      <c r="FI47" s="266" t="s">
        <v>615</v>
      </c>
      <c r="FJ47" s="266" t="s">
        <v>615</v>
      </c>
      <c r="FK47" s="266" t="s">
        <v>615</v>
      </c>
      <c r="FL47" s="266" t="s">
        <v>615</v>
      </c>
      <c r="FM47" s="266" t="s">
        <v>615</v>
      </c>
      <c r="FN47" s="266" t="s">
        <v>615</v>
      </c>
      <c r="FO47" s="266" t="s">
        <v>615</v>
      </c>
      <c r="FP47" s="266" t="s">
        <v>615</v>
      </c>
      <c r="FQ47" s="266" t="s">
        <v>615</v>
      </c>
      <c r="FR47" s="266" t="s">
        <v>615</v>
      </c>
      <c r="FS47" s="266" t="s">
        <v>615</v>
      </c>
      <c r="FT47" s="336">
        <v>120.0369</v>
      </c>
      <c r="FU47" s="335">
        <v>93.717100000000002</v>
      </c>
      <c r="FV47" s="335">
        <v>62.687399999999997</v>
      </c>
      <c r="FW47" s="335">
        <v>92.101699999999994</v>
      </c>
    </row>
    <row r="48" spans="1:179">
      <c r="B48" s="277" t="s">
        <v>116</v>
      </c>
      <c r="C48" s="272" t="s">
        <v>1238</v>
      </c>
      <c r="D48" s="33" t="s">
        <v>768</v>
      </c>
      <c r="E48" s="266" t="s">
        <v>615</v>
      </c>
      <c r="F48" s="266" t="s">
        <v>615</v>
      </c>
      <c r="G48" s="266" t="s">
        <v>615</v>
      </c>
      <c r="H48" s="266" t="s">
        <v>615</v>
      </c>
      <c r="I48" s="266" t="s">
        <v>615</v>
      </c>
      <c r="J48" s="266" t="s">
        <v>615</v>
      </c>
      <c r="K48" s="266" t="s">
        <v>615</v>
      </c>
      <c r="L48" s="266" t="s">
        <v>615</v>
      </c>
      <c r="M48" s="266" t="s">
        <v>615</v>
      </c>
      <c r="N48" s="266" t="s">
        <v>615</v>
      </c>
      <c r="O48" s="266" t="s">
        <v>615</v>
      </c>
      <c r="P48" s="266" t="s">
        <v>615</v>
      </c>
      <c r="Q48" s="266" t="s">
        <v>615</v>
      </c>
      <c r="R48" s="266" t="s">
        <v>615</v>
      </c>
      <c r="S48" s="266" t="s">
        <v>615</v>
      </c>
      <c r="T48" s="266" t="s">
        <v>615</v>
      </c>
      <c r="U48" s="266" t="s">
        <v>615</v>
      </c>
      <c r="V48" s="266" t="s">
        <v>615</v>
      </c>
      <c r="W48" s="266" t="s">
        <v>615</v>
      </c>
      <c r="X48" s="266" t="s">
        <v>615</v>
      </c>
      <c r="Y48" s="266"/>
      <c r="Z48" s="266" t="s">
        <v>615</v>
      </c>
      <c r="AA48" s="266" t="s">
        <v>615</v>
      </c>
      <c r="AB48" s="266" t="s">
        <v>615</v>
      </c>
      <c r="AC48" s="266" t="s">
        <v>615</v>
      </c>
      <c r="AD48" s="266" t="s">
        <v>615</v>
      </c>
      <c r="AE48" s="266" t="s">
        <v>615</v>
      </c>
      <c r="AF48" s="266" t="s">
        <v>615</v>
      </c>
      <c r="AG48" s="266" t="s">
        <v>615</v>
      </c>
      <c r="AH48" s="266" t="s">
        <v>615</v>
      </c>
      <c r="AI48" s="266" t="s">
        <v>615</v>
      </c>
      <c r="AJ48" s="266" t="s">
        <v>615</v>
      </c>
      <c r="AK48" s="266" t="s">
        <v>615</v>
      </c>
      <c r="AL48" s="266" t="s">
        <v>615</v>
      </c>
      <c r="AM48" s="266" t="s">
        <v>615</v>
      </c>
      <c r="AN48" s="266" t="s">
        <v>615</v>
      </c>
      <c r="AO48" s="266" t="s">
        <v>615</v>
      </c>
      <c r="AP48" s="266" t="s">
        <v>615</v>
      </c>
      <c r="AQ48" s="266" t="s">
        <v>615</v>
      </c>
      <c r="AR48" s="266" t="s">
        <v>615</v>
      </c>
      <c r="AS48" s="266" t="s">
        <v>615</v>
      </c>
      <c r="AT48" s="266" t="s">
        <v>615</v>
      </c>
      <c r="AU48" s="266" t="s">
        <v>615</v>
      </c>
      <c r="AV48" s="266" t="s">
        <v>615</v>
      </c>
      <c r="AW48" s="266"/>
      <c r="AX48" s="266" t="s">
        <v>615</v>
      </c>
      <c r="AY48" s="266" t="s">
        <v>615</v>
      </c>
      <c r="AZ48" s="266" t="s">
        <v>615</v>
      </c>
      <c r="BA48" s="266" t="s">
        <v>615</v>
      </c>
      <c r="BB48" s="266" t="s">
        <v>615</v>
      </c>
      <c r="BC48" s="266" t="s">
        <v>615</v>
      </c>
      <c r="BD48" s="266" t="s">
        <v>615</v>
      </c>
      <c r="BE48" s="266" t="s">
        <v>615</v>
      </c>
      <c r="BF48" s="266" t="s">
        <v>615</v>
      </c>
      <c r="BG48" s="266" t="s">
        <v>615</v>
      </c>
      <c r="BH48" s="266" t="s">
        <v>615</v>
      </c>
      <c r="BI48" s="266" t="s">
        <v>615</v>
      </c>
      <c r="BJ48" s="266" t="s">
        <v>615</v>
      </c>
      <c r="BK48" s="266" t="s">
        <v>615</v>
      </c>
      <c r="BL48" s="266" t="s">
        <v>615</v>
      </c>
      <c r="BM48" s="266" t="s">
        <v>615</v>
      </c>
      <c r="BN48" s="266" t="s">
        <v>615</v>
      </c>
      <c r="BO48" s="266" t="s">
        <v>615</v>
      </c>
      <c r="BP48" s="266" t="s">
        <v>615</v>
      </c>
      <c r="BQ48" s="266" t="s">
        <v>615</v>
      </c>
      <c r="BR48" s="266" t="s">
        <v>615</v>
      </c>
      <c r="BS48" s="266" t="s">
        <v>615</v>
      </c>
      <c r="BT48" s="268"/>
      <c r="BU48" s="266" t="s">
        <v>615</v>
      </c>
      <c r="BV48" s="266" t="s">
        <v>615</v>
      </c>
      <c r="BW48" s="266" t="s">
        <v>615</v>
      </c>
      <c r="BX48" s="266" t="s">
        <v>615</v>
      </c>
      <c r="BY48" s="266" t="s">
        <v>615</v>
      </c>
      <c r="BZ48" s="266" t="s">
        <v>615</v>
      </c>
      <c r="CA48" s="266" t="s">
        <v>615</v>
      </c>
      <c r="CB48" s="266" t="s">
        <v>615</v>
      </c>
      <c r="CC48" s="266" t="s">
        <v>615</v>
      </c>
      <c r="CD48" s="266" t="s">
        <v>615</v>
      </c>
      <c r="CE48" s="266" t="s">
        <v>615</v>
      </c>
      <c r="CF48" s="266" t="s">
        <v>615</v>
      </c>
      <c r="CG48" s="266" t="s">
        <v>615</v>
      </c>
      <c r="CH48" s="266" t="s">
        <v>615</v>
      </c>
      <c r="CI48" s="266" t="s">
        <v>615</v>
      </c>
      <c r="CJ48" s="266" t="s">
        <v>615</v>
      </c>
      <c r="CK48" s="266" t="s">
        <v>615</v>
      </c>
      <c r="CL48" s="266" t="s">
        <v>615</v>
      </c>
      <c r="CM48" s="266" t="s">
        <v>615</v>
      </c>
      <c r="CN48" s="266" t="s">
        <v>615</v>
      </c>
      <c r="CO48" s="266" t="s">
        <v>615</v>
      </c>
      <c r="CP48" s="266" t="s">
        <v>615</v>
      </c>
      <c r="CQ48" s="266" t="s">
        <v>615</v>
      </c>
      <c r="CR48" s="266" t="s">
        <v>615</v>
      </c>
      <c r="CS48" s="266" t="s">
        <v>615</v>
      </c>
      <c r="CT48" s="266" t="s">
        <v>615</v>
      </c>
      <c r="CU48" s="266" t="s">
        <v>615</v>
      </c>
      <c r="CV48" s="266" t="s">
        <v>615</v>
      </c>
      <c r="CW48" s="266" t="s">
        <v>615</v>
      </c>
      <c r="CX48" s="266" t="s">
        <v>615</v>
      </c>
      <c r="CY48" s="266" t="s">
        <v>615</v>
      </c>
      <c r="CZ48" s="266" t="s">
        <v>615</v>
      </c>
      <c r="DA48" s="247"/>
      <c r="DB48" s="266" t="s">
        <v>615</v>
      </c>
      <c r="DC48" s="266" t="s">
        <v>615</v>
      </c>
      <c r="DD48" s="266" t="s">
        <v>615</v>
      </c>
      <c r="DE48" s="266" t="s">
        <v>615</v>
      </c>
      <c r="DF48" s="266" t="s">
        <v>615</v>
      </c>
      <c r="DG48" s="266" t="s">
        <v>615</v>
      </c>
      <c r="DH48" s="266" t="s">
        <v>615</v>
      </c>
      <c r="DI48" s="266" t="s">
        <v>615</v>
      </c>
      <c r="DJ48" s="266" t="s">
        <v>615</v>
      </c>
      <c r="DK48" s="266" t="s">
        <v>615</v>
      </c>
      <c r="DL48" s="266" t="s">
        <v>615</v>
      </c>
      <c r="DM48" s="247"/>
      <c r="DN48" s="266" t="s">
        <v>615</v>
      </c>
      <c r="DO48" s="266" t="s">
        <v>615</v>
      </c>
      <c r="DP48" s="266" t="s">
        <v>615</v>
      </c>
      <c r="DQ48" s="266" t="s">
        <v>615</v>
      </c>
      <c r="DR48" s="266" t="s">
        <v>615</v>
      </c>
      <c r="DS48" s="266" t="s">
        <v>615</v>
      </c>
      <c r="DT48" s="266" t="s">
        <v>615</v>
      </c>
      <c r="DU48" s="266" t="s">
        <v>615</v>
      </c>
      <c r="DV48" s="266" t="s">
        <v>615</v>
      </c>
      <c r="DW48" s="266" t="s">
        <v>615</v>
      </c>
      <c r="DX48" s="266" t="s">
        <v>615</v>
      </c>
      <c r="DY48" s="266" t="s">
        <v>615</v>
      </c>
      <c r="DZ48" s="266" t="s">
        <v>615</v>
      </c>
      <c r="EA48" s="266" t="s">
        <v>615</v>
      </c>
      <c r="EB48" s="266" t="s">
        <v>615</v>
      </c>
      <c r="EC48" s="266" t="s">
        <v>615</v>
      </c>
      <c r="ED48" s="266" t="s">
        <v>615</v>
      </c>
      <c r="EE48" s="266" t="s">
        <v>615</v>
      </c>
      <c r="EF48" s="266" t="s">
        <v>615</v>
      </c>
      <c r="EG48" s="266" t="s">
        <v>615</v>
      </c>
      <c r="EH48" s="266" t="s">
        <v>615</v>
      </c>
      <c r="EI48" s="266" t="s">
        <v>615</v>
      </c>
      <c r="EJ48" s="266" t="s">
        <v>615</v>
      </c>
      <c r="EK48" s="266" t="s">
        <v>615</v>
      </c>
      <c r="EL48" s="266" t="s">
        <v>615</v>
      </c>
      <c r="EM48" s="266" t="s">
        <v>615</v>
      </c>
      <c r="EN48" s="266" t="s">
        <v>615</v>
      </c>
      <c r="EO48" s="266" t="s">
        <v>615</v>
      </c>
      <c r="EP48" s="266" t="s">
        <v>615</v>
      </c>
      <c r="EQ48" s="266" t="s">
        <v>615</v>
      </c>
      <c r="ER48" s="266" t="s">
        <v>615</v>
      </c>
      <c r="ES48" s="266" t="s">
        <v>615</v>
      </c>
      <c r="ET48" s="266" t="s">
        <v>615</v>
      </c>
      <c r="EU48" s="266" t="s">
        <v>615</v>
      </c>
      <c r="EV48" s="266" t="s">
        <v>615</v>
      </c>
      <c r="EW48" s="266" t="s">
        <v>615</v>
      </c>
      <c r="EX48" s="266" t="s">
        <v>615</v>
      </c>
      <c r="EY48" s="266" t="s">
        <v>615</v>
      </c>
      <c r="EZ48" s="266" t="s">
        <v>615</v>
      </c>
      <c r="FA48" s="266" t="s">
        <v>615</v>
      </c>
      <c r="FB48" s="266" t="s">
        <v>615</v>
      </c>
      <c r="FC48" s="266" t="s">
        <v>615</v>
      </c>
      <c r="FD48" s="266" t="s">
        <v>615</v>
      </c>
      <c r="FE48" s="266" t="s">
        <v>615</v>
      </c>
      <c r="FF48" s="266" t="s">
        <v>615</v>
      </c>
      <c r="FG48" s="266" t="s">
        <v>615</v>
      </c>
      <c r="FH48" s="266" t="s">
        <v>615</v>
      </c>
      <c r="FI48" s="266" t="s">
        <v>615</v>
      </c>
      <c r="FJ48" s="266" t="s">
        <v>615</v>
      </c>
      <c r="FK48" s="266" t="s">
        <v>615</v>
      </c>
      <c r="FL48" s="266" t="s">
        <v>615</v>
      </c>
      <c r="FM48" s="266" t="s">
        <v>615</v>
      </c>
      <c r="FN48" s="266" t="s">
        <v>615</v>
      </c>
      <c r="FO48" s="266" t="s">
        <v>615</v>
      </c>
      <c r="FP48" s="266" t="s">
        <v>615</v>
      </c>
      <c r="FQ48" s="266" t="s">
        <v>615</v>
      </c>
      <c r="FR48" s="266" t="s">
        <v>615</v>
      </c>
      <c r="FS48" s="266" t="s">
        <v>615</v>
      </c>
      <c r="FT48" s="336">
        <v>121.2503</v>
      </c>
      <c r="FU48" s="335">
        <v>88.389099999999999</v>
      </c>
      <c r="FV48" s="335">
        <v>55.724400000000003</v>
      </c>
      <c r="FW48" s="335">
        <v>80.501499999999993</v>
      </c>
    </row>
    <row r="49" spans="2:179">
      <c r="B49" s="277" t="s">
        <v>120</v>
      </c>
      <c r="C49" s="272" t="s">
        <v>1514</v>
      </c>
      <c r="D49" s="33" t="s">
        <v>1392</v>
      </c>
      <c r="E49" s="266" t="s">
        <v>615</v>
      </c>
      <c r="F49" s="266" t="s">
        <v>615</v>
      </c>
      <c r="G49" s="266" t="s">
        <v>615</v>
      </c>
      <c r="H49" s="266" t="s">
        <v>615</v>
      </c>
      <c r="I49" s="266" t="s">
        <v>615</v>
      </c>
      <c r="J49" s="266" t="s">
        <v>615</v>
      </c>
      <c r="K49" s="266" t="s">
        <v>615</v>
      </c>
      <c r="L49" s="266" t="s">
        <v>615</v>
      </c>
      <c r="M49" s="266" t="s">
        <v>615</v>
      </c>
      <c r="N49" s="266" t="s">
        <v>615</v>
      </c>
      <c r="O49" s="266" t="s">
        <v>615</v>
      </c>
      <c r="P49" s="266" t="s">
        <v>615</v>
      </c>
      <c r="Q49" s="266" t="s">
        <v>615</v>
      </c>
      <c r="R49" s="266" t="s">
        <v>615</v>
      </c>
      <c r="S49" s="266" t="s">
        <v>615</v>
      </c>
      <c r="T49" s="266" t="s">
        <v>615</v>
      </c>
      <c r="U49" s="266" t="s">
        <v>615</v>
      </c>
      <c r="V49" s="266" t="s">
        <v>615</v>
      </c>
      <c r="W49" s="266" t="s">
        <v>615</v>
      </c>
      <c r="X49" s="266" t="s">
        <v>615</v>
      </c>
      <c r="Y49" s="266"/>
      <c r="Z49" s="266" t="s">
        <v>615</v>
      </c>
      <c r="AA49" s="266" t="s">
        <v>615</v>
      </c>
      <c r="AB49" s="266" t="s">
        <v>615</v>
      </c>
      <c r="AC49" s="266" t="s">
        <v>615</v>
      </c>
      <c r="AD49" s="266" t="s">
        <v>615</v>
      </c>
      <c r="AE49" s="266" t="s">
        <v>615</v>
      </c>
      <c r="AF49" s="266" t="s">
        <v>615</v>
      </c>
      <c r="AG49" s="266" t="s">
        <v>615</v>
      </c>
      <c r="AH49" s="266" t="s">
        <v>615</v>
      </c>
      <c r="AI49" s="266" t="s">
        <v>615</v>
      </c>
      <c r="AJ49" s="266" t="s">
        <v>615</v>
      </c>
      <c r="AK49" s="266" t="s">
        <v>615</v>
      </c>
      <c r="AL49" s="266" t="s">
        <v>615</v>
      </c>
      <c r="AM49" s="266" t="s">
        <v>615</v>
      </c>
      <c r="AN49" s="266" t="s">
        <v>615</v>
      </c>
      <c r="AO49" s="266" t="s">
        <v>615</v>
      </c>
      <c r="AP49" s="266" t="s">
        <v>615</v>
      </c>
      <c r="AQ49" s="266" t="s">
        <v>615</v>
      </c>
      <c r="AR49" s="266" t="s">
        <v>615</v>
      </c>
      <c r="AS49" s="266" t="s">
        <v>615</v>
      </c>
      <c r="AT49" s="266" t="s">
        <v>615</v>
      </c>
      <c r="AU49" s="266" t="s">
        <v>615</v>
      </c>
      <c r="AV49" s="266" t="s">
        <v>615</v>
      </c>
      <c r="AW49" s="266"/>
      <c r="AX49" s="266" t="s">
        <v>615</v>
      </c>
      <c r="AY49" s="266" t="s">
        <v>615</v>
      </c>
      <c r="AZ49" s="266" t="s">
        <v>615</v>
      </c>
      <c r="BA49" s="266" t="s">
        <v>615</v>
      </c>
      <c r="BB49" s="266" t="s">
        <v>615</v>
      </c>
      <c r="BC49" s="266" t="s">
        <v>615</v>
      </c>
      <c r="BD49" s="266" t="s">
        <v>615</v>
      </c>
      <c r="BE49" s="266" t="s">
        <v>615</v>
      </c>
      <c r="BF49" s="266" t="s">
        <v>615</v>
      </c>
      <c r="BG49" s="266" t="s">
        <v>615</v>
      </c>
      <c r="BH49" s="266" t="s">
        <v>615</v>
      </c>
      <c r="BI49" s="266" t="s">
        <v>615</v>
      </c>
      <c r="BJ49" s="266" t="s">
        <v>615</v>
      </c>
      <c r="BK49" s="266" t="s">
        <v>615</v>
      </c>
      <c r="BL49" s="266" t="s">
        <v>615</v>
      </c>
      <c r="BM49" s="266" t="s">
        <v>615</v>
      </c>
      <c r="BN49" s="266" t="s">
        <v>615</v>
      </c>
      <c r="BO49" s="266" t="s">
        <v>615</v>
      </c>
      <c r="BP49" s="266" t="s">
        <v>615</v>
      </c>
      <c r="BQ49" s="266" t="s">
        <v>615</v>
      </c>
      <c r="BR49" s="266" t="s">
        <v>615</v>
      </c>
      <c r="BS49" s="266" t="s">
        <v>615</v>
      </c>
      <c r="BT49" s="268"/>
      <c r="BU49" s="266" t="s">
        <v>615</v>
      </c>
      <c r="BV49" s="266" t="s">
        <v>615</v>
      </c>
      <c r="BW49" s="266" t="s">
        <v>615</v>
      </c>
      <c r="BX49" s="266" t="s">
        <v>615</v>
      </c>
      <c r="BY49" s="266" t="s">
        <v>615</v>
      </c>
      <c r="BZ49" s="266" t="s">
        <v>615</v>
      </c>
      <c r="CA49" s="266" t="s">
        <v>615</v>
      </c>
      <c r="CB49" s="266" t="s">
        <v>615</v>
      </c>
      <c r="CC49" s="266" t="s">
        <v>615</v>
      </c>
      <c r="CD49" s="266" t="s">
        <v>615</v>
      </c>
      <c r="CE49" s="266" t="s">
        <v>615</v>
      </c>
      <c r="CF49" s="266" t="s">
        <v>615</v>
      </c>
      <c r="CG49" s="266" t="s">
        <v>615</v>
      </c>
      <c r="CH49" s="266" t="s">
        <v>615</v>
      </c>
      <c r="CI49" s="266" t="s">
        <v>615</v>
      </c>
      <c r="CJ49" s="266" t="s">
        <v>615</v>
      </c>
      <c r="CK49" s="266" t="s">
        <v>615</v>
      </c>
      <c r="CL49" s="266" t="s">
        <v>615</v>
      </c>
      <c r="CM49" s="266" t="s">
        <v>615</v>
      </c>
      <c r="CN49" s="266" t="s">
        <v>615</v>
      </c>
      <c r="CO49" s="266" t="s">
        <v>615</v>
      </c>
      <c r="CP49" s="266" t="s">
        <v>615</v>
      </c>
      <c r="CQ49" s="266" t="s">
        <v>615</v>
      </c>
      <c r="CR49" s="266" t="s">
        <v>615</v>
      </c>
      <c r="CS49" s="266" t="s">
        <v>615</v>
      </c>
      <c r="CT49" s="266" t="s">
        <v>615</v>
      </c>
      <c r="CU49" s="266" t="s">
        <v>615</v>
      </c>
      <c r="CV49" s="266" t="s">
        <v>615</v>
      </c>
      <c r="CW49" s="266" t="s">
        <v>615</v>
      </c>
      <c r="CX49" s="266" t="s">
        <v>615</v>
      </c>
      <c r="CY49" s="266" t="s">
        <v>615</v>
      </c>
      <c r="CZ49" s="266" t="s">
        <v>615</v>
      </c>
      <c r="DA49" s="247"/>
      <c r="DB49" s="266" t="s">
        <v>615</v>
      </c>
      <c r="DC49" s="266" t="s">
        <v>615</v>
      </c>
      <c r="DD49" s="266" t="s">
        <v>615</v>
      </c>
      <c r="DE49" s="266" t="s">
        <v>615</v>
      </c>
      <c r="DF49" s="266" t="s">
        <v>615</v>
      </c>
      <c r="DG49" s="266" t="s">
        <v>615</v>
      </c>
      <c r="DH49" s="266" t="s">
        <v>615</v>
      </c>
      <c r="DI49" s="266" t="s">
        <v>615</v>
      </c>
      <c r="DJ49" s="266" t="s">
        <v>615</v>
      </c>
      <c r="DK49" s="266" t="s">
        <v>615</v>
      </c>
      <c r="DL49" s="266" t="s">
        <v>615</v>
      </c>
      <c r="DM49" s="247"/>
      <c r="DN49" s="266" t="s">
        <v>615</v>
      </c>
      <c r="DO49" s="266" t="s">
        <v>615</v>
      </c>
      <c r="DP49" s="266" t="s">
        <v>615</v>
      </c>
      <c r="DQ49" s="266" t="s">
        <v>615</v>
      </c>
      <c r="DR49" s="266" t="s">
        <v>615</v>
      </c>
      <c r="DS49" s="266" t="s">
        <v>615</v>
      </c>
      <c r="DT49" s="266" t="s">
        <v>615</v>
      </c>
      <c r="DU49" s="266" t="s">
        <v>615</v>
      </c>
      <c r="DV49" s="266" t="s">
        <v>615</v>
      </c>
      <c r="DW49" s="266" t="s">
        <v>615</v>
      </c>
      <c r="DX49" s="266" t="s">
        <v>615</v>
      </c>
      <c r="DY49" s="266" t="s">
        <v>615</v>
      </c>
      <c r="DZ49" s="266" t="s">
        <v>615</v>
      </c>
      <c r="EA49" s="266" t="s">
        <v>615</v>
      </c>
      <c r="EB49" s="266" t="s">
        <v>615</v>
      </c>
      <c r="EC49" s="266" t="s">
        <v>615</v>
      </c>
      <c r="ED49" s="266" t="s">
        <v>615</v>
      </c>
      <c r="EE49" s="266" t="s">
        <v>615</v>
      </c>
      <c r="EF49" s="266" t="s">
        <v>615</v>
      </c>
      <c r="EG49" s="266" t="s">
        <v>615</v>
      </c>
      <c r="EH49" s="266" t="s">
        <v>615</v>
      </c>
      <c r="EI49" s="266" t="s">
        <v>615</v>
      </c>
      <c r="EJ49" s="266" t="s">
        <v>615</v>
      </c>
      <c r="EK49" s="266" t="s">
        <v>615</v>
      </c>
      <c r="EL49" s="266" t="s">
        <v>615</v>
      </c>
      <c r="EM49" s="266" t="s">
        <v>615</v>
      </c>
      <c r="EN49" s="266" t="s">
        <v>615</v>
      </c>
      <c r="EO49" s="266" t="s">
        <v>615</v>
      </c>
      <c r="EP49" s="266" t="s">
        <v>615</v>
      </c>
      <c r="EQ49" s="266" t="s">
        <v>615</v>
      </c>
      <c r="ER49" s="266" t="s">
        <v>615</v>
      </c>
      <c r="ES49" s="266" t="s">
        <v>615</v>
      </c>
      <c r="ET49" s="266" t="s">
        <v>615</v>
      </c>
      <c r="EU49" s="266" t="s">
        <v>615</v>
      </c>
      <c r="EV49" s="266" t="s">
        <v>615</v>
      </c>
      <c r="EW49" s="266" t="s">
        <v>615</v>
      </c>
      <c r="EX49" s="266" t="s">
        <v>615</v>
      </c>
      <c r="EY49" s="266" t="s">
        <v>615</v>
      </c>
      <c r="EZ49" s="266" t="s">
        <v>615</v>
      </c>
      <c r="FA49" s="266" t="s">
        <v>615</v>
      </c>
      <c r="FB49" s="266" t="s">
        <v>615</v>
      </c>
      <c r="FC49" s="266" t="s">
        <v>615</v>
      </c>
      <c r="FD49" s="266" t="s">
        <v>615</v>
      </c>
      <c r="FE49" s="266" t="s">
        <v>615</v>
      </c>
      <c r="FF49" s="266" t="s">
        <v>615</v>
      </c>
      <c r="FG49" s="266" t="s">
        <v>615</v>
      </c>
      <c r="FH49" s="266" t="s">
        <v>615</v>
      </c>
      <c r="FI49" s="266" t="s">
        <v>615</v>
      </c>
      <c r="FJ49" s="266" t="s">
        <v>615</v>
      </c>
      <c r="FK49" s="266" t="s">
        <v>615</v>
      </c>
      <c r="FL49" s="266" t="s">
        <v>615</v>
      </c>
      <c r="FM49" s="266" t="s">
        <v>615</v>
      </c>
      <c r="FN49" s="266" t="s">
        <v>615</v>
      </c>
      <c r="FO49" s="266" t="s">
        <v>615</v>
      </c>
      <c r="FP49" s="266" t="s">
        <v>615</v>
      </c>
      <c r="FQ49" s="266" t="s">
        <v>615</v>
      </c>
      <c r="FR49" s="266" t="s">
        <v>615</v>
      </c>
      <c r="FS49" s="266" t="s">
        <v>615</v>
      </c>
      <c r="FT49" s="336">
        <v>131.33260000000001</v>
      </c>
      <c r="FU49" s="335">
        <v>90.390600000000006</v>
      </c>
      <c r="FV49" s="335">
        <v>55.5443</v>
      </c>
      <c r="FW49" s="335">
        <v>88.644000000000005</v>
      </c>
    </row>
    <row r="50" spans="2:179">
      <c r="B50" s="1000" t="s">
        <v>2451</v>
      </c>
      <c r="C50" s="1001"/>
      <c r="D50" s="1001"/>
      <c r="E50" s="1001"/>
      <c r="F50" s="1001"/>
      <c r="G50" s="1001"/>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1001"/>
      <c r="AM50" s="1001"/>
      <c r="AN50" s="1001"/>
      <c r="AO50" s="1001"/>
      <c r="AP50" s="1001"/>
      <c r="AQ50" s="1001"/>
      <c r="AR50" s="1001"/>
      <c r="AS50" s="1001"/>
      <c r="AT50" s="1001"/>
      <c r="AU50" s="1001"/>
      <c r="AV50" s="1001"/>
      <c r="AW50" s="1001"/>
      <c r="AX50" s="1001"/>
      <c r="AY50" s="1001"/>
      <c r="AZ50" s="1001"/>
      <c r="BA50" s="1001"/>
      <c r="BB50" s="1001"/>
      <c r="BC50" s="1001"/>
      <c r="BD50" s="1001"/>
      <c r="BE50" s="1001"/>
      <c r="BF50" s="1001"/>
      <c r="BG50" s="1001"/>
      <c r="BH50" s="1001"/>
      <c r="BI50" s="1001"/>
      <c r="BJ50" s="1001"/>
      <c r="BK50" s="1001"/>
      <c r="BL50" s="1001"/>
      <c r="BM50" s="1001"/>
      <c r="BN50" s="1001"/>
      <c r="BO50" s="1001"/>
      <c r="BP50" s="1001"/>
      <c r="BQ50" s="1001"/>
      <c r="BR50" s="1001"/>
      <c r="BS50" s="1001"/>
      <c r="BT50" s="1001"/>
      <c r="BU50" s="1001"/>
      <c r="BV50" s="1001"/>
      <c r="BW50" s="1001"/>
      <c r="BX50" s="1001"/>
      <c r="BY50" s="1001"/>
      <c r="BZ50" s="1001"/>
      <c r="CA50" s="1001"/>
      <c r="CB50" s="1001"/>
      <c r="CC50" s="1001"/>
      <c r="CD50" s="1001"/>
      <c r="CE50" s="1001"/>
      <c r="CF50" s="1001"/>
      <c r="CG50" s="1001"/>
      <c r="CH50" s="1001"/>
      <c r="CI50" s="1001"/>
      <c r="CJ50" s="1001"/>
      <c r="CK50" s="1001"/>
      <c r="CL50" s="1001"/>
      <c r="CM50" s="1001"/>
      <c r="CN50" s="1001"/>
      <c r="CO50" s="1001"/>
      <c r="CP50" s="1001"/>
      <c r="CQ50" s="1001"/>
      <c r="CR50" s="1001"/>
      <c r="CS50" s="1001"/>
      <c r="CT50" s="1001"/>
      <c r="CU50" s="1001"/>
      <c r="CV50" s="1001"/>
      <c r="CW50" s="1001"/>
      <c r="CX50" s="1001"/>
      <c r="CY50" s="1001"/>
      <c r="CZ50" s="1001"/>
      <c r="DA50" s="1001"/>
      <c r="DB50" s="1001"/>
      <c r="DC50" s="1001"/>
      <c r="DD50" s="1001"/>
      <c r="DE50" s="1001"/>
      <c r="DF50" s="1001"/>
      <c r="DG50" s="1001"/>
      <c r="DH50" s="1001"/>
      <c r="DI50" s="1001"/>
      <c r="DJ50" s="1001"/>
      <c r="DK50" s="1001"/>
      <c r="DL50" s="1001"/>
      <c r="DM50" s="1001"/>
      <c r="DN50" s="1001"/>
      <c r="DO50" s="1001"/>
      <c r="DP50" s="1001"/>
      <c r="DQ50" s="1001"/>
      <c r="DR50" s="1001"/>
      <c r="DS50" s="1001"/>
      <c r="DT50" s="1001"/>
      <c r="DU50" s="1001"/>
      <c r="DV50" s="1001"/>
      <c r="DW50" s="1001"/>
      <c r="DX50" s="1001"/>
      <c r="DY50" s="1001"/>
      <c r="DZ50" s="1001"/>
      <c r="EA50" s="1001"/>
      <c r="EB50" s="1001"/>
      <c r="EC50" s="1001"/>
      <c r="ED50" s="1001"/>
      <c r="EE50" s="1001"/>
      <c r="EF50" s="1001"/>
      <c r="EG50" s="1001"/>
      <c r="EH50" s="1001"/>
      <c r="EI50" s="1001"/>
      <c r="EJ50" s="1001"/>
      <c r="EK50" s="1001"/>
      <c r="EL50" s="1001"/>
      <c r="EM50" s="1001"/>
      <c r="EN50" s="1001"/>
      <c r="EO50" s="1001"/>
      <c r="EP50" s="1001"/>
      <c r="EQ50" s="1001"/>
      <c r="ER50" s="1001"/>
      <c r="ES50" s="1001"/>
      <c r="ET50" s="1001"/>
      <c r="EU50" s="1001"/>
      <c r="EV50" s="1001"/>
      <c r="EW50" s="1001"/>
      <c r="EX50" s="1001"/>
      <c r="EY50" s="1001"/>
      <c r="EZ50" s="1001"/>
      <c r="FA50" s="1001"/>
      <c r="FB50" s="1001"/>
      <c r="FC50" s="1001"/>
      <c r="FD50" s="1001"/>
      <c r="FE50" s="1001"/>
      <c r="FF50" s="1001"/>
      <c r="FG50" s="1001"/>
      <c r="FH50" s="1001"/>
      <c r="FI50" s="1001"/>
      <c r="FJ50" s="1001"/>
      <c r="FK50" s="1001"/>
      <c r="FL50" s="1001"/>
      <c r="FM50" s="1001"/>
      <c r="FN50" s="1001"/>
      <c r="FO50" s="1001"/>
      <c r="FP50" s="1001"/>
      <c r="FQ50" s="1001"/>
      <c r="FR50" s="1001"/>
      <c r="FS50" s="1001"/>
      <c r="FT50" s="1001"/>
      <c r="FU50" s="1001"/>
      <c r="FV50" s="1001"/>
      <c r="FW50" s="1001"/>
    </row>
    <row r="51" spans="2:179">
      <c r="B51" s="277" t="s">
        <v>128</v>
      </c>
      <c r="C51" s="272" t="s">
        <v>1770</v>
      </c>
      <c r="D51" s="33" t="s">
        <v>1392</v>
      </c>
      <c r="E51" s="266" t="s">
        <v>615</v>
      </c>
      <c r="F51" s="266" t="s">
        <v>615</v>
      </c>
      <c r="G51" s="266" t="s">
        <v>615</v>
      </c>
      <c r="H51" s="266" t="s">
        <v>615</v>
      </c>
      <c r="I51" s="266" t="s">
        <v>615</v>
      </c>
      <c r="J51" s="266" t="s">
        <v>615</v>
      </c>
      <c r="K51" s="266" t="s">
        <v>615</v>
      </c>
      <c r="L51" s="266" t="s">
        <v>615</v>
      </c>
      <c r="M51" s="266" t="s">
        <v>615</v>
      </c>
      <c r="N51" s="266" t="s">
        <v>615</v>
      </c>
      <c r="O51" s="266" t="s">
        <v>615</v>
      </c>
      <c r="P51" s="266" t="s">
        <v>615</v>
      </c>
      <c r="Q51" s="266" t="s">
        <v>615</v>
      </c>
      <c r="R51" s="266" t="s">
        <v>615</v>
      </c>
      <c r="S51" s="266" t="s">
        <v>615</v>
      </c>
      <c r="T51" s="266" t="s">
        <v>615</v>
      </c>
      <c r="U51" s="266" t="s">
        <v>615</v>
      </c>
      <c r="V51" s="266" t="s">
        <v>615</v>
      </c>
      <c r="W51" s="266" t="s">
        <v>615</v>
      </c>
      <c r="X51" s="266" t="s">
        <v>615</v>
      </c>
      <c r="Y51" s="266"/>
      <c r="Z51" s="266" t="s">
        <v>615</v>
      </c>
      <c r="AA51" s="266" t="s">
        <v>615</v>
      </c>
      <c r="AB51" s="266" t="s">
        <v>615</v>
      </c>
      <c r="AC51" s="266" t="s">
        <v>615</v>
      </c>
      <c r="AD51" s="266" t="s">
        <v>615</v>
      </c>
      <c r="AE51" s="266" t="s">
        <v>615</v>
      </c>
      <c r="AF51" s="266" t="s">
        <v>615</v>
      </c>
      <c r="AG51" s="266" t="s">
        <v>615</v>
      </c>
      <c r="AH51" s="266" t="s">
        <v>615</v>
      </c>
      <c r="AI51" s="266" t="s">
        <v>615</v>
      </c>
      <c r="AJ51" s="266" t="s">
        <v>615</v>
      </c>
      <c r="AK51" s="266" t="s">
        <v>615</v>
      </c>
      <c r="AL51" s="266" t="s">
        <v>615</v>
      </c>
      <c r="AM51" s="266" t="s">
        <v>615</v>
      </c>
      <c r="AN51" s="266" t="s">
        <v>615</v>
      </c>
      <c r="AO51" s="266" t="s">
        <v>615</v>
      </c>
      <c r="AP51" s="266" t="s">
        <v>615</v>
      </c>
      <c r="AQ51" s="266" t="s">
        <v>615</v>
      </c>
      <c r="AR51" s="266" t="s">
        <v>615</v>
      </c>
      <c r="AS51" s="266" t="s">
        <v>615</v>
      </c>
      <c r="AT51" s="266" t="s">
        <v>615</v>
      </c>
      <c r="AU51" s="266" t="s">
        <v>615</v>
      </c>
      <c r="AV51" s="266" t="s">
        <v>615</v>
      </c>
      <c r="AW51" s="266"/>
      <c r="AX51" s="266" t="s">
        <v>615</v>
      </c>
      <c r="AY51" s="266" t="s">
        <v>615</v>
      </c>
      <c r="AZ51" s="266" t="s">
        <v>615</v>
      </c>
      <c r="BA51" s="266" t="s">
        <v>615</v>
      </c>
      <c r="BB51" s="266" t="s">
        <v>615</v>
      </c>
      <c r="BC51" s="266" t="s">
        <v>615</v>
      </c>
      <c r="BD51" s="266" t="s">
        <v>615</v>
      </c>
      <c r="BE51" s="266" t="s">
        <v>615</v>
      </c>
      <c r="BF51" s="266" t="s">
        <v>615</v>
      </c>
      <c r="BG51" s="266" t="s">
        <v>615</v>
      </c>
      <c r="BH51" s="266" t="s">
        <v>615</v>
      </c>
      <c r="BI51" s="266" t="s">
        <v>615</v>
      </c>
      <c r="BJ51" s="266" t="s">
        <v>615</v>
      </c>
      <c r="BK51" s="266" t="s">
        <v>615</v>
      </c>
      <c r="BL51" s="266" t="s">
        <v>615</v>
      </c>
      <c r="BM51" s="266" t="s">
        <v>615</v>
      </c>
      <c r="BN51" s="266" t="s">
        <v>615</v>
      </c>
      <c r="BO51" s="266" t="s">
        <v>615</v>
      </c>
      <c r="BP51" s="266" t="s">
        <v>615</v>
      </c>
      <c r="BQ51" s="266" t="s">
        <v>615</v>
      </c>
      <c r="BR51" s="266" t="s">
        <v>615</v>
      </c>
      <c r="BS51" s="266" t="s">
        <v>615</v>
      </c>
      <c r="BT51" s="268"/>
      <c r="BU51" s="266" t="s">
        <v>615</v>
      </c>
      <c r="BV51" s="266" t="s">
        <v>615</v>
      </c>
      <c r="BW51" s="266" t="s">
        <v>615</v>
      </c>
      <c r="BX51" s="266" t="s">
        <v>615</v>
      </c>
      <c r="BY51" s="266" t="s">
        <v>615</v>
      </c>
      <c r="BZ51" s="266" t="s">
        <v>615</v>
      </c>
      <c r="CA51" s="266" t="s">
        <v>615</v>
      </c>
      <c r="CB51" s="266" t="s">
        <v>615</v>
      </c>
      <c r="CC51" s="266" t="s">
        <v>615</v>
      </c>
      <c r="CD51" s="266" t="s">
        <v>615</v>
      </c>
      <c r="CE51" s="266" t="s">
        <v>615</v>
      </c>
      <c r="CF51" s="266" t="s">
        <v>615</v>
      </c>
      <c r="CG51" s="266" t="s">
        <v>615</v>
      </c>
      <c r="CH51" s="266" t="s">
        <v>615</v>
      </c>
      <c r="CI51" s="266" t="s">
        <v>615</v>
      </c>
      <c r="CJ51" s="266" t="s">
        <v>615</v>
      </c>
      <c r="CK51" s="266" t="s">
        <v>615</v>
      </c>
      <c r="CL51" s="266" t="s">
        <v>615</v>
      </c>
      <c r="CM51" s="266" t="s">
        <v>615</v>
      </c>
      <c r="CN51" s="266" t="s">
        <v>615</v>
      </c>
      <c r="CO51" s="266" t="s">
        <v>615</v>
      </c>
      <c r="CP51" s="266" t="s">
        <v>615</v>
      </c>
      <c r="CQ51" s="266" t="s">
        <v>615</v>
      </c>
      <c r="CR51" s="266" t="s">
        <v>615</v>
      </c>
      <c r="CS51" s="266" t="s">
        <v>615</v>
      </c>
      <c r="CT51" s="266" t="s">
        <v>615</v>
      </c>
      <c r="CU51" s="266" t="s">
        <v>615</v>
      </c>
      <c r="CV51" s="266" t="s">
        <v>615</v>
      </c>
      <c r="CW51" s="266" t="s">
        <v>615</v>
      </c>
      <c r="CX51" s="266" t="s">
        <v>615</v>
      </c>
      <c r="CY51" s="266" t="s">
        <v>615</v>
      </c>
      <c r="CZ51" s="266" t="s">
        <v>615</v>
      </c>
      <c r="DA51" s="247"/>
      <c r="DB51" s="266" t="s">
        <v>615</v>
      </c>
      <c r="DC51" s="266" t="s">
        <v>615</v>
      </c>
      <c r="DD51" s="266" t="s">
        <v>615</v>
      </c>
      <c r="DE51" s="266" t="s">
        <v>615</v>
      </c>
      <c r="DF51" s="266" t="s">
        <v>615</v>
      </c>
      <c r="DG51" s="266" t="s">
        <v>615</v>
      </c>
      <c r="DH51" s="266" t="s">
        <v>615</v>
      </c>
      <c r="DI51" s="266" t="s">
        <v>615</v>
      </c>
      <c r="DJ51" s="266" t="s">
        <v>615</v>
      </c>
      <c r="DK51" s="266" t="s">
        <v>615</v>
      </c>
      <c r="DL51" s="266" t="s">
        <v>615</v>
      </c>
      <c r="DM51" s="247"/>
      <c r="DN51" s="266" t="s">
        <v>615</v>
      </c>
      <c r="DO51" s="266" t="s">
        <v>615</v>
      </c>
      <c r="DP51" s="266" t="s">
        <v>615</v>
      </c>
      <c r="DQ51" s="266" t="s">
        <v>615</v>
      </c>
      <c r="DR51" s="266" t="s">
        <v>615</v>
      </c>
      <c r="DS51" s="266" t="s">
        <v>615</v>
      </c>
      <c r="DT51" s="266" t="s">
        <v>615</v>
      </c>
      <c r="DU51" s="266" t="s">
        <v>615</v>
      </c>
      <c r="DV51" s="266" t="s">
        <v>615</v>
      </c>
      <c r="DW51" s="266" t="s">
        <v>615</v>
      </c>
      <c r="DX51" s="266" t="s">
        <v>615</v>
      </c>
      <c r="DY51" s="266" t="s">
        <v>615</v>
      </c>
      <c r="DZ51" s="266" t="s">
        <v>615</v>
      </c>
      <c r="EA51" s="266" t="s">
        <v>615</v>
      </c>
      <c r="EB51" s="266" t="s">
        <v>615</v>
      </c>
      <c r="EC51" s="266" t="s">
        <v>615</v>
      </c>
      <c r="ED51" s="266" t="s">
        <v>615</v>
      </c>
      <c r="EE51" s="266" t="s">
        <v>615</v>
      </c>
      <c r="EF51" s="266" t="s">
        <v>615</v>
      </c>
      <c r="EG51" s="266" t="s">
        <v>615</v>
      </c>
      <c r="EH51" s="266" t="s">
        <v>615</v>
      </c>
      <c r="EI51" s="266" t="s">
        <v>615</v>
      </c>
      <c r="EJ51" s="266" t="s">
        <v>615</v>
      </c>
      <c r="EK51" s="266" t="s">
        <v>615</v>
      </c>
      <c r="EL51" s="266" t="s">
        <v>615</v>
      </c>
      <c r="EM51" s="266" t="s">
        <v>615</v>
      </c>
      <c r="EN51" s="266" t="s">
        <v>615</v>
      </c>
      <c r="EO51" s="266" t="s">
        <v>615</v>
      </c>
      <c r="EP51" s="266" t="s">
        <v>615</v>
      </c>
      <c r="EQ51" s="266" t="s">
        <v>615</v>
      </c>
      <c r="ER51" s="266" t="s">
        <v>615</v>
      </c>
      <c r="ES51" s="266" t="s">
        <v>615</v>
      </c>
      <c r="ET51" s="266" t="s">
        <v>615</v>
      </c>
      <c r="EU51" s="266" t="s">
        <v>615</v>
      </c>
      <c r="EV51" s="266" t="s">
        <v>615</v>
      </c>
      <c r="EW51" s="266" t="s">
        <v>615</v>
      </c>
      <c r="EX51" s="266" t="s">
        <v>615</v>
      </c>
      <c r="EY51" s="266" t="s">
        <v>615</v>
      </c>
      <c r="EZ51" s="266" t="s">
        <v>615</v>
      </c>
      <c r="FA51" s="266" t="s">
        <v>615</v>
      </c>
      <c r="FB51" s="266" t="s">
        <v>615</v>
      </c>
      <c r="FC51" s="266" t="s">
        <v>615</v>
      </c>
      <c r="FD51" s="266" t="s">
        <v>615</v>
      </c>
      <c r="FE51" s="266" t="s">
        <v>615</v>
      </c>
      <c r="FF51" s="266" t="s">
        <v>615</v>
      </c>
      <c r="FG51" s="266" t="s">
        <v>615</v>
      </c>
      <c r="FH51" s="266" t="s">
        <v>615</v>
      </c>
      <c r="FI51" s="266" t="s">
        <v>615</v>
      </c>
      <c r="FJ51" s="266" t="s">
        <v>615</v>
      </c>
      <c r="FK51" s="266" t="s">
        <v>615</v>
      </c>
      <c r="FL51" s="266" t="s">
        <v>615</v>
      </c>
      <c r="FM51" s="266" t="s">
        <v>615</v>
      </c>
      <c r="FN51" s="266" t="s">
        <v>615</v>
      </c>
      <c r="FO51" s="266" t="s">
        <v>615</v>
      </c>
      <c r="FP51" s="266" t="s">
        <v>615</v>
      </c>
      <c r="FQ51" s="266" t="s">
        <v>615</v>
      </c>
      <c r="FR51" s="266" t="s">
        <v>615</v>
      </c>
      <c r="FS51" s="266" t="s">
        <v>615</v>
      </c>
      <c r="FT51" s="336">
        <v>101.2941</v>
      </c>
      <c r="FU51" s="335">
        <v>71.062600000000003</v>
      </c>
      <c r="FV51" s="335">
        <v>60.261499999999998</v>
      </c>
      <c r="FW51" s="335">
        <v>74.914699999999996</v>
      </c>
    </row>
    <row r="52" spans="2:179">
      <c r="B52" s="277" t="s">
        <v>130</v>
      </c>
      <c r="C52" s="272" t="s">
        <v>1791</v>
      </c>
      <c r="D52" s="33" t="s">
        <v>1515</v>
      </c>
      <c r="E52" s="266" t="s">
        <v>615</v>
      </c>
      <c r="F52" s="266" t="s">
        <v>615</v>
      </c>
      <c r="G52" s="266" t="s">
        <v>615</v>
      </c>
      <c r="H52" s="266" t="s">
        <v>615</v>
      </c>
      <c r="I52" s="266" t="s">
        <v>615</v>
      </c>
      <c r="J52" s="266" t="s">
        <v>615</v>
      </c>
      <c r="K52" s="266" t="s">
        <v>615</v>
      </c>
      <c r="L52" s="266" t="s">
        <v>615</v>
      </c>
      <c r="M52" s="266" t="s">
        <v>615</v>
      </c>
      <c r="N52" s="266" t="s">
        <v>615</v>
      </c>
      <c r="O52" s="266" t="s">
        <v>615</v>
      </c>
      <c r="P52" s="266" t="s">
        <v>615</v>
      </c>
      <c r="Q52" s="266" t="s">
        <v>615</v>
      </c>
      <c r="R52" s="266" t="s">
        <v>615</v>
      </c>
      <c r="S52" s="266" t="s">
        <v>615</v>
      </c>
      <c r="T52" s="266" t="s">
        <v>615</v>
      </c>
      <c r="U52" s="266" t="s">
        <v>615</v>
      </c>
      <c r="V52" s="266" t="s">
        <v>615</v>
      </c>
      <c r="W52" s="266" t="s">
        <v>615</v>
      </c>
      <c r="X52" s="266" t="s">
        <v>615</v>
      </c>
      <c r="Y52" s="266"/>
      <c r="Z52" s="266" t="s">
        <v>615</v>
      </c>
      <c r="AA52" s="266" t="s">
        <v>615</v>
      </c>
      <c r="AB52" s="266" t="s">
        <v>615</v>
      </c>
      <c r="AC52" s="266" t="s">
        <v>615</v>
      </c>
      <c r="AD52" s="266" t="s">
        <v>615</v>
      </c>
      <c r="AE52" s="266" t="s">
        <v>615</v>
      </c>
      <c r="AF52" s="266" t="s">
        <v>615</v>
      </c>
      <c r="AG52" s="266" t="s">
        <v>615</v>
      </c>
      <c r="AH52" s="266" t="s">
        <v>615</v>
      </c>
      <c r="AI52" s="266" t="s">
        <v>615</v>
      </c>
      <c r="AJ52" s="266" t="s">
        <v>615</v>
      </c>
      <c r="AK52" s="266" t="s">
        <v>615</v>
      </c>
      <c r="AL52" s="266" t="s">
        <v>615</v>
      </c>
      <c r="AM52" s="266" t="s">
        <v>615</v>
      </c>
      <c r="AN52" s="266" t="s">
        <v>615</v>
      </c>
      <c r="AO52" s="266" t="s">
        <v>615</v>
      </c>
      <c r="AP52" s="266" t="s">
        <v>615</v>
      </c>
      <c r="AQ52" s="266" t="s">
        <v>615</v>
      </c>
      <c r="AR52" s="266" t="s">
        <v>615</v>
      </c>
      <c r="AS52" s="266" t="s">
        <v>615</v>
      </c>
      <c r="AT52" s="266" t="s">
        <v>615</v>
      </c>
      <c r="AU52" s="266" t="s">
        <v>615</v>
      </c>
      <c r="AV52" s="266" t="s">
        <v>615</v>
      </c>
      <c r="AW52" s="266"/>
      <c r="AX52" s="266" t="s">
        <v>615</v>
      </c>
      <c r="AY52" s="266" t="s">
        <v>615</v>
      </c>
      <c r="AZ52" s="266" t="s">
        <v>615</v>
      </c>
      <c r="BA52" s="266" t="s">
        <v>615</v>
      </c>
      <c r="BB52" s="266" t="s">
        <v>615</v>
      </c>
      <c r="BC52" s="266" t="s">
        <v>615</v>
      </c>
      <c r="BD52" s="266" t="s">
        <v>615</v>
      </c>
      <c r="BE52" s="266" t="s">
        <v>615</v>
      </c>
      <c r="BF52" s="266" t="s">
        <v>615</v>
      </c>
      <c r="BG52" s="266" t="s">
        <v>615</v>
      </c>
      <c r="BH52" s="266" t="s">
        <v>615</v>
      </c>
      <c r="BI52" s="266" t="s">
        <v>615</v>
      </c>
      <c r="BJ52" s="266" t="s">
        <v>615</v>
      </c>
      <c r="BK52" s="266" t="s">
        <v>615</v>
      </c>
      <c r="BL52" s="266" t="s">
        <v>615</v>
      </c>
      <c r="BM52" s="266" t="s">
        <v>615</v>
      </c>
      <c r="BN52" s="266" t="s">
        <v>615</v>
      </c>
      <c r="BO52" s="266" t="s">
        <v>615</v>
      </c>
      <c r="BP52" s="266" t="s">
        <v>615</v>
      </c>
      <c r="BQ52" s="266" t="s">
        <v>615</v>
      </c>
      <c r="BR52" s="266" t="s">
        <v>615</v>
      </c>
      <c r="BS52" s="266" t="s">
        <v>615</v>
      </c>
      <c r="BT52" s="268"/>
      <c r="BU52" s="266" t="s">
        <v>615</v>
      </c>
      <c r="BV52" s="266" t="s">
        <v>615</v>
      </c>
      <c r="BW52" s="266" t="s">
        <v>615</v>
      </c>
      <c r="BX52" s="266" t="s">
        <v>615</v>
      </c>
      <c r="BY52" s="266" t="s">
        <v>615</v>
      </c>
      <c r="BZ52" s="266" t="s">
        <v>615</v>
      </c>
      <c r="CA52" s="266" t="s">
        <v>615</v>
      </c>
      <c r="CB52" s="266" t="s">
        <v>615</v>
      </c>
      <c r="CC52" s="266" t="s">
        <v>615</v>
      </c>
      <c r="CD52" s="266" t="s">
        <v>615</v>
      </c>
      <c r="CE52" s="266" t="s">
        <v>615</v>
      </c>
      <c r="CF52" s="266" t="s">
        <v>615</v>
      </c>
      <c r="CG52" s="266" t="s">
        <v>615</v>
      </c>
      <c r="CH52" s="266" t="s">
        <v>615</v>
      </c>
      <c r="CI52" s="266" t="s">
        <v>615</v>
      </c>
      <c r="CJ52" s="266" t="s">
        <v>615</v>
      </c>
      <c r="CK52" s="266" t="s">
        <v>615</v>
      </c>
      <c r="CL52" s="266" t="s">
        <v>615</v>
      </c>
      <c r="CM52" s="266" t="s">
        <v>615</v>
      </c>
      <c r="CN52" s="266" t="s">
        <v>615</v>
      </c>
      <c r="CO52" s="266" t="s">
        <v>615</v>
      </c>
      <c r="CP52" s="266" t="s">
        <v>615</v>
      </c>
      <c r="CQ52" s="266" t="s">
        <v>615</v>
      </c>
      <c r="CR52" s="266" t="s">
        <v>615</v>
      </c>
      <c r="CS52" s="266" t="s">
        <v>615</v>
      </c>
      <c r="CT52" s="266" t="s">
        <v>615</v>
      </c>
      <c r="CU52" s="266" t="s">
        <v>615</v>
      </c>
      <c r="CV52" s="266" t="s">
        <v>615</v>
      </c>
      <c r="CW52" s="266" t="s">
        <v>615</v>
      </c>
      <c r="CX52" s="266" t="s">
        <v>615</v>
      </c>
      <c r="CY52" s="266" t="s">
        <v>615</v>
      </c>
      <c r="CZ52" s="266" t="s">
        <v>615</v>
      </c>
      <c r="DA52" s="247"/>
      <c r="DB52" s="266" t="s">
        <v>615</v>
      </c>
      <c r="DC52" s="266" t="s">
        <v>615</v>
      </c>
      <c r="DD52" s="266" t="s">
        <v>615</v>
      </c>
      <c r="DE52" s="266" t="s">
        <v>615</v>
      </c>
      <c r="DF52" s="266" t="s">
        <v>615</v>
      </c>
      <c r="DG52" s="266" t="s">
        <v>615</v>
      </c>
      <c r="DH52" s="266" t="s">
        <v>615</v>
      </c>
      <c r="DI52" s="266" t="s">
        <v>615</v>
      </c>
      <c r="DJ52" s="266" t="s">
        <v>615</v>
      </c>
      <c r="DK52" s="266" t="s">
        <v>615</v>
      </c>
      <c r="DL52" s="266" t="s">
        <v>615</v>
      </c>
      <c r="DM52" s="247"/>
      <c r="DN52" s="266" t="s">
        <v>615</v>
      </c>
      <c r="DO52" s="266" t="s">
        <v>615</v>
      </c>
      <c r="DP52" s="266" t="s">
        <v>615</v>
      </c>
      <c r="DQ52" s="266" t="s">
        <v>615</v>
      </c>
      <c r="DR52" s="266" t="s">
        <v>615</v>
      </c>
      <c r="DS52" s="266" t="s">
        <v>615</v>
      </c>
      <c r="DT52" s="266" t="s">
        <v>615</v>
      </c>
      <c r="DU52" s="266" t="s">
        <v>615</v>
      </c>
      <c r="DV52" s="266" t="s">
        <v>615</v>
      </c>
      <c r="DW52" s="266" t="s">
        <v>615</v>
      </c>
      <c r="DX52" s="266" t="s">
        <v>615</v>
      </c>
      <c r="DY52" s="266" t="s">
        <v>615</v>
      </c>
      <c r="DZ52" s="266" t="s">
        <v>615</v>
      </c>
      <c r="EA52" s="266" t="s">
        <v>615</v>
      </c>
      <c r="EB52" s="266" t="s">
        <v>615</v>
      </c>
      <c r="EC52" s="266" t="s">
        <v>615</v>
      </c>
      <c r="ED52" s="266" t="s">
        <v>615</v>
      </c>
      <c r="EE52" s="266" t="s">
        <v>615</v>
      </c>
      <c r="EF52" s="266" t="s">
        <v>615</v>
      </c>
      <c r="EG52" s="266" t="s">
        <v>615</v>
      </c>
      <c r="EH52" s="266" t="s">
        <v>615</v>
      </c>
      <c r="EI52" s="266" t="s">
        <v>615</v>
      </c>
      <c r="EJ52" s="266" t="s">
        <v>615</v>
      </c>
      <c r="EK52" s="266" t="s">
        <v>615</v>
      </c>
      <c r="EL52" s="266" t="s">
        <v>615</v>
      </c>
      <c r="EM52" s="266" t="s">
        <v>615</v>
      </c>
      <c r="EN52" s="266" t="s">
        <v>615</v>
      </c>
      <c r="EO52" s="266" t="s">
        <v>615</v>
      </c>
      <c r="EP52" s="266" t="s">
        <v>615</v>
      </c>
      <c r="EQ52" s="266" t="s">
        <v>615</v>
      </c>
      <c r="ER52" s="266" t="s">
        <v>615</v>
      </c>
      <c r="ES52" s="266" t="s">
        <v>615</v>
      </c>
      <c r="ET52" s="266" t="s">
        <v>615</v>
      </c>
      <c r="EU52" s="266" t="s">
        <v>615</v>
      </c>
      <c r="EV52" s="266" t="s">
        <v>615</v>
      </c>
      <c r="EW52" s="266" t="s">
        <v>615</v>
      </c>
      <c r="EX52" s="266" t="s">
        <v>615</v>
      </c>
      <c r="EY52" s="266" t="s">
        <v>615</v>
      </c>
      <c r="EZ52" s="266" t="s">
        <v>615</v>
      </c>
      <c r="FA52" s="266" t="s">
        <v>615</v>
      </c>
      <c r="FB52" s="266" t="s">
        <v>615</v>
      </c>
      <c r="FC52" s="266" t="s">
        <v>615</v>
      </c>
      <c r="FD52" s="266" t="s">
        <v>615</v>
      </c>
      <c r="FE52" s="266" t="s">
        <v>615</v>
      </c>
      <c r="FF52" s="266" t="s">
        <v>615</v>
      </c>
      <c r="FG52" s="266" t="s">
        <v>615</v>
      </c>
      <c r="FH52" s="266" t="s">
        <v>615</v>
      </c>
      <c r="FI52" s="266" t="s">
        <v>615</v>
      </c>
      <c r="FJ52" s="266" t="s">
        <v>615</v>
      </c>
      <c r="FK52" s="266" t="s">
        <v>615</v>
      </c>
      <c r="FL52" s="266" t="s">
        <v>615</v>
      </c>
      <c r="FM52" s="266" t="s">
        <v>615</v>
      </c>
      <c r="FN52" s="266" t="s">
        <v>615</v>
      </c>
      <c r="FO52" s="266" t="s">
        <v>615</v>
      </c>
      <c r="FP52" s="266" t="s">
        <v>615</v>
      </c>
      <c r="FQ52" s="266" t="s">
        <v>615</v>
      </c>
      <c r="FR52" s="266" t="s">
        <v>615</v>
      </c>
      <c r="FS52" s="266" t="s">
        <v>615</v>
      </c>
      <c r="FT52" s="335">
        <v>97.503200000000007</v>
      </c>
      <c r="FU52" s="335">
        <v>83.778800000000004</v>
      </c>
      <c r="FV52" s="335">
        <v>51.183399999999999</v>
      </c>
      <c r="FW52" s="335">
        <v>97.152000000000001</v>
      </c>
    </row>
    <row r="53" spans="2:179">
      <c r="B53" s="277" t="s">
        <v>131</v>
      </c>
      <c r="C53" s="272" t="s">
        <v>1809</v>
      </c>
      <c r="D53" s="33" t="s">
        <v>862</v>
      </c>
      <c r="E53" s="266" t="s">
        <v>615</v>
      </c>
      <c r="F53" s="266" t="s">
        <v>615</v>
      </c>
      <c r="G53" s="266" t="s">
        <v>615</v>
      </c>
      <c r="H53" s="266" t="s">
        <v>615</v>
      </c>
      <c r="I53" s="266" t="s">
        <v>615</v>
      </c>
      <c r="J53" s="266" t="s">
        <v>615</v>
      </c>
      <c r="K53" s="266" t="s">
        <v>615</v>
      </c>
      <c r="L53" s="266" t="s">
        <v>615</v>
      </c>
      <c r="M53" s="266" t="s">
        <v>615</v>
      </c>
      <c r="N53" s="266" t="s">
        <v>615</v>
      </c>
      <c r="O53" s="266" t="s">
        <v>615</v>
      </c>
      <c r="P53" s="266" t="s">
        <v>615</v>
      </c>
      <c r="Q53" s="266" t="s">
        <v>615</v>
      </c>
      <c r="R53" s="266" t="s">
        <v>615</v>
      </c>
      <c r="S53" s="266" t="s">
        <v>615</v>
      </c>
      <c r="T53" s="266" t="s">
        <v>615</v>
      </c>
      <c r="U53" s="266" t="s">
        <v>615</v>
      </c>
      <c r="V53" s="266" t="s">
        <v>615</v>
      </c>
      <c r="W53" s="266" t="s">
        <v>615</v>
      </c>
      <c r="X53" s="266" t="s">
        <v>615</v>
      </c>
      <c r="Y53" s="266"/>
      <c r="Z53" s="266" t="s">
        <v>615</v>
      </c>
      <c r="AA53" s="266" t="s">
        <v>615</v>
      </c>
      <c r="AB53" s="266" t="s">
        <v>615</v>
      </c>
      <c r="AC53" s="266" t="s">
        <v>615</v>
      </c>
      <c r="AD53" s="266" t="s">
        <v>615</v>
      </c>
      <c r="AE53" s="266" t="s">
        <v>615</v>
      </c>
      <c r="AF53" s="266" t="s">
        <v>615</v>
      </c>
      <c r="AG53" s="266" t="s">
        <v>615</v>
      </c>
      <c r="AH53" s="266" t="s">
        <v>615</v>
      </c>
      <c r="AI53" s="266" t="s">
        <v>615</v>
      </c>
      <c r="AJ53" s="266" t="s">
        <v>615</v>
      </c>
      <c r="AK53" s="266" t="s">
        <v>615</v>
      </c>
      <c r="AL53" s="266" t="s">
        <v>615</v>
      </c>
      <c r="AM53" s="266" t="s">
        <v>615</v>
      </c>
      <c r="AN53" s="266" t="s">
        <v>615</v>
      </c>
      <c r="AO53" s="266" t="s">
        <v>615</v>
      </c>
      <c r="AP53" s="266" t="s">
        <v>615</v>
      </c>
      <c r="AQ53" s="266" t="s">
        <v>615</v>
      </c>
      <c r="AR53" s="266" t="s">
        <v>615</v>
      </c>
      <c r="AS53" s="266" t="s">
        <v>615</v>
      </c>
      <c r="AT53" s="266" t="s">
        <v>615</v>
      </c>
      <c r="AU53" s="266" t="s">
        <v>615</v>
      </c>
      <c r="AV53" s="266" t="s">
        <v>615</v>
      </c>
      <c r="AW53" s="247"/>
      <c r="AX53" s="266" t="s">
        <v>615</v>
      </c>
      <c r="AY53" s="266" t="s">
        <v>615</v>
      </c>
      <c r="AZ53" s="266" t="s">
        <v>615</v>
      </c>
      <c r="BA53" s="266" t="s">
        <v>615</v>
      </c>
      <c r="BB53" s="266" t="s">
        <v>615</v>
      </c>
      <c r="BC53" s="266" t="s">
        <v>615</v>
      </c>
      <c r="BD53" s="266" t="s">
        <v>615</v>
      </c>
      <c r="BE53" s="266" t="s">
        <v>615</v>
      </c>
      <c r="BF53" s="266" t="s">
        <v>615</v>
      </c>
      <c r="BG53" s="266" t="s">
        <v>615</v>
      </c>
      <c r="BH53" s="266" t="s">
        <v>615</v>
      </c>
      <c r="BI53" s="266" t="s">
        <v>615</v>
      </c>
      <c r="BJ53" s="266" t="s">
        <v>615</v>
      </c>
      <c r="BK53" s="266" t="s">
        <v>615</v>
      </c>
      <c r="BL53" s="266" t="s">
        <v>615</v>
      </c>
      <c r="BM53" s="266" t="s">
        <v>615</v>
      </c>
      <c r="BN53" s="266" t="s">
        <v>615</v>
      </c>
      <c r="BO53" s="266" t="s">
        <v>615</v>
      </c>
      <c r="BP53" s="266" t="s">
        <v>615</v>
      </c>
      <c r="BQ53" s="266" t="s">
        <v>615</v>
      </c>
      <c r="BR53" s="266" t="s">
        <v>615</v>
      </c>
      <c r="BS53" s="266" t="s">
        <v>615</v>
      </c>
      <c r="BT53" s="268"/>
      <c r="BU53" s="266" t="s">
        <v>615</v>
      </c>
      <c r="BV53" s="266" t="s">
        <v>615</v>
      </c>
      <c r="BW53" s="266" t="s">
        <v>615</v>
      </c>
      <c r="BX53" s="266" t="s">
        <v>615</v>
      </c>
      <c r="BY53" s="266" t="s">
        <v>615</v>
      </c>
      <c r="BZ53" s="266" t="s">
        <v>615</v>
      </c>
      <c r="CA53" s="266" t="s">
        <v>615</v>
      </c>
      <c r="CB53" s="266" t="s">
        <v>615</v>
      </c>
      <c r="CC53" s="266" t="s">
        <v>615</v>
      </c>
      <c r="CD53" s="266" t="s">
        <v>615</v>
      </c>
      <c r="CE53" s="266" t="s">
        <v>615</v>
      </c>
      <c r="CF53" s="266" t="s">
        <v>615</v>
      </c>
      <c r="CG53" s="266" t="s">
        <v>615</v>
      </c>
      <c r="CH53" s="266" t="s">
        <v>615</v>
      </c>
      <c r="CI53" s="266" t="s">
        <v>615</v>
      </c>
      <c r="CJ53" s="266" t="s">
        <v>615</v>
      </c>
      <c r="CK53" s="266" t="s">
        <v>615</v>
      </c>
      <c r="CL53" s="266" t="s">
        <v>615</v>
      </c>
      <c r="CM53" s="266" t="s">
        <v>615</v>
      </c>
      <c r="CN53" s="266" t="s">
        <v>615</v>
      </c>
      <c r="CO53" s="266" t="s">
        <v>615</v>
      </c>
      <c r="CP53" s="266" t="s">
        <v>615</v>
      </c>
      <c r="CQ53" s="266" t="s">
        <v>615</v>
      </c>
      <c r="CR53" s="266" t="s">
        <v>615</v>
      </c>
      <c r="CS53" s="266" t="s">
        <v>615</v>
      </c>
      <c r="CT53" s="266" t="s">
        <v>615</v>
      </c>
      <c r="CU53" s="266" t="s">
        <v>615</v>
      </c>
      <c r="CV53" s="266" t="s">
        <v>615</v>
      </c>
      <c r="CW53" s="266" t="s">
        <v>615</v>
      </c>
      <c r="CX53" s="266" t="s">
        <v>615</v>
      </c>
      <c r="CY53" s="266" t="s">
        <v>615</v>
      </c>
      <c r="CZ53" s="266" t="s">
        <v>615</v>
      </c>
      <c r="DA53" s="247"/>
      <c r="DB53" s="266" t="s">
        <v>615</v>
      </c>
      <c r="DC53" s="266" t="s">
        <v>615</v>
      </c>
      <c r="DD53" s="266" t="s">
        <v>615</v>
      </c>
      <c r="DE53" s="266" t="s">
        <v>615</v>
      </c>
      <c r="DF53" s="266" t="s">
        <v>615</v>
      </c>
      <c r="DG53" s="266" t="s">
        <v>615</v>
      </c>
      <c r="DH53" s="266" t="s">
        <v>615</v>
      </c>
      <c r="DI53" s="266" t="s">
        <v>615</v>
      </c>
      <c r="DJ53" s="266" t="s">
        <v>615</v>
      </c>
      <c r="DK53" s="266" t="s">
        <v>615</v>
      </c>
      <c r="DL53" s="266" t="s">
        <v>615</v>
      </c>
      <c r="DM53" s="247"/>
      <c r="DN53" s="266" t="s">
        <v>615</v>
      </c>
      <c r="DO53" s="266" t="s">
        <v>615</v>
      </c>
      <c r="DP53" s="266" t="s">
        <v>615</v>
      </c>
      <c r="DQ53" s="266" t="s">
        <v>615</v>
      </c>
      <c r="DR53" s="266" t="s">
        <v>615</v>
      </c>
      <c r="DS53" s="266" t="s">
        <v>615</v>
      </c>
      <c r="DT53" s="266" t="s">
        <v>615</v>
      </c>
      <c r="DU53" s="266" t="s">
        <v>615</v>
      </c>
      <c r="DV53" s="266" t="s">
        <v>615</v>
      </c>
      <c r="DW53" s="266" t="s">
        <v>615</v>
      </c>
      <c r="DX53" s="266" t="s">
        <v>615</v>
      </c>
      <c r="DY53" s="266" t="s">
        <v>615</v>
      </c>
      <c r="DZ53" s="266" t="s">
        <v>615</v>
      </c>
      <c r="EA53" s="266" t="s">
        <v>615</v>
      </c>
      <c r="EB53" s="266" t="s">
        <v>615</v>
      </c>
      <c r="EC53" s="266" t="s">
        <v>615</v>
      </c>
      <c r="ED53" s="266" t="s">
        <v>615</v>
      </c>
      <c r="EE53" s="266" t="s">
        <v>615</v>
      </c>
      <c r="EF53" s="266" t="s">
        <v>615</v>
      </c>
      <c r="EG53" s="266" t="s">
        <v>615</v>
      </c>
      <c r="EH53" s="266" t="s">
        <v>615</v>
      </c>
      <c r="EI53" s="266" t="s">
        <v>615</v>
      </c>
      <c r="EJ53" s="266" t="s">
        <v>615</v>
      </c>
      <c r="EK53" s="266" t="s">
        <v>615</v>
      </c>
      <c r="EL53" s="266" t="s">
        <v>615</v>
      </c>
      <c r="EM53" s="266" t="s">
        <v>615</v>
      </c>
      <c r="EN53" s="266" t="s">
        <v>615</v>
      </c>
      <c r="EO53" s="266" t="s">
        <v>615</v>
      </c>
      <c r="EP53" s="266" t="s">
        <v>615</v>
      </c>
      <c r="EQ53" s="266" t="s">
        <v>615</v>
      </c>
      <c r="ER53" s="266" t="s">
        <v>615</v>
      </c>
      <c r="ES53" s="266" t="s">
        <v>615</v>
      </c>
      <c r="ET53" s="266" t="s">
        <v>615</v>
      </c>
      <c r="EU53" s="266" t="s">
        <v>615</v>
      </c>
      <c r="EV53" s="266" t="s">
        <v>615</v>
      </c>
      <c r="EW53" s="266" t="s">
        <v>615</v>
      </c>
      <c r="EX53" s="266" t="s">
        <v>615</v>
      </c>
      <c r="EY53" s="266" t="s">
        <v>615</v>
      </c>
      <c r="EZ53" s="266" t="s">
        <v>615</v>
      </c>
      <c r="FA53" s="266" t="s">
        <v>615</v>
      </c>
      <c r="FB53" s="266" t="s">
        <v>615</v>
      </c>
      <c r="FC53" s="266" t="s">
        <v>615</v>
      </c>
      <c r="FD53" s="266" t="s">
        <v>615</v>
      </c>
      <c r="FE53" s="266" t="s">
        <v>615</v>
      </c>
      <c r="FF53" s="266" t="s">
        <v>615</v>
      </c>
      <c r="FG53" s="266" t="s">
        <v>615</v>
      </c>
      <c r="FH53" s="266" t="s">
        <v>615</v>
      </c>
      <c r="FI53" s="266" t="s">
        <v>615</v>
      </c>
      <c r="FJ53" s="266" t="s">
        <v>615</v>
      </c>
      <c r="FK53" s="266" t="s">
        <v>615</v>
      </c>
      <c r="FL53" s="266" t="s">
        <v>615</v>
      </c>
      <c r="FM53" s="266" t="s">
        <v>615</v>
      </c>
      <c r="FN53" s="266" t="s">
        <v>615</v>
      </c>
      <c r="FO53" s="266" t="s">
        <v>615</v>
      </c>
      <c r="FP53" s="266" t="s">
        <v>615</v>
      </c>
      <c r="FQ53" s="266" t="s">
        <v>615</v>
      </c>
      <c r="FR53" s="266" t="s">
        <v>615</v>
      </c>
      <c r="FS53" s="266" t="s">
        <v>615</v>
      </c>
      <c r="FT53" s="335">
        <v>96.137200000000007</v>
      </c>
      <c r="FU53" s="335">
        <v>76.1447</v>
      </c>
      <c r="FV53" s="335">
        <v>49.776400000000002</v>
      </c>
      <c r="FW53" s="335">
        <v>72.956199999999995</v>
      </c>
    </row>
    <row r="54" spans="2:179">
      <c r="B54" s="277" t="s">
        <v>132</v>
      </c>
      <c r="C54" s="272" t="s">
        <v>1833</v>
      </c>
      <c r="D54" s="33" t="s">
        <v>1651</v>
      </c>
      <c r="E54" s="266" t="s">
        <v>615</v>
      </c>
      <c r="F54" s="266" t="s">
        <v>615</v>
      </c>
      <c r="G54" s="266" t="s">
        <v>615</v>
      </c>
      <c r="H54" s="266" t="s">
        <v>615</v>
      </c>
      <c r="I54" s="266" t="s">
        <v>615</v>
      </c>
      <c r="J54" s="266" t="s">
        <v>615</v>
      </c>
      <c r="K54" s="266" t="s">
        <v>615</v>
      </c>
      <c r="L54" s="266" t="s">
        <v>615</v>
      </c>
      <c r="M54" s="266" t="s">
        <v>615</v>
      </c>
      <c r="N54" s="266" t="s">
        <v>615</v>
      </c>
      <c r="O54" s="266" t="s">
        <v>615</v>
      </c>
      <c r="P54" s="266" t="s">
        <v>615</v>
      </c>
      <c r="Q54" s="266" t="s">
        <v>615</v>
      </c>
      <c r="R54" s="266" t="s">
        <v>615</v>
      </c>
      <c r="S54" s="266" t="s">
        <v>615</v>
      </c>
      <c r="T54" s="266" t="s">
        <v>615</v>
      </c>
      <c r="U54" s="266" t="s">
        <v>615</v>
      </c>
      <c r="V54" s="266" t="s">
        <v>615</v>
      </c>
      <c r="W54" s="266" t="s">
        <v>615</v>
      </c>
      <c r="X54" s="266" t="s">
        <v>615</v>
      </c>
      <c r="Y54" s="266"/>
      <c r="Z54" s="266" t="s">
        <v>615</v>
      </c>
      <c r="AA54" s="266" t="s">
        <v>615</v>
      </c>
      <c r="AB54" s="266" t="s">
        <v>615</v>
      </c>
      <c r="AC54" s="266" t="s">
        <v>615</v>
      </c>
      <c r="AD54" s="266" t="s">
        <v>615</v>
      </c>
      <c r="AE54" s="266" t="s">
        <v>615</v>
      </c>
      <c r="AF54" s="266" t="s">
        <v>615</v>
      </c>
      <c r="AG54" s="266" t="s">
        <v>615</v>
      </c>
      <c r="AH54" s="266" t="s">
        <v>615</v>
      </c>
      <c r="AI54" s="266" t="s">
        <v>615</v>
      </c>
      <c r="AJ54" s="266" t="s">
        <v>615</v>
      </c>
      <c r="AK54" s="266" t="s">
        <v>615</v>
      </c>
      <c r="AL54" s="266" t="s">
        <v>615</v>
      </c>
      <c r="AM54" s="266" t="s">
        <v>615</v>
      </c>
      <c r="AN54" s="266" t="s">
        <v>615</v>
      </c>
      <c r="AO54" s="266" t="s">
        <v>615</v>
      </c>
      <c r="AP54" s="266" t="s">
        <v>615</v>
      </c>
      <c r="AQ54" s="266" t="s">
        <v>615</v>
      </c>
      <c r="AR54" s="266" t="s">
        <v>615</v>
      </c>
      <c r="AS54" s="266" t="s">
        <v>615</v>
      </c>
      <c r="AT54" s="266" t="s">
        <v>615</v>
      </c>
      <c r="AU54" s="266" t="s">
        <v>615</v>
      </c>
      <c r="AV54" s="266" t="s">
        <v>615</v>
      </c>
      <c r="AW54" s="247"/>
      <c r="AX54" s="266" t="s">
        <v>615</v>
      </c>
      <c r="AY54" s="266" t="s">
        <v>615</v>
      </c>
      <c r="AZ54" s="266" t="s">
        <v>615</v>
      </c>
      <c r="BA54" s="266" t="s">
        <v>615</v>
      </c>
      <c r="BB54" s="266" t="s">
        <v>615</v>
      </c>
      <c r="BC54" s="266" t="s">
        <v>615</v>
      </c>
      <c r="BD54" s="266" t="s">
        <v>615</v>
      </c>
      <c r="BE54" s="266" t="s">
        <v>615</v>
      </c>
      <c r="BF54" s="266" t="s">
        <v>615</v>
      </c>
      <c r="BG54" s="266" t="s">
        <v>615</v>
      </c>
      <c r="BH54" s="266" t="s">
        <v>615</v>
      </c>
      <c r="BI54" s="266" t="s">
        <v>615</v>
      </c>
      <c r="BJ54" s="266" t="s">
        <v>615</v>
      </c>
      <c r="BK54" s="266" t="s">
        <v>615</v>
      </c>
      <c r="BL54" s="266" t="s">
        <v>615</v>
      </c>
      <c r="BM54" s="266" t="s">
        <v>615</v>
      </c>
      <c r="BN54" s="266" t="s">
        <v>615</v>
      </c>
      <c r="BO54" s="266" t="s">
        <v>615</v>
      </c>
      <c r="BP54" s="266" t="s">
        <v>615</v>
      </c>
      <c r="BQ54" s="266" t="s">
        <v>615</v>
      </c>
      <c r="BR54" s="266" t="s">
        <v>615</v>
      </c>
      <c r="BS54" s="266" t="s">
        <v>615</v>
      </c>
      <c r="BT54" s="268"/>
      <c r="BU54" s="266" t="s">
        <v>615</v>
      </c>
      <c r="BV54" s="266" t="s">
        <v>615</v>
      </c>
      <c r="BW54" s="266" t="s">
        <v>615</v>
      </c>
      <c r="BX54" s="266" t="s">
        <v>615</v>
      </c>
      <c r="BY54" s="266" t="s">
        <v>615</v>
      </c>
      <c r="BZ54" s="266" t="s">
        <v>615</v>
      </c>
      <c r="CA54" s="266" t="s">
        <v>615</v>
      </c>
      <c r="CB54" s="266" t="s">
        <v>615</v>
      </c>
      <c r="CC54" s="266" t="s">
        <v>615</v>
      </c>
      <c r="CD54" s="266" t="s">
        <v>615</v>
      </c>
      <c r="CE54" s="266" t="s">
        <v>615</v>
      </c>
      <c r="CF54" s="266" t="s">
        <v>615</v>
      </c>
      <c r="CG54" s="266" t="s">
        <v>615</v>
      </c>
      <c r="CH54" s="266" t="s">
        <v>615</v>
      </c>
      <c r="CI54" s="266" t="s">
        <v>615</v>
      </c>
      <c r="CJ54" s="266" t="s">
        <v>615</v>
      </c>
      <c r="CK54" s="266" t="s">
        <v>615</v>
      </c>
      <c r="CL54" s="266" t="s">
        <v>615</v>
      </c>
      <c r="CM54" s="266" t="s">
        <v>615</v>
      </c>
      <c r="CN54" s="266" t="s">
        <v>615</v>
      </c>
      <c r="CO54" s="266" t="s">
        <v>615</v>
      </c>
      <c r="CP54" s="266" t="s">
        <v>615</v>
      </c>
      <c r="CQ54" s="266" t="s">
        <v>615</v>
      </c>
      <c r="CR54" s="266" t="s">
        <v>615</v>
      </c>
      <c r="CS54" s="266" t="s">
        <v>615</v>
      </c>
      <c r="CT54" s="266" t="s">
        <v>615</v>
      </c>
      <c r="CU54" s="266" t="s">
        <v>615</v>
      </c>
      <c r="CV54" s="266" t="s">
        <v>615</v>
      </c>
      <c r="CW54" s="266" t="s">
        <v>615</v>
      </c>
      <c r="CX54" s="266" t="s">
        <v>615</v>
      </c>
      <c r="CY54" s="266" t="s">
        <v>615</v>
      </c>
      <c r="CZ54" s="266" t="s">
        <v>615</v>
      </c>
      <c r="DA54" s="247"/>
      <c r="DB54" s="266" t="s">
        <v>615</v>
      </c>
      <c r="DC54" s="266" t="s">
        <v>615</v>
      </c>
      <c r="DD54" s="266" t="s">
        <v>615</v>
      </c>
      <c r="DE54" s="266" t="s">
        <v>615</v>
      </c>
      <c r="DF54" s="266" t="s">
        <v>615</v>
      </c>
      <c r="DG54" s="266" t="s">
        <v>615</v>
      </c>
      <c r="DH54" s="266" t="s">
        <v>615</v>
      </c>
      <c r="DI54" s="266" t="s">
        <v>615</v>
      </c>
      <c r="DJ54" s="266" t="s">
        <v>615</v>
      </c>
      <c r="DK54" s="266" t="s">
        <v>615</v>
      </c>
      <c r="DL54" s="266" t="s">
        <v>615</v>
      </c>
      <c r="DM54" s="247"/>
      <c r="DN54" s="266" t="s">
        <v>615</v>
      </c>
      <c r="DO54" s="266" t="s">
        <v>615</v>
      </c>
      <c r="DP54" s="266" t="s">
        <v>615</v>
      </c>
      <c r="DQ54" s="266" t="s">
        <v>615</v>
      </c>
      <c r="DR54" s="266" t="s">
        <v>615</v>
      </c>
      <c r="DS54" s="266" t="s">
        <v>615</v>
      </c>
      <c r="DT54" s="266" t="s">
        <v>615</v>
      </c>
      <c r="DU54" s="266" t="s">
        <v>615</v>
      </c>
      <c r="DV54" s="266" t="s">
        <v>615</v>
      </c>
      <c r="DW54" s="266" t="s">
        <v>615</v>
      </c>
      <c r="DX54" s="266" t="s">
        <v>615</v>
      </c>
      <c r="DY54" s="266" t="s">
        <v>615</v>
      </c>
      <c r="DZ54" s="266" t="s">
        <v>615</v>
      </c>
      <c r="EA54" s="266" t="s">
        <v>615</v>
      </c>
      <c r="EB54" s="266" t="s">
        <v>615</v>
      </c>
      <c r="EC54" s="266" t="s">
        <v>615</v>
      </c>
      <c r="ED54" s="266" t="s">
        <v>615</v>
      </c>
      <c r="EE54" s="266" t="s">
        <v>615</v>
      </c>
      <c r="EF54" s="266" t="s">
        <v>615</v>
      </c>
      <c r="EG54" s="266" t="s">
        <v>615</v>
      </c>
      <c r="EH54" s="266" t="s">
        <v>615</v>
      </c>
      <c r="EI54" s="266" t="s">
        <v>615</v>
      </c>
      <c r="EJ54" s="266" t="s">
        <v>615</v>
      </c>
      <c r="EK54" s="266" t="s">
        <v>615</v>
      </c>
      <c r="EL54" s="266" t="s">
        <v>615</v>
      </c>
      <c r="EM54" s="266" t="s">
        <v>615</v>
      </c>
      <c r="EN54" s="266" t="s">
        <v>615</v>
      </c>
      <c r="EO54" s="266" t="s">
        <v>615</v>
      </c>
      <c r="EP54" s="266" t="s">
        <v>615</v>
      </c>
      <c r="EQ54" s="266" t="s">
        <v>615</v>
      </c>
      <c r="ER54" s="266" t="s">
        <v>615</v>
      </c>
      <c r="ES54" s="266" t="s">
        <v>615</v>
      </c>
      <c r="ET54" s="266" t="s">
        <v>615</v>
      </c>
      <c r="EU54" s="266" t="s">
        <v>615</v>
      </c>
      <c r="EV54" s="266" t="s">
        <v>615</v>
      </c>
      <c r="EW54" s="266" t="s">
        <v>615</v>
      </c>
      <c r="EX54" s="266" t="s">
        <v>615</v>
      </c>
      <c r="EY54" s="266" t="s">
        <v>615</v>
      </c>
      <c r="EZ54" s="266" t="s">
        <v>615</v>
      </c>
      <c r="FA54" s="266" t="s">
        <v>615</v>
      </c>
      <c r="FB54" s="266" t="s">
        <v>615</v>
      </c>
      <c r="FC54" s="266" t="s">
        <v>615</v>
      </c>
      <c r="FD54" s="266" t="s">
        <v>615</v>
      </c>
      <c r="FE54" s="266" t="s">
        <v>615</v>
      </c>
      <c r="FF54" s="266" t="s">
        <v>615</v>
      </c>
      <c r="FG54" s="266" t="s">
        <v>615</v>
      </c>
      <c r="FH54" s="266" t="s">
        <v>615</v>
      </c>
      <c r="FI54" s="266" t="s">
        <v>615</v>
      </c>
      <c r="FJ54" s="266" t="s">
        <v>615</v>
      </c>
      <c r="FK54" s="266" t="s">
        <v>615</v>
      </c>
      <c r="FL54" s="266" t="s">
        <v>615</v>
      </c>
      <c r="FM54" s="266" t="s">
        <v>615</v>
      </c>
      <c r="FN54" s="266" t="s">
        <v>615</v>
      </c>
      <c r="FO54" s="266" t="s">
        <v>615</v>
      </c>
      <c r="FP54" s="266" t="s">
        <v>615</v>
      </c>
      <c r="FQ54" s="266" t="s">
        <v>615</v>
      </c>
      <c r="FR54" s="266" t="s">
        <v>615</v>
      </c>
      <c r="FS54" s="266" t="s">
        <v>615</v>
      </c>
      <c r="FT54" s="335">
        <v>79.763499999999993</v>
      </c>
      <c r="FU54" s="335">
        <v>64.504599999999996</v>
      </c>
      <c r="FV54" s="335">
        <v>53.943800000000003</v>
      </c>
      <c r="FW54" s="335">
        <v>67.375900000000001</v>
      </c>
    </row>
    <row r="55" spans="2:179">
      <c r="B55" s="277" t="s">
        <v>133</v>
      </c>
      <c r="C55" s="272" t="s">
        <v>1848</v>
      </c>
      <c r="D55" s="33" t="s">
        <v>1392</v>
      </c>
      <c r="E55" s="266" t="s">
        <v>615</v>
      </c>
      <c r="F55" s="266" t="s">
        <v>615</v>
      </c>
      <c r="G55" s="266" t="s">
        <v>615</v>
      </c>
      <c r="H55" s="266" t="s">
        <v>615</v>
      </c>
      <c r="I55" s="266" t="s">
        <v>615</v>
      </c>
      <c r="J55" s="266" t="s">
        <v>615</v>
      </c>
      <c r="K55" s="266" t="s">
        <v>615</v>
      </c>
      <c r="L55" s="266" t="s">
        <v>615</v>
      </c>
      <c r="M55" s="266" t="s">
        <v>615</v>
      </c>
      <c r="N55" s="266" t="s">
        <v>615</v>
      </c>
      <c r="O55" s="266" t="s">
        <v>615</v>
      </c>
      <c r="P55" s="266" t="s">
        <v>615</v>
      </c>
      <c r="Q55" s="266" t="s">
        <v>615</v>
      </c>
      <c r="R55" s="266" t="s">
        <v>615</v>
      </c>
      <c r="S55" s="266" t="s">
        <v>615</v>
      </c>
      <c r="T55" s="266" t="s">
        <v>615</v>
      </c>
      <c r="U55" s="266" t="s">
        <v>615</v>
      </c>
      <c r="V55" s="266" t="s">
        <v>615</v>
      </c>
      <c r="W55" s="266" t="s">
        <v>615</v>
      </c>
      <c r="X55" s="266" t="s">
        <v>615</v>
      </c>
      <c r="Y55" s="266"/>
      <c r="Z55" s="266" t="s">
        <v>615</v>
      </c>
      <c r="AA55" s="266" t="s">
        <v>615</v>
      </c>
      <c r="AB55" s="266" t="s">
        <v>615</v>
      </c>
      <c r="AC55" s="266" t="s">
        <v>615</v>
      </c>
      <c r="AD55" s="266" t="s">
        <v>615</v>
      </c>
      <c r="AE55" s="266" t="s">
        <v>615</v>
      </c>
      <c r="AF55" s="266" t="s">
        <v>615</v>
      </c>
      <c r="AG55" s="266" t="s">
        <v>615</v>
      </c>
      <c r="AH55" s="266" t="s">
        <v>615</v>
      </c>
      <c r="AI55" s="266" t="s">
        <v>615</v>
      </c>
      <c r="AJ55" s="266" t="s">
        <v>615</v>
      </c>
      <c r="AK55" s="266" t="s">
        <v>615</v>
      </c>
      <c r="AL55" s="266" t="s">
        <v>615</v>
      </c>
      <c r="AM55" s="266" t="s">
        <v>615</v>
      </c>
      <c r="AN55" s="266" t="s">
        <v>615</v>
      </c>
      <c r="AO55" s="266" t="s">
        <v>615</v>
      </c>
      <c r="AP55" s="266" t="s">
        <v>615</v>
      </c>
      <c r="AQ55" s="266" t="s">
        <v>615</v>
      </c>
      <c r="AR55" s="266" t="s">
        <v>615</v>
      </c>
      <c r="AS55" s="266" t="s">
        <v>615</v>
      </c>
      <c r="AT55" s="266" t="s">
        <v>615</v>
      </c>
      <c r="AU55" s="266" t="s">
        <v>615</v>
      </c>
      <c r="AV55" s="266" t="s">
        <v>615</v>
      </c>
      <c r="AW55" s="247"/>
      <c r="AX55" s="266" t="s">
        <v>615</v>
      </c>
      <c r="AY55" s="266" t="s">
        <v>615</v>
      </c>
      <c r="AZ55" s="266" t="s">
        <v>615</v>
      </c>
      <c r="BA55" s="266" t="s">
        <v>615</v>
      </c>
      <c r="BB55" s="266" t="s">
        <v>615</v>
      </c>
      <c r="BC55" s="266" t="s">
        <v>615</v>
      </c>
      <c r="BD55" s="266" t="s">
        <v>615</v>
      </c>
      <c r="BE55" s="266" t="s">
        <v>615</v>
      </c>
      <c r="BF55" s="266" t="s">
        <v>615</v>
      </c>
      <c r="BG55" s="266" t="s">
        <v>615</v>
      </c>
      <c r="BH55" s="266" t="s">
        <v>615</v>
      </c>
      <c r="BI55" s="266" t="s">
        <v>615</v>
      </c>
      <c r="BJ55" s="266" t="s">
        <v>615</v>
      </c>
      <c r="BK55" s="266" t="s">
        <v>615</v>
      </c>
      <c r="BL55" s="266" t="s">
        <v>615</v>
      </c>
      <c r="BM55" s="266" t="s">
        <v>615</v>
      </c>
      <c r="BN55" s="266" t="s">
        <v>615</v>
      </c>
      <c r="BO55" s="266" t="s">
        <v>615</v>
      </c>
      <c r="BP55" s="266" t="s">
        <v>615</v>
      </c>
      <c r="BQ55" s="266" t="s">
        <v>615</v>
      </c>
      <c r="BR55" s="266" t="s">
        <v>615</v>
      </c>
      <c r="BS55" s="266" t="s">
        <v>615</v>
      </c>
      <c r="BT55" s="268"/>
      <c r="BU55" s="266" t="s">
        <v>615</v>
      </c>
      <c r="BV55" s="266" t="s">
        <v>615</v>
      </c>
      <c r="BW55" s="266" t="s">
        <v>615</v>
      </c>
      <c r="BX55" s="266" t="s">
        <v>615</v>
      </c>
      <c r="BY55" s="266" t="s">
        <v>615</v>
      </c>
      <c r="BZ55" s="266" t="s">
        <v>615</v>
      </c>
      <c r="CA55" s="266" t="s">
        <v>615</v>
      </c>
      <c r="CB55" s="266" t="s">
        <v>615</v>
      </c>
      <c r="CC55" s="266" t="s">
        <v>615</v>
      </c>
      <c r="CD55" s="266" t="s">
        <v>615</v>
      </c>
      <c r="CE55" s="266" t="s">
        <v>615</v>
      </c>
      <c r="CF55" s="266" t="s">
        <v>615</v>
      </c>
      <c r="CG55" s="266" t="s">
        <v>615</v>
      </c>
      <c r="CH55" s="266" t="s">
        <v>615</v>
      </c>
      <c r="CI55" s="266" t="s">
        <v>615</v>
      </c>
      <c r="CJ55" s="266" t="s">
        <v>615</v>
      </c>
      <c r="CK55" s="266" t="s">
        <v>615</v>
      </c>
      <c r="CL55" s="266" t="s">
        <v>615</v>
      </c>
      <c r="CM55" s="266" t="s">
        <v>615</v>
      </c>
      <c r="CN55" s="266" t="s">
        <v>615</v>
      </c>
      <c r="CO55" s="266" t="s">
        <v>615</v>
      </c>
      <c r="CP55" s="266" t="s">
        <v>615</v>
      </c>
      <c r="CQ55" s="266" t="s">
        <v>615</v>
      </c>
      <c r="CR55" s="266" t="s">
        <v>615</v>
      </c>
      <c r="CS55" s="266" t="s">
        <v>615</v>
      </c>
      <c r="CT55" s="266" t="s">
        <v>615</v>
      </c>
      <c r="CU55" s="266" t="s">
        <v>615</v>
      </c>
      <c r="CV55" s="266" t="s">
        <v>615</v>
      </c>
      <c r="CW55" s="266" t="s">
        <v>615</v>
      </c>
      <c r="CX55" s="266" t="s">
        <v>615</v>
      </c>
      <c r="CY55" s="266" t="s">
        <v>615</v>
      </c>
      <c r="CZ55" s="266" t="s">
        <v>615</v>
      </c>
      <c r="DA55" s="247"/>
      <c r="DB55" s="266" t="s">
        <v>615</v>
      </c>
      <c r="DC55" s="266" t="s">
        <v>615</v>
      </c>
      <c r="DD55" s="266" t="s">
        <v>615</v>
      </c>
      <c r="DE55" s="266" t="s">
        <v>615</v>
      </c>
      <c r="DF55" s="266" t="s">
        <v>615</v>
      </c>
      <c r="DG55" s="266" t="s">
        <v>615</v>
      </c>
      <c r="DH55" s="266" t="s">
        <v>615</v>
      </c>
      <c r="DI55" s="266" t="s">
        <v>615</v>
      </c>
      <c r="DJ55" s="266" t="s">
        <v>615</v>
      </c>
      <c r="DK55" s="266" t="s">
        <v>615</v>
      </c>
      <c r="DL55" s="266" t="s">
        <v>615</v>
      </c>
      <c r="DM55" s="247"/>
      <c r="DN55" s="266" t="s">
        <v>615</v>
      </c>
      <c r="DO55" s="266" t="s">
        <v>615</v>
      </c>
      <c r="DP55" s="266" t="s">
        <v>615</v>
      </c>
      <c r="DQ55" s="266" t="s">
        <v>615</v>
      </c>
      <c r="DR55" s="266" t="s">
        <v>615</v>
      </c>
      <c r="DS55" s="266" t="s">
        <v>615</v>
      </c>
      <c r="DT55" s="266" t="s">
        <v>615</v>
      </c>
      <c r="DU55" s="266" t="s">
        <v>615</v>
      </c>
      <c r="DV55" s="266" t="s">
        <v>615</v>
      </c>
      <c r="DW55" s="266" t="s">
        <v>615</v>
      </c>
      <c r="DX55" s="266" t="s">
        <v>615</v>
      </c>
      <c r="DY55" s="266" t="s">
        <v>615</v>
      </c>
      <c r="DZ55" s="266" t="s">
        <v>615</v>
      </c>
      <c r="EA55" s="266" t="s">
        <v>615</v>
      </c>
      <c r="EB55" s="266" t="s">
        <v>615</v>
      </c>
      <c r="EC55" s="266" t="s">
        <v>615</v>
      </c>
      <c r="ED55" s="266" t="s">
        <v>615</v>
      </c>
      <c r="EE55" s="266" t="s">
        <v>615</v>
      </c>
      <c r="EF55" s="266" t="s">
        <v>615</v>
      </c>
      <c r="EG55" s="266" t="s">
        <v>615</v>
      </c>
      <c r="EH55" s="266" t="s">
        <v>615</v>
      </c>
      <c r="EI55" s="266" t="s">
        <v>615</v>
      </c>
      <c r="EJ55" s="266" t="s">
        <v>615</v>
      </c>
      <c r="EK55" s="266" t="s">
        <v>615</v>
      </c>
      <c r="EL55" s="266" t="s">
        <v>615</v>
      </c>
      <c r="EM55" s="266" t="s">
        <v>615</v>
      </c>
      <c r="EN55" s="266" t="s">
        <v>615</v>
      </c>
      <c r="EO55" s="266" t="s">
        <v>615</v>
      </c>
      <c r="EP55" s="266" t="s">
        <v>615</v>
      </c>
      <c r="EQ55" s="266" t="s">
        <v>615</v>
      </c>
      <c r="ER55" s="266" t="s">
        <v>615</v>
      </c>
      <c r="ES55" s="266" t="s">
        <v>615</v>
      </c>
      <c r="ET55" s="266" t="s">
        <v>615</v>
      </c>
      <c r="EU55" s="266" t="s">
        <v>615</v>
      </c>
      <c r="EV55" s="266" t="s">
        <v>615</v>
      </c>
      <c r="EW55" s="266" t="s">
        <v>615</v>
      </c>
      <c r="EX55" s="266" t="s">
        <v>615</v>
      </c>
      <c r="EY55" s="266" t="s">
        <v>615</v>
      </c>
      <c r="EZ55" s="266" t="s">
        <v>615</v>
      </c>
      <c r="FA55" s="266" t="s">
        <v>615</v>
      </c>
      <c r="FB55" s="266" t="s">
        <v>615</v>
      </c>
      <c r="FC55" s="266" t="s">
        <v>615</v>
      </c>
      <c r="FD55" s="266" t="s">
        <v>615</v>
      </c>
      <c r="FE55" s="266" t="s">
        <v>615</v>
      </c>
      <c r="FF55" s="266" t="s">
        <v>615</v>
      </c>
      <c r="FG55" s="266" t="s">
        <v>615</v>
      </c>
      <c r="FH55" s="266" t="s">
        <v>615</v>
      </c>
      <c r="FI55" s="266" t="s">
        <v>615</v>
      </c>
      <c r="FJ55" s="266" t="s">
        <v>615</v>
      </c>
      <c r="FK55" s="266" t="s">
        <v>615</v>
      </c>
      <c r="FL55" s="266" t="s">
        <v>615</v>
      </c>
      <c r="FM55" s="266" t="s">
        <v>615</v>
      </c>
      <c r="FN55" s="266" t="s">
        <v>615</v>
      </c>
      <c r="FO55" s="266" t="s">
        <v>615</v>
      </c>
      <c r="FP55" s="266" t="s">
        <v>615</v>
      </c>
      <c r="FQ55" s="266" t="s">
        <v>615</v>
      </c>
      <c r="FR55" s="266" t="s">
        <v>615</v>
      </c>
      <c r="FS55" s="266" t="s">
        <v>615</v>
      </c>
      <c r="FT55" s="336">
        <v>100.51739999999999</v>
      </c>
      <c r="FU55" s="335">
        <v>97.071799999999996</v>
      </c>
      <c r="FV55" s="335">
        <v>73.3964</v>
      </c>
      <c r="FW55" s="335">
        <v>99.718500000000006</v>
      </c>
    </row>
    <row r="56" spans="2:179">
      <c r="B56" s="277" t="s">
        <v>134</v>
      </c>
      <c r="C56" s="272" t="s">
        <v>1770</v>
      </c>
      <c r="D56" s="33" t="s">
        <v>917</v>
      </c>
      <c r="E56" s="266" t="s">
        <v>615</v>
      </c>
      <c r="F56" s="266" t="s">
        <v>615</v>
      </c>
      <c r="G56" s="266" t="s">
        <v>615</v>
      </c>
      <c r="H56" s="266" t="s">
        <v>615</v>
      </c>
      <c r="I56" s="266" t="s">
        <v>615</v>
      </c>
      <c r="J56" s="266" t="s">
        <v>615</v>
      </c>
      <c r="K56" s="266" t="s">
        <v>615</v>
      </c>
      <c r="L56" s="266" t="s">
        <v>615</v>
      </c>
      <c r="M56" s="266" t="s">
        <v>615</v>
      </c>
      <c r="N56" s="266" t="s">
        <v>615</v>
      </c>
      <c r="O56" s="266" t="s">
        <v>615</v>
      </c>
      <c r="P56" s="266" t="s">
        <v>615</v>
      </c>
      <c r="Q56" s="266" t="s">
        <v>615</v>
      </c>
      <c r="R56" s="266" t="s">
        <v>615</v>
      </c>
      <c r="S56" s="266" t="s">
        <v>615</v>
      </c>
      <c r="T56" s="266" t="s">
        <v>615</v>
      </c>
      <c r="U56" s="266" t="s">
        <v>615</v>
      </c>
      <c r="V56" s="266" t="s">
        <v>615</v>
      </c>
      <c r="W56" s="266" t="s">
        <v>615</v>
      </c>
      <c r="X56" s="266" t="s">
        <v>615</v>
      </c>
      <c r="Y56" s="266"/>
      <c r="Z56" s="266" t="s">
        <v>615</v>
      </c>
      <c r="AA56" s="266" t="s">
        <v>615</v>
      </c>
      <c r="AB56" s="266" t="s">
        <v>615</v>
      </c>
      <c r="AC56" s="266" t="s">
        <v>615</v>
      </c>
      <c r="AD56" s="266" t="s">
        <v>615</v>
      </c>
      <c r="AE56" s="266" t="s">
        <v>615</v>
      </c>
      <c r="AF56" s="266" t="s">
        <v>615</v>
      </c>
      <c r="AG56" s="266" t="s">
        <v>615</v>
      </c>
      <c r="AH56" s="266" t="s">
        <v>615</v>
      </c>
      <c r="AI56" s="266" t="s">
        <v>615</v>
      </c>
      <c r="AJ56" s="266" t="s">
        <v>615</v>
      </c>
      <c r="AK56" s="266" t="s">
        <v>615</v>
      </c>
      <c r="AL56" s="266" t="s">
        <v>615</v>
      </c>
      <c r="AM56" s="266" t="s">
        <v>615</v>
      </c>
      <c r="AN56" s="266" t="s">
        <v>615</v>
      </c>
      <c r="AO56" s="266" t="s">
        <v>615</v>
      </c>
      <c r="AP56" s="266" t="s">
        <v>615</v>
      </c>
      <c r="AQ56" s="266" t="s">
        <v>615</v>
      </c>
      <c r="AR56" s="266" t="s">
        <v>615</v>
      </c>
      <c r="AS56" s="266" t="s">
        <v>615</v>
      </c>
      <c r="AT56" s="266" t="s">
        <v>615</v>
      </c>
      <c r="AU56" s="266" t="s">
        <v>615</v>
      </c>
      <c r="AV56" s="266" t="s">
        <v>615</v>
      </c>
      <c r="AW56" s="247"/>
      <c r="AX56" s="266" t="s">
        <v>615</v>
      </c>
      <c r="AY56" s="266" t="s">
        <v>615</v>
      </c>
      <c r="AZ56" s="266" t="s">
        <v>615</v>
      </c>
      <c r="BA56" s="266" t="s">
        <v>615</v>
      </c>
      <c r="BB56" s="266" t="s">
        <v>615</v>
      </c>
      <c r="BC56" s="266" t="s">
        <v>615</v>
      </c>
      <c r="BD56" s="266" t="s">
        <v>615</v>
      </c>
      <c r="BE56" s="266" t="s">
        <v>615</v>
      </c>
      <c r="BF56" s="266" t="s">
        <v>615</v>
      </c>
      <c r="BG56" s="266" t="s">
        <v>615</v>
      </c>
      <c r="BH56" s="266" t="s">
        <v>615</v>
      </c>
      <c r="BI56" s="266" t="s">
        <v>615</v>
      </c>
      <c r="BJ56" s="266" t="s">
        <v>615</v>
      </c>
      <c r="BK56" s="266" t="s">
        <v>615</v>
      </c>
      <c r="BL56" s="266" t="s">
        <v>615</v>
      </c>
      <c r="BM56" s="266" t="s">
        <v>615</v>
      </c>
      <c r="BN56" s="266" t="s">
        <v>615</v>
      </c>
      <c r="BO56" s="266" t="s">
        <v>615</v>
      </c>
      <c r="BP56" s="266" t="s">
        <v>615</v>
      </c>
      <c r="BQ56" s="266" t="s">
        <v>615</v>
      </c>
      <c r="BR56" s="266" t="s">
        <v>615</v>
      </c>
      <c r="BS56" s="266" t="s">
        <v>615</v>
      </c>
      <c r="BT56" s="268"/>
      <c r="BU56" s="266" t="s">
        <v>615</v>
      </c>
      <c r="BV56" s="266" t="s">
        <v>615</v>
      </c>
      <c r="BW56" s="266" t="s">
        <v>615</v>
      </c>
      <c r="BX56" s="266" t="s">
        <v>615</v>
      </c>
      <c r="BY56" s="266" t="s">
        <v>615</v>
      </c>
      <c r="BZ56" s="266" t="s">
        <v>615</v>
      </c>
      <c r="CA56" s="266" t="s">
        <v>615</v>
      </c>
      <c r="CB56" s="266" t="s">
        <v>615</v>
      </c>
      <c r="CC56" s="266" t="s">
        <v>615</v>
      </c>
      <c r="CD56" s="266" t="s">
        <v>615</v>
      </c>
      <c r="CE56" s="266" t="s">
        <v>615</v>
      </c>
      <c r="CF56" s="266" t="s">
        <v>615</v>
      </c>
      <c r="CG56" s="266" t="s">
        <v>615</v>
      </c>
      <c r="CH56" s="266" t="s">
        <v>615</v>
      </c>
      <c r="CI56" s="266" t="s">
        <v>615</v>
      </c>
      <c r="CJ56" s="266" t="s">
        <v>615</v>
      </c>
      <c r="CK56" s="266" t="s">
        <v>615</v>
      </c>
      <c r="CL56" s="266" t="s">
        <v>615</v>
      </c>
      <c r="CM56" s="266" t="s">
        <v>615</v>
      </c>
      <c r="CN56" s="266" t="s">
        <v>615</v>
      </c>
      <c r="CO56" s="266" t="s">
        <v>615</v>
      </c>
      <c r="CP56" s="266" t="s">
        <v>615</v>
      </c>
      <c r="CQ56" s="266" t="s">
        <v>615</v>
      </c>
      <c r="CR56" s="266" t="s">
        <v>615</v>
      </c>
      <c r="CS56" s="266" t="s">
        <v>615</v>
      </c>
      <c r="CT56" s="266" t="s">
        <v>615</v>
      </c>
      <c r="CU56" s="266" t="s">
        <v>615</v>
      </c>
      <c r="CV56" s="266" t="s">
        <v>615</v>
      </c>
      <c r="CW56" s="266" t="s">
        <v>615</v>
      </c>
      <c r="CX56" s="266" t="s">
        <v>615</v>
      </c>
      <c r="CY56" s="266" t="s">
        <v>615</v>
      </c>
      <c r="CZ56" s="266" t="s">
        <v>615</v>
      </c>
      <c r="DA56" s="247"/>
      <c r="DB56" s="266" t="s">
        <v>615</v>
      </c>
      <c r="DC56" s="266" t="s">
        <v>615</v>
      </c>
      <c r="DD56" s="266" t="s">
        <v>615</v>
      </c>
      <c r="DE56" s="266" t="s">
        <v>615</v>
      </c>
      <c r="DF56" s="266" t="s">
        <v>615</v>
      </c>
      <c r="DG56" s="266" t="s">
        <v>615</v>
      </c>
      <c r="DH56" s="266" t="s">
        <v>615</v>
      </c>
      <c r="DI56" s="266" t="s">
        <v>615</v>
      </c>
      <c r="DJ56" s="266" t="s">
        <v>615</v>
      </c>
      <c r="DK56" s="266" t="s">
        <v>615</v>
      </c>
      <c r="DL56" s="266" t="s">
        <v>615</v>
      </c>
      <c r="DM56" s="247"/>
      <c r="DN56" s="266" t="s">
        <v>615</v>
      </c>
      <c r="DO56" s="266" t="s">
        <v>615</v>
      </c>
      <c r="DP56" s="266" t="s">
        <v>615</v>
      </c>
      <c r="DQ56" s="266" t="s">
        <v>615</v>
      </c>
      <c r="DR56" s="266" t="s">
        <v>615</v>
      </c>
      <c r="DS56" s="266" t="s">
        <v>615</v>
      </c>
      <c r="DT56" s="266" t="s">
        <v>615</v>
      </c>
      <c r="DU56" s="266" t="s">
        <v>615</v>
      </c>
      <c r="DV56" s="266" t="s">
        <v>615</v>
      </c>
      <c r="DW56" s="266" t="s">
        <v>615</v>
      </c>
      <c r="DX56" s="266" t="s">
        <v>615</v>
      </c>
      <c r="DY56" s="266" t="s">
        <v>615</v>
      </c>
      <c r="DZ56" s="266" t="s">
        <v>615</v>
      </c>
      <c r="EA56" s="266" t="s">
        <v>615</v>
      </c>
      <c r="EB56" s="266" t="s">
        <v>615</v>
      </c>
      <c r="EC56" s="266" t="s">
        <v>615</v>
      </c>
      <c r="ED56" s="266" t="s">
        <v>615</v>
      </c>
      <c r="EE56" s="266" t="s">
        <v>615</v>
      </c>
      <c r="EF56" s="266" t="s">
        <v>615</v>
      </c>
      <c r="EG56" s="266" t="s">
        <v>615</v>
      </c>
      <c r="EH56" s="266" t="s">
        <v>615</v>
      </c>
      <c r="EI56" s="266" t="s">
        <v>615</v>
      </c>
      <c r="EJ56" s="266" t="s">
        <v>615</v>
      </c>
      <c r="EK56" s="266" t="s">
        <v>615</v>
      </c>
      <c r="EL56" s="266" t="s">
        <v>615</v>
      </c>
      <c r="EM56" s="266" t="s">
        <v>615</v>
      </c>
      <c r="EN56" s="266" t="s">
        <v>615</v>
      </c>
      <c r="EO56" s="266" t="s">
        <v>615</v>
      </c>
      <c r="EP56" s="266" t="s">
        <v>615</v>
      </c>
      <c r="EQ56" s="266" t="s">
        <v>615</v>
      </c>
      <c r="ER56" s="266" t="s">
        <v>615</v>
      </c>
      <c r="ES56" s="266" t="s">
        <v>615</v>
      </c>
      <c r="ET56" s="266" t="s">
        <v>615</v>
      </c>
      <c r="EU56" s="266" t="s">
        <v>615</v>
      </c>
      <c r="EV56" s="266" t="s">
        <v>615</v>
      </c>
      <c r="EW56" s="266" t="s">
        <v>615</v>
      </c>
      <c r="EX56" s="266" t="s">
        <v>615</v>
      </c>
      <c r="EY56" s="266" t="s">
        <v>615</v>
      </c>
      <c r="EZ56" s="266" t="s">
        <v>615</v>
      </c>
      <c r="FA56" s="266" t="s">
        <v>615</v>
      </c>
      <c r="FB56" s="266" t="s">
        <v>615</v>
      </c>
      <c r="FC56" s="266" t="s">
        <v>615</v>
      </c>
      <c r="FD56" s="266" t="s">
        <v>615</v>
      </c>
      <c r="FE56" s="266" t="s">
        <v>615</v>
      </c>
      <c r="FF56" s="266" t="s">
        <v>615</v>
      </c>
      <c r="FG56" s="266" t="s">
        <v>615</v>
      </c>
      <c r="FH56" s="266" t="s">
        <v>615</v>
      </c>
      <c r="FI56" s="266" t="s">
        <v>615</v>
      </c>
      <c r="FJ56" s="266" t="s">
        <v>615</v>
      </c>
      <c r="FK56" s="266" t="s">
        <v>615</v>
      </c>
      <c r="FL56" s="266" t="s">
        <v>615</v>
      </c>
      <c r="FM56" s="266" t="s">
        <v>615</v>
      </c>
      <c r="FN56" s="266" t="s">
        <v>615</v>
      </c>
      <c r="FO56" s="266" t="s">
        <v>615</v>
      </c>
      <c r="FP56" s="266" t="s">
        <v>615</v>
      </c>
      <c r="FQ56" s="266" t="s">
        <v>615</v>
      </c>
      <c r="FR56" s="266" t="s">
        <v>615</v>
      </c>
      <c r="FS56" s="266" t="s">
        <v>615</v>
      </c>
      <c r="FT56" s="335">
        <v>78.147199999999998</v>
      </c>
      <c r="FU56" s="335">
        <v>64.172700000000006</v>
      </c>
      <c r="FV56" s="335">
        <v>59.7361</v>
      </c>
      <c r="FW56" s="335">
        <v>74.564999999999998</v>
      </c>
    </row>
    <row r="57" spans="2:179">
      <c r="B57" s="277" t="s">
        <v>136</v>
      </c>
      <c r="C57" s="272" t="s">
        <v>1879</v>
      </c>
      <c r="D57" s="33" t="s">
        <v>1172</v>
      </c>
      <c r="E57" s="266" t="s">
        <v>615</v>
      </c>
      <c r="F57" s="266" t="s">
        <v>615</v>
      </c>
      <c r="G57" s="266" t="s">
        <v>615</v>
      </c>
      <c r="H57" s="266" t="s">
        <v>615</v>
      </c>
      <c r="I57" s="266" t="s">
        <v>615</v>
      </c>
      <c r="J57" s="266" t="s">
        <v>615</v>
      </c>
      <c r="K57" s="266" t="s">
        <v>615</v>
      </c>
      <c r="L57" s="266" t="s">
        <v>615</v>
      </c>
      <c r="M57" s="266" t="s">
        <v>615</v>
      </c>
      <c r="N57" s="266" t="s">
        <v>615</v>
      </c>
      <c r="O57" s="266" t="s">
        <v>615</v>
      </c>
      <c r="P57" s="266" t="s">
        <v>615</v>
      </c>
      <c r="Q57" s="266" t="s">
        <v>615</v>
      </c>
      <c r="R57" s="266" t="s">
        <v>615</v>
      </c>
      <c r="S57" s="266" t="s">
        <v>615</v>
      </c>
      <c r="T57" s="266" t="s">
        <v>615</v>
      </c>
      <c r="U57" s="266" t="s">
        <v>615</v>
      </c>
      <c r="V57" s="266" t="s">
        <v>615</v>
      </c>
      <c r="W57" s="266" t="s">
        <v>615</v>
      </c>
      <c r="X57" s="266" t="s">
        <v>615</v>
      </c>
      <c r="Y57" s="266"/>
      <c r="Z57" s="266" t="s">
        <v>615</v>
      </c>
      <c r="AA57" s="266" t="s">
        <v>615</v>
      </c>
      <c r="AB57" s="266" t="s">
        <v>615</v>
      </c>
      <c r="AC57" s="266" t="s">
        <v>615</v>
      </c>
      <c r="AD57" s="266" t="s">
        <v>615</v>
      </c>
      <c r="AE57" s="266" t="s">
        <v>615</v>
      </c>
      <c r="AF57" s="266" t="s">
        <v>615</v>
      </c>
      <c r="AG57" s="266" t="s">
        <v>615</v>
      </c>
      <c r="AH57" s="266" t="s">
        <v>615</v>
      </c>
      <c r="AI57" s="266" t="s">
        <v>615</v>
      </c>
      <c r="AJ57" s="266" t="s">
        <v>615</v>
      </c>
      <c r="AK57" s="266" t="s">
        <v>615</v>
      </c>
      <c r="AL57" s="266" t="s">
        <v>615</v>
      </c>
      <c r="AM57" s="266" t="s">
        <v>615</v>
      </c>
      <c r="AN57" s="266" t="s">
        <v>615</v>
      </c>
      <c r="AO57" s="266" t="s">
        <v>615</v>
      </c>
      <c r="AP57" s="266" t="s">
        <v>615</v>
      </c>
      <c r="AQ57" s="266" t="s">
        <v>615</v>
      </c>
      <c r="AR57" s="266" t="s">
        <v>615</v>
      </c>
      <c r="AS57" s="266" t="s">
        <v>615</v>
      </c>
      <c r="AT57" s="266" t="s">
        <v>615</v>
      </c>
      <c r="AU57" s="266" t="s">
        <v>615</v>
      </c>
      <c r="AV57" s="266" t="s">
        <v>615</v>
      </c>
      <c r="AW57" s="247"/>
      <c r="AX57" s="266" t="s">
        <v>615</v>
      </c>
      <c r="AY57" s="266" t="s">
        <v>615</v>
      </c>
      <c r="AZ57" s="266" t="s">
        <v>615</v>
      </c>
      <c r="BA57" s="266" t="s">
        <v>615</v>
      </c>
      <c r="BB57" s="266" t="s">
        <v>615</v>
      </c>
      <c r="BC57" s="266" t="s">
        <v>615</v>
      </c>
      <c r="BD57" s="266" t="s">
        <v>615</v>
      </c>
      <c r="BE57" s="266" t="s">
        <v>615</v>
      </c>
      <c r="BF57" s="266" t="s">
        <v>615</v>
      </c>
      <c r="BG57" s="266" t="s">
        <v>615</v>
      </c>
      <c r="BH57" s="266" t="s">
        <v>615</v>
      </c>
      <c r="BI57" s="266" t="s">
        <v>615</v>
      </c>
      <c r="BJ57" s="266" t="s">
        <v>615</v>
      </c>
      <c r="BK57" s="266" t="s">
        <v>615</v>
      </c>
      <c r="BL57" s="266" t="s">
        <v>615</v>
      </c>
      <c r="BM57" s="266" t="s">
        <v>615</v>
      </c>
      <c r="BN57" s="266" t="s">
        <v>615</v>
      </c>
      <c r="BO57" s="266" t="s">
        <v>615</v>
      </c>
      <c r="BP57" s="266" t="s">
        <v>615</v>
      </c>
      <c r="BQ57" s="266" t="s">
        <v>615</v>
      </c>
      <c r="BR57" s="266" t="s">
        <v>615</v>
      </c>
      <c r="BS57" s="266" t="s">
        <v>615</v>
      </c>
      <c r="BT57" s="268"/>
      <c r="BU57" s="266" t="s">
        <v>615</v>
      </c>
      <c r="BV57" s="266" t="s">
        <v>615</v>
      </c>
      <c r="BW57" s="266" t="s">
        <v>615</v>
      </c>
      <c r="BX57" s="266" t="s">
        <v>615</v>
      </c>
      <c r="BY57" s="266" t="s">
        <v>615</v>
      </c>
      <c r="BZ57" s="266" t="s">
        <v>615</v>
      </c>
      <c r="CA57" s="266" t="s">
        <v>615</v>
      </c>
      <c r="CB57" s="266" t="s">
        <v>615</v>
      </c>
      <c r="CC57" s="266" t="s">
        <v>615</v>
      </c>
      <c r="CD57" s="266" t="s">
        <v>615</v>
      </c>
      <c r="CE57" s="266" t="s">
        <v>615</v>
      </c>
      <c r="CF57" s="266" t="s">
        <v>615</v>
      </c>
      <c r="CG57" s="266" t="s">
        <v>615</v>
      </c>
      <c r="CH57" s="266" t="s">
        <v>615</v>
      </c>
      <c r="CI57" s="266" t="s">
        <v>615</v>
      </c>
      <c r="CJ57" s="266" t="s">
        <v>615</v>
      </c>
      <c r="CK57" s="266" t="s">
        <v>615</v>
      </c>
      <c r="CL57" s="266" t="s">
        <v>615</v>
      </c>
      <c r="CM57" s="266" t="s">
        <v>615</v>
      </c>
      <c r="CN57" s="266" t="s">
        <v>615</v>
      </c>
      <c r="CO57" s="266" t="s">
        <v>615</v>
      </c>
      <c r="CP57" s="266" t="s">
        <v>615</v>
      </c>
      <c r="CQ57" s="266" t="s">
        <v>615</v>
      </c>
      <c r="CR57" s="266" t="s">
        <v>615</v>
      </c>
      <c r="CS57" s="266" t="s">
        <v>615</v>
      </c>
      <c r="CT57" s="266" t="s">
        <v>615</v>
      </c>
      <c r="CU57" s="266" t="s">
        <v>615</v>
      </c>
      <c r="CV57" s="266" t="s">
        <v>615</v>
      </c>
      <c r="CW57" s="266" t="s">
        <v>615</v>
      </c>
      <c r="CX57" s="266" t="s">
        <v>615</v>
      </c>
      <c r="CY57" s="266" t="s">
        <v>615</v>
      </c>
      <c r="CZ57" s="266" t="s">
        <v>615</v>
      </c>
      <c r="DA57" s="247"/>
      <c r="DB57" s="266" t="s">
        <v>615</v>
      </c>
      <c r="DC57" s="266" t="s">
        <v>615</v>
      </c>
      <c r="DD57" s="266" t="s">
        <v>615</v>
      </c>
      <c r="DE57" s="266" t="s">
        <v>615</v>
      </c>
      <c r="DF57" s="266" t="s">
        <v>615</v>
      </c>
      <c r="DG57" s="266" t="s">
        <v>615</v>
      </c>
      <c r="DH57" s="266" t="s">
        <v>615</v>
      </c>
      <c r="DI57" s="266" t="s">
        <v>615</v>
      </c>
      <c r="DJ57" s="266" t="s">
        <v>615</v>
      </c>
      <c r="DK57" s="266" t="s">
        <v>615</v>
      </c>
      <c r="DL57" s="266" t="s">
        <v>615</v>
      </c>
      <c r="DM57" s="247"/>
      <c r="DN57" s="266" t="s">
        <v>615</v>
      </c>
      <c r="DO57" s="266" t="s">
        <v>615</v>
      </c>
      <c r="DP57" s="266" t="s">
        <v>615</v>
      </c>
      <c r="DQ57" s="266" t="s">
        <v>615</v>
      </c>
      <c r="DR57" s="266" t="s">
        <v>615</v>
      </c>
      <c r="DS57" s="266" t="s">
        <v>615</v>
      </c>
      <c r="DT57" s="266" t="s">
        <v>615</v>
      </c>
      <c r="DU57" s="266" t="s">
        <v>615</v>
      </c>
      <c r="DV57" s="266" t="s">
        <v>615</v>
      </c>
      <c r="DW57" s="266" t="s">
        <v>615</v>
      </c>
      <c r="DX57" s="266" t="s">
        <v>615</v>
      </c>
      <c r="DY57" s="266" t="s">
        <v>615</v>
      </c>
      <c r="DZ57" s="266" t="s">
        <v>615</v>
      </c>
      <c r="EA57" s="266" t="s">
        <v>615</v>
      </c>
      <c r="EB57" s="266" t="s">
        <v>615</v>
      </c>
      <c r="EC57" s="266" t="s">
        <v>615</v>
      </c>
      <c r="ED57" s="266" t="s">
        <v>615</v>
      </c>
      <c r="EE57" s="266" t="s">
        <v>615</v>
      </c>
      <c r="EF57" s="266" t="s">
        <v>615</v>
      </c>
      <c r="EG57" s="266" t="s">
        <v>615</v>
      </c>
      <c r="EH57" s="266" t="s">
        <v>615</v>
      </c>
      <c r="EI57" s="266" t="s">
        <v>615</v>
      </c>
      <c r="EJ57" s="266" t="s">
        <v>615</v>
      </c>
      <c r="EK57" s="266" t="s">
        <v>615</v>
      </c>
      <c r="EL57" s="266" t="s">
        <v>615</v>
      </c>
      <c r="EM57" s="266" t="s">
        <v>615</v>
      </c>
      <c r="EN57" s="266" t="s">
        <v>615</v>
      </c>
      <c r="EO57" s="266" t="s">
        <v>615</v>
      </c>
      <c r="EP57" s="266" t="s">
        <v>615</v>
      </c>
      <c r="EQ57" s="266" t="s">
        <v>615</v>
      </c>
      <c r="ER57" s="266" t="s">
        <v>615</v>
      </c>
      <c r="ES57" s="266" t="s">
        <v>615</v>
      </c>
      <c r="ET57" s="266" t="s">
        <v>615</v>
      </c>
      <c r="EU57" s="266" t="s">
        <v>615</v>
      </c>
      <c r="EV57" s="266" t="s">
        <v>615</v>
      </c>
      <c r="EW57" s="266" t="s">
        <v>615</v>
      </c>
      <c r="EX57" s="266" t="s">
        <v>615</v>
      </c>
      <c r="EY57" s="266" t="s">
        <v>615</v>
      </c>
      <c r="EZ57" s="266" t="s">
        <v>615</v>
      </c>
      <c r="FA57" s="266" t="s">
        <v>615</v>
      </c>
      <c r="FB57" s="266" t="s">
        <v>615</v>
      </c>
      <c r="FC57" s="266" t="s">
        <v>615</v>
      </c>
      <c r="FD57" s="266" t="s">
        <v>615</v>
      </c>
      <c r="FE57" s="266" t="s">
        <v>615</v>
      </c>
      <c r="FF57" s="266" t="s">
        <v>615</v>
      </c>
      <c r="FG57" s="266" t="s">
        <v>615</v>
      </c>
      <c r="FH57" s="266" t="s">
        <v>615</v>
      </c>
      <c r="FI57" s="266" t="s">
        <v>615</v>
      </c>
      <c r="FJ57" s="266" t="s">
        <v>615</v>
      </c>
      <c r="FK57" s="266" t="s">
        <v>615</v>
      </c>
      <c r="FL57" s="266" t="s">
        <v>615</v>
      </c>
      <c r="FM57" s="266" t="s">
        <v>615</v>
      </c>
      <c r="FN57" s="266" t="s">
        <v>615</v>
      </c>
      <c r="FO57" s="266" t="s">
        <v>615</v>
      </c>
      <c r="FP57" s="266" t="s">
        <v>615</v>
      </c>
      <c r="FQ57" s="266" t="s">
        <v>615</v>
      </c>
      <c r="FR57" s="266" t="s">
        <v>615</v>
      </c>
      <c r="FS57" s="266" t="s">
        <v>615</v>
      </c>
      <c r="FT57" s="336">
        <v>125.86579999999999</v>
      </c>
      <c r="FU57" s="335">
        <v>90.595100000000002</v>
      </c>
      <c r="FV57" s="335">
        <v>65.086600000000004</v>
      </c>
      <c r="FW57" s="336">
        <v>103.1401</v>
      </c>
    </row>
    <row r="58" spans="2:179">
      <c r="B58" s="277" t="s">
        <v>137</v>
      </c>
      <c r="C58" s="272" t="s">
        <v>1833</v>
      </c>
      <c r="D58" s="33" t="s">
        <v>1172</v>
      </c>
      <c r="E58" s="266" t="s">
        <v>615</v>
      </c>
      <c r="F58" s="266" t="s">
        <v>615</v>
      </c>
      <c r="G58" s="266" t="s">
        <v>615</v>
      </c>
      <c r="H58" s="266" t="s">
        <v>615</v>
      </c>
      <c r="I58" s="266" t="s">
        <v>615</v>
      </c>
      <c r="J58" s="266" t="s">
        <v>615</v>
      </c>
      <c r="K58" s="266" t="s">
        <v>615</v>
      </c>
      <c r="L58" s="266" t="s">
        <v>615</v>
      </c>
      <c r="M58" s="266" t="s">
        <v>615</v>
      </c>
      <c r="N58" s="266" t="s">
        <v>615</v>
      </c>
      <c r="O58" s="266" t="s">
        <v>615</v>
      </c>
      <c r="P58" s="266" t="s">
        <v>615</v>
      </c>
      <c r="Q58" s="266" t="s">
        <v>615</v>
      </c>
      <c r="R58" s="266" t="s">
        <v>615</v>
      </c>
      <c r="S58" s="266" t="s">
        <v>615</v>
      </c>
      <c r="T58" s="266" t="s">
        <v>615</v>
      </c>
      <c r="U58" s="266" t="s">
        <v>615</v>
      </c>
      <c r="V58" s="266" t="s">
        <v>615</v>
      </c>
      <c r="W58" s="266" t="s">
        <v>615</v>
      </c>
      <c r="X58" s="266" t="s">
        <v>615</v>
      </c>
      <c r="Y58" s="266"/>
      <c r="Z58" s="266" t="s">
        <v>615</v>
      </c>
      <c r="AA58" s="266" t="s">
        <v>615</v>
      </c>
      <c r="AB58" s="266" t="s">
        <v>615</v>
      </c>
      <c r="AC58" s="266" t="s">
        <v>615</v>
      </c>
      <c r="AD58" s="266" t="s">
        <v>615</v>
      </c>
      <c r="AE58" s="266" t="s">
        <v>615</v>
      </c>
      <c r="AF58" s="266" t="s">
        <v>615</v>
      </c>
      <c r="AG58" s="266" t="s">
        <v>615</v>
      </c>
      <c r="AH58" s="266" t="s">
        <v>615</v>
      </c>
      <c r="AI58" s="266" t="s">
        <v>615</v>
      </c>
      <c r="AJ58" s="266" t="s">
        <v>615</v>
      </c>
      <c r="AK58" s="266" t="s">
        <v>615</v>
      </c>
      <c r="AL58" s="266" t="s">
        <v>615</v>
      </c>
      <c r="AM58" s="266" t="s">
        <v>615</v>
      </c>
      <c r="AN58" s="266" t="s">
        <v>615</v>
      </c>
      <c r="AO58" s="266" t="s">
        <v>615</v>
      </c>
      <c r="AP58" s="266" t="s">
        <v>615</v>
      </c>
      <c r="AQ58" s="266" t="s">
        <v>615</v>
      </c>
      <c r="AR58" s="266" t="s">
        <v>615</v>
      </c>
      <c r="AS58" s="266" t="s">
        <v>615</v>
      </c>
      <c r="AT58" s="266" t="s">
        <v>615</v>
      </c>
      <c r="AU58" s="266" t="s">
        <v>615</v>
      </c>
      <c r="AV58" s="266" t="s">
        <v>615</v>
      </c>
      <c r="AW58" s="247"/>
      <c r="AX58" s="266" t="s">
        <v>615</v>
      </c>
      <c r="AY58" s="266" t="s">
        <v>615</v>
      </c>
      <c r="AZ58" s="266" t="s">
        <v>615</v>
      </c>
      <c r="BA58" s="266" t="s">
        <v>615</v>
      </c>
      <c r="BB58" s="266" t="s">
        <v>615</v>
      </c>
      <c r="BC58" s="266" t="s">
        <v>615</v>
      </c>
      <c r="BD58" s="266" t="s">
        <v>615</v>
      </c>
      <c r="BE58" s="266" t="s">
        <v>615</v>
      </c>
      <c r="BF58" s="266" t="s">
        <v>615</v>
      </c>
      <c r="BG58" s="266" t="s">
        <v>615</v>
      </c>
      <c r="BH58" s="266" t="s">
        <v>615</v>
      </c>
      <c r="BI58" s="266" t="s">
        <v>615</v>
      </c>
      <c r="BJ58" s="266" t="s">
        <v>615</v>
      </c>
      <c r="BK58" s="266" t="s">
        <v>615</v>
      </c>
      <c r="BL58" s="266" t="s">
        <v>615</v>
      </c>
      <c r="BM58" s="266" t="s">
        <v>615</v>
      </c>
      <c r="BN58" s="266" t="s">
        <v>615</v>
      </c>
      <c r="BO58" s="266" t="s">
        <v>615</v>
      </c>
      <c r="BP58" s="266" t="s">
        <v>615</v>
      </c>
      <c r="BQ58" s="266" t="s">
        <v>615</v>
      </c>
      <c r="BR58" s="266" t="s">
        <v>615</v>
      </c>
      <c r="BS58" s="266" t="s">
        <v>615</v>
      </c>
      <c r="BT58" s="268"/>
      <c r="BU58" s="266" t="s">
        <v>615</v>
      </c>
      <c r="BV58" s="266" t="s">
        <v>615</v>
      </c>
      <c r="BW58" s="266" t="s">
        <v>615</v>
      </c>
      <c r="BX58" s="266" t="s">
        <v>615</v>
      </c>
      <c r="BY58" s="266" t="s">
        <v>615</v>
      </c>
      <c r="BZ58" s="266" t="s">
        <v>615</v>
      </c>
      <c r="CA58" s="266" t="s">
        <v>615</v>
      </c>
      <c r="CB58" s="266" t="s">
        <v>615</v>
      </c>
      <c r="CC58" s="266" t="s">
        <v>615</v>
      </c>
      <c r="CD58" s="266" t="s">
        <v>615</v>
      </c>
      <c r="CE58" s="266" t="s">
        <v>615</v>
      </c>
      <c r="CF58" s="266" t="s">
        <v>615</v>
      </c>
      <c r="CG58" s="266" t="s">
        <v>615</v>
      </c>
      <c r="CH58" s="266" t="s">
        <v>615</v>
      </c>
      <c r="CI58" s="266" t="s">
        <v>615</v>
      </c>
      <c r="CJ58" s="266" t="s">
        <v>615</v>
      </c>
      <c r="CK58" s="266" t="s">
        <v>615</v>
      </c>
      <c r="CL58" s="266" t="s">
        <v>615</v>
      </c>
      <c r="CM58" s="266" t="s">
        <v>615</v>
      </c>
      <c r="CN58" s="266" t="s">
        <v>615</v>
      </c>
      <c r="CO58" s="266" t="s">
        <v>615</v>
      </c>
      <c r="CP58" s="266" t="s">
        <v>615</v>
      </c>
      <c r="CQ58" s="266" t="s">
        <v>615</v>
      </c>
      <c r="CR58" s="266" t="s">
        <v>615</v>
      </c>
      <c r="CS58" s="266" t="s">
        <v>615</v>
      </c>
      <c r="CT58" s="266" t="s">
        <v>615</v>
      </c>
      <c r="CU58" s="266" t="s">
        <v>615</v>
      </c>
      <c r="CV58" s="266" t="s">
        <v>615</v>
      </c>
      <c r="CW58" s="266" t="s">
        <v>615</v>
      </c>
      <c r="CX58" s="266" t="s">
        <v>615</v>
      </c>
      <c r="CY58" s="266" t="s">
        <v>615</v>
      </c>
      <c r="CZ58" s="266" t="s">
        <v>615</v>
      </c>
      <c r="DA58" s="247"/>
      <c r="DB58" s="266" t="s">
        <v>615</v>
      </c>
      <c r="DC58" s="266" t="s">
        <v>615</v>
      </c>
      <c r="DD58" s="266" t="s">
        <v>615</v>
      </c>
      <c r="DE58" s="266" t="s">
        <v>615</v>
      </c>
      <c r="DF58" s="266" t="s">
        <v>615</v>
      </c>
      <c r="DG58" s="266" t="s">
        <v>615</v>
      </c>
      <c r="DH58" s="266" t="s">
        <v>615</v>
      </c>
      <c r="DI58" s="266" t="s">
        <v>615</v>
      </c>
      <c r="DJ58" s="266" t="s">
        <v>615</v>
      </c>
      <c r="DK58" s="266" t="s">
        <v>615</v>
      </c>
      <c r="DL58" s="266" t="s">
        <v>615</v>
      </c>
      <c r="DM58" s="247"/>
      <c r="DN58" s="266" t="s">
        <v>615</v>
      </c>
      <c r="DO58" s="266" t="s">
        <v>615</v>
      </c>
      <c r="DP58" s="266" t="s">
        <v>615</v>
      </c>
      <c r="DQ58" s="266" t="s">
        <v>615</v>
      </c>
      <c r="DR58" s="266" t="s">
        <v>615</v>
      </c>
      <c r="DS58" s="266" t="s">
        <v>615</v>
      </c>
      <c r="DT58" s="266" t="s">
        <v>615</v>
      </c>
      <c r="DU58" s="266" t="s">
        <v>615</v>
      </c>
      <c r="DV58" s="266" t="s">
        <v>615</v>
      </c>
      <c r="DW58" s="266" t="s">
        <v>615</v>
      </c>
      <c r="DX58" s="266" t="s">
        <v>615</v>
      </c>
      <c r="DY58" s="266" t="s">
        <v>615</v>
      </c>
      <c r="DZ58" s="266" t="s">
        <v>615</v>
      </c>
      <c r="EA58" s="266" t="s">
        <v>615</v>
      </c>
      <c r="EB58" s="266" t="s">
        <v>615</v>
      </c>
      <c r="EC58" s="266" t="s">
        <v>615</v>
      </c>
      <c r="ED58" s="266" t="s">
        <v>615</v>
      </c>
      <c r="EE58" s="266" t="s">
        <v>615</v>
      </c>
      <c r="EF58" s="266" t="s">
        <v>615</v>
      </c>
      <c r="EG58" s="266" t="s">
        <v>615</v>
      </c>
      <c r="EH58" s="266" t="s">
        <v>615</v>
      </c>
      <c r="EI58" s="266" t="s">
        <v>615</v>
      </c>
      <c r="EJ58" s="266" t="s">
        <v>615</v>
      </c>
      <c r="EK58" s="266" t="s">
        <v>615</v>
      </c>
      <c r="EL58" s="266" t="s">
        <v>615</v>
      </c>
      <c r="EM58" s="266" t="s">
        <v>615</v>
      </c>
      <c r="EN58" s="266" t="s">
        <v>615</v>
      </c>
      <c r="EO58" s="266" t="s">
        <v>615</v>
      </c>
      <c r="EP58" s="266" t="s">
        <v>615</v>
      </c>
      <c r="EQ58" s="266" t="s">
        <v>615</v>
      </c>
      <c r="ER58" s="266" t="s">
        <v>615</v>
      </c>
      <c r="ES58" s="266" t="s">
        <v>615</v>
      </c>
      <c r="ET58" s="266" t="s">
        <v>615</v>
      </c>
      <c r="EU58" s="266" t="s">
        <v>615</v>
      </c>
      <c r="EV58" s="266" t="s">
        <v>615</v>
      </c>
      <c r="EW58" s="266" t="s">
        <v>615</v>
      </c>
      <c r="EX58" s="266" t="s">
        <v>615</v>
      </c>
      <c r="EY58" s="266" t="s">
        <v>615</v>
      </c>
      <c r="EZ58" s="266" t="s">
        <v>615</v>
      </c>
      <c r="FA58" s="266" t="s">
        <v>615</v>
      </c>
      <c r="FB58" s="266" t="s">
        <v>615</v>
      </c>
      <c r="FC58" s="266" t="s">
        <v>615</v>
      </c>
      <c r="FD58" s="266" t="s">
        <v>615</v>
      </c>
      <c r="FE58" s="266" t="s">
        <v>615</v>
      </c>
      <c r="FF58" s="266" t="s">
        <v>615</v>
      </c>
      <c r="FG58" s="266" t="s">
        <v>615</v>
      </c>
      <c r="FH58" s="266" t="s">
        <v>615</v>
      </c>
      <c r="FI58" s="266" t="s">
        <v>615</v>
      </c>
      <c r="FJ58" s="266" t="s">
        <v>615</v>
      </c>
      <c r="FK58" s="266" t="s">
        <v>615</v>
      </c>
      <c r="FL58" s="266" t="s">
        <v>615</v>
      </c>
      <c r="FM58" s="266" t="s">
        <v>615</v>
      </c>
      <c r="FN58" s="266" t="s">
        <v>615</v>
      </c>
      <c r="FO58" s="266" t="s">
        <v>615</v>
      </c>
      <c r="FP58" s="266" t="s">
        <v>615</v>
      </c>
      <c r="FQ58" s="266" t="s">
        <v>615</v>
      </c>
      <c r="FR58" s="266" t="s">
        <v>615</v>
      </c>
      <c r="FS58" s="266" t="s">
        <v>615</v>
      </c>
      <c r="FT58" s="335">
        <v>70.530500000000004</v>
      </c>
      <c r="FU58" s="335">
        <v>51.838500000000003</v>
      </c>
      <c r="FV58" s="335">
        <v>49.338000000000001</v>
      </c>
      <c r="FW58" s="335">
        <v>62.058399999999999</v>
      </c>
    </row>
    <row r="59" spans="2:179">
      <c r="B59" s="277" t="s">
        <v>138</v>
      </c>
      <c r="C59" s="272" t="s">
        <v>1809</v>
      </c>
      <c r="D59" s="33" t="s">
        <v>710</v>
      </c>
      <c r="E59" s="266" t="s">
        <v>615</v>
      </c>
      <c r="F59" s="266" t="s">
        <v>615</v>
      </c>
      <c r="G59" s="266" t="s">
        <v>615</v>
      </c>
      <c r="H59" s="266" t="s">
        <v>615</v>
      </c>
      <c r="I59" s="266" t="s">
        <v>615</v>
      </c>
      <c r="J59" s="266" t="s">
        <v>615</v>
      </c>
      <c r="K59" s="266" t="s">
        <v>615</v>
      </c>
      <c r="L59" s="266" t="s">
        <v>615</v>
      </c>
      <c r="M59" s="266" t="s">
        <v>615</v>
      </c>
      <c r="N59" s="266" t="s">
        <v>615</v>
      </c>
      <c r="O59" s="266" t="s">
        <v>615</v>
      </c>
      <c r="P59" s="266" t="s">
        <v>615</v>
      </c>
      <c r="Q59" s="266" t="s">
        <v>615</v>
      </c>
      <c r="R59" s="266" t="s">
        <v>615</v>
      </c>
      <c r="S59" s="266" t="s">
        <v>615</v>
      </c>
      <c r="T59" s="266" t="s">
        <v>615</v>
      </c>
      <c r="U59" s="266" t="s">
        <v>615</v>
      </c>
      <c r="V59" s="266" t="s">
        <v>615</v>
      </c>
      <c r="W59" s="266" t="s">
        <v>615</v>
      </c>
      <c r="X59" s="266" t="s">
        <v>615</v>
      </c>
      <c r="Y59" s="266"/>
      <c r="Z59" s="266" t="s">
        <v>615</v>
      </c>
      <c r="AA59" s="266" t="s">
        <v>615</v>
      </c>
      <c r="AB59" s="266" t="s">
        <v>615</v>
      </c>
      <c r="AC59" s="266" t="s">
        <v>615</v>
      </c>
      <c r="AD59" s="266" t="s">
        <v>615</v>
      </c>
      <c r="AE59" s="266" t="s">
        <v>615</v>
      </c>
      <c r="AF59" s="266" t="s">
        <v>615</v>
      </c>
      <c r="AG59" s="266" t="s">
        <v>615</v>
      </c>
      <c r="AH59" s="266" t="s">
        <v>615</v>
      </c>
      <c r="AI59" s="266" t="s">
        <v>615</v>
      </c>
      <c r="AJ59" s="266" t="s">
        <v>615</v>
      </c>
      <c r="AK59" s="266" t="s">
        <v>615</v>
      </c>
      <c r="AL59" s="266" t="s">
        <v>615</v>
      </c>
      <c r="AM59" s="266" t="s">
        <v>615</v>
      </c>
      <c r="AN59" s="266" t="s">
        <v>615</v>
      </c>
      <c r="AO59" s="266" t="s">
        <v>615</v>
      </c>
      <c r="AP59" s="266" t="s">
        <v>615</v>
      </c>
      <c r="AQ59" s="266" t="s">
        <v>615</v>
      </c>
      <c r="AR59" s="266" t="s">
        <v>615</v>
      </c>
      <c r="AS59" s="266" t="s">
        <v>615</v>
      </c>
      <c r="AT59" s="266" t="s">
        <v>615</v>
      </c>
      <c r="AU59" s="266" t="s">
        <v>615</v>
      </c>
      <c r="AV59" s="266" t="s">
        <v>615</v>
      </c>
      <c r="AW59" s="247"/>
      <c r="AX59" s="266" t="s">
        <v>615</v>
      </c>
      <c r="AY59" s="266" t="s">
        <v>615</v>
      </c>
      <c r="AZ59" s="266" t="s">
        <v>615</v>
      </c>
      <c r="BA59" s="266" t="s">
        <v>615</v>
      </c>
      <c r="BB59" s="266" t="s">
        <v>615</v>
      </c>
      <c r="BC59" s="266" t="s">
        <v>615</v>
      </c>
      <c r="BD59" s="266" t="s">
        <v>615</v>
      </c>
      <c r="BE59" s="266" t="s">
        <v>615</v>
      </c>
      <c r="BF59" s="266" t="s">
        <v>615</v>
      </c>
      <c r="BG59" s="266" t="s">
        <v>615</v>
      </c>
      <c r="BH59" s="266" t="s">
        <v>615</v>
      </c>
      <c r="BI59" s="266" t="s">
        <v>615</v>
      </c>
      <c r="BJ59" s="266" t="s">
        <v>615</v>
      </c>
      <c r="BK59" s="266" t="s">
        <v>615</v>
      </c>
      <c r="BL59" s="266" t="s">
        <v>615</v>
      </c>
      <c r="BM59" s="266" t="s">
        <v>615</v>
      </c>
      <c r="BN59" s="266" t="s">
        <v>615</v>
      </c>
      <c r="BO59" s="266" t="s">
        <v>615</v>
      </c>
      <c r="BP59" s="266" t="s">
        <v>615</v>
      </c>
      <c r="BQ59" s="266" t="s">
        <v>615</v>
      </c>
      <c r="BR59" s="266" t="s">
        <v>615</v>
      </c>
      <c r="BS59" s="266" t="s">
        <v>615</v>
      </c>
      <c r="BT59" s="268"/>
      <c r="BU59" s="266" t="s">
        <v>615</v>
      </c>
      <c r="BV59" s="266" t="s">
        <v>615</v>
      </c>
      <c r="BW59" s="266" t="s">
        <v>615</v>
      </c>
      <c r="BX59" s="266" t="s">
        <v>615</v>
      </c>
      <c r="BY59" s="266" t="s">
        <v>615</v>
      </c>
      <c r="BZ59" s="266" t="s">
        <v>615</v>
      </c>
      <c r="CA59" s="266" t="s">
        <v>615</v>
      </c>
      <c r="CB59" s="266" t="s">
        <v>615</v>
      </c>
      <c r="CC59" s="266" t="s">
        <v>615</v>
      </c>
      <c r="CD59" s="266" t="s">
        <v>615</v>
      </c>
      <c r="CE59" s="266" t="s">
        <v>615</v>
      </c>
      <c r="CF59" s="266" t="s">
        <v>615</v>
      </c>
      <c r="CG59" s="266" t="s">
        <v>615</v>
      </c>
      <c r="CH59" s="266" t="s">
        <v>615</v>
      </c>
      <c r="CI59" s="266" t="s">
        <v>615</v>
      </c>
      <c r="CJ59" s="266" t="s">
        <v>615</v>
      </c>
      <c r="CK59" s="266" t="s">
        <v>615</v>
      </c>
      <c r="CL59" s="266" t="s">
        <v>615</v>
      </c>
      <c r="CM59" s="266" t="s">
        <v>615</v>
      </c>
      <c r="CN59" s="266" t="s">
        <v>615</v>
      </c>
      <c r="CO59" s="266" t="s">
        <v>615</v>
      </c>
      <c r="CP59" s="266" t="s">
        <v>615</v>
      </c>
      <c r="CQ59" s="266" t="s">
        <v>615</v>
      </c>
      <c r="CR59" s="266" t="s">
        <v>615</v>
      </c>
      <c r="CS59" s="266" t="s">
        <v>615</v>
      </c>
      <c r="CT59" s="266" t="s">
        <v>615</v>
      </c>
      <c r="CU59" s="266" t="s">
        <v>615</v>
      </c>
      <c r="CV59" s="266" t="s">
        <v>615</v>
      </c>
      <c r="CW59" s="266" t="s">
        <v>615</v>
      </c>
      <c r="CX59" s="266" t="s">
        <v>615</v>
      </c>
      <c r="CY59" s="266" t="s">
        <v>615</v>
      </c>
      <c r="CZ59" s="266" t="s">
        <v>615</v>
      </c>
      <c r="DA59" s="247"/>
      <c r="DB59" s="266" t="s">
        <v>615</v>
      </c>
      <c r="DC59" s="266" t="s">
        <v>615</v>
      </c>
      <c r="DD59" s="266" t="s">
        <v>615</v>
      </c>
      <c r="DE59" s="266" t="s">
        <v>615</v>
      </c>
      <c r="DF59" s="266" t="s">
        <v>615</v>
      </c>
      <c r="DG59" s="266" t="s">
        <v>615</v>
      </c>
      <c r="DH59" s="266" t="s">
        <v>615</v>
      </c>
      <c r="DI59" s="266" t="s">
        <v>615</v>
      </c>
      <c r="DJ59" s="266" t="s">
        <v>615</v>
      </c>
      <c r="DK59" s="266" t="s">
        <v>615</v>
      </c>
      <c r="DL59" s="266" t="s">
        <v>615</v>
      </c>
      <c r="DM59" s="247"/>
      <c r="DN59" s="266" t="s">
        <v>615</v>
      </c>
      <c r="DO59" s="266" t="s">
        <v>615</v>
      </c>
      <c r="DP59" s="266" t="s">
        <v>615</v>
      </c>
      <c r="DQ59" s="266" t="s">
        <v>615</v>
      </c>
      <c r="DR59" s="266" t="s">
        <v>615</v>
      </c>
      <c r="DS59" s="266" t="s">
        <v>615</v>
      </c>
      <c r="DT59" s="266" t="s">
        <v>615</v>
      </c>
      <c r="DU59" s="266" t="s">
        <v>615</v>
      </c>
      <c r="DV59" s="266" t="s">
        <v>615</v>
      </c>
      <c r="DW59" s="266" t="s">
        <v>615</v>
      </c>
      <c r="DX59" s="266" t="s">
        <v>615</v>
      </c>
      <c r="DY59" s="266" t="s">
        <v>615</v>
      </c>
      <c r="DZ59" s="266" t="s">
        <v>615</v>
      </c>
      <c r="EA59" s="266" t="s">
        <v>615</v>
      </c>
      <c r="EB59" s="266" t="s">
        <v>615</v>
      </c>
      <c r="EC59" s="266" t="s">
        <v>615</v>
      </c>
      <c r="ED59" s="266" t="s">
        <v>615</v>
      </c>
      <c r="EE59" s="266" t="s">
        <v>615</v>
      </c>
      <c r="EF59" s="266" t="s">
        <v>615</v>
      </c>
      <c r="EG59" s="266" t="s">
        <v>615</v>
      </c>
      <c r="EH59" s="266" t="s">
        <v>615</v>
      </c>
      <c r="EI59" s="266" t="s">
        <v>615</v>
      </c>
      <c r="EJ59" s="266" t="s">
        <v>615</v>
      </c>
      <c r="EK59" s="266" t="s">
        <v>615</v>
      </c>
      <c r="EL59" s="266" t="s">
        <v>615</v>
      </c>
      <c r="EM59" s="266" t="s">
        <v>615</v>
      </c>
      <c r="EN59" s="266" t="s">
        <v>615</v>
      </c>
      <c r="EO59" s="266" t="s">
        <v>615</v>
      </c>
      <c r="EP59" s="266" t="s">
        <v>615</v>
      </c>
      <c r="EQ59" s="266" t="s">
        <v>615</v>
      </c>
      <c r="ER59" s="266" t="s">
        <v>615</v>
      </c>
      <c r="ES59" s="266" t="s">
        <v>615</v>
      </c>
      <c r="ET59" s="266" t="s">
        <v>615</v>
      </c>
      <c r="EU59" s="266" t="s">
        <v>615</v>
      </c>
      <c r="EV59" s="266" t="s">
        <v>615</v>
      </c>
      <c r="EW59" s="266" t="s">
        <v>615</v>
      </c>
      <c r="EX59" s="266" t="s">
        <v>615</v>
      </c>
      <c r="EY59" s="266" t="s">
        <v>615</v>
      </c>
      <c r="EZ59" s="266" t="s">
        <v>615</v>
      </c>
      <c r="FA59" s="266" t="s">
        <v>615</v>
      </c>
      <c r="FB59" s="266" t="s">
        <v>615</v>
      </c>
      <c r="FC59" s="266" t="s">
        <v>615</v>
      </c>
      <c r="FD59" s="266" t="s">
        <v>615</v>
      </c>
      <c r="FE59" s="266" t="s">
        <v>615</v>
      </c>
      <c r="FF59" s="266" t="s">
        <v>615</v>
      </c>
      <c r="FG59" s="266" t="s">
        <v>615</v>
      </c>
      <c r="FH59" s="266" t="s">
        <v>615</v>
      </c>
      <c r="FI59" s="266" t="s">
        <v>615</v>
      </c>
      <c r="FJ59" s="266" t="s">
        <v>615</v>
      </c>
      <c r="FK59" s="266" t="s">
        <v>615</v>
      </c>
      <c r="FL59" s="266" t="s">
        <v>615</v>
      </c>
      <c r="FM59" s="266" t="s">
        <v>615</v>
      </c>
      <c r="FN59" s="266" t="s">
        <v>615</v>
      </c>
      <c r="FO59" s="266" t="s">
        <v>615</v>
      </c>
      <c r="FP59" s="266" t="s">
        <v>615</v>
      </c>
      <c r="FQ59" s="266" t="s">
        <v>615</v>
      </c>
      <c r="FR59" s="266" t="s">
        <v>615</v>
      </c>
      <c r="FS59" s="266" t="s">
        <v>615</v>
      </c>
      <c r="FT59" s="335">
        <v>97.209199999999996</v>
      </c>
      <c r="FU59" s="335">
        <v>79.669300000000007</v>
      </c>
      <c r="FV59" s="335">
        <v>52.1877</v>
      </c>
      <c r="FW59" s="335">
        <v>80.710499999999996</v>
      </c>
    </row>
    <row r="60" spans="2:179">
      <c r="B60" s="277" t="s">
        <v>139</v>
      </c>
      <c r="C60" s="272" t="s">
        <v>1926</v>
      </c>
      <c r="D60" s="33" t="s">
        <v>1927</v>
      </c>
      <c r="E60" s="266" t="s">
        <v>615</v>
      </c>
      <c r="F60" s="266" t="s">
        <v>615</v>
      </c>
      <c r="G60" s="266" t="s">
        <v>615</v>
      </c>
      <c r="H60" s="266" t="s">
        <v>615</v>
      </c>
      <c r="I60" s="266" t="s">
        <v>615</v>
      </c>
      <c r="J60" s="266" t="s">
        <v>615</v>
      </c>
      <c r="K60" s="266" t="s">
        <v>615</v>
      </c>
      <c r="L60" s="266" t="s">
        <v>615</v>
      </c>
      <c r="M60" s="266" t="s">
        <v>615</v>
      </c>
      <c r="N60" s="266" t="s">
        <v>615</v>
      </c>
      <c r="O60" s="266" t="s">
        <v>615</v>
      </c>
      <c r="P60" s="266" t="s">
        <v>615</v>
      </c>
      <c r="Q60" s="266" t="s">
        <v>615</v>
      </c>
      <c r="R60" s="266" t="s">
        <v>615</v>
      </c>
      <c r="S60" s="266" t="s">
        <v>615</v>
      </c>
      <c r="T60" s="266" t="s">
        <v>615</v>
      </c>
      <c r="U60" s="266" t="s">
        <v>615</v>
      </c>
      <c r="V60" s="266" t="s">
        <v>615</v>
      </c>
      <c r="W60" s="266" t="s">
        <v>615</v>
      </c>
      <c r="X60" s="266" t="s">
        <v>615</v>
      </c>
      <c r="Y60" s="266"/>
      <c r="Z60" s="266" t="s">
        <v>615</v>
      </c>
      <c r="AA60" s="266" t="s">
        <v>615</v>
      </c>
      <c r="AB60" s="266" t="s">
        <v>615</v>
      </c>
      <c r="AC60" s="266" t="s">
        <v>615</v>
      </c>
      <c r="AD60" s="266" t="s">
        <v>615</v>
      </c>
      <c r="AE60" s="266" t="s">
        <v>615</v>
      </c>
      <c r="AF60" s="266" t="s">
        <v>615</v>
      </c>
      <c r="AG60" s="266" t="s">
        <v>615</v>
      </c>
      <c r="AH60" s="266" t="s">
        <v>615</v>
      </c>
      <c r="AI60" s="266" t="s">
        <v>615</v>
      </c>
      <c r="AJ60" s="266" t="s">
        <v>615</v>
      </c>
      <c r="AK60" s="266" t="s">
        <v>615</v>
      </c>
      <c r="AL60" s="266" t="s">
        <v>615</v>
      </c>
      <c r="AM60" s="266" t="s">
        <v>615</v>
      </c>
      <c r="AN60" s="266" t="s">
        <v>615</v>
      </c>
      <c r="AO60" s="266" t="s">
        <v>615</v>
      </c>
      <c r="AP60" s="266" t="s">
        <v>615</v>
      </c>
      <c r="AQ60" s="266" t="s">
        <v>615</v>
      </c>
      <c r="AR60" s="266" t="s">
        <v>615</v>
      </c>
      <c r="AS60" s="266" t="s">
        <v>615</v>
      </c>
      <c r="AT60" s="266" t="s">
        <v>615</v>
      </c>
      <c r="AU60" s="266" t="s">
        <v>615</v>
      </c>
      <c r="AV60" s="266" t="s">
        <v>615</v>
      </c>
      <c r="AW60" s="247"/>
      <c r="AX60" s="266" t="s">
        <v>615</v>
      </c>
      <c r="AY60" s="266" t="s">
        <v>615</v>
      </c>
      <c r="AZ60" s="266" t="s">
        <v>615</v>
      </c>
      <c r="BA60" s="266" t="s">
        <v>615</v>
      </c>
      <c r="BB60" s="266" t="s">
        <v>615</v>
      </c>
      <c r="BC60" s="266" t="s">
        <v>615</v>
      </c>
      <c r="BD60" s="266" t="s">
        <v>615</v>
      </c>
      <c r="BE60" s="266" t="s">
        <v>615</v>
      </c>
      <c r="BF60" s="266" t="s">
        <v>615</v>
      </c>
      <c r="BG60" s="266" t="s">
        <v>615</v>
      </c>
      <c r="BH60" s="266" t="s">
        <v>615</v>
      </c>
      <c r="BI60" s="266" t="s">
        <v>615</v>
      </c>
      <c r="BJ60" s="266" t="s">
        <v>615</v>
      </c>
      <c r="BK60" s="266" t="s">
        <v>615</v>
      </c>
      <c r="BL60" s="266" t="s">
        <v>615</v>
      </c>
      <c r="BM60" s="266" t="s">
        <v>615</v>
      </c>
      <c r="BN60" s="266" t="s">
        <v>615</v>
      </c>
      <c r="BO60" s="266" t="s">
        <v>615</v>
      </c>
      <c r="BP60" s="266" t="s">
        <v>615</v>
      </c>
      <c r="BQ60" s="266" t="s">
        <v>615</v>
      </c>
      <c r="BR60" s="266" t="s">
        <v>615</v>
      </c>
      <c r="BS60" s="266" t="s">
        <v>615</v>
      </c>
      <c r="BT60" s="268"/>
      <c r="BU60" s="266" t="s">
        <v>615</v>
      </c>
      <c r="BV60" s="266" t="s">
        <v>615</v>
      </c>
      <c r="BW60" s="266" t="s">
        <v>615</v>
      </c>
      <c r="BX60" s="266" t="s">
        <v>615</v>
      </c>
      <c r="BY60" s="266" t="s">
        <v>615</v>
      </c>
      <c r="BZ60" s="266" t="s">
        <v>615</v>
      </c>
      <c r="CA60" s="266" t="s">
        <v>615</v>
      </c>
      <c r="CB60" s="266" t="s">
        <v>615</v>
      </c>
      <c r="CC60" s="266" t="s">
        <v>615</v>
      </c>
      <c r="CD60" s="266" t="s">
        <v>615</v>
      </c>
      <c r="CE60" s="266" t="s">
        <v>615</v>
      </c>
      <c r="CF60" s="266" t="s">
        <v>615</v>
      </c>
      <c r="CG60" s="266" t="s">
        <v>615</v>
      </c>
      <c r="CH60" s="266" t="s">
        <v>615</v>
      </c>
      <c r="CI60" s="266" t="s">
        <v>615</v>
      </c>
      <c r="CJ60" s="266" t="s">
        <v>615</v>
      </c>
      <c r="CK60" s="266" t="s">
        <v>615</v>
      </c>
      <c r="CL60" s="266" t="s">
        <v>615</v>
      </c>
      <c r="CM60" s="266" t="s">
        <v>615</v>
      </c>
      <c r="CN60" s="266" t="s">
        <v>615</v>
      </c>
      <c r="CO60" s="266" t="s">
        <v>615</v>
      </c>
      <c r="CP60" s="266" t="s">
        <v>615</v>
      </c>
      <c r="CQ60" s="266" t="s">
        <v>615</v>
      </c>
      <c r="CR60" s="266" t="s">
        <v>615</v>
      </c>
      <c r="CS60" s="266" t="s">
        <v>615</v>
      </c>
      <c r="CT60" s="266" t="s">
        <v>615</v>
      </c>
      <c r="CU60" s="266" t="s">
        <v>615</v>
      </c>
      <c r="CV60" s="266" t="s">
        <v>615</v>
      </c>
      <c r="CW60" s="266" t="s">
        <v>615</v>
      </c>
      <c r="CX60" s="266" t="s">
        <v>615</v>
      </c>
      <c r="CY60" s="266" t="s">
        <v>615</v>
      </c>
      <c r="CZ60" s="266" t="s">
        <v>615</v>
      </c>
      <c r="DA60" s="247"/>
      <c r="DB60" s="266" t="s">
        <v>615</v>
      </c>
      <c r="DC60" s="266" t="s">
        <v>615</v>
      </c>
      <c r="DD60" s="266" t="s">
        <v>615</v>
      </c>
      <c r="DE60" s="266" t="s">
        <v>615</v>
      </c>
      <c r="DF60" s="266" t="s">
        <v>615</v>
      </c>
      <c r="DG60" s="266" t="s">
        <v>615</v>
      </c>
      <c r="DH60" s="266" t="s">
        <v>615</v>
      </c>
      <c r="DI60" s="266" t="s">
        <v>615</v>
      </c>
      <c r="DJ60" s="266" t="s">
        <v>615</v>
      </c>
      <c r="DK60" s="266" t="s">
        <v>615</v>
      </c>
      <c r="DL60" s="266" t="s">
        <v>615</v>
      </c>
      <c r="DM60" s="247"/>
      <c r="DN60" s="266" t="s">
        <v>615</v>
      </c>
      <c r="DO60" s="266" t="s">
        <v>615</v>
      </c>
      <c r="DP60" s="266" t="s">
        <v>615</v>
      </c>
      <c r="DQ60" s="266" t="s">
        <v>615</v>
      </c>
      <c r="DR60" s="266" t="s">
        <v>615</v>
      </c>
      <c r="DS60" s="266" t="s">
        <v>615</v>
      </c>
      <c r="DT60" s="266" t="s">
        <v>615</v>
      </c>
      <c r="DU60" s="266" t="s">
        <v>615</v>
      </c>
      <c r="DV60" s="266" t="s">
        <v>615</v>
      </c>
      <c r="DW60" s="266" t="s">
        <v>615</v>
      </c>
      <c r="DX60" s="266" t="s">
        <v>615</v>
      </c>
      <c r="DY60" s="266" t="s">
        <v>615</v>
      </c>
      <c r="DZ60" s="266" t="s">
        <v>615</v>
      </c>
      <c r="EA60" s="266" t="s">
        <v>615</v>
      </c>
      <c r="EB60" s="266" t="s">
        <v>615</v>
      </c>
      <c r="EC60" s="266" t="s">
        <v>615</v>
      </c>
      <c r="ED60" s="266" t="s">
        <v>615</v>
      </c>
      <c r="EE60" s="266" t="s">
        <v>615</v>
      </c>
      <c r="EF60" s="266" t="s">
        <v>615</v>
      </c>
      <c r="EG60" s="266" t="s">
        <v>615</v>
      </c>
      <c r="EH60" s="266" t="s">
        <v>615</v>
      </c>
      <c r="EI60" s="266" t="s">
        <v>615</v>
      </c>
      <c r="EJ60" s="266" t="s">
        <v>615</v>
      </c>
      <c r="EK60" s="266" t="s">
        <v>615</v>
      </c>
      <c r="EL60" s="266" t="s">
        <v>615</v>
      </c>
      <c r="EM60" s="266" t="s">
        <v>615</v>
      </c>
      <c r="EN60" s="266" t="s">
        <v>615</v>
      </c>
      <c r="EO60" s="266" t="s">
        <v>615</v>
      </c>
      <c r="EP60" s="266" t="s">
        <v>615</v>
      </c>
      <c r="EQ60" s="266" t="s">
        <v>615</v>
      </c>
      <c r="ER60" s="266" t="s">
        <v>615</v>
      </c>
      <c r="ES60" s="266" t="s">
        <v>615</v>
      </c>
      <c r="ET60" s="266" t="s">
        <v>615</v>
      </c>
      <c r="EU60" s="266" t="s">
        <v>615</v>
      </c>
      <c r="EV60" s="266" t="s">
        <v>615</v>
      </c>
      <c r="EW60" s="266" t="s">
        <v>615</v>
      </c>
      <c r="EX60" s="266" t="s">
        <v>615</v>
      </c>
      <c r="EY60" s="266" t="s">
        <v>615</v>
      </c>
      <c r="EZ60" s="266" t="s">
        <v>615</v>
      </c>
      <c r="FA60" s="266" t="s">
        <v>615</v>
      </c>
      <c r="FB60" s="266" t="s">
        <v>615</v>
      </c>
      <c r="FC60" s="266" t="s">
        <v>615</v>
      </c>
      <c r="FD60" s="266" t="s">
        <v>615</v>
      </c>
      <c r="FE60" s="266" t="s">
        <v>615</v>
      </c>
      <c r="FF60" s="266" t="s">
        <v>615</v>
      </c>
      <c r="FG60" s="266" t="s">
        <v>615</v>
      </c>
      <c r="FH60" s="266" t="s">
        <v>615</v>
      </c>
      <c r="FI60" s="266" t="s">
        <v>615</v>
      </c>
      <c r="FJ60" s="266" t="s">
        <v>615</v>
      </c>
      <c r="FK60" s="266" t="s">
        <v>615</v>
      </c>
      <c r="FL60" s="266" t="s">
        <v>615</v>
      </c>
      <c r="FM60" s="266" t="s">
        <v>615</v>
      </c>
      <c r="FN60" s="266" t="s">
        <v>615</v>
      </c>
      <c r="FO60" s="266" t="s">
        <v>615</v>
      </c>
      <c r="FP60" s="266" t="s">
        <v>615</v>
      </c>
      <c r="FQ60" s="266" t="s">
        <v>615</v>
      </c>
      <c r="FR60" s="266" t="s">
        <v>615</v>
      </c>
      <c r="FS60" s="266" t="s">
        <v>615</v>
      </c>
      <c r="FT60" s="336">
        <v>125.06480000000001</v>
      </c>
      <c r="FU60" s="336">
        <v>103.0776</v>
      </c>
      <c r="FV60" s="335">
        <v>69.831100000000006</v>
      </c>
      <c r="FW60" s="336">
        <v>105.7715</v>
      </c>
    </row>
    <row r="61" spans="2:179">
      <c r="B61" s="277" t="s">
        <v>140</v>
      </c>
      <c r="C61" s="272" t="s">
        <v>1940</v>
      </c>
      <c r="D61" s="33" t="s">
        <v>1941</v>
      </c>
      <c r="E61" s="266" t="s">
        <v>615</v>
      </c>
      <c r="F61" s="266" t="s">
        <v>615</v>
      </c>
      <c r="G61" s="266" t="s">
        <v>615</v>
      </c>
      <c r="H61" s="266" t="s">
        <v>615</v>
      </c>
      <c r="I61" s="266" t="s">
        <v>615</v>
      </c>
      <c r="J61" s="266" t="s">
        <v>615</v>
      </c>
      <c r="K61" s="266" t="s">
        <v>615</v>
      </c>
      <c r="L61" s="266" t="s">
        <v>615</v>
      </c>
      <c r="M61" s="266" t="s">
        <v>615</v>
      </c>
      <c r="N61" s="266" t="s">
        <v>615</v>
      </c>
      <c r="O61" s="266" t="s">
        <v>615</v>
      </c>
      <c r="P61" s="266" t="s">
        <v>615</v>
      </c>
      <c r="Q61" s="266" t="s">
        <v>615</v>
      </c>
      <c r="R61" s="266" t="s">
        <v>615</v>
      </c>
      <c r="S61" s="266" t="s">
        <v>615</v>
      </c>
      <c r="T61" s="266" t="s">
        <v>615</v>
      </c>
      <c r="U61" s="266" t="s">
        <v>615</v>
      </c>
      <c r="V61" s="266" t="s">
        <v>615</v>
      </c>
      <c r="W61" s="266" t="s">
        <v>615</v>
      </c>
      <c r="X61" s="266" t="s">
        <v>615</v>
      </c>
      <c r="Y61" s="266"/>
      <c r="Z61" s="266" t="s">
        <v>615</v>
      </c>
      <c r="AA61" s="266" t="s">
        <v>615</v>
      </c>
      <c r="AB61" s="266" t="s">
        <v>615</v>
      </c>
      <c r="AC61" s="266" t="s">
        <v>615</v>
      </c>
      <c r="AD61" s="266" t="s">
        <v>615</v>
      </c>
      <c r="AE61" s="266" t="s">
        <v>615</v>
      </c>
      <c r="AF61" s="266" t="s">
        <v>615</v>
      </c>
      <c r="AG61" s="266" t="s">
        <v>615</v>
      </c>
      <c r="AH61" s="266" t="s">
        <v>615</v>
      </c>
      <c r="AI61" s="266" t="s">
        <v>615</v>
      </c>
      <c r="AJ61" s="266" t="s">
        <v>615</v>
      </c>
      <c r="AK61" s="266" t="s">
        <v>615</v>
      </c>
      <c r="AL61" s="266" t="s">
        <v>615</v>
      </c>
      <c r="AM61" s="266" t="s">
        <v>615</v>
      </c>
      <c r="AN61" s="266" t="s">
        <v>615</v>
      </c>
      <c r="AO61" s="266" t="s">
        <v>615</v>
      </c>
      <c r="AP61" s="266" t="s">
        <v>615</v>
      </c>
      <c r="AQ61" s="266" t="s">
        <v>615</v>
      </c>
      <c r="AR61" s="266" t="s">
        <v>615</v>
      </c>
      <c r="AS61" s="266" t="s">
        <v>615</v>
      </c>
      <c r="AT61" s="266" t="s">
        <v>615</v>
      </c>
      <c r="AU61" s="266" t="s">
        <v>615</v>
      </c>
      <c r="AV61" s="266" t="s">
        <v>615</v>
      </c>
      <c r="AW61" s="247"/>
      <c r="AX61" s="266" t="s">
        <v>615</v>
      </c>
      <c r="AY61" s="266" t="s">
        <v>615</v>
      </c>
      <c r="AZ61" s="266" t="s">
        <v>615</v>
      </c>
      <c r="BA61" s="266" t="s">
        <v>615</v>
      </c>
      <c r="BB61" s="266" t="s">
        <v>615</v>
      </c>
      <c r="BC61" s="266" t="s">
        <v>615</v>
      </c>
      <c r="BD61" s="266" t="s">
        <v>615</v>
      </c>
      <c r="BE61" s="266" t="s">
        <v>615</v>
      </c>
      <c r="BF61" s="266" t="s">
        <v>615</v>
      </c>
      <c r="BG61" s="266" t="s">
        <v>615</v>
      </c>
      <c r="BH61" s="266" t="s">
        <v>615</v>
      </c>
      <c r="BI61" s="266" t="s">
        <v>615</v>
      </c>
      <c r="BJ61" s="266" t="s">
        <v>615</v>
      </c>
      <c r="BK61" s="266" t="s">
        <v>615</v>
      </c>
      <c r="BL61" s="266" t="s">
        <v>615</v>
      </c>
      <c r="BM61" s="266" t="s">
        <v>615</v>
      </c>
      <c r="BN61" s="266" t="s">
        <v>615</v>
      </c>
      <c r="BO61" s="266" t="s">
        <v>615</v>
      </c>
      <c r="BP61" s="266" t="s">
        <v>615</v>
      </c>
      <c r="BQ61" s="266" t="s">
        <v>615</v>
      </c>
      <c r="BR61" s="266" t="s">
        <v>615</v>
      </c>
      <c r="BS61" s="266" t="s">
        <v>615</v>
      </c>
      <c r="BT61" s="268"/>
      <c r="BU61" s="266" t="s">
        <v>615</v>
      </c>
      <c r="BV61" s="266" t="s">
        <v>615</v>
      </c>
      <c r="BW61" s="266" t="s">
        <v>615</v>
      </c>
      <c r="BX61" s="266" t="s">
        <v>615</v>
      </c>
      <c r="BY61" s="266" t="s">
        <v>615</v>
      </c>
      <c r="BZ61" s="266" t="s">
        <v>615</v>
      </c>
      <c r="CA61" s="266" t="s">
        <v>615</v>
      </c>
      <c r="CB61" s="266" t="s">
        <v>615</v>
      </c>
      <c r="CC61" s="266" t="s">
        <v>615</v>
      </c>
      <c r="CD61" s="266" t="s">
        <v>615</v>
      </c>
      <c r="CE61" s="266" t="s">
        <v>615</v>
      </c>
      <c r="CF61" s="266" t="s">
        <v>615</v>
      </c>
      <c r="CG61" s="266" t="s">
        <v>615</v>
      </c>
      <c r="CH61" s="266" t="s">
        <v>615</v>
      </c>
      <c r="CI61" s="266" t="s">
        <v>615</v>
      </c>
      <c r="CJ61" s="266" t="s">
        <v>615</v>
      </c>
      <c r="CK61" s="266" t="s">
        <v>615</v>
      </c>
      <c r="CL61" s="266" t="s">
        <v>615</v>
      </c>
      <c r="CM61" s="266" t="s">
        <v>615</v>
      </c>
      <c r="CN61" s="266" t="s">
        <v>615</v>
      </c>
      <c r="CO61" s="266" t="s">
        <v>615</v>
      </c>
      <c r="CP61" s="266" t="s">
        <v>615</v>
      </c>
      <c r="CQ61" s="266" t="s">
        <v>615</v>
      </c>
      <c r="CR61" s="266" t="s">
        <v>615</v>
      </c>
      <c r="CS61" s="266" t="s">
        <v>615</v>
      </c>
      <c r="CT61" s="266" t="s">
        <v>615</v>
      </c>
      <c r="CU61" s="266" t="s">
        <v>615</v>
      </c>
      <c r="CV61" s="266" t="s">
        <v>615</v>
      </c>
      <c r="CW61" s="266" t="s">
        <v>615</v>
      </c>
      <c r="CX61" s="266" t="s">
        <v>615</v>
      </c>
      <c r="CY61" s="266" t="s">
        <v>615</v>
      </c>
      <c r="CZ61" s="266" t="s">
        <v>615</v>
      </c>
      <c r="DA61" s="247"/>
      <c r="DB61" s="266" t="s">
        <v>615</v>
      </c>
      <c r="DC61" s="266" t="s">
        <v>615</v>
      </c>
      <c r="DD61" s="266" t="s">
        <v>615</v>
      </c>
      <c r="DE61" s="266" t="s">
        <v>615</v>
      </c>
      <c r="DF61" s="266" t="s">
        <v>615</v>
      </c>
      <c r="DG61" s="266" t="s">
        <v>615</v>
      </c>
      <c r="DH61" s="266" t="s">
        <v>615</v>
      </c>
      <c r="DI61" s="266" t="s">
        <v>615</v>
      </c>
      <c r="DJ61" s="266" t="s">
        <v>615</v>
      </c>
      <c r="DK61" s="266" t="s">
        <v>615</v>
      </c>
      <c r="DL61" s="266" t="s">
        <v>615</v>
      </c>
      <c r="DM61" s="247"/>
      <c r="DN61" s="266" t="s">
        <v>615</v>
      </c>
      <c r="DO61" s="266" t="s">
        <v>615</v>
      </c>
      <c r="DP61" s="266" t="s">
        <v>615</v>
      </c>
      <c r="DQ61" s="266" t="s">
        <v>615</v>
      </c>
      <c r="DR61" s="266" t="s">
        <v>615</v>
      </c>
      <c r="DS61" s="266" t="s">
        <v>615</v>
      </c>
      <c r="DT61" s="266" t="s">
        <v>615</v>
      </c>
      <c r="DU61" s="266" t="s">
        <v>615</v>
      </c>
      <c r="DV61" s="266" t="s">
        <v>615</v>
      </c>
      <c r="DW61" s="266" t="s">
        <v>615</v>
      </c>
      <c r="DX61" s="266" t="s">
        <v>615</v>
      </c>
      <c r="DY61" s="266" t="s">
        <v>615</v>
      </c>
      <c r="DZ61" s="266" t="s">
        <v>615</v>
      </c>
      <c r="EA61" s="266" t="s">
        <v>615</v>
      </c>
      <c r="EB61" s="266" t="s">
        <v>615</v>
      </c>
      <c r="EC61" s="266" t="s">
        <v>615</v>
      </c>
      <c r="ED61" s="266" t="s">
        <v>615</v>
      </c>
      <c r="EE61" s="266" t="s">
        <v>615</v>
      </c>
      <c r="EF61" s="266" t="s">
        <v>615</v>
      </c>
      <c r="EG61" s="266" t="s">
        <v>615</v>
      </c>
      <c r="EH61" s="266" t="s">
        <v>615</v>
      </c>
      <c r="EI61" s="266" t="s">
        <v>615</v>
      </c>
      <c r="EJ61" s="266" t="s">
        <v>615</v>
      </c>
      <c r="EK61" s="266" t="s">
        <v>615</v>
      </c>
      <c r="EL61" s="266" t="s">
        <v>615</v>
      </c>
      <c r="EM61" s="266" t="s">
        <v>615</v>
      </c>
      <c r="EN61" s="266" t="s">
        <v>615</v>
      </c>
      <c r="EO61" s="266" t="s">
        <v>615</v>
      </c>
      <c r="EP61" s="266" t="s">
        <v>615</v>
      </c>
      <c r="EQ61" s="266" t="s">
        <v>615</v>
      </c>
      <c r="ER61" s="266" t="s">
        <v>615</v>
      </c>
      <c r="ES61" s="266" t="s">
        <v>615</v>
      </c>
      <c r="ET61" s="266" t="s">
        <v>615</v>
      </c>
      <c r="EU61" s="266" t="s">
        <v>615</v>
      </c>
      <c r="EV61" s="266" t="s">
        <v>615</v>
      </c>
      <c r="EW61" s="266" t="s">
        <v>615</v>
      </c>
      <c r="EX61" s="266" t="s">
        <v>615</v>
      </c>
      <c r="EY61" s="266" t="s">
        <v>615</v>
      </c>
      <c r="EZ61" s="266" t="s">
        <v>615</v>
      </c>
      <c r="FA61" s="266" t="s">
        <v>615</v>
      </c>
      <c r="FB61" s="266" t="s">
        <v>615</v>
      </c>
      <c r="FC61" s="266" t="s">
        <v>615</v>
      </c>
      <c r="FD61" s="266" t="s">
        <v>615</v>
      </c>
      <c r="FE61" s="266" t="s">
        <v>615</v>
      </c>
      <c r="FF61" s="266" t="s">
        <v>615</v>
      </c>
      <c r="FG61" s="266" t="s">
        <v>615</v>
      </c>
      <c r="FH61" s="266" t="s">
        <v>615</v>
      </c>
      <c r="FI61" s="266" t="s">
        <v>615</v>
      </c>
      <c r="FJ61" s="266" t="s">
        <v>615</v>
      </c>
      <c r="FK61" s="266" t="s">
        <v>615</v>
      </c>
      <c r="FL61" s="266" t="s">
        <v>615</v>
      </c>
      <c r="FM61" s="266" t="s">
        <v>615</v>
      </c>
      <c r="FN61" s="266" t="s">
        <v>615</v>
      </c>
      <c r="FO61" s="266" t="s">
        <v>615</v>
      </c>
      <c r="FP61" s="266" t="s">
        <v>615</v>
      </c>
      <c r="FQ61" s="266" t="s">
        <v>615</v>
      </c>
      <c r="FR61" s="266" t="s">
        <v>615</v>
      </c>
      <c r="FS61" s="266" t="s">
        <v>615</v>
      </c>
      <c r="FT61" s="335">
        <v>90.888599999999997</v>
      </c>
      <c r="FU61" s="335">
        <v>66.927499999999995</v>
      </c>
      <c r="FV61" s="335">
        <v>62.915599999999998</v>
      </c>
      <c r="FW61" s="335">
        <v>84.013199999999998</v>
      </c>
    </row>
    <row r="62" spans="2:179">
      <c r="B62" s="277" t="s">
        <v>141</v>
      </c>
      <c r="C62" s="272" t="s">
        <v>1791</v>
      </c>
      <c r="D62" s="33" t="s">
        <v>1172</v>
      </c>
      <c r="E62" s="266" t="s">
        <v>615</v>
      </c>
      <c r="F62" s="266" t="s">
        <v>615</v>
      </c>
      <c r="G62" s="266" t="s">
        <v>615</v>
      </c>
      <c r="H62" s="266" t="s">
        <v>615</v>
      </c>
      <c r="I62" s="266" t="s">
        <v>615</v>
      </c>
      <c r="J62" s="266" t="s">
        <v>615</v>
      </c>
      <c r="K62" s="266" t="s">
        <v>615</v>
      </c>
      <c r="L62" s="266" t="s">
        <v>615</v>
      </c>
      <c r="M62" s="266" t="s">
        <v>615</v>
      </c>
      <c r="N62" s="266" t="s">
        <v>615</v>
      </c>
      <c r="O62" s="266" t="s">
        <v>615</v>
      </c>
      <c r="P62" s="266" t="s">
        <v>615</v>
      </c>
      <c r="Q62" s="266" t="s">
        <v>615</v>
      </c>
      <c r="R62" s="266" t="s">
        <v>615</v>
      </c>
      <c r="S62" s="266" t="s">
        <v>615</v>
      </c>
      <c r="T62" s="266" t="s">
        <v>615</v>
      </c>
      <c r="U62" s="266" t="s">
        <v>615</v>
      </c>
      <c r="V62" s="266" t="s">
        <v>615</v>
      </c>
      <c r="W62" s="266" t="s">
        <v>615</v>
      </c>
      <c r="X62" s="266" t="s">
        <v>615</v>
      </c>
      <c r="Y62" s="266"/>
      <c r="Z62" s="266" t="s">
        <v>615</v>
      </c>
      <c r="AA62" s="266" t="s">
        <v>615</v>
      </c>
      <c r="AB62" s="266" t="s">
        <v>615</v>
      </c>
      <c r="AC62" s="266" t="s">
        <v>615</v>
      </c>
      <c r="AD62" s="266" t="s">
        <v>615</v>
      </c>
      <c r="AE62" s="266" t="s">
        <v>615</v>
      </c>
      <c r="AF62" s="266" t="s">
        <v>615</v>
      </c>
      <c r="AG62" s="266" t="s">
        <v>615</v>
      </c>
      <c r="AH62" s="266" t="s">
        <v>615</v>
      </c>
      <c r="AI62" s="266" t="s">
        <v>615</v>
      </c>
      <c r="AJ62" s="266" t="s">
        <v>615</v>
      </c>
      <c r="AK62" s="266" t="s">
        <v>615</v>
      </c>
      <c r="AL62" s="266" t="s">
        <v>615</v>
      </c>
      <c r="AM62" s="266" t="s">
        <v>615</v>
      </c>
      <c r="AN62" s="266" t="s">
        <v>615</v>
      </c>
      <c r="AO62" s="266" t="s">
        <v>615</v>
      </c>
      <c r="AP62" s="266" t="s">
        <v>615</v>
      </c>
      <c r="AQ62" s="266" t="s">
        <v>615</v>
      </c>
      <c r="AR62" s="266" t="s">
        <v>615</v>
      </c>
      <c r="AS62" s="266" t="s">
        <v>615</v>
      </c>
      <c r="AT62" s="266" t="s">
        <v>615</v>
      </c>
      <c r="AU62" s="266" t="s">
        <v>615</v>
      </c>
      <c r="AV62" s="266" t="s">
        <v>615</v>
      </c>
      <c r="AW62" s="247"/>
      <c r="AX62" s="266" t="s">
        <v>615</v>
      </c>
      <c r="AY62" s="266" t="s">
        <v>615</v>
      </c>
      <c r="AZ62" s="266" t="s">
        <v>615</v>
      </c>
      <c r="BA62" s="266" t="s">
        <v>615</v>
      </c>
      <c r="BB62" s="266" t="s">
        <v>615</v>
      </c>
      <c r="BC62" s="266" t="s">
        <v>615</v>
      </c>
      <c r="BD62" s="266" t="s">
        <v>615</v>
      </c>
      <c r="BE62" s="266" t="s">
        <v>615</v>
      </c>
      <c r="BF62" s="266" t="s">
        <v>615</v>
      </c>
      <c r="BG62" s="266" t="s">
        <v>615</v>
      </c>
      <c r="BH62" s="266" t="s">
        <v>615</v>
      </c>
      <c r="BI62" s="266" t="s">
        <v>615</v>
      </c>
      <c r="BJ62" s="266" t="s">
        <v>615</v>
      </c>
      <c r="BK62" s="266" t="s">
        <v>615</v>
      </c>
      <c r="BL62" s="266" t="s">
        <v>615</v>
      </c>
      <c r="BM62" s="266" t="s">
        <v>615</v>
      </c>
      <c r="BN62" s="266" t="s">
        <v>615</v>
      </c>
      <c r="BO62" s="266" t="s">
        <v>615</v>
      </c>
      <c r="BP62" s="266" t="s">
        <v>615</v>
      </c>
      <c r="BQ62" s="266" t="s">
        <v>615</v>
      </c>
      <c r="BR62" s="266" t="s">
        <v>615</v>
      </c>
      <c r="BS62" s="266" t="s">
        <v>615</v>
      </c>
      <c r="BT62" s="268"/>
      <c r="BU62" s="266" t="s">
        <v>615</v>
      </c>
      <c r="BV62" s="266" t="s">
        <v>615</v>
      </c>
      <c r="BW62" s="266" t="s">
        <v>615</v>
      </c>
      <c r="BX62" s="266" t="s">
        <v>615</v>
      </c>
      <c r="BY62" s="266" t="s">
        <v>615</v>
      </c>
      <c r="BZ62" s="266" t="s">
        <v>615</v>
      </c>
      <c r="CA62" s="266" t="s">
        <v>615</v>
      </c>
      <c r="CB62" s="266" t="s">
        <v>615</v>
      </c>
      <c r="CC62" s="266" t="s">
        <v>615</v>
      </c>
      <c r="CD62" s="266" t="s">
        <v>615</v>
      </c>
      <c r="CE62" s="266" t="s">
        <v>615</v>
      </c>
      <c r="CF62" s="266" t="s">
        <v>615</v>
      </c>
      <c r="CG62" s="266" t="s">
        <v>615</v>
      </c>
      <c r="CH62" s="266" t="s">
        <v>615</v>
      </c>
      <c r="CI62" s="266" t="s">
        <v>615</v>
      </c>
      <c r="CJ62" s="266" t="s">
        <v>615</v>
      </c>
      <c r="CK62" s="266" t="s">
        <v>615</v>
      </c>
      <c r="CL62" s="266" t="s">
        <v>615</v>
      </c>
      <c r="CM62" s="266" t="s">
        <v>615</v>
      </c>
      <c r="CN62" s="266" t="s">
        <v>615</v>
      </c>
      <c r="CO62" s="266" t="s">
        <v>615</v>
      </c>
      <c r="CP62" s="266" t="s">
        <v>615</v>
      </c>
      <c r="CQ62" s="266" t="s">
        <v>615</v>
      </c>
      <c r="CR62" s="266" t="s">
        <v>615</v>
      </c>
      <c r="CS62" s="266" t="s">
        <v>615</v>
      </c>
      <c r="CT62" s="266" t="s">
        <v>615</v>
      </c>
      <c r="CU62" s="266" t="s">
        <v>615</v>
      </c>
      <c r="CV62" s="266" t="s">
        <v>615</v>
      </c>
      <c r="CW62" s="266" t="s">
        <v>615</v>
      </c>
      <c r="CX62" s="266" t="s">
        <v>615</v>
      </c>
      <c r="CY62" s="266" t="s">
        <v>615</v>
      </c>
      <c r="CZ62" s="266" t="s">
        <v>615</v>
      </c>
      <c r="DA62" s="247"/>
      <c r="DB62" s="266" t="s">
        <v>615</v>
      </c>
      <c r="DC62" s="266" t="s">
        <v>615</v>
      </c>
      <c r="DD62" s="266" t="s">
        <v>615</v>
      </c>
      <c r="DE62" s="266" t="s">
        <v>615</v>
      </c>
      <c r="DF62" s="266" t="s">
        <v>615</v>
      </c>
      <c r="DG62" s="266" t="s">
        <v>615</v>
      </c>
      <c r="DH62" s="266" t="s">
        <v>615</v>
      </c>
      <c r="DI62" s="266" t="s">
        <v>615</v>
      </c>
      <c r="DJ62" s="266" t="s">
        <v>615</v>
      </c>
      <c r="DK62" s="266" t="s">
        <v>615</v>
      </c>
      <c r="DL62" s="266" t="s">
        <v>615</v>
      </c>
      <c r="DM62" s="247"/>
      <c r="DN62" s="266" t="s">
        <v>615</v>
      </c>
      <c r="DO62" s="266" t="s">
        <v>615</v>
      </c>
      <c r="DP62" s="266" t="s">
        <v>615</v>
      </c>
      <c r="DQ62" s="266" t="s">
        <v>615</v>
      </c>
      <c r="DR62" s="266" t="s">
        <v>615</v>
      </c>
      <c r="DS62" s="266" t="s">
        <v>615</v>
      </c>
      <c r="DT62" s="266" t="s">
        <v>615</v>
      </c>
      <c r="DU62" s="266" t="s">
        <v>615</v>
      </c>
      <c r="DV62" s="266" t="s">
        <v>615</v>
      </c>
      <c r="DW62" s="266" t="s">
        <v>615</v>
      </c>
      <c r="DX62" s="266" t="s">
        <v>615</v>
      </c>
      <c r="DY62" s="266" t="s">
        <v>615</v>
      </c>
      <c r="DZ62" s="266" t="s">
        <v>615</v>
      </c>
      <c r="EA62" s="266" t="s">
        <v>615</v>
      </c>
      <c r="EB62" s="266" t="s">
        <v>615</v>
      </c>
      <c r="EC62" s="266" t="s">
        <v>615</v>
      </c>
      <c r="ED62" s="266" t="s">
        <v>615</v>
      </c>
      <c r="EE62" s="266" t="s">
        <v>615</v>
      </c>
      <c r="EF62" s="266" t="s">
        <v>615</v>
      </c>
      <c r="EG62" s="266" t="s">
        <v>615</v>
      </c>
      <c r="EH62" s="266" t="s">
        <v>615</v>
      </c>
      <c r="EI62" s="266" t="s">
        <v>615</v>
      </c>
      <c r="EJ62" s="266" t="s">
        <v>615</v>
      </c>
      <c r="EK62" s="266" t="s">
        <v>615</v>
      </c>
      <c r="EL62" s="266" t="s">
        <v>615</v>
      </c>
      <c r="EM62" s="266" t="s">
        <v>615</v>
      </c>
      <c r="EN62" s="266" t="s">
        <v>615</v>
      </c>
      <c r="EO62" s="266" t="s">
        <v>615</v>
      </c>
      <c r="EP62" s="266" t="s">
        <v>615</v>
      </c>
      <c r="EQ62" s="266" t="s">
        <v>615</v>
      </c>
      <c r="ER62" s="266" t="s">
        <v>615</v>
      </c>
      <c r="ES62" s="266" t="s">
        <v>615</v>
      </c>
      <c r="ET62" s="266" t="s">
        <v>615</v>
      </c>
      <c r="EU62" s="266" t="s">
        <v>615</v>
      </c>
      <c r="EV62" s="266" t="s">
        <v>615</v>
      </c>
      <c r="EW62" s="266" t="s">
        <v>615</v>
      </c>
      <c r="EX62" s="266" t="s">
        <v>615</v>
      </c>
      <c r="EY62" s="266" t="s">
        <v>615</v>
      </c>
      <c r="EZ62" s="266" t="s">
        <v>615</v>
      </c>
      <c r="FA62" s="266" t="s">
        <v>615</v>
      </c>
      <c r="FB62" s="266" t="s">
        <v>615</v>
      </c>
      <c r="FC62" s="266" t="s">
        <v>615</v>
      </c>
      <c r="FD62" s="266" t="s">
        <v>615</v>
      </c>
      <c r="FE62" s="266" t="s">
        <v>615</v>
      </c>
      <c r="FF62" s="266" t="s">
        <v>615</v>
      </c>
      <c r="FG62" s="266" t="s">
        <v>615</v>
      </c>
      <c r="FH62" s="266" t="s">
        <v>615</v>
      </c>
      <c r="FI62" s="266" t="s">
        <v>615</v>
      </c>
      <c r="FJ62" s="266" t="s">
        <v>615</v>
      </c>
      <c r="FK62" s="266" t="s">
        <v>615</v>
      </c>
      <c r="FL62" s="266" t="s">
        <v>615</v>
      </c>
      <c r="FM62" s="266" t="s">
        <v>615</v>
      </c>
      <c r="FN62" s="266" t="s">
        <v>615</v>
      </c>
      <c r="FO62" s="266" t="s">
        <v>615</v>
      </c>
      <c r="FP62" s="266" t="s">
        <v>615</v>
      </c>
      <c r="FQ62" s="266" t="s">
        <v>615</v>
      </c>
      <c r="FR62" s="266" t="s">
        <v>615</v>
      </c>
      <c r="FS62" s="266" t="s">
        <v>615</v>
      </c>
      <c r="FT62" s="336">
        <v>119.142</v>
      </c>
      <c r="FU62" s="335">
        <v>88.649100000000004</v>
      </c>
      <c r="FV62" s="335">
        <v>74.933000000000007</v>
      </c>
      <c r="FW62" s="335">
        <v>98.794200000000004</v>
      </c>
    </row>
    <row r="63" spans="2:179">
      <c r="B63" s="277" t="s">
        <v>142</v>
      </c>
      <c r="C63" s="272" t="s">
        <v>1879</v>
      </c>
      <c r="D63" s="33" t="s">
        <v>1601</v>
      </c>
      <c r="E63" s="266" t="s">
        <v>615</v>
      </c>
      <c r="F63" s="266" t="s">
        <v>615</v>
      </c>
      <c r="G63" s="266" t="s">
        <v>615</v>
      </c>
      <c r="H63" s="266" t="s">
        <v>615</v>
      </c>
      <c r="I63" s="266" t="s">
        <v>615</v>
      </c>
      <c r="J63" s="266" t="s">
        <v>615</v>
      </c>
      <c r="K63" s="266" t="s">
        <v>615</v>
      </c>
      <c r="L63" s="266" t="s">
        <v>615</v>
      </c>
      <c r="M63" s="266" t="s">
        <v>615</v>
      </c>
      <c r="N63" s="266" t="s">
        <v>615</v>
      </c>
      <c r="O63" s="266" t="s">
        <v>615</v>
      </c>
      <c r="P63" s="266" t="s">
        <v>615</v>
      </c>
      <c r="Q63" s="266" t="s">
        <v>615</v>
      </c>
      <c r="R63" s="266" t="s">
        <v>615</v>
      </c>
      <c r="S63" s="266" t="s">
        <v>615</v>
      </c>
      <c r="T63" s="266" t="s">
        <v>615</v>
      </c>
      <c r="U63" s="266" t="s">
        <v>615</v>
      </c>
      <c r="V63" s="266" t="s">
        <v>615</v>
      </c>
      <c r="W63" s="266" t="s">
        <v>615</v>
      </c>
      <c r="X63" s="266" t="s">
        <v>615</v>
      </c>
      <c r="Y63" s="266"/>
      <c r="Z63" s="266" t="s">
        <v>615</v>
      </c>
      <c r="AA63" s="266" t="s">
        <v>615</v>
      </c>
      <c r="AB63" s="266" t="s">
        <v>615</v>
      </c>
      <c r="AC63" s="266" t="s">
        <v>615</v>
      </c>
      <c r="AD63" s="266" t="s">
        <v>615</v>
      </c>
      <c r="AE63" s="266" t="s">
        <v>615</v>
      </c>
      <c r="AF63" s="266" t="s">
        <v>615</v>
      </c>
      <c r="AG63" s="266" t="s">
        <v>615</v>
      </c>
      <c r="AH63" s="266" t="s">
        <v>615</v>
      </c>
      <c r="AI63" s="266" t="s">
        <v>615</v>
      </c>
      <c r="AJ63" s="266" t="s">
        <v>615</v>
      </c>
      <c r="AK63" s="266" t="s">
        <v>615</v>
      </c>
      <c r="AL63" s="266" t="s">
        <v>615</v>
      </c>
      <c r="AM63" s="266" t="s">
        <v>615</v>
      </c>
      <c r="AN63" s="266" t="s">
        <v>615</v>
      </c>
      <c r="AO63" s="266" t="s">
        <v>615</v>
      </c>
      <c r="AP63" s="266" t="s">
        <v>615</v>
      </c>
      <c r="AQ63" s="266" t="s">
        <v>615</v>
      </c>
      <c r="AR63" s="266" t="s">
        <v>615</v>
      </c>
      <c r="AS63" s="266" t="s">
        <v>615</v>
      </c>
      <c r="AT63" s="266" t="s">
        <v>615</v>
      </c>
      <c r="AU63" s="266" t="s">
        <v>615</v>
      </c>
      <c r="AV63" s="266" t="s">
        <v>615</v>
      </c>
      <c r="AW63" s="247"/>
      <c r="AX63" s="266" t="s">
        <v>615</v>
      </c>
      <c r="AY63" s="266" t="s">
        <v>615</v>
      </c>
      <c r="AZ63" s="266" t="s">
        <v>615</v>
      </c>
      <c r="BA63" s="266" t="s">
        <v>615</v>
      </c>
      <c r="BB63" s="266" t="s">
        <v>615</v>
      </c>
      <c r="BC63" s="266" t="s">
        <v>615</v>
      </c>
      <c r="BD63" s="266" t="s">
        <v>615</v>
      </c>
      <c r="BE63" s="266" t="s">
        <v>615</v>
      </c>
      <c r="BF63" s="266" t="s">
        <v>615</v>
      </c>
      <c r="BG63" s="266" t="s">
        <v>615</v>
      </c>
      <c r="BH63" s="266" t="s">
        <v>615</v>
      </c>
      <c r="BI63" s="266" t="s">
        <v>615</v>
      </c>
      <c r="BJ63" s="266" t="s">
        <v>615</v>
      </c>
      <c r="BK63" s="266" t="s">
        <v>615</v>
      </c>
      <c r="BL63" s="266" t="s">
        <v>615</v>
      </c>
      <c r="BM63" s="266" t="s">
        <v>615</v>
      </c>
      <c r="BN63" s="266" t="s">
        <v>615</v>
      </c>
      <c r="BO63" s="266" t="s">
        <v>615</v>
      </c>
      <c r="BP63" s="266" t="s">
        <v>615</v>
      </c>
      <c r="BQ63" s="266" t="s">
        <v>615</v>
      </c>
      <c r="BR63" s="266" t="s">
        <v>615</v>
      </c>
      <c r="BS63" s="266" t="s">
        <v>615</v>
      </c>
      <c r="BT63" s="268"/>
      <c r="BU63" s="266" t="s">
        <v>615</v>
      </c>
      <c r="BV63" s="266" t="s">
        <v>615</v>
      </c>
      <c r="BW63" s="266" t="s">
        <v>615</v>
      </c>
      <c r="BX63" s="266" t="s">
        <v>615</v>
      </c>
      <c r="BY63" s="266" t="s">
        <v>615</v>
      </c>
      <c r="BZ63" s="266" t="s">
        <v>615</v>
      </c>
      <c r="CA63" s="266" t="s">
        <v>615</v>
      </c>
      <c r="CB63" s="266" t="s">
        <v>615</v>
      </c>
      <c r="CC63" s="266" t="s">
        <v>615</v>
      </c>
      <c r="CD63" s="266" t="s">
        <v>615</v>
      </c>
      <c r="CE63" s="266" t="s">
        <v>615</v>
      </c>
      <c r="CF63" s="266" t="s">
        <v>615</v>
      </c>
      <c r="CG63" s="266" t="s">
        <v>615</v>
      </c>
      <c r="CH63" s="266" t="s">
        <v>615</v>
      </c>
      <c r="CI63" s="266" t="s">
        <v>615</v>
      </c>
      <c r="CJ63" s="266" t="s">
        <v>615</v>
      </c>
      <c r="CK63" s="266" t="s">
        <v>615</v>
      </c>
      <c r="CL63" s="266" t="s">
        <v>615</v>
      </c>
      <c r="CM63" s="266" t="s">
        <v>615</v>
      </c>
      <c r="CN63" s="266" t="s">
        <v>615</v>
      </c>
      <c r="CO63" s="266" t="s">
        <v>615</v>
      </c>
      <c r="CP63" s="266" t="s">
        <v>615</v>
      </c>
      <c r="CQ63" s="266" t="s">
        <v>615</v>
      </c>
      <c r="CR63" s="266" t="s">
        <v>615</v>
      </c>
      <c r="CS63" s="266" t="s">
        <v>615</v>
      </c>
      <c r="CT63" s="266" t="s">
        <v>615</v>
      </c>
      <c r="CU63" s="266" t="s">
        <v>615</v>
      </c>
      <c r="CV63" s="266" t="s">
        <v>615</v>
      </c>
      <c r="CW63" s="266" t="s">
        <v>615</v>
      </c>
      <c r="CX63" s="266" t="s">
        <v>615</v>
      </c>
      <c r="CY63" s="266" t="s">
        <v>615</v>
      </c>
      <c r="CZ63" s="266" t="s">
        <v>615</v>
      </c>
      <c r="DA63" s="247"/>
      <c r="DB63" s="266" t="s">
        <v>615</v>
      </c>
      <c r="DC63" s="266" t="s">
        <v>615</v>
      </c>
      <c r="DD63" s="266" t="s">
        <v>615</v>
      </c>
      <c r="DE63" s="266" t="s">
        <v>615</v>
      </c>
      <c r="DF63" s="266" t="s">
        <v>615</v>
      </c>
      <c r="DG63" s="266" t="s">
        <v>615</v>
      </c>
      <c r="DH63" s="266" t="s">
        <v>615</v>
      </c>
      <c r="DI63" s="266" t="s">
        <v>615</v>
      </c>
      <c r="DJ63" s="266" t="s">
        <v>615</v>
      </c>
      <c r="DK63" s="266" t="s">
        <v>615</v>
      </c>
      <c r="DL63" s="266" t="s">
        <v>615</v>
      </c>
      <c r="DM63" s="247"/>
      <c r="DN63" s="266" t="s">
        <v>615</v>
      </c>
      <c r="DO63" s="266" t="s">
        <v>615</v>
      </c>
      <c r="DP63" s="266" t="s">
        <v>615</v>
      </c>
      <c r="DQ63" s="266" t="s">
        <v>615</v>
      </c>
      <c r="DR63" s="266" t="s">
        <v>615</v>
      </c>
      <c r="DS63" s="266" t="s">
        <v>615</v>
      </c>
      <c r="DT63" s="266" t="s">
        <v>615</v>
      </c>
      <c r="DU63" s="266" t="s">
        <v>615</v>
      </c>
      <c r="DV63" s="266" t="s">
        <v>615</v>
      </c>
      <c r="DW63" s="266" t="s">
        <v>615</v>
      </c>
      <c r="DX63" s="266" t="s">
        <v>615</v>
      </c>
      <c r="DY63" s="266" t="s">
        <v>615</v>
      </c>
      <c r="DZ63" s="266" t="s">
        <v>615</v>
      </c>
      <c r="EA63" s="266" t="s">
        <v>615</v>
      </c>
      <c r="EB63" s="266" t="s">
        <v>615</v>
      </c>
      <c r="EC63" s="266" t="s">
        <v>615</v>
      </c>
      <c r="ED63" s="266" t="s">
        <v>615</v>
      </c>
      <c r="EE63" s="266" t="s">
        <v>615</v>
      </c>
      <c r="EF63" s="266" t="s">
        <v>615</v>
      </c>
      <c r="EG63" s="266" t="s">
        <v>615</v>
      </c>
      <c r="EH63" s="266" t="s">
        <v>615</v>
      </c>
      <c r="EI63" s="266" t="s">
        <v>615</v>
      </c>
      <c r="EJ63" s="266" t="s">
        <v>615</v>
      </c>
      <c r="EK63" s="266" t="s">
        <v>615</v>
      </c>
      <c r="EL63" s="266" t="s">
        <v>615</v>
      </c>
      <c r="EM63" s="266" t="s">
        <v>615</v>
      </c>
      <c r="EN63" s="266" t="s">
        <v>615</v>
      </c>
      <c r="EO63" s="266" t="s">
        <v>615</v>
      </c>
      <c r="EP63" s="266" t="s">
        <v>615</v>
      </c>
      <c r="EQ63" s="266" t="s">
        <v>615</v>
      </c>
      <c r="ER63" s="266" t="s">
        <v>615</v>
      </c>
      <c r="ES63" s="266" t="s">
        <v>615</v>
      </c>
      <c r="ET63" s="266" t="s">
        <v>615</v>
      </c>
      <c r="EU63" s="266" t="s">
        <v>615</v>
      </c>
      <c r="EV63" s="266" t="s">
        <v>615</v>
      </c>
      <c r="EW63" s="266" t="s">
        <v>615</v>
      </c>
      <c r="EX63" s="266" t="s">
        <v>615</v>
      </c>
      <c r="EY63" s="266" t="s">
        <v>615</v>
      </c>
      <c r="EZ63" s="266" t="s">
        <v>615</v>
      </c>
      <c r="FA63" s="266" t="s">
        <v>615</v>
      </c>
      <c r="FB63" s="266" t="s">
        <v>615</v>
      </c>
      <c r="FC63" s="266" t="s">
        <v>615</v>
      </c>
      <c r="FD63" s="266" t="s">
        <v>615</v>
      </c>
      <c r="FE63" s="266" t="s">
        <v>615</v>
      </c>
      <c r="FF63" s="266" t="s">
        <v>615</v>
      </c>
      <c r="FG63" s="266" t="s">
        <v>615</v>
      </c>
      <c r="FH63" s="266" t="s">
        <v>615</v>
      </c>
      <c r="FI63" s="266" t="s">
        <v>615</v>
      </c>
      <c r="FJ63" s="266" t="s">
        <v>615</v>
      </c>
      <c r="FK63" s="266" t="s">
        <v>615</v>
      </c>
      <c r="FL63" s="266" t="s">
        <v>615</v>
      </c>
      <c r="FM63" s="266" t="s">
        <v>615</v>
      </c>
      <c r="FN63" s="266" t="s">
        <v>615</v>
      </c>
      <c r="FO63" s="266" t="s">
        <v>615</v>
      </c>
      <c r="FP63" s="266" t="s">
        <v>615</v>
      </c>
      <c r="FQ63" s="266" t="s">
        <v>615</v>
      </c>
      <c r="FR63" s="266" t="s">
        <v>615</v>
      </c>
      <c r="FS63" s="266" t="s">
        <v>615</v>
      </c>
      <c r="FT63" s="336">
        <v>121.05119999999999</v>
      </c>
      <c r="FU63" s="336">
        <v>100.2307</v>
      </c>
      <c r="FV63" s="335">
        <v>58.3249</v>
      </c>
      <c r="FW63" s="335">
        <v>95.081800000000001</v>
      </c>
    </row>
    <row r="64" spans="2:179">
      <c r="B64" s="277" t="s">
        <v>143</v>
      </c>
      <c r="C64" s="272" t="s">
        <v>989</v>
      </c>
      <c r="D64" s="33" t="s">
        <v>1927</v>
      </c>
      <c r="E64" s="266" t="s">
        <v>615</v>
      </c>
      <c r="F64" s="266" t="s">
        <v>615</v>
      </c>
      <c r="G64" s="266" t="s">
        <v>615</v>
      </c>
      <c r="H64" s="266" t="s">
        <v>615</v>
      </c>
      <c r="I64" s="266" t="s">
        <v>615</v>
      </c>
      <c r="J64" s="266" t="s">
        <v>615</v>
      </c>
      <c r="K64" s="266" t="s">
        <v>615</v>
      </c>
      <c r="L64" s="266" t="s">
        <v>615</v>
      </c>
      <c r="M64" s="266" t="s">
        <v>615</v>
      </c>
      <c r="N64" s="266" t="s">
        <v>615</v>
      </c>
      <c r="O64" s="266" t="s">
        <v>615</v>
      </c>
      <c r="P64" s="266" t="s">
        <v>615</v>
      </c>
      <c r="Q64" s="266" t="s">
        <v>615</v>
      </c>
      <c r="R64" s="266" t="s">
        <v>615</v>
      </c>
      <c r="S64" s="266" t="s">
        <v>615</v>
      </c>
      <c r="T64" s="266" t="s">
        <v>615</v>
      </c>
      <c r="U64" s="266" t="s">
        <v>615</v>
      </c>
      <c r="V64" s="266" t="s">
        <v>615</v>
      </c>
      <c r="W64" s="266" t="s">
        <v>615</v>
      </c>
      <c r="X64" s="266" t="s">
        <v>615</v>
      </c>
      <c r="Y64" s="266"/>
      <c r="Z64" s="266" t="s">
        <v>615</v>
      </c>
      <c r="AA64" s="266" t="s">
        <v>615</v>
      </c>
      <c r="AB64" s="266" t="s">
        <v>615</v>
      </c>
      <c r="AC64" s="266" t="s">
        <v>615</v>
      </c>
      <c r="AD64" s="266" t="s">
        <v>615</v>
      </c>
      <c r="AE64" s="266" t="s">
        <v>615</v>
      </c>
      <c r="AF64" s="266" t="s">
        <v>615</v>
      </c>
      <c r="AG64" s="266" t="s">
        <v>615</v>
      </c>
      <c r="AH64" s="266" t="s">
        <v>615</v>
      </c>
      <c r="AI64" s="266" t="s">
        <v>615</v>
      </c>
      <c r="AJ64" s="266" t="s">
        <v>615</v>
      </c>
      <c r="AK64" s="266" t="s">
        <v>615</v>
      </c>
      <c r="AL64" s="266" t="s">
        <v>615</v>
      </c>
      <c r="AM64" s="266" t="s">
        <v>615</v>
      </c>
      <c r="AN64" s="266" t="s">
        <v>615</v>
      </c>
      <c r="AO64" s="266" t="s">
        <v>615</v>
      </c>
      <c r="AP64" s="266" t="s">
        <v>615</v>
      </c>
      <c r="AQ64" s="266" t="s">
        <v>615</v>
      </c>
      <c r="AR64" s="266" t="s">
        <v>615</v>
      </c>
      <c r="AS64" s="266" t="s">
        <v>615</v>
      </c>
      <c r="AT64" s="266" t="s">
        <v>615</v>
      </c>
      <c r="AU64" s="266" t="s">
        <v>615</v>
      </c>
      <c r="AV64" s="266" t="s">
        <v>615</v>
      </c>
      <c r="AW64" s="247"/>
      <c r="AX64" s="266" t="s">
        <v>615</v>
      </c>
      <c r="AY64" s="266" t="s">
        <v>615</v>
      </c>
      <c r="AZ64" s="266" t="s">
        <v>615</v>
      </c>
      <c r="BA64" s="266" t="s">
        <v>615</v>
      </c>
      <c r="BB64" s="266" t="s">
        <v>615</v>
      </c>
      <c r="BC64" s="266" t="s">
        <v>615</v>
      </c>
      <c r="BD64" s="266" t="s">
        <v>615</v>
      </c>
      <c r="BE64" s="266" t="s">
        <v>615</v>
      </c>
      <c r="BF64" s="266" t="s">
        <v>615</v>
      </c>
      <c r="BG64" s="266" t="s">
        <v>615</v>
      </c>
      <c r="BH64" s="266" t="s">
        <v>615</v>
      </c>
      <c r="BI64" s="266" t="s">
        <v>615</v>
      </c>
      <c r="BJ64" s="266" t="s">
        <v>615</v>
      </c>
      <c r="BK64" s="266" t="s">
        <v>615</v>
      </c>
      <c r="BL64" s="266" t="s">
        <v>615</v>
      </c>
      <c r="BM64" s="266" t="s">
        <v>615</v>
      </c>
      <c r="BN64" s="266" t="s">
        <v>615</v>
      </c>
      <c r="BO64" s="266" t="s">
        <v>615</v>
      </c>
      <c r="BP64" s="266" t="s">
        <v>615</v>
      </c>
      <c r="BQ64" s="266" t="s">
        <v>615</v>
      </c>
      <c r="BR64" s="266" t="s">
        <v>615</v>
      </c>
      <c r="BS64" s="266" t="s">
        <v>615</v>
      </c>
      <c r="BT64" s="268"/>
      <c r="BU64" s="266" t="s">
        <v>615</v>
      </c>
      <c r="BV64" s="266" t="s">
        <v>615</v>
      </c>
      <c r="BW64" s="266" t="s">
        <v>615</v>
      </c>
      <c r="BX64" s="266" t="s">
        <v>615</v>
      </c>
      <c r="BY64" s="266" t="s">
        <v>615</v>
      </c>
      <c r="BZ64" s="266" t="s">
        <v>615</v>
      </c>
      <c r="CA64" s="266" t="s">
        <v>615</v>
      </c>
      <c r="CB64" s="266" t="s">
        <v>615</v>
      </c>
      <c r="CC64" s="266" t="s">
        <v>615</v>
      </c>
      <c r="CD64" s="266" t="s">
        <v>615</v>
      </c>
      <c r="CE64" s="266" t="s">
        <v>615</v>
      </c>
      <c r="CF64" s="266" t="s">
        <v>615</v>
      </c>
      <c r="CG64" s="266" t="s">
        <v>615</v>
      </c>
      <c r="CH64" s="266" t="s">
        <v>615</v>
      </c>
      <c r="CI64" s="266" t="s">
        <v>615</v>
      </c>
      <c r="CJ64" s="266" t="s">
        <v>615</v>
      </c>
      <c r="CK64" s="266" t="s">
        <v>615</v>
      </c>
      <c r="CL64" s="266" t="s">
        <v>615</v>
      </c>
      <c r="CM64" s="266" t="s">
        <v>615</v>
      </c>
      <c r="CN64" s="266" t="s">
        <v>615</v>
      </c>
      <c r="CO64" s="266" t="s">
        <v>615</v>
      </c>
      <c r="CP64" s="266" t="s">
        <v>615</v>
      </c>
      <c r="CQ64" s="266" t="s">
        <v>615</v>
      </c>
      <c r="CR64" s="266" t="s">
        <v>615</v>
      </c>
      <c r="CS64" s="266" t="s">
        <v>615</v>
      </c>
      <c r="CT64" s="266" t="s">
        <v>615</v>
      </c>
      <c r="CU64" s="266" t="s">
        <v>615</v>
      </c>
      <c r="CV64" s="266" t="s">
        <v>615</v>
      </c>
      <c r="CW64" s="266" t="s">
        <v>615</v>
      </c>
      <c r="CX64" s="266" t="s">
        <v>615</v>
      </c>
      <c r="CY64" s="266" t="s">
        <v>615</v>
      </c>
      <c r="CZ64" s="266" t="s">
        <v>615</v>
      </c>
      <c r="DA64" s="247"/>
      <c r="DB64" s="266" t="s">
        <v>615</v>
      </c>
      <c r="DC64" s="266" t="s">
        <v>615</v>
      </c>
      <c r="DD64" s="266" t="s">
        <v>615</v>
      </c>
      <c r="DE64" s="266" t="s">
        <v>615</v>
      </c>
      <c r="DF64" s="266" t="s">
        <v>615</v>
      </c>
      <c r="DG64" s="266" t="s">
        <v>615</v>
      </c>
      <c r="DH64" s="266" t="s">
        <v>615</v>
      </c>
      <c r="DI64" s="266" t="s">
        <v>615</v>
      </c>
      <c r="DJ64" s="266" t="s">
        <v>615</v>
      </c>
      <c r="DK64" s="266" t="s">
        <v>615</v>
      </c>
      <c r="DL64" s="266" t="s">
        <v>615</v>
      </c>
      <c r="DM64" s="247"/>
      <c r="DN64" s="266" t="s">
        <v>615</v>
      </c>
      <c r="DO64" s="266" t="s">
        <v>615</v>
      </c>
      <c r="DP64" s="266" t="s">
        <v>615</v>
      </c>
      <c r="DQ64" s="266" t="s">
        <v>615</v>
      </c>
      <c r="DR64" s="266" t="s">
        <v>615</v>
      </c>
      <c r="DS64" s="266" t="s">
        <v>615</v>
      </c>
      <c r="DT64" s="266" t="s">
        <v>615</v>
      </c>
      <c r="DU64" s="266" t="s">
        <v>615</v>
      </c>
      <c r="DV64" s="266" t="s">
        <v>615</v>
      </c>
      <c r="DW64" s="266" t="s">
        <v>615</v>
      </c>
      <c r="DX64" s="266" t="s">
        <v>615</v>
      </c>
      <c r="DY64" s="266" t="s">
        <v>615</v>
      </c>
      <c r="DZ64" s="266" t="s">
        <v>615</v>
      </c>
      <c r="EA64" s="266" t="s">
        <v>615</v>
      </c>
      <c r="EB64" s="266" t="s">
        <v>615</v>
      </c>
      <c r="EC64" s="266" t="s">
        <v>615</v>
      </c>
      <c r="ED64" s="266" t="s">
        <v>615</v>
      </c>
      <c r="EE64" s="266" t="s">
        <v>615</v>
      </c>
      <c r="EF64" s="266" t="s">
        <v>615</v>
      </c>
      <c r="EG64" s="266" t="s">
        <v>615</v>
      </c>
      <c r="EH64" s="266" t="s">
        <v>615</v>
      </c>
      <c r="EI64" s="266" t="s">
        <v>615</v>
      </c>
      <c r="EJ64" s="266" t="s">
        <v>615</v>
      </c>
      <c r="EK64" s="266" t="s">
        <v>615</v>
      </c>
      <c r="EL64" s="266" t="s">
        <v>615</v>
      </c>
      <c r="EM64" s="266" t="s">
        <v>615</v>
      </c>
      <c r="EN64" s="266" t="s">
        <v>615</v>
      </c>
      <c r="EO64" s="266" t="s">
        <v>615</v>
      </c>
      <c r="EP64" s="266" t="s">
        <v>615</v>
      </c>
      <c r="EQ64" s="266" t="s">
        <v>615</v>
      </c>
      <c r="ER64" s="266" t="s">
        <v>615</v>
      </c>
      <c r="ES64" s="266" t="s">
        <v>615</v>
      </c>
      <c r="ET64" s="266" t="s">
        <v>615</v>
      </c>
      <c r="EU64" s="266" t="s">
        <v>615</v>
      </c>
      <c r="EV64" s="266" t="s">
        <v>615</v>
      </c>
      <c r="EW64" s="266" t="s">
        <v>615</v>
      </c>
      <c r="EX64" s="266" t="s">
        <v>615</v>
      </c>
      <c r="EY64" s="266" t="s">
        <v>615</v>
      </c>
      <c r="EZ64" s="266" t="s">
        <v>615</v>
      </c>
      <c r="FA64" s="266" t="s">
        <v>615</v>
      </c>
      <c r="FB64" s="266" t="s">
        <v>615</v>
      </c>
      <c r="FC64" s="266" t="s">
        <v>615</v>
      </c>
      <c r="FD64" s="266" t="s">
        <v>615</v>
      </c>
      <c r="FE64" s="266" t="s">
        <v>615</v>
      </c>
      <c r="FF64" s="266" t="s">
        <v>615</v>
      </c>
      <c r="FG64" s="266" t="s">
        <v>615</v>
      </c>
      <c r="FH64" s="266" t="s">
        <v>615</v>
      </c>
      <c r="FI64" s="266" t="s">
        <v>615</v>
      </c>
      <c r="FJ64" s="266" t="s">
        <v>615</v>
      </c>
      <c r="FK64" s="266" t="s">
        <v>615</v>
      </c>
      <c r="FL64" s="266" t="s">
        <v>615</v>
      </c>
      <c r="FM64" s="266" t="s">
        <v>615</v>
      </c>
      <c r="FN64" s="266" t="s">
        <v>615</v>
      </c>
      <c r="FO64" s="266" t="s">
        <v>615</v>
      </c>
      <c r="FP64" s="266" t="s">
        <v>615</v>
      </c>
      <c r="FQ64" s="266" t="s">
        <v>615</v>
      </c>
      <c r="FR64" s="266" t="s">
        <v>615</v>
      </c>
      <c r="FS64" s="266" t="s">
        <v>615</v>
      </c>
      <c r="FT64" s="336">
        <v>109.89570000000001</v>
      </c>
      <c r="FU64" s="335">
        <v>92.256500000000003</v>
      </c>
      <c r="FV64" s="335">
        <v>59.705399999999997</v>
      </c>
      <c r="FW64" s="335">
        <v>95.620999999999995</v>
      </c>
    </row>
    <row r="65" spans="2:179" ht="15.75" thickBot="1">
      <c r="B65" s="338" t="s">
        <v>144</v>
      </c>
      <c r="C65" s="337" t="s">
        <v>1791</v>
      </c>
      <c r="D65" s="764" t="s">
        <v>2000</v>
      </c>
      <c r="E65" s="340" t="s">
        <v>615</v>
      </c>
      <c r="F65" s="340" t="s">
        <v>615</v>
      </c>
      <c r="G65" s="340" t="s">
        <v>615</v>
      </c>
      <c r="H65" s="340" t="s">
        <v>615</v>
      </c>
      <c r="I65" s="340" t="s">
        <v>615</v>
      </c>
      <c r="J65" s="340" t="s">
        <v>615</v>
      </c>
      <c r="K65" s="340" t="s">
        <v>615</v>
      </c>
      <c r="L65" s="340" t="s">
        <v>615</v>
      </c>
      <c r="M65" s="340" t="s">
        <v>615</v>
      </c>
      <c r="N65" s="340" t="s">
        <v>615</v>
      </c>
      <c r="O65" s="340" t="s">
        <v>615</v>
      </c>
      <c r="P65" s="340" t="s">
        <v>615</v>
      </c>
      <c r="Q65" s="340" t="s">
        <v>615</v>
      </c>
      <c r="R65" s="340" t="s">
        <v>615</v>
      </c>
      <c r="S65" s="340" t="s">
        <v>615</v>
      </c>
      <c r="T65" s="340" t="s">
        <v>615</v>
      </c>
      <c r="U65" s="340" t="s">
        <v>615</v>
      </c>
      <c r="V65" s="340" t="s">
        <v>615</v>
      </c>
      <c r="W65" s="340" t="s">
        <v>615</v>
      </c>
      <c r="X65" s="340" t="s">
        <v>615</v>
      </c>
      <c r="Y65" s="340"/>
      <c r="Z65" s="340" t="s">
        <v>615</v>
      </c>
      <c r="AA65" s="340" t="s">
        <v>615</v>
      </c>
      <c r="AB65" s="340" t="s">
        <v>615</v>
      </c>
      <c r="AC65" s="340" t="s">
        <v>615</v>
      </c>
      <c r="AD65" s="340" t="s">
        <v>615</v>
      </c>
      <c r="AE65" s="340" t="s">
        <v>615</v>
      </c>
      <c r="AF65" s="340" t="s">
        <v>615</v>
      </c>
      <c r="AG65" s="340" t="s">
        <v>615</v>
      </c>
      <c r="AH65" s="340" t="s">
        <v>615</v>
      </c>
      <c r="AI65" s="340" t="s">
        <v>615</v>
      </c>
      <c r="AJ65" s="340" t="s">
        <v>615</v>
      </c>
      <c r="AK65" s="340" t="s">
        <v>615</v>
      </c>
      <c r="AL65" s="340" t="s">
        <v>615</v>
      </c>
      <c r="AM65" s="340" t="s">
        <v>615</v>
      </c>
      <c r="AN65" s="340" t="s">
        <v>615</v>
      </c>
      <c r="AO65" s="340" t="s">
        <v>615</v>
      </c>
      <c r="AP65" s="340" t="s">
        <v>615</v>
      </c>
      <c r="AQ65" s="340" t="s">
        <v>615</v>
      </c>
      <c r="AR65" s="340" t="s">
        <v>615</v>
      </c>
      <c r="AS65" s="340" t="s">
        <v>615</v>
      </c>
      <c r="AT65" s="340" t="s">
        <v>615</v>
      </c>
      <c r="AU65" s="340" t="s">
        <v>615</v>
      </c>
      <c r="AV65" s="340" t="s">
        <v>615</v>
      </c>
      <c r="AW65" s="341"/>
      <c r="AX65" s="340" t="s">
        <v>615</v>
      </c>
      <c r="AY65" s="340" t="s">
        <v>615</v>
      </c>
      <c r="AZ65" s="340" t="s">
        <v>615</v>
      </c>
      <c r="BA65" s="340" t="s">
        <v>615</v>
      </c>
      <c r="BB65" s="340" t="s">
        <v>615</v>
      </c>
      <c r="BC65" s="340" t="s">
        <v>615</v>
      </c>
      <c r="BD65" s="340" t="s">
        <v>615</v>
      </c>
      <c r="BE65" s="340" t="s">
        <v>615</v>
      </c>
      <c r="BF65" s="340" t="s">
        <v>615</v>
      </c>
      <c r="BG65" s="340" t="s">
        <v>615</v>
      </c>
      <c r="BH65" s="340" t="s">
        <v>615</v>
      </c>
      <c r="BI65" s="340" t="s">
        <v>615</v>
      </c>
      <c r="BJ65" s="340" t="s">
        <v>615</v>
      </c>
      <c r="BK65" s="340" t="s">
        <v>615</v>
      </c>
      <c r="BL65" s="340" t="s">
        <v>615</v>
      </c>
      <c r="BM65" s="340" t="s">
        <v>615</v>
      </c>
      <c r="BN65" s="340" t="s">
        <v>615</v>
      </c>
      <c r="BO65" s="340" t="s">
        <v>615</v>
      </c>
      <c r="BP65" s="340" t="s">
        <v>615</v>
      </c>
      <c r="BQ65" s="340" t="s">
        <v>615</v>
      </c>
      <c r="BR65" s="340" t="s">
        <v>615</v>
      </c>
      <c r="BS65" s="340" t="s">
        <v>615</v>
      </c>
      <c r="BT65" s="342"/>
      <c r="BU65" s="340" t="s">
        <v>615</v>
      </c>
      <c r="BV65" s="340" t="s">
        <v>615</v>
      </c>
      <c r="BW65" s="340" t="s">
        <v>615</v>
      </c>
      <c r="BX65" s="340" t="s">
        <v>615</v>
      </c>
      <c r="BY65" s="340" t="s">
        <v>615</v>
      </c>
      <c r="BZ65" s="340" t="s">
        <v>615</v>
      </c>
      <c r="CA65" s="340" t="s">
        <v>615</v>
      </c>
      <c r="CB65" s="340" t="s">
        <v>615</v>
      </c>
      <c r="CC65" s="340" t="s">
        <v>615</v>
      </c>
      <c r="CD65" s="340" t="s">
        <v>615</v>
      </c>
      <c r="CE65" s="340" t="s">
        <v>615</v>
      </c>
      <c r="CF65" s="340" t="s">
        <v>615</v>
      </c>
      <c r="CG65" s="340" t="s">
        <v>615</v>
      </c>
      <c r="CH65" s="340" t="s">
        <v>615</v>
      </c>
      <c r="CI65" s="340" t="s">
        <v>615</v>
      </c>
      <c r="CJ65" s="340" t="s">
        <v>615</v>
      </c>
      <c r="CK65" s="340" t="s">
        <v>615</v>
      </c>
      <c r="CL65" s="340" t="s">
        <v>615</v>
      </c>
      <c r="CM65" s="340" t="s">
        <v>615</v>
      </c>
      <c r="CN65" s="340" t="s">
        <v>615</v>
      </c>
      <c r="CO65" s="340" t="s">
        <v>615</v>
      </c>
      <c r="CP65" s="340" t="s">
        <v>615</v>
      </c>
      <c r="CQ65" s="340" t="s">
        <v>615</v>
      </c>
      <c r="CR65" s="340" t="s">
        <v>615</v>
      </c>
      <c r="CS65" s="340" t="s">
        <v>615</v>
      </c>
      <c r="CT65" s="340" t="s">
        <v>615</v>
      </c>
      <c r="CU65" s="340" t="s">
        <v>615</v>
      </c>
      <c r="CV65" s="340" t="s">
        <v>615</v>
      </c>
      <c r="CW65" s="340" t="s">
        <v>615</v>
      </c>
      <c r="CX65" s="340" t="s">
        <v>615</v>
      </c>
      <c r="CY65" s="340" t="s">
        <v>615</v>
      </c>
      <c r="CZ65" s="340" t="s">
        <v>615</v>
      </c>
      <c r="DA65" s="341"/>
      <c r="DB65" s="340" t="s">
        <v>615</v>
      </c>
      <c r="DC65" s="340" t="s">
        <v>615</v>
      </c>
      <c r="DD65" s="340" t="s">
        <v>615</v>
      </c>
      <c r="DE65" s="340" t="s">
        <v>615</v>
      </c>
      <c r="DF65" s="340" t="s">
        <v>615</v>
      </c>
      <c r="DG65" s="340" t="s">
        <v>615</v>
      </c>
      <c r="DH65" s="340" t="s">
        <v>615</v>
      </c>
      <c r="DI65" s="340" t="s">
        <v>615</v>
      </c>
      <c r="DJ65" s="340" t="s">
        <v>615</v>
      </c>
      <c r="DK65" s="340" t="s">
        <v>615</v>
      </c>
      <c r="DL65" s="340" t="s">
        <v>615</v>
      </c>
      <c r="DM65" s="341"/>
      <c r="DN65" s="340" t="s">
        <v>615</v>
      </c>
      <c r="DO65" s="340" t="s">
        <v>615</v>
      </c>
      <c r="DP65" s="340" t="s">
        <v>615</v>
      </c>
      <c r="DQ65" s="340" t="s">
        <v>615</v>
      </c>
      <c r="DR65" s="340" t="s">
        <v>615</v>
      </c>
      <c r="DS65" s="340" t="s">
        <v>615</v>
      </c>
      <c r="DT65" s="340" t="s">
        <v>615</v>
      </c>
      <c r="DU65" s="340" t="s">
        <v>615</v>
      </c>
      <c r="DV65" s="340" t="s">
        <v>615</v>
      </c>
      <c r="DW65" s="340" t="s">
        <v>615</v>
      </c>
      <c r="DX65" s="340" t="s">
        <v>615</v>
      </c>
      <c r="DY65" s="340" t="s">
        <v>615</v>
      </c>
      <c r="DZ65" s="340" t="s">
        <v>615</v>
      </c>
      <c r="EA65" s="340" t="s">
        <v>615</v>
      </c>
      <c r="EB65" s="340" t="s">
        <v>615</v>
      </c>
      <c r="EC65" s="340" t="s">
        <v>615</v>
      </c>
      <c r="ED65" s="340" t="s">
        <v>615</v>
      </c>
      <c r="EE65" s="340" t="s">
        <v>615</v>
      </c>
      <c r="EF65" s="340" t="s">
        <v>615</v>
      </c>
      <c r="EG65" s="340" t="s">
        <v>615</v>
      </c>
      <c r="EH65" s="340" t="s">
        <v>615</v>
      </c>
      <c r="EI65" s="340" t="s">
        <v>615</v>
      </c>
      <c r="EJ65" s="340" t="s">
        <v>615</v>
      </c>
      <c r="EK65" s="340" t="s">
        <v>615</v>
      </c>
      <c r="EL65" s="340" t="s">
        <v>615</v>
      </c>
      <c r="EM65" s="340" t="s">
        <v>615</v>
      </c>
      <c r="EN65" s="340" t="s">
        <v>615</v>
      </c>
      <c r="EO65" s="340" t="s">
        <v>615</v>
      </c>
      <c r="EP65" s="340" t="s">
        <v>615</v>
      </c>
      <c r="EQ65" s="340" t="s">
        <v>615</v>
      </c>
      <c r="ER65" s="340" t="s">
        <v>615</v>
      </c>
      <c r="ES65" s="340" t="s">
        <v>615</v>
      </c>
      <c r="ET65" s="340" t="s">
        <v>615</v>
      </c>
      <c r="EU65" s="340" t="s">
        <v>615</v>
      </c>
      <c r="EV65" s="340" t="s">
        <v>615</v>
      </c>
      <c r="EW65" s="340" t="s">
        <v>615</v>
      </c>
      <c r="EX65" s="340" t="s">
        <v>615</v>
      </c>
      <c r="EY65" s="340" t="s">
        <v>615</v>
      </c>
      <c r="EZ65" s="340" t="s">
        <v>615</v>
      </c>
      <c r="FA65" s="340" t="s">
        <v>615</v>
      </c>
      <c r="FB65" s="340" t="s">
        <v>615</v>
      </c>
      <c r="FC65" s="340" t="s">
        <v>615</v>
      </c>
      <c r="FD65" s="340" t="s">
        <v>615</v>
      </c>
      <c r="FE65" s="340" t="s">
        <v>615</v>
      </c>
      <c r="FF65" s="340" t="s">
        <v>615</v>
      </c>
      <c r="FG65" s="340" t="s">
        <v>615</v>
      </c>
      <c r="FH65" s="340" t="s">
        <v>615</v>
      </c>
      <c r="FI65" s="340" t="s">
        <v>615</v>
      </c>
      <c r="FJ65" s="340" t="s">
        <v>615</v>
      </c>
      <c r="FK65" s="340" t="s">
        <v>615</v>
      </c>
      <c r="FL65" s="340" t="s">
        <v>615</v>
      </c>
      <c r="FM65" s="340" t="s">
        <v>615</v>
      </c>
      <c r="FN65" s="340" t="s">
        <v>615</v>
      </c>
      <c r="FO65" s="340" t="s">
        <v>615</v>
      </c>
      <c r="FP65" s="340" t="s">
        <v>615</v>
      </c>
      <c r="FQ65" s="340" t="s">
        <v>615</v>
      </c>
      <c r="FR65" s="340" t="s">
        <v>615</v>
      </c>
      <c r="FS65" s="340" t="s">
        <v>615</v>
      </c>
      <c r="FT65" s="343">
        <v>141.39840000000001</v>
      </c>
      <c r="FU65" s="343">
        <v>105.0245</v>
      </c>
      <c r="FV65" s="344">
        <v>79.512200000000007</v>
      </c>
      <c r="FW65" s="344">
        <v>99.121499999999997</v>
      </c>
    </row>
    <row r="66" spans="2:179">
      <c r="B66" s="280"/>
      <c r="C66" s="280"/>
      <c r="D66" s="790"/>
      <c r="E66" s="266"/>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47"/>
      <c r="AX66" s="247"/>
      <c r="AY66" s="247"/>
      <c r="AZ66" s="247"/>
      <c r="BA66" s="247"/>
      <c r="BB66" s="247"/>
      <c r="BC66" s="247"/>
      <c r="BD66" s="247"/>
      <c r="BE66" s="247"/>
      <c r="BF66" s="247"/>
      <c r="BG66" s="247"/>
      <c r="BH66" s="247"/>
      <c r="BI66" s="247"/>
      <c r="BJ66" s="247"/>
      <c r="BK66" s="247"/>
      <c r="BL66" s="247"/>
      <c r="BM66" s="247"/>
      <c r="BN66" s="247"/>
      <c r="BO66" s="247"/>
      <c r="BP66" s="247"/>
      <c r="BQ66" s="247"/>
      <c r="BR66" s="247"/>
      <c r="BS66" s="247"/>
      <c r="BT66" s="247"/>
      <c r="BU66" s="247"/>
      <c r="BV66" s="247"/>
      <c r="BW66" s="247"/>
      <c r="BX66" s="247"/>
      <c r="BY66" s="247"/>
      <c r="BZ66" s="247"/>
      <c r="CA66" s="247"/>
      <c r="CB66" s="247"/>
      <c r="CC66" s="247"/>
      <c r="CD66" s="247"/>
      <c r="CE66" s="247"/>
      <c r="CF66" s="247"/>
      <c r="CG66" s="247"/>
      <c r="CH66" s="247"/>
      <c r="CI66" s="247"/>
      <c r="CJ66" s="247"/>
      <c r="CK66" s="247"/>
      <c r="CL66" s="247"/>
      <c r="CM66" s="247"/>
      <c r="CN66" s="247"/>
      <c r="CO66" s="247"/>
      <c r="CP66" s="247"/>
      <c r="CQ66" s="247"/>
      <c r="CR66" s="247"/>
      <c r="CS66" s="247"/>
      <c r="CT66" s="247"/>
      <c r="CU66" s="247"/>
      <c r="CV66" s="247"/>
      <c r="CW66" s="247"/>
      <c r="CX66" s="247"/>
      <c r="CY66" s="247"/>
      <c r="CZ66" s="247"/>
      <c r="DA66" s="247"/>
      <c r="DB66" s="266"/>
      <c r="DC66" s="266"/>
      <c r="DD66" s="266"/>
      <c r="DE66" s="266"/>
      <c r="DF66" s="266"/>
      <c r="DG66" s="266"/>
      <c r="DH66" s="266"/>
      <c r="DI66" s="266"/>
      <c r="DJ66" s="266"/>
      <c r="DK66" s="266"/>
      <c r="DL66" s="266"/>
      <c r="DM66" s="247"/>
      <c r="DN66" s="247"/>
      <c r="DO66" s="247"/>
      <c r="DP66" s="247"/>
      <c r="DQ66" s="247"/>
      <c r="DR66" s="247"/>
      <c r="DS66" s="247"/>
      <c r="DT66" s="247"/>
      <c r="DU66" s="247"/>
      <c r="DV66" s="247"/>
      <c r="DW66" s="247"/>
      <c r="DX66" s="247"/>
      <c r="DY66" s="247"/>
      <c r="DZ66" s="247"/>
      <c r="EA66" s="247"/>
      <c r="EB66" s="247"/>
      <c r="EC66" s="247"/>
      <c r="ED66" s="247"/>
      <c r="EE66" s="247"/>
      <c r="EF66" s="247"/>
      <c r="EG66" s="247"/>
      <c r="EH66" s="247"/>
      <c r="EI66" s="247"/>
      <c r="EJ66" s="247"/>
      <c r="EK66" s="247"/>
      <c r="EL66" s="247"/>
      <c r="EM66" s="247"/>
      <c r="EN66" s="247"/>
      <c r="EO66" s="247"/>
      <c r="EP66" s="247"/>
      <c r="EQ66" s="247"/>
      <c r="ER66" s="247"/>
      <c r="ES66" s="247"/>
      <c r="ET66" s="247"/>
      <c r="EU66" s="247"/>
      <c r="EV66" s="247"/>
      <c r="EW66" s="247"/>
      <c r="EX66" s="247"/>
      <c r="EY66" s="247"/>
      <c r="EZ66" s="247"/>
      <c r="FA66" s="247"/>
      <c r="FB66" s="247"/>
      <c r="FC66" s="247"/>
      <c r="FD66" s="247"/>
      <c r="FE66" s="247"/>
      <c r="FF66" s="247"/>
      <c r="FG66" s="247"/>
      <c r="FH66" s="247"/>
      <c r="FI66" s="247"/>
      <c r="FJ66" s="247"/>
      <c r="FK66" s="247"/>
      <c r="FL66" s="247"/>
      <c r="FM66" s="247"/>
      <c r="FN66" s="247"/>
      <c r="FO66" s="247"/>
      <c r="FP66" s="247"/>
      <c r="FQ66" s="247"/>
      <c r="FR66" s="247"/>
      <c r="FS66" s="247"/>
      <c r="FT66" s="247"/>
      <c r="FU66" s="247"/>
      <c r="FV66" s="247"/>
      <c r="FW66" s="247"/>
    </row>
    <row r="67" spans="2:179">
      <c r="B67" s="280"/>
      <c r="C67" s="280"/>
      <c r="D67" s="790"/>
      <c r="E67" s="266"/>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47"/>
      <c r="AX67" s="247"/>
      <c r="AY67" s="247"/>
      <c r="AZ67" s="247"/>
      <c r="BA67" s="247"/>
      <c r="BB67" s="247"/>
      <c r="BC67" s="247"/>
      <c r="BD67" s="247"/>
      <c r="BE67" s="247"/>
      <c r="BF67" s="247"/>
      <c r="BG67" s="247"/>
      <c r="BH67" s="247"/>
      <c r="BI67" s="247"/>
      <c r="BJ67" s="247"/>
      <c r="BK67" s="247"/>
      <c r="BL67" s="247"/>
      <c r="BM67" s="247"/>
      <c r="BN67" s="247"/>
      <c r="BO67" s="247"/>
      <c r="BP67" s="247"/>
      <c r="BQ67" s="247"/>
      <c r="BR67" s="247"/>
      <c r="BS67" s="247"/>
      <c r="BT67" s="247"/>
      <c r="BU67" s="247"/>
      <c r="BV67" s="247"/>
      <c r="BW67" s="247"/>
      <c r="BX67" s="247"/>
      <c r="BY67" s="247"/>
      <c r="BZ67" s="247"/>
      <c r="CA67" s="247"/>
      <c r="CB67" s="247"/>
      <c r="CC67" s="247"/>
      <c r="CD67" s="247"/>
      <c r="CE67" s="247"/>
      <c r="CF67" s="247"/>
      <c r="CG67" s="247"/>
      <c r="CH67" s="247"/>
      <c r="CI67" s="247"/>
      <c r="CJ67" s="247"/>
      <c r="CK67" s="247"/>
      <c r="CL67" s="247"/>
      <c r="CM67" s="247"/>
      <c r="CN67" s="247"/>
      <c r="CO67" s="247"/>
      <c r="CP67" s="247"/>
      <c r="CQ67" s="247"/>
      <c r="CR67" s="247"/>
      <c r="CS67" s="247"/>
      <c r="CT67" s="247"/>
      <c r="CU67" s="247"/>
      <c r="CV67" s="247"/>
      <c r="CW67" s="247"/>
      <c r="CX67" s="247"/>
      <c r="CY67" s="247"/>
      <c r="CZ67" s="247"/>
      <c r="DA67" s="247"/>
      <c r="DB67" s="266"/>
      <c r="DC67" s="266"/>
      <c r="DD67" s="266"/>
      <c r="DE67" s="266"/>
      <c r="DF67" s="266"/>
      <c r="DG67" s="266"/>
      <c r="DH67" s="266"/>
      <c r="DI67" s="266"/>
      <c r="DJ67" s="266"/>
      <c r="DK67" s="266"/>
      <c r="DL67" s="266"/>
      <c r="DM67" s="247"/>
      <c r="DN67" s="247"/>
      <c r="DO67" s="247"/>
      <c r="DP67" s="247"/>
      <c r="DQ67" s="247"/>
      <c r="DR67" s="247"/>
      <c r="DS67" s="247"/>
      <c r="DT67" s="247"/>
      <c r="DU67" s="247"/>
      <c r="DV67" s="247"/>
      <c r="DW67" s="247"/>
      <c r="DX67" s="247"/>
      <c r="DY67" s="247"/>
      <c r="DZ67" s="247"/>
      <c r="EA67" s="247"/>
      <c r="EB67" s="247"/>
      <c r="EC67" s="247"/>
      <c r="ED67" s="247"/>
      <c r="EE67" s="247"/>
      <c r="EF67" s="247"/>
      <c r="EG67" s="247"/>
      <c r="EH67" s="247"/>
      <c r="EI67" s="247"/>
      <c r="EJ67" s="247"/>
      <c r="EK67" s="247"/>
      <c r="EL67" s="247"/>
      <c r="EM67" s="247"/>
      <c r="EN67" s="247"/>
      <c r="EO67" s="247"/>
      <c r="EP67" s="247"/>
      <c r="EQ67" s="247"/>
      <c r="ER67" s="247"/>
      <c r="ES67" s="247"/>
      <c r="ET67" s="247"/>
      <c r="EU67" s="247"/>
      <c r="EV67" s="247"/>
      <c r="EW67" s="247"/>
      <c r="EX67" s="247"/>
      <c r="EY67" s="247"/>
      <c r="EZ67" s="247"/>
      <c r="FA67" s="247"/>
      <c r="FB67" s="247"/>
      <c r="FC67" s="247"/>
      <c r="FD67" s="247"/>
      <c r="FE67" s="247"/>
      <c r="FF67" s="247"/>
      <c r="FG67" s="247"/>
      <c r="FH67" s="247"/>
      <c r="FI67" s="247"/>
      <c r="FJ67" s="247"/>
      <c r="FK67" s="247"/>
      <c r="FL67" s="247"/>
      <c r="FM67" s="247"/>
      <c r="FN67" s="247"/>
      <c r="FO67" s="247"/>
      <c r="FP67" s="247"/>
      <c r="FQ67" s="247"/>
      <c r="FR67" s="247"/>
      <c r="FS67" s="247"/>
      <c r="FT67" s="247"/>
      <c r="FU67" s="247"/>
      <c r="FV67" s="247"/>
      <c r="FW67" s="247"/>
    </row>
    <row r="68" spans="2:179">
      <c r="B68" s="280"/>
      <c r="C68" s="280"/>
      <c r="D68" s="790"/>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c r="AI68" s="247"/>
      <c r="AJ68" s="247"/>
      <c r="AK68" s="247"/>
      <c r="AL68" s="247"/>
      <c r="AM68" s="247"/>
      <c r="AN68" s="247"/>
      <c r="AO68" s="247"/>
      <c r="AP68" s="247"/>
      <c r="AQ68" s="247"/>
      <c r="AR68" s="247"/>
      <c r="AS68" s="247"/>
      <c r="AT68" s="247"/>
      <c r="AU68" s="247"/>
      <c r="AV68" s="247"/>
      <c r="AW68" s="247"/>
      <c r="AX68" s="247"/>
      <c r="AY68" s="247"/>
      <c r="AZ68" s="247"/>
      <c r="BA68" s="247"/>
      <c r="BB68" s="247"/>
      <c r="BC68" s="247"/>
      <c r="BD68" s="247"/>
      <c r="BE68" s="247"/>
      <c r="BF68" s="247"/>
      <c r="BG68" s="247"/>
      <c r="BH68" s="247"/>
      <c r="BI68" s="247"/>
      <c r="BJ68" s="247"/>
      <c r="BK68" s="247"/>
      <c r="BL68" s="247"/>
      <c r="BM68" s="247"/>
      <c r="BN68" s="247"/>
      <c r="BO68" s="247"/>
      <c r="BP68" s="247"/>
      <c r="BQ68" s="247"/>
      <c r="BR68" s="247"/>
      <c r="BS68" s="247"/>
      <c r="BT68" s="247"/>
      <c r="BU68" s="247"/>
      <c r="BV68" s="247"/>
      <c r="BW68" s="247"/>
      <c r="BX68" s="247"/>
      <c r="BY68" s="247"/>
      <c r="BZ68" s="247"/>
      <c r="CA68" s="247"/>
      <c r="CB68" s="247"/>
      <c r="CC68" s="247"/>
      <c r="CD68" s="247"/>
      <c r="CE68" s="247"/>
      <c r="CF68" s="247"/>
      <c r="CG68" s="247"/>
      <c r="CH68" s="247"/>
      <c r="CI68" s="247"/>
      <c r="CJ68" s="247"/>
      <c r="CK68" s="247"/>
      <c r="CL68" s="247"/>
      <c r="CM68" s="247"/>
      <c r="CN68" s="247"/>
      <c r="CO68" s="247"/>
      <c r="CP68" s="247"/>
      <c r="CQ68" s="247"/>
      <c r="CR68" s="247"/>
      <c r="CS68" s="247"/>
      <c r="CT68" s="247"/>
      <c r="CU68" s="247"/>
      <c r="CV68" s="247"/>
      <c r="CW68" s="247"/>
      <c r="CX68" s="247"/>
      <c r="CY68" s="247"/>
      <c r="CZ68" s="247"/>
      <c r="DA68" s="247"/>
      <c r="DB68" s="266"/>
      <c r="DC68" s="266"/>
      <c r="DD68" s="266"/>
      <c r="DE68" s="266"/>
      <c r="DF68" s="266"/>
      <c r="DG68" s="266"/>
      <c r="DH68" s="266"/>
      <c r="DI68" s="266"/>
      <c r="DJ68" s="266"/>
      <c r="DK68" s="266"/>
      <c r="DL68" s="266"/>
      <c r="DM68" s="247"/>
      <c r="DN68" s="247"/>
      <c r="DO68" s="247"/>
      <c r="DP68" s="247"/>
      <c r="DQ68" s="247"/>
      <c r="DR68" s="247"/>
      <c r="DS68" s="247"/>
      <c r="DT68" s="247"/>
      <c r="DU68" s="247"/>
      <c r="DV68" s="247"/>
      <c r="DW68" s="247"/>
      <c r="DX68" s="247"/>
      <c r="DY68" s="247"/>
      <c r="DZ68" s="247"/>
      <c r="EA68" s="247"/>
      <c r="EB68" s="247"/>
      <c r="EC68" s="247"/>
      <c r="ED68" s="247"/>
      <c r="EE68" s="247"/>
      <c r="EF68" s="247"/>
      <c r="EG68" s="247"/>
      <c r="EH68" s="247"/>
      <c r="EI68" s="247"/>
      <c r="EJ68" s="247"/>
      <c r="EK68" s="247"/>
      <c r="EL68" s="247"/>
      <c r="EM68" s="247"/>
      <c r="EN68" s="247"/>
      <c r="EO68" s="247"/>
      <c r="EP68" s="247"/>
      <c r="EQ68" s="247"/>
      <c r="ER68" s="247"/>
      <c r="ES68" s="247"/>
      <c r="ET68" s="247"/>
      <c r="EU68" s="247"/>
      <c r="EV68" s="247"/>
      <c r="EW68" s="247"/>
      <c r="EX68" s="247"/>
      <c r="EY68" s="247"/>
      <c r="EZ68" s="247"/>
      <c r="FA68" s="247"/>
      <c r="FB68" s="247"/>
      <c r="FC68" s="247"/>
      <c r="FD68" s="247"/>
      <c r="FE68" s="247"/>
      <c r="FF68" s="247"/>
      <c r="FG68" s="247"/>
      <c r="FH68" s="247"/>
      <c r="FI68" s="247"/>
      <c r="FJ68" s="247"/>
      <c r="FK68" s="247"/>
      <c r="FL68" s="247"/>
      <c r="FM68" s="247"/>
      <c r="FN68" s="247"/>
      <c r="FO68" s="247"/>
      <c r="FP68" s="247"/>
      <c r="FQ68" s="247"/>
      <c r="FR68" s="247"/>
      <c r="FS68" s="247"/>
      <c r="FT68" s="247"/>
      <c r="FU68" s="247"/>
      <c r="FV68" s="247"/>
      <c r="FW68" s="247"/>
    </row>
    <row r="69" spans="2:179">
      <c r="B69" s="280"/>
      <c r="C69" s="280"/>
      <c r="D69" s="790"/>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c r="AI69" s="247"/>
      <c r="AJ69" s="247"/>
      <c r="AK69" s="247"/>
      <c r="AL69" s="247"/>
      <c r="AM69" s="247"/>
      <c r="AN69" s="247"/>
      <c r="AO69" s="247"/>
      <c r="AP69" s="247"/>
      <c r="AQ69" s="247"/>
      <c r="AR69" s="247"/>
      <c r="AS69" s="247"/>
      <c r="AT69" s="247"/>
      <c r="AU69" s="247"/>
      <c r="AV69" s="247"/>
      <c r="AW69" s="247"/>
      <c r="AX69" s="247"/>
      <c r="AY69" s="247"/>
      <c r="AZ69" s="247"/>
      <c r="BA69" s="247"/>
      <c r="BB69" s="247"/>
      <c r="BC69" s="247"/>
      <c r="BD69" s="247"/>
      <c r="BE69" s="247"/>
      <c r="BF69" s="247"/>
      <c r="BG69" s="247"/>
      <c r="BH69" s="247"/>
      <c r="BI69" s="247"/>
      <c r="BJ69" s="247"/>
      <c r="BK69" s="247"/>
      <c r="BL69" s="247"/>
      <c r="BM69" s="247"/>
      <c r="BN69" s="247"/>
      <c r="BO69" s="247"/>
      <c r="BP69" s="247"/>
      <c r="BQ69" s="247"/>
      <c r="BR69" s="247"/>
      <c r="BS69" s="247"/>
      <c r="BT69" s="247"/>
      <c r="BU69" s="247"/>
      <c r="BV69" s="247"/>
      <c r="BW69" s="247"/>
      <c r="BX69" s="247"/>
      <c r="BY69" s="247"/>
      <c r="BZ69" s="247"/>
      <c r="CA69" s="247"/>
      <c r="CB69" s="247"/>
      <c r="CC69" s="247"/>
      <c r="CD69" s="247"/>
      <c r="CE69" s="247"/>
      <c r="CF69" s="247"/>
      <c r="CG69" s="247"/>
      <c r="CH69" s="247"/>
      <c r="CI69" s="247"/>
      <c r="CJ69" s="247"/>
      <c r="CK69" s="247"/>
      <c r="CL69" s="247"/>
      <c r="CM69" s="247"/>
      <c r="CN69" s="247"/>
      <c r="CO69" s="247"/>
      <c r="CP69" s="247"/>
      <c r="CQ69" s="247"/>
      <c r="CR69" s="247"/>
      <c r="CS69" s="247"/>
      <c r="CT69" s="247"/>
      <c r="CU69" s="247"/>
      <c r="CV69" s="247"/>
      <c r="CW69" s="247"/>
      <c r="CX69" s="247"/>
      <c r="CY69" s="247"/>
      <c r="CZ69" s="247"/>
      <c r="DA69" s="247"/>
      <c r="DB69" s="266"/>
      <c r="DC69" s="266"/>
      <c r="DD69" s="266"/>
      <c r="DE69" s="266"/>
      <c r="DF69" s="266"/>
      <c r="DG69" s="266"/>
      <c r="DH69" s="266"/>
      <c r="DI69" s="266"/>
      <c r="DJ69" s="266"/>
      <c r="DK69" s="266"/>
      <c r="DL69" s="266"/>
      <c r="DM69" s="247"/>
      <c r="DN69" s="247"/>
      <c r="DO69" s="247"/>
      <c r="DP69" s="247"/>
      <c r="DQ69" s="247"/>
      <c r="DR69" s="247"/>
      <c r="DS69" s="247"/>
      <c r="DT69" s="247"/>
      <c r="DU69" s="247"/>
      <c r="DV69" s="247"/>
      <c r="DW69" s="247"/>
      <c r="DX69" s="247"/>
      <c r="DY69" s="247"/>
      <c r="DZ69" s="247"/>
      <c r="EA69" s="247"/>
      <c r="EB69" s="247"/>
      <c r="EC69" s="247"/>
      <c r="ED69" s="247"/>
      <c r="EE69" s="247"/>
      <c r="EF69" s="247"/>
      <c r="EG69" s="247"/>
      <c r="EH69" s="247"/>
      <c r="EI69" s="247"/>
      <c r="EJ69" s="247"/>
      <c r="EK69" s="247"/>
      <c r="EL69" s="247"/>
      <c r="EM69" s="247"/>
      <c r="EN69" s="247"/>
      <c r="EO69" s="247"/>
      <c r="EP69" s="247"/>
      <c r="EQ69" s="247"/>
      <c r="ER69" s="247"/>
      <c r="ES69" s="247"/>
      <c r="ET69" s="247"/>
      <c r="EU69" s="247"/>
      <c r="EV69" s="247"/>
      <c r="EW69" s="247"/>
      <c r="EX69" s="247"/>
      <c r="EY69" s="247"/>
      <c r="EZ69" s="247"/>
      <c r="FA69" s="247"/>
      <c r="FB69" s="247"/>
      <c r="FC69" s="247"/>
      <c r="FD69" s="247"/>
      <c r="FE69" s="247"/>
      <c r="FF69" s="247"/>
      <c r="FG69" s="247"/>
      <c r="FH69" s="247"/>
      <c r="FI69" s="247"/>
      <c r="FJ69" s="247"/>
      <c r="FK69" s="247"/>
      <c r="FL69" s="247"/>
      <c r="FM69" s="247"/>
      <c r="FN69" s="247"/>
      <c r="FO69" s="247"/>
      <c r="FP69" s="247"/>
      <c r="FQ69" s="247"/>
      <c r="FR69" s="247"/>
      <c r="FS69" s="247"/>
      <c r="FT69" s="247"/>
      <c r="FU69" s="247"/>
      <c r="FV69" s="247"/>
      <c r="FW69" s="247"/>
    </row>
    <row r="70" spans="2:179">
      <c r="B70" s="280"/>
      <c r="C70" s="280"/>
      <c r="D70" s="790"/>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7"/>
      <c r="AM70" s="247"/>
      <c r="AN70" s="247"/>
      <c r="AO70" s="247"/>
      <c r="AP70" s="247"/>
      <c r="AQ70" s="247"/>
      <c r="AR70" s="247"/>
      <c r="AS70" s="247"/>
      <c r="AT70" s="247"/>
      <c r="AU70" s="247"/>
      <c r="AV70" s="247"/>
      <c r="AW70" s="247"/>
      <c r="AX70" s="247"/>
      <c r="AY70" s="247"/>
      <c r="AZ70" s="247"/>
      <c r="BA70" s="247"/>
      <c r="BB70" s="247"/>
      <c r="BC70" s="247"/>
      <c r="BD70" s="247"/>
      <c r="BE70" s="247"/>
      <c r="BF70" s="247"/>
      <c r="BG70" s="247"/>
      <c r="BH70" s="247"/>
      <c r="BI70" s="247"/>
      <c r="BJ70" s="247"/>
      <c r="BK70" s="247"/>
      <c r="BL70" s="247"/>
      <c r="BM70" s="247"/>
      <c r="BN70" s="247"/>
      <c r="BO70" s="247"/>
      <c r="BP70" s="247"/>
      <c r="BQ70" s="247"/>
      <c r="BR70" s="247"/>
      <c r="BS70" s="247"/>
      <c r="BT70" s="247"/>
      <c r="BU70" s="247"/>
      <c r="BV70" s="247"/>
      <c r="BW70" s="247"/>
      <c r="BX70" s="247"/>
      <c r="BY70" s="247"/>
      <c r="BZ70" s="247"/>
      <c r="CA70" s="247"/>
      <c r="CB70" s="247"/>
      <c r="CC70" s="247"/>
      <c r="CD70" s="247"/>
      <c r="CE70" s="247"/>
      <c r="CF70" s="247"/>
      <c r="CG70" s="247"/>
      <c r="CH70" s="247"/>
      <c r="CI70" s="247"/>
      <c r="CJ70" s="247"/>
      <c r="CK70" s="247"/>
      <c r="CL70" s="247"/>
      <c r="CM70" s="247"/>
      <c r="CN70" s="247"/>
      <c r="CO70" s="247"/>
      <c r="CP70" s="247"/>
      <c r="CQ70" s="247"/>
      <c r="CR70" s="247"/>
      <c r="CS70" s="247"/>
      <c r="CT70" s="247"/>
      <c r="CU70" s="247"/>
      <c r="CV70" s="247"/>
      <c r="CW70" s="247"/>
      <c r="CX70" s="247"/>
      <c r="CY70" s="247"/>
      <c r="CZ70" s="247"/>
      <c r="DA70" s="247"/>
      <c r="DB70" s="266"/>
      <c r="DC70" s="266"/>
      <c r="DD70" s="266"/>
      <c r="DE70" s="266"/>
      <c r="DF70" s="266"/>
      <c r="DG70" s="266"/>
      <c r="DH70" s="266"/>
      <c r="DI70" s="266"/>
      <c r="DJ70" s="266"/>
      <c r="DK70" s="266"/>
      <c r="DL70" s="266"/>
      <c r="DM70" s="247"/>
      <c r="DN70" s="247"/>
      <c r="DO70" s="247"/>
      <c r="DP70" s="247"/>
      <c r="DQ70" s="247"/>
      <c r="DR70" s="247"/>
      <c r="DS70" s="247"/>
      <c r="DT70" s="247"/>
      <c r="DU70" s="247"/>
      <c r="DV70" s="247"/>
      <c r="DW70" s="247"/>
      <c r="DX70" s="247"/>
      <c r="DY70" s="247"/>
      <c r="DZ70" s="247"/>
      <c r="EA70" s="247"/>
      <c r="EB70" s="247"/>
      <c r="EC70" s="247"/>
      <c r="ED70" s="247"/>
      <c r="EE70" s="247"/>
      <c r="EF70" s="247"/>
      <c r="EG70" s="247"/>
      <c r="EH70" s="247"/>
      <c r="EI70" s="247"/>
      <c r="EJ70" s="247"/>
      <c r="EK70" s="247"/>
      <c r="EL70" s="247"/>
      <c r="EM70" s="247"/>
      <c r="EN70" s="247"/>
      <c r="EO70" s="247"/>
      <c r="EP70" s="247"/>
      <c r="EQ70" s="247"/>
      <c r="ER70" s="247"/>
      <c r="ES70" s="247"/>
      <c r="ET70" s="247"/>
      <c r="EU70" s="247"/>
      <c r="EV70" s="247"/>
      <c r="EW70" s="247"/>
      <c r="EX70" s="247"/>
      <c r="EY70" s="247"/>
      <c r="EZ70" s="247"/>
      <c r="FA70" s="247"/>
      <c r="FB70" s="247"/>
      <c r="FC70" s="247"/>
      <c r="FD70" s="247"/>
      <c r="FE70" s="247"/>
      <c r="FF70" s="247"/>
      <c r="FG70" s="247"/>
      <c r="FH70" s="247"/>
      <c r="FI70" s="247"/>
      <c r="FJ70" s="247"/>
      <c r="FK70" s="247"/>
      <c r="FL70" s="247"/>
      <c r="FM70" s="247"/>
      <c r="FN70" s="247"/>
      <c r="FO70" s="247"/>
      <c r="FP70" s="247"/>
      <c r="FQ70" s="247"/>
      <c r="FR70" s="247"/>
      <c r="FS70" s="247"/>
      <c r="FT70" s="247"/>
      <c r="FU70" s="247"/>
      <c r="FV70" s="247"/>
      <c r="FW70" s="247"/>
    </row>
    <row r="71" spans="2:179">
      <c r="B71" s="280"/>
      <c r="C71" s="280"/>
      <c r="D71" s="790"/>
      <c r="F71" s="247"/>
      <c r="G71" s="247"/>
      <c r="H71" s="247"/>
      <c r="I71" s="247"/>
      <c r="J71" s="247"/>
      <c r="K71" s="247"/>
      <c r="L71" s="247"/>
      <c r="M71" s="247"/>
      <c r="N71" s="247"/>
      <c r="O71" s="247"/>
      <c r="P71" s="247"/>
      <c r="Q71" s="247"/>
      <c r="R71" s="247"/>
      <c r="S71" s="247"/>
      <c r="T71" s="247"/>
      <c r="U71" s="247"/>
      <c r="V71" s="247"/>
      <c r="W71" s="247"/>
      <c r="X71" s="247"/>
      <c r="Y71" s="247"/>
      <c r="Z71" s="247"/>
      <c r="AA71" s="247"/>
      <c r="AB71" s="247"/>
      <c r="AC71" s="247"/>
      <c r="AD71" s="247"/>
      <c r="AE71" s="247"/>
      <c r="AF71" s="247"/>
      <c r="AG71" s="247"/>
      <c r="AH71" s="247"/>
      <c r="AI71" s="247"/>
      <c r="AJ71" s="247"/>
      <c r="AK71" s="247"/>
      <c r="AL71" s="247"/>
      <c r="AM71" s="247"/>
      <c r="AN71" s="247"/>
      <c r="AO71" s="247"/>
      <c r="AP71" s="247"/>
      <c r="AQ71" s="247"/>
      <c r="AR71" s="247"/>
      <c r="AS71" s="247"/>
      <c r="AT71" s="247"/>
      <c r="AU71" s="247"/>
      <c r="AV71" s="247"/>
      <c r="AW71" s="247"/>
      <c r="AX71" s="247"/>
      <c r="AY71" s="247"/>
      <c r="AZ71" s="247"/>
      <c r="BA71" s="247"/>
      <c r="BB71" s="247"/>
      <c r="BC71" s="247"/>
      <c r="BD71" s="247"/>
      <c r="BE71" s="247"/>
      <c r="BF71" s="247"/>
      <c r="BG71" s="247"/>
      <c r="BH71" s="247"/>
      <c r="BI71" s="247"/>
      <c r="BJ71" s="247"/>
      <c r="BK71" s="247"/>
      <c r="BL71" s="247"/>
      <c r="BM71" s="247"/>
      <c r="BN71" s="247"/>
      <c r="BO71" s="247"/>
      <c r="BP71" s="247"/>
      <c r="BQ71" s="247"/>
      <c r="BR71" s="247"/>
      <c r="BS71" s="247"/>
      <c r="BT71" s="247"/>
      <c r="BU71" s="247"/>
      <c r="BV71" s="247"/>
      <c r="BW71" s="247"/>
      <c r="BX71" s="247"/>
      <c r="BY71" s="247"/>
      <c r="BZ71" s="247"/>
      <c r="CA71" s="247"/>
      <c r="CB71" s="247"/>
      <c r="CC71" s="247"/>
      <c r="CD71" s="247"/>
      <c r="CE71" s="247"/>
      <c r="CF71" s="247"/>
      <c r="CG71" s="247"/>
      <c r="CH71" s="247"/>
      <c r="CI71" s="247"/>
      <c r="CJ71" s="247"/>
      <c r="CK71" s="247"/>
      <c r="CL71" s="247"/>
      <c r="CM71" s="247"/>
      <c r="CN71" s="247"/>
      <c r="CO71" s="247"/>
      <c r="CP71" s="247"/>
      <c r="CQ71" s="247"/>
      <c r="CR71" s="247"/>
      <c r="CS71" s="247"/>
      <c r="CT71" s="247"/>
      <c r="CU71" s="247"/>
      <c r="CV71" s="247"/>
      <c r="CW71" s="247"/>
      <c r="CX71" s="247"/>
      <c r="CY71" s="247"/>
      <c r="CZ71" s="247"/>
      <c r="DA71" s="247"/>
      <c r="DB71" s="247"/>
      <c r="DC71" s="247"/>
      <c r="DD71" s="247"/>
      <c r="DE71" s="247"/>
      <c r="DF71" s="247"/>
      <c r="DG71" s="247"/>
      <c r="DH71" s="247"/>
      <c r="DI71" s="247"/>
      <c r="DJ71" s="247"/>
      <c r="DK71" s="247"/>
      <c r="DL71" s="247"/>
      <c r="DM71" s="247"/>
      <c r="DN71" s="247"/>
      <c r="DO71" s="247"/>
      <c r="DP71" s="247"/>
      <c r="DQ71" s="247"/>
      <c r="DR71" s="247"/>
      <c r="DS71" s="247"/>
      <c r="DT71" s="247"/>
      <c r="DU71" s="247"/>
      <c r="DV71" s="247"/>
      <c r="DW71" s="247"/>
      <c r="DX71" s="247"/>
      <c r="DY71" s="247"/>
      <c r="DZ71" s="247"/>
      <c r="EA71" s="247"/>
      <c r="EB71" s="247"/>
      <c r="EC71" s="247"/>
      <c r="ED71" s="247"/>
      <c r="EE71" s="247"/>
      <c r="EF71" s="247"/>
      <c r="EG71" s="247"/>
      <c r="EH71" s="247"/>
      <c r="EI71" s="247"/>
      <c r="EJ71" s="247"/>
      <c r="EK71" s="247"/>
      <c r="EL71" s="247"/>
      <c r="EM71" s="247"/>
      <c r="EN71" s="247"/>
      <c r="EO71" s="247"/>
      <c r="EP71" s="247"/>
      <c r="EQ71" s="247"/>
      <c r="ER71" s="247"/>
      <c r="ES71" s="247"/>
      <c r="ET71" s="247"/>
      <c r="EU71" s="247"/>
      <c r="EV71" s="247"/>
      <c r="EW71" s="247"/>
      <c r="EX71" s="247"/>
      <c r="EY71" s="247"/>
      <c r="EZ71" s="247"/>
      <c r="FA71" s="247"/>
      <c r="FB71" s="247"/>
      <c r="FC71" s="247"/>
      <c r="FD71" s="247"/>
      <c r="FE71" s="247"/>
      <c r="FF71" s="247"/>
      <c r="FG71" s="247"/>
      <c r="FH71" s="247"/>
      <c r="FI71" s="247"/>
      <c r="FJ71" s="247"/>
      <c r="FK71" s="247"/>
      <c r="FL71" s="247"/>
      <c r="FM71" s="247"/>
      <c r="FN71" s="247"/>
      <c r="FO71" s="247"/>
      <c r="FP71" s="247"/>
      <c r="FQ71" s="247"/>
      <c r="FR71" s="247"/>
      <c r="FS71" s="247"/>
      <c r="FT71" s="247"/>
      <c r="FU71" s="247"/>
      <c r="FV71" s="247"/>
      <c r="FW71" s="247"/>
    </row>
    <row r="72" spans="2:179">
      <c r="B72" s="280"/>
      <c r="C72" s="280"/>
      <c r="D72" s="790"/>
      <c r="F72" s="247"/>
      <c r="G72" s="247"/>
      <c r="H72" s="247"/>
      <c r="I72" s="247"/>
      <c r="J72" s="247"/>
      <c r="K72" s="247"/>
      <c r="L72" s="247"/>
      <c r="M72" s="247"/>
      <c r="N72" s="247"/>
      <c r="O72" s="247"/>
      <c r="P72" s="247"/>
      <c r="Q72" s="247"/>
      <c r="R72" s="247"/>
      <c r="S72" s="247"/>
      <c r="T72" s="247"/>
      <c r="U72" s="247"/>
      <c r="V72" s="247"/>
      <c r="W72" s="247"/>
      <c r="X72" s="247"/>
      <c r="Y72" s="247"/>
      <c r="Z72" s="247"/>
      <c r="AA72" s="247"/>
      <c r="AB72" s="247"/>
      <c r="AC72" s="247"/>
      <c r="AD72" s="247"/>
      <c r="AE72" s="247"/>
      <c r="AF72" s="247"/>
      <c r="AG72" s="247"/>
      <c r="AH72" s="247"/>
      <c r="AI72" s="247"/>
      <c r="AJ72" s="247"/>
      <c r="AK72" s="247"/>
      <c r="AL72" s="247"/>
      <c r="AM72" s="247"/>
      <c r="AN72" s="247"/>
      <c r="AO72" s="247"/>
      <c r="AP72" s="247"/>
      <c r="AQ72" s="247"/>
      <c r="AR72" s="247"/>
      <c r="AS72" s="247"/>
      <c r="AT72" s="247"/>
      <c r="AU72" s="247"/>
      <c r="AV72" s="247"/>
      <c r="AW72" s="247"/>
      <c r="AX72" s="247"/>
      <c r="AY72" s="247"/>
      <c r="AZ72" s="247"/>
      <c r="BA72" s="247"/>
      <c r="BB72" s="247"/>
      <c r="BC72" s="247"/>
      <c r="BD72" s="247"/>
      <c r="BE72" s="247"/>
      <c r="BF72" s="247"/>
      <c r="BG72" s="247"/>
      <c r="BH72" s="247"/>
      <c r="BI72" s="247"/>
      <c r="BJ72" s="247"/>
      <c r="BK72" s="247"/>
      <c r="BL72" s="247"/>
      <c r="BM72" s="247"/>
      <c r="BN72" s="247"/>
      <c r="BO72" s="247"/>
      <c r="BP72" s="247"/>
      <c r="BQ72" s="247"/>
      <c r="BR72" s="247"/>
      <c r="BS72" s="247"/>
      <c r="BT72" s="247"/>
      <c r="BU72" s="247"/>
      <c r="BV72" s="247"/>
      <c r="BW72" s="247"/>
      <c r="BX72" s="247"/>
      <c r="BY72" s="247"/>
      <c r="BZ72" s="247"/>
      <c r="CA72" s="247"/>
      <c r="CB72" s="247"/>
      <c r="CC72" s="247"/>
      <c r="CD72" s="247"/>
      <c r="CE72" s="247"/>
      <c r="CF72" s="247"/>
      <c r="CG72" s="247"/>
      <c r="CH72" s="247"/>
      <c r="CI72" s="247"/>
      <c r="CJ72" s="247"/>
      <c r="CK72" s="247"/>
      <c r="CL72" s="247"/>
      <c r="CM72" s="247"/>
      <c r="CN72" s="247"/>
      <c r="CO72" s="247"/>
      <c r="CP72" s="247"/>
      <c r="CQ72" s="247"/>
      <c r="CR72" s="247"/>
      <c r="CS72" s="247"/>
      <c r="CT72" s="247"/>
      <c r="CU72" s="247"/>
      <c r="CV72" s="247"/>
      <c r="CW72" s="247"/>
      <c r="CX72" s="247"/>
      <c r="CY72" s="247"/>
      <c r="CZ72" s="247"/>
      <c r="DA72" s="247"/>
      <c r="DB72" s="247"/>
      <c r="DC72" s="247"/>
      <c r="DD72" s="247"/>
      <c r="DE72" s="247"/>
      <c r="DF72" s="247"/>
      <c r="DG72" s="247"/>
      <c r="DH72" s="247"/>
      <c r="DI72" s="247"/>
      <c r="DJ72" s="247"/>
      <c r="DK72" s="247"/>
      <c r="DL72" s="247"/>
      <c r="DM72" s="247"/>
      <c r="DN72" s="247"/>
      <c r="DO72" s="247"/>
      <c r="DP72" s="247"/>
      <c r="DQ72" s="247"/>
      <c r="DR72" s="247"/>
      <c r="DS72" s="247"/>
      <c r="DT72" s="247"/>
      <c r="DU72" s="247"/>
      <c r="DV72" s="247"/>
      <c r="DW72" s="247"/>
      <c r="DX72" s="247"/>
      <c r="DY72" s="247"/>
      <c r="DZ72" s="247"/>
      <c r="EA72" s="247"/>
      <c r="EB72" s="247"/>
      <c r="EC72" s="247"/>
      <c r="ED72" s="247"/>
      <c r="EE72" s="247"/>
      <c r="EF72" s="247"/>
      <c r="EG72" s="247"/>
      <c r="EH72" s="247"/>
      <c r="EI72" s="247"/>
      <c r="EJ72" s="247"/>
      <c r="EK72" s="247"/>
      <c r="EL72" s="247"/>
      <c r="EM72" s="247"/>
      <c r="EN72" s="247"/>
      <c r="EO72" s="247"/>
      <c r="EP72" s="247"/>
      <c r="EQ72" s="247"/>
      <c r="ER72" s="247"/>
      <c r="ES72" s="247"/>
      <c r="ET72" s="247"/>
      <c r="EU72" s="247"/>
      <c r="EV72" s="247"/>
      <c r="EW72" s="247"/>
      <c r="EX72" s="247"/>
      <c r="EY72" s="247"/>
      <c r="EZ72" s="247"/>
      <c r="FA72" s="247"/>
      <c r="FB72" s="247"/>
      <c r="FC72" s="247"/>
      <c r="FD72" s="247"/>
      <c r="FE72" s="247"/>
      <c r="FF72" s="247"/>
      <c r="FG72" s="247"/>
      <c r="FH72" s="247"/>
      <c r="FI72" s="247"/>
      <c r="FJ72" s="247"/>
      <c r="FK72" s="247"/>
      <c r="FL72" s="247"/>
      <c r="FM72" s="247"/>
      <c r="FN72" s="247"/>
      <c r="FO72" s="247"/>
      <c r="FP72" s="247"/>
      <c r="FQ72" s="247"/>
      <c r="FR72" s="247"/>
      <c r="FS72" s="247"/>
      <c r="FT72" s="247"/>
      <c r="FU72" s="247"/>
      <c r="FV72" s="247"/>
      <c r="FW72" s="247"/>
    </row>
    <row r="73" spans="2:179">
      <c r="B73" s="280"/>
      <c r="C73" s="280"/>
      <c r="D73" s="790"/>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7"/>
      <c r="AT73" s="247"/>
      <c r="AU73" s="247"/>
      <c r="AV73" s="247"/>
      <c r="AW73" s="247"/>
      <c r="AX73" s="247"/>
      <c r="AY73" s="247"/>
      <c r="AZ73" s="247"/>
      <c r="BA73" s="247"/>
      <c r="BB73" s="247"/>
      <c r="BC73" s="247"/>
      <c r="BD73" s="247"/>
      <c r="BE73" s="247"/>
      <c r="BF73" s="247"/>
      <c r="BG73" s="247"/>
      <c r="BH73" s="247"/>
      <c r="BI73" s="247"/>
      <c r="BJ73" s="247"/>
      <c r="BK73" s="247"/>
      <c r="BL73" s="247"/>
      <c r="BM73" s="247"/>
      <c r="BN73" s="247"/>
      <c r="BO73" s="247"/>
      <c r="BP73" s="247"/>
      <c r="BQ73" s="247"/>
      <c r="BR73" s="247"/>
      <c r="BS73" s="247"/>
      <c r="BT73" s="247"/>
      <c r="BU73" s="247"/>
      <c r="BV73" s="247"/>
      <c r="BW73" s="247"/>
      <c r="BX73" s="247"/>
      <c r="BY73" s="247"/>
      <c r="BZ73" s="247"/>
      <c r="CA73" s="247"/>
      <c r="CB73" s="247"/>
      <c r="CC73" s="247"/>
      <c r="CD73" s="247"/>
      <c r="CE73" s="247"/>
      <c r="CF73" s="247"/>
      <c r="CG73" s="247"/>
      <c r="CH73" s="247"/>
      <c r="CI73" s="247"/>
      <c r="CJ73" s="247"/>
      <c r="CK73" s="247"/>
      <c r="CL73" s="247"/>
      <c r="CM73" s="247"/>
      <c r="CN73" s="247"/>
      <c r="CO73" s="247"/>
      <c r="CP73" s="247"/>
      <c r="CQ73" s="247"/>
      <c r="CR73" s="247"/>
      <c r="CS73" s="247"/>
      <c r="CT73" s="247"/>
      <c r="CU73" s="247"/>
      <c r="CV73" s="247"/>
      <c r="CW73" s="247"/>
      <c r="CX73" s="247"/>
      <c r="CY73" s="247"/>
      <c r="CZ73" s="247"/>
      <c r="DA73" s="247"/>
      <c r="DB73" s="247"/>
      <c r="DC73" s="247"/>
      <c r="DD73" s="247"/>
      <c r="DE73" s="247"/>
      <c r="DF73" s="247"/>
      <c r="DG73" s="247"/>
      <c r="DH73" s="247"/>
      <c r="DI73" s="247"/>
      <c r="DJ73" s="247"/>
      <c r="DK73" s="247"/>
      <c r="DL73" s="247"/>
      <c r="DM73" s="247"/>
      <c r="DN73" s="247"/>
      <c r="DO73" s="247"/>
      <c r="DP73" s="247"/>
      <c r="DQ73" s="247"/>
      <c r="DR73" s="247"/>
      <c r="DS73" s="247"/>
      <c r="DT73" s="247"/>
      <c r="DU73" s="247"/>
      <c r="DV73" s="247"/>
      <c r="DW73" s="247"/>
      <c r="DX73" s="247"/>
      <c r="DY73" s="247"/>
      <c r="DZ73" s="247"/>
      <c r="EA73" s="247"/>
      <c r="EB73" s="247"/>
      <c r="EC73" s="247"/>
      <c r="ED73" s="247"/>
      <c r="EE73" s="247"/>
      <c r="EF73" s="247"/>
      <c r="EG73" s="247"/>
      <c r="EH73" s="247"/>
      <c r="EI73" s="247"/>
      <c r="EJ73" s="247"/>
      <c r="EK73" s="247"/>
      <c r="EL73" s="247"/>
      <c r="EM73" s="247"/>
      <c r="EN73" s="247"/>
      <c r="EO73" s="247"/>
      <c r="EP73" s="247"/>
      <c r="EQ73" s="247"/>
      <c r="ER73" s="247"/>
      <c r="ES73" s="247"/>
      <c r="ET73" s="247"/>
      <c r="EU73" s="247"/>
      <c r="EV73" s="247"/>
      <c r="EW73" s="247"/>
      <c r="EX73" s="247"/>
      <c r="EY73" s="247"/>
      <c r="EZ73" s="247"/>
      <c r="FA73" s="247"/>
      <c r="FB73" s="247"/>
      <c r="FC73" s="247"/>
      <c r="FD73" s="247"/>
      <c r="FE73" s="247"/>
      <c r="FF73" s="247"/>
      <c r="FG73" s="247"/>
      <c r="FH73" s="247"/>
      <c r="FI73" s="247"/>
      <c r="FJ73" s="247"/>
      <c r="FK73" s="247"/>
      <c r="FL73" s="247"/>
      <c r="FM73" s="247"/>
      <c r="FN73" s="247"/>
      <c r="FO73" s="247"/>
      <c r="FP73" s="247"/>
      <c r="FQ73" s="247"/>
      <c r="FR73" s="247"/>
      <c r="FS73" s="247"/>
      <c r="FT73" s="247"/>
      <c r="FU73" s="247"/>
      <c r="FV73" s="247"/>
      <c r="FW73" s="247"/>
    </row>
    <row r="74" spans="2:179">
      <c r="B74" s="280"/>
      <c r="C74" s="280"/>
      <c r="D74" s="790"/>
      <c r="F74" s="247"/>
      <c r="G74" s="247"/>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7"/>
      <c r="AY74" s="247"/>
      <c r="AZ74" s="247"/>
      <c r="BA74" s="247"/>
      <c r="BB74" s="247"/>
      <c r="BC74" s="247"/>
      <c r="BD74" s="247"/>
      <c r="BE74" s="247"/>
      <c r="BF74" s="247"/>
      <c r="BG74" s="247"/>
      <c r="BH74" s="247"/>
      <c r="BI74" s="247"/>
      <c r="BJ74" s="247"/>
      <c r="BK74" s="247"/>
      <c r="BL74" s="247"/>
      <c r="BM74" s="247"/>
      <c r="BN74" s="247"/>
      <c r="BO74" s="247"/>
      <c r="BP74" s="247"/>
      <c r="BQ74" s="247"/>
      <c r="BR74" s="247"/>
      <c r="BS74" s="247"/>
      <c r="BT74" s="247"/>
      <c r="BU74" s="247"/>
      <c r="BV74" s="247"/>
      <c r="BW74" s="247"/>
      <c r="BX74" s="247"/>
      <c r="BY74" s="247"/>
      <c r="BZ74" s="247"/>
      <c r="CA74" s="247"/>
      <c r="CB74" s="247"/>
      <c r="CC74" s="247"/>
      <c r="CD74" s="247"/>
      <c r="CE74" s="247"/>
      <c r="CF74" s="247"/>
      <c r="CG74" s="247"/>
      <c r="CH74" s="247"/>
      <c r="CI74" s="247"/>
      <c r="CJ74" s="247"/>
      <c r="CK74" s="247"/>
      <c r="CL74" s="247"/>
      <c r="CM74" s="247"/>
      <c r="CN74" s="247"/>
      <c r="CO74" s="247"/>
      <c r="CP74" s="247"/>
      <c r="CQ74" s="247"/>
      <c r="CR74" s="247"/>
      <c r="CS74" s="247"/>
      <c r="CT74" s="247"/>
      <c r="CU74" s="247"/>
      <c r="CV74" s="247"/>
      <c r="CW74" s="247"/>
      <c r="CX74" s="247"/>
      <c r="CY74" s="247"/>
      <c r="CZ74" s="247"/>
      <c r="DA74" s="247"/>
      <c r="DB74" s="247"/>
      <c r="DC74" s="247"/>
      <c r="DD74" s="247"/>
      <c r="DE74" s="247"/>
      <c r="DF74" s="247"/>
      <c r="DG74" s="247"/>
      <c r="DH74" s="247"/>
      <c r="DI74" s="247"/>
      <c r="DJ74" s="247"/>
      <c r="DK74" s="247"/>
      <c r="DL74" s="247"/>
      <c r="DM74" s="247"/>
      <c r="DN74" s="247"/>
      <c r="DO74" s="247"/>
      <c r="DP74" s="247"/>
      <c r="DQ74" s="247"/>
      <c r="DR74" s="247"/>
      <c r="DS74" s="247"/>
      <c r="DT74" s="247"/>
      <c r="DU74" s="247"/>
      <c r="DV74" s="247"/>
      <c r="DW74" s="247"/>
      <c r="DX74" s="247"/>
      <c r="DY74" s="247"/>
      <c r="DZ74" s="247"/>
      <c r="EA74" s="247"/>
      <c r="EB74" s="247"/>
      <c r="EC74" s="247"/>
      <c r="ED74" s="247"/>
      <c r="EE74" s="247"/>
      <c r="EF74" s="247"/>
      <c r="EG74" s="247"/>
      <c r="EH74" s="247"/>
      <c r="EI74" s="247"/>
      <c r="EJ74" s="247"/>
      <c r="EK74" s="247"/>
      <c r="EL74" s="247"/>
      <c r="EM74" s="247"/>
      <c r="EN74" s="247"/>
      <c r="EO74" s="247"/>
      <c r="EP74" s="247"/>
      <c r="EQ74" s="247"/>
      <c r="ER74" s="247"/>
      <c r="ES74" s="247"/>
      <c r="ET74" s="247"/>
      <c r="EU74" s="247"/>
      <c r="EV74" s="247"/>
      <c r="EW74" s="247"/>
      <c r="EX74" s="247"/>
      <c r="EY74" s="247"/>
      <c r="EZ74" s="247"/>
      <c r="FA74" s="247"/>
      <c r="FB74" s="247"/>
      <c r="FC74" s="247"/>
      <c r="FD74" s="247"/>
      <c r="FE74" s="247"/>
      <c r="FF74" s="247"/>
      <c r="FG74" s="247"/>
      <c r="FH74" s="247"/>
      <c r="FI74" s="247"/>
      <c r="FJ74" s="247"/>
      <c r="FK74" s="247"/>
      <c r="FL74" s="247"/>
      <c r="FM74" s="247"/>
      <c r="FN74" s="247"/>
      <c r="FO74" s="247"/>
      <c r="FP74" s="247"/>
      <c r="FQ74" s="247"/>
      <c r="FR74" s="247"/>
      <c r="FS74" s="247"/>
      <c r="FT74" s="247"/>
      <c r="FU74" s="247"/>
      <c r="FV74" s="247"/>
      <c r="FW74" s="247"/>
    </row>
    <row r="75" spans="2:179">
      <c r="B75" s="280"/>
      <c r="C75" s="280"/>
      <c r="D75" s="790"/>
      <c r="F75" s="247"/>
      <c r="G75" s="247"/>
      <c r="H75" s="247"/>
      <c r="I75" s="247"/>
      <c r="J75" s="247"/>
      <c r="K75" s="247"/>
      <c r="L75" s="247"/>
      <c r="M75" s="247"/>
      <c r="N75" s="247"/>
      <c r="O75" s="247"/>
      <c r="P75" s="247"/>
      <c r="Q75" s="247"/>
      <c r="R75" s="247"/>
      <c r="S75" s="247"/>
      <c r="T75" s="247"/>
      <c r="U75" s="247"/>
      <c r="V75" s="247"/>
      <c r="W75" s="247"/>
      <c r="X75" s="247"/>
      <c r="Y75" s="247"/>
      <c r="Z75" s="247"/>
      <c r="AA75" s="247"/>
      <c r="AB75" s="247"/>
      <c r="AC75" s="247"/>
      <c r="AD75" s="247"/>
      <c r="AE75" s="247"/>
      <c r="AF75" s="247"/>
      <c r="AG75" s="247"/>
      <c r="AH75" s="247"/>
      <c r="AI75" s="247"/>
      <c r="AJ75" s="247"/>
      <c r="AK75" s="247"/>
      <c r="AL75" s="247"/>
      <c r="AM75" s="247"/>
      <c r="AN75" s="247"/>
      <c r="AO75" s="247"/>
      <c r="AP75" s="247"/>
      <c r="AQ75" s="247"/>
      <c r="AR75" s="247"/>
      <c r="AS75" s="247"/>
      <c r="AT75" s="247"/>
      <c r="AU75" s="247"/>
      <c r="AV75" s="247"/>
      <c r="AW75" s="247"/>
      <c r="AX75" s="247"/>
      <c r="AY75" s="247"/>
      <c r="AZ75" s="247"/>
      <c r="BA75" s="247"/>
      <c r="BB75" s="247"/>
      <c r="BC75" s="247"/>
      <c r="BD75" s="247"/>
      <c r="BE75" s="247"/>
      <c r="BF75" s="247"/>
      <c r="BG75" s="247"/>
      <c r="BH75" s="247"/>
      <c r="BI75" s="247"/>
      <c r="BJ75" s="247"/>
      <c r="BK75" s="247"/>
      <c r="BL75" s="247"/>
      <c r="BM75" s="247"/>
      <c r="BN75" s="247"/>
      <c r="BO75" s="247"/>
      <c r="BP75" s="247"/>
      <c r="BQ75" s="247"/>
      <c r="BR75" s="247"/>
      <c r="BS75" s="247"/>
      <c r="BT75" s="247"/>
      <c r="BU75" s="247"/>
      <c r="BV75" s="247"/>
      <c r="BW75" s="247"/>
      <c r="BX75" s="247"/>
      <c r="BY75" s="247"/>
      <c r="BZ75" s="247"/>
      <c r="CA75" s="247"/>
      <c r="CB75" s="247"/>
      <c r="CC75" s="247"/>
      <c r="CD75" s="247"/>
      <c r="CE75" s="247"/>
      <c r="CF75" s="247"/>
      <c r="CG75" s="247"/>
      <c r="CH75" s="247"/>
      <c r="CI75" s="247"/>
      <c r="CJ75" s="247"/>
      <c r="CK75" s="247"/>
      <c r="CL75" s="247"/>
      <c r="CM75" s="247"/>
      <c r="CN75" s="247"/>
      <c r="CO75" s="247"/>
      <c r="CP75" s="247"/>
      <c r="CQ75" s="247"/>
      <c r="CR75" s="247"/>
      <c r="CS75" s="247"/>
      <c r="CT75" s="247"/>
      <c r="CU75" s="247"/>
      <c r="CV75" s="247"/>
      <c r="CW75" s="247"/>
      <c r="CX75" s="247"/>
      <c r="CY75" s="247"/>
      <c r="CZ75" s="247"/>
      <c r="DA75" s="247"/>
      <c r="DB75" s="247"/>
      <c r="DC75" s="247"/>
      <c r="DD75" s="247"/>
      <c r="DE75" s="247"/>
      <c r="DF75" s="247"/>
      <c r="DG75" s="247"/>
      <c r="DH75" s="247"/>
      <c r="DI75" s="247"/>
      <c r="DJ75" s="247"/>
      <c r="DK75" s="247"/>
      <c r="DL75" s="247"/>
      <c r="DM75" s="247"/>
      <c r="DN75" s="247"/>
      <c r="DO75" s="247"/>
      <c r="DP75" s="247"/>
      <c r="DQ75" s="247"/>
      <c r="DR75" s="247"/>
      <c r="DS75" s="247"/>
      <c r="DT75" s="247"/>
      <c r="DU75" s="247"/>
      <c r="DV75" s="247"/>
      <c r="DW75" s="247"/>
      <c r="DX75" s="247"/>
      <c r="DY75" s="247"/>
      <c r="DZ75" s="247"/>
      <c r="EA75" s="247"/>
      <c r="EB75" s="247"/>
      <c r="EC75" s="247"/>
      <c r="ED75" s="247"/>
      <c r="EE75" s="247"/>
      <c r="EF75" s="247"/>
      <c r="EG75" s="247"/>
      <c r="EH75" s="247"/>
      <c r="EI75" s="247"/>
      <c r="EJ75" s="247"/>
      <c r="EK75" s="247"/>
      <c r="EL75" s="247"/>
      <c r="EM75" s="247"/>
      <c r="EN75" s="247"/>
      <c r="EO75" s="247"/>
      <c r="EP75" s="247"/>
      <c r="EQ75" s="247"/>
      <c r="ER75" s="247"/>
      <c r="ES75" s="247"/>
      <c r="ET75" s="247"/>
      <c r="EU75" s="247"/>
      <c r="EV75" s="247"/>
      <c r="EW75" s="247"/>
      <c r="EX75" s="247"/>
      <c r="EY75" s="247"/>
      <c r="EZ75" s="247"/>
      <c r="FA75" s="247"/>
      <c r="FB75" s="247"/>
      <c r="FC75" s="247"/>
      <c r="FD75" s="247"/>
      <c r="FE75" s="247"/>
      <c r="FF75" s="247"/>
      <c r="FG75" s="247"/>
      <c r="FH75" s="247"/>
      <c r="FI75" s="247"/>
      <c r="FJ75" s="247"/>
      <c r="FK75" s="247"/>
      <c r="FL75" s="247"/>
      <c r="FM75" s="247"/>
      <c r="FN75" s="247"/>
      <c r="FO75" s="247"/>
      <c r="FP75" s="247"/>
      <c r="FQ75" s="247"/>
      <c r="FR75" s="247"/>
      <c r="FS75" s="247"/>
      <c r="FT75" s="247"/>
      <c r="FU75" s="247"/>
      <c r="FV75" s="247"/>
      <c r="FW75" s="247"/>
    </row>
    <row r="76" spans="2:179">
      <c r="B76" s="280"/>
      <c r="C76" s="280"/>
      <c r="D76" s="790"/>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c r="BJ76" s="247"/>
      <c r="BK76" s="247"/>
      <c r="BL76" s="247"/>
      <c r="BM76" s="247"/>
      <c r="BN76" s="247"/>
      <c r="BO76" s="247"/>
      <c r="BP76" s="247"/>
      <c r="BQ76" s="247"/>
      <c r="BR76" s="247"/>
      <c r="BS76" s="247"/>
      <c r="BT76" s="247"/>
      <c r="BU76" s="247"/>
      <c r="BV76" s="247"/>
      <c r="BW76" s="247"/>
      <c r="BX76" s="247"/>
      <c r="BY76" s="247"/>
      <c r="BZ76" s="247"/>
      <c r="CA76" s="247"/>
      <c r="CB76" s="247"/>
      <c r="CC76" s="247"/>
      <c r="CD76" s="247"/>
      <c r="CE76" s="247"/>
      <c r="CF76" s="247"/>
      <c r="CG76" s="247"/>
      <c r="CH76" s="247"/>
      <c r="CI76" s="247"/>
      <c r="CJ76" s="247"/>
      <c r="CK76" s="247"/>
      <c r="CL76" s="247"/>
      <c r="CM76" s="247"/>
      <c r="CN76" s="247"/>
      <c r="CO76" s="247"/>
      <c r="CP76" s="247"/>
      <c r="CQ76" s="247"/>
      <c r="CR76" s="247"/>
      <c r="CS76" s="247"/>
      <c r="CT76" s="247"/>
      <c r="CU76" s="247"/>
      <c r="CV76" s="247"/>
      <c r="CW76" s="247"/>
      <c r="CX76" s="247"/>
      <c r="CY76" s="247"/>
      <c r="CZ76" s="247"/>
      <c r="DA76" s="247"/>
      <c r="DB76" s="247"/>
      <c r="DC76" s="247"/>
      <c r="DD76" s="247"/>
      <c r="DE76" s="247"/>
      <c r="DF76" s="247"/>
      <c r="DG76" s="247"/>
      <c r="DH76" s="247"/>
      <c r="DI76" s="247"/>
      <c r="DJ76" s="247"/>
      <c r="DK76" s="247"/>
      <c r="DL76" s="247"/>
      <c r="DM76" s="247"/>
      <c r="DN76" s="247"/>
      <c r="DO76" s="247"/>
      <c r="DP76" s="247"/>
      <c r="DQ76" s="247"/>
      <c r="DR76" s="247"/>
      <c r="DS76" s="247"/>
      <c r="DT76" s="247"/>
      <c r="DU76" s="247"/>
      <c r="DV76" s="247"/>
      <c r="DW76" s="247"/>
      <c r="DX76" s="247"/>
      <c r="DY76" s="247"/>
      <c r="DZ76" s="247"/>
      <c r="EA76" s="247"/>
      <c r="EB76" s="247"/>
      <c r="EC76" s="247"/>
      <c r="ED76" s="247"/>
      <c r="EE76" s="247"/>
      <c r="EF76" s="247"/>
      <c r="EG76" s="247"/>
      <c r="EH76" s="247"/>
      <c r="EI76" s="247"/>
      <c r="EJ76" s="247"/>
      <c r="EK76" s="247"/>
      <c r="EL76" s="247"/>
      <c r="EM76" s="247"/>
      <c r="EN76" s="247"/>
      <c r="EO76" s="247"/>
      <c r="EP76" s="247"/>
      <c r="EQ76" s="247"/>
      <c r="ER76" s="247"/>
      <c r="ES76" s="247"/>
      <c r="ET76" s="247"/>
      <c r="EU76" s="247"/>
      <c r="EV76" s="247"/>
      <c r="EW76" s="247"/>
      <c r="EX76" s="247"/>
      <c r="EY76" s="247"/>
      <c r="EZ76" s="247"/>
      <c r="FA76" s="247"/>
      <c r="FB76" s="247"/>
      <c r="FC76" s="247"/>
      <c r="FD76" s="247"/>
      <c r="FE76" s="247"/>
      <c r="FF76" s="247"/>
      <c r="FG76" s="247"/>
      <c r="FH76" s="247"/>
      <c r="FI76" s="247"/>
      <c r="FJ76" s="247"/>
      <c r="FK76" s="247"/>
      <c r="FL76" s="247"/>
      <c r="FM76" s="247"/>
      <c r="FN76" s="247"/>
      <c r="FO76" s="247"/>
      <c r="FP76" s="247"/>
      <c r="FQ76" s="247"/>
      <c r="FR76" s="247"/>
      <c r="FS76" s="247"/>
      <c r="FT76" s="247"/>
      <c r="FU76" s="247"/>
      <c r="FV76" s="247"/>
      <c r="FW76" s="247"/>
    </row>
    <row r="77" spans="2:179">
      <c r="B77" s="280"/>
      <c r="C77" s="280"/>
      <c r="D77" s="790"/>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7"/>
      <c r="BH77" s="247"/>
      <c r="BI77" s="247"/>
      <c r="BJ77" s="247"/>
      <c r="BK77" s="247"/>
      <c r="BL77" s="247"/>
      <c r="BM77" s="247"/>
      <c r="BN77" s="247"/>
      <c r="BO77" s="247"/>
      <c r="BP77" s="247"/>
      <c r="BQ77" s="247"/>
      <c r="BR77" s="247"/>
      <c r="BS77" s="247"/>
      <c r="BT77" s="247"/>
      <c r="BU77" s="247"/>
      <c r="BV77" s="247"/>
      <c r="BW77" s="247"/>
      <c r="BX77" s="247"/>
      <c r="BY77" s="247"/>
      <c r="BZ77" s="247"/>
      <c r="CA77" s="247"/>
      <c r="CB77" s="247"/>
      <c r="CC77" s="247"/>
      <c r="CD77" s="247"/>
      <c r="CE77" s="247"/>
      <c r="CF77" s="247"/>
      <c r="CG77" s="247"/>
      <c r="CH77" s="247"/>
      <c r="CI77" s="247"/>
      <c r="CJ77" s="247"/>
      <c r="CK77" s="247"/>
      <c r="CL77" s="247"/>
      <c r="CM77" s="247"/>
      <c r="CN77" s="247"/>
      <c r="CO77" s="247"/>
      <c r="CP77" s="247"/>
      <c r="CQ77" s="247"/>
      <c r="CR77" s="247"/>
      <c r="CS77" s="247"/>
      <c r="CT77" s="247"/>
      <c r="CU77" s="247"/>
      <c r="CV77" s="247"/>
      <c r="CW77" s="247"/>
      <c r="CX77" s="247"/>
      <c r="CY77" s="247"/>
      <c r="CZ77" s="247"/>
      <c r="DA77" s="247"/>
      <c r="DB77" s="247"/>
      <c r="DC77" s="247"/>
      <c r="DD77" s="247"/>
      <c r="DE77" s="247"/>
      <c r="DF77" s="247"/>
      <c r="DG77" s="247"/>
      <c r="DH77" s="247"/>
      <c r="DI77" s="247"/>
      <c r="DJ77" s="247"/>
      <c r="DK77" s="247"/>
      <c r="DL77" s="247"/>
      <c r="DM77" s="247"/>
      <c r="DN77" s="247"/>
      <c r="DO77" s="247"/>
      <c r="DP77" s="247"/>
      <c r="DQ77" s="247"/>
      <c r="DR77" s="247"/>
      <c r="DS77" s="247"/>
      <c r="DT77" s="247"/>
      <c r="DU77" s="247"/>
      <c r="DV77" s="247"/>
      <c r="DW77" s="247"/>
      <c r="DX77" s="247"/>
      <c r="DY77" s="247"/>
      <c r="DZ77" s="247"/>
      <c r="EA77" s="247"/>
      <c r="EB77" s="247"/>
      <c r="EC77" s="247"/>
      <c r="ED77" s="247"/>
      <c r="EE77" s="247"/>
      <c r="EF77" s="247"/>
      <c r="EG77" s="247"/>
      <c r="EH77" s="247"/>
      <c r="EI77" s="247"/>
      <c r="EJ77" s="247"/>
      <c r="EK77" s="247"/>
      <c r="EL77" s="247"/>
      <c r="EM77" s="247"/>
      <c r="EN77" s="247"/>
      <c r="EO77" s="247"/>
      <c r="EP77" s="247"/>
      <c r="EQ77" s="247"/>
      <c r="ER77" s="247"/>
      <c r="ES77" s="247"/>
      <c r="ET77" s="247"/>
      <c r="EU77" s="247"/>
      <c r="EV77" s="247"/>
      <c r="EW77" s="247"/>
      <c r="EX77" s="247"/>
      <c r="EY77" s="247"/>
      <c r="EZ77" s="247"/>
      <c r="FA77" s="247"/>
      <c r="FB77" s="247"/>
      <c r="FC77" s="247"/>
      <c r="FD77" s="247"/>
      <c r="FE77" s="247"/>
      <c r="FF77" s="247"/>
      <c r="FG77" s="247"/>
      <c r="FH77" s="247"/>
      <c r="FI77" s="247"/>
      <c r="FJ77" s="247"/>
      <c r="FK77" s="247"/>
      <c r="FL77" s="247"/>
      <c r="FM77" s="247"/>
      <c r="FN77" s="247"/>
      <c r="FO77" s="247"/>
      <c r="FP77" s="247"/>
      <c r="FQ77" s="247"/>
      <c r="FR77" s="247"/>
      <c r="FS77" s="247"/>
      <c r="FT77" s="247"/>
      <c r="FU77" s="247"/>
      <c r="FV77" s="247"/>
      <c r="FW77" s="247"/>
    </row>
    <row r="78" spans="2:179">
      <c r="B78" s="280"/>
      <c r="C78" s="280"/>
      <c r="D78" s="790"/>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7"/>
      <c r="BH78" s="247"/>
      <c r="BI78" s="247"/>
      <c r="BJ78" s="247"/>
      <c r="BK78" s="247"/>
      <c r="BL78" s="247"/>
      <c r="BM78" s="247"/>
      <c r="BN78" s="247"/>
      <c r="BO78" s="247"/>
      <c r="BP78" s="247"/>
      <c r="BQ78" s="247"/>
      <c r="BR78" s="247"/>
      <c r="BS78" s="247"/>
      <c r="BT78" s="247"/>
      <c r="BU78" s="247"/>
      <c r="BV78" s="247"/>
      <c r="BW78" s="247"/>
      <c r="BX78" s="247"/>
      <c r="BY78" s="247"/>
      <c r="BZ78" s="247"/>
      <c r="CA78" s="247"/>
      <c r="CB78" s="247"/>
      <c r="CC78" s="247"/>
      <c r="CD78" s="247"/>
      <c r="CE78" s="247"/>
      <c r="CF78" s="247"/>
      <c r="CG78" s="247"/>
      <c r="CH78" s="247"/>
      <c r="CI78" s="247"/>
      <c r="CJ78" s="247"/>
      <c r="CK78" s="247"/>
      <c r="CL78" s="247"/>
      <c r="CM78" s="247"/>
      <c r="CN78" s="247"/>
      <c r="CO78" s="247"/>
      <c r="CP78" s="247"/>
      <c r="CQ78" s="247"/>
      <c r="CR78" s="247"/>
      <c r="CS78" s="247"/>
      <c r="CT78" s="247"/>
      <c r="CU78" s="247"/>
      <c r="CV78" s="247"/>
      <c r="CW78" s="247"/>
      <c r="CX78" s="247"/>
      <c r="CY78" s="247"/>
      <c r="CZ78" s="247"/>
      <c r="DA78" s="247"/>
      <c r="DB78" s="247"/>
      <c r="DC78" s="247"/>
      <c r="DD78" s="247"/>
      <c r="DE78" s="247"/>
      <c r="DF78" s="247"/>
      <c r="DG78" s="247"/>
      <c r="DH78" s="247"/>
      <c r="DI78" s="247"/>
      <c r="DJ78" s="247"/>
      <c r="DK78" s="247"/>
      <c r="DL78" s="247"/>
      <c r="DM78" s="247"/>
      <c r="DN78" s="247"/>
      <c r="DO78" s="247"/>
      <c r="DP78" s="247"/>
      <c r="DQ78" s="247"/>
      <c r="DR78" s="247"/>
      <c r="DS78" s="247"/>
      <c r="DT78" s="247"/>
      <c r="DU78" s="247"/>
      <c r="DV78" s="247"/>
      <c r="DW78" s="247"/>
      <c r="DX78" s="247"/>
      <c r="DY78" s="247"/>
      <c r="DZ78" s="247"/>
      <c r="EA78" s="247"/>
      <c r="EB78" s="247"/>
      <c r="EC78" s="247"/>
      <c r="ED78" s="247"/>
      <c r="EE78" s="247"/>
      <c r="EF78" s="247"/>
      <c r="EG78" s="247"/>
      <c r="EH78" s="247"/>
      <c r="EI78" s="247"/>
      <c r="EJ78" s="247"/>
      <c r="EK78" s="247"/>
      <c r="EL78" s="247"/>
      <c r="EM78" s="247"/>
      <c r="EN78" s="247"/>
      <c r="EO78" s="247"/>
      <c r="EP78" s="247"/>
      <c r="EQ78" s="247"/>
      <c r="ER78" s="247"/>
      <c r="ES78" s="247"/>
      <c r="ET78" s="247"/>
      <c r="EU78" s="247"/>
      <c r="EV78" s="247"/>
      <c r="EW78" s="247"/>
      <c r="EX78" s="247"/>
      <c r="EY78" s="247"/>
      <c r="EZ78" s="247"/>
      <c r="FA78" s="247"/>
      <c r="FB78" s="247"/>
      <c r="FC78" s="247"/>
      <c r="FD78" s="247"/>
      <c r="FE78" s="247"/>
      <c r="FF78" s="247"/>
      <c r="FG78" s="247"/>
      <c r="FH78" s="247"/>
      <c r="FI78" s="247"/>
      <c r="FJ78" s="247"/>
      <c r="FK78" s="247"/>
      <c r="FL78" s="247"/>
      <c r="FM78" s="247"/>
      <c r="FN78" s="247"/>
      <c r="FO78" s="247"/>
      <c r="FP78" s="247"/>
      <c r="FQ78" s="247"/>
      <c r="FR78" s="247"/>
      <c r="FS78" s="247"/>
      <c r="FT78" s="247"/>
      <c r="FU78" s="247"/>
      <c r="FV78" s="247"/>
      <c r="FW78" s="247"/>
    </row>
    <row r="79" spans="2:179">
      <c r="B79" s="280"/>
      <c r="C79" s="280"/>
      <c r="D79" s="790"/>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7"/>
      <c r="BX79" s="247"/>
      <c r="BY79" s="247"/>
      <c r="BZ79" s="247"/>
      <c r="CA79" s="247"/>
      <c r="CB79" s="247"/>
      <c r="CC79" s="247"/>
      <c r="CD79" s="247"/>
      <c r="CE79" s="247"/>
      <c r="CF79" s="247"/>
      <c r="CG79" s="247"/>
      <c r="CH79" s="247"/>
      <c r="CI79" s="247"/>
      <c r="CJ79" s="247"/>
      <c r="CK79" s="247"/>
      <c r="CL79" s="247"/>
      <c r="CM79" s="247"/>
      <c r="CN79" s="247"/>
      <c r="CO79" s="247"/>
      <c r="CP79" s="247"/>
      <c r="CQ79" s="247"/>
      <c r="CR79" s="247"/>
      <c r="CS79" s="247"/>
      <c r="CT79" s="247"/>
      <c r="CU79" s="247"/>
      <c r="CV79" s="247"/>
      <c r="CW79" s="247"/>
      <c r="CX79" s="247"/>
      <c r="CY79" s="247"/>
      <c r="CZ79" s="247"/>
      <c r="DA79" s="247"/>
      <c r="DB79" s="247"/>
      <c r="DC79" s="247"/>
      <c r="DD79" s="247"/>
      <c r="DE79" s="247"/>
      <c r="DF79" s="247"/>
      <c r="DG79" s="247"/>
      <c r="DH79" s="247"/>
      <c r="DI79" s="247"/>
      <c r="DJ79" s="247"/>
      <c r="DK79" s="247"/>
      <c r="DL79" s="247"/>
      <c r="DM79" s="247"/>
      <c r="DN79" s="247"/>
      <c r="DO79" s="247"/>
      <c r="DP79" s="247"/>
      <c r="DQ79" s="247"/>
      <c r="DR79" s="247"/>
      <c r="DS79" s="247"/>
      <c r="DT79" s="247"/>
      <c r="DU79" s="247"/>
      <c r="DV79" s="247"/>
      <c r="DW79" s="247"/>
      <c r="DX79" s="247"/>
      <c r="DY79" s="247"/>
      <c r="DZ79" s="247"/>
      <c r="EA79" s="247"/>
      <c r="EB79" s="247"/>
      <c r="EC79" s="247"/>
      <c r="ED79" s="247"/>
      <c r="EE79" s="247"/>
      <c r="EF79" s="247"/>
      <c r="EG79" s="247"/>
      <c r="EH79" s="247"/>
      <c r="EI79" s="247"/>
      <c r="EJ79" s="247"/>
      <c r="EK79" s="247"/>
      <c r="EL79" s="247"/>
      <c r="EM79" s="247"/>
      <c r="EN79" s="247"/>
      <c r="EO79" s="247"/>
      <c r="EP79" s="247"/>
      <c r="EQ79" s="247"/>
      <c r="ER79" s="247"/>
      <c r="ES79" s="247"/>
      <c r="ET79" s="247"/>
      <c r="EU79" s="247"/>
      <c r="EV79" s="247"/>
      <c r="EW79" s="247"/>
      <c r="EX79" s="247"/>
      <c r="EY79" s="247"/>
      <c r="EZ79" s="247"/>
      <c r="FA79" s="247"/>
      <c r="FB79" s="247"/>
      <c r="FC79" s="247"/>
      <c r="FD79" s="247"/>
      <c r="FE79" s="247"/>
      <c r="FF79" s="247"/>
      <c r="FG79" s="247"/>
      <c r="FH79" s="247"/>
      <c r="FI79" s="247"/>
      <c r="FJ79" s="247"/>
      <c r="FK79" s="247"/>
      <c r="FL79" s="247"/>
      <c r="FM79" s="247"/>
      <c r="FN79" s="247"/>
      <c r="FO79" s="247"/>
      <c r="FP79" s="247"/>
      <c r="FQ79" s="247"/>
      <c r="FR79" s="247"/>
      <c r="FS79" s="247"/>
      <c r="FT79" s="247"/>
      <c r="FU79" s="247"/>
      <c r="FV79" s="247"/>
      <c r="FW79" s="247"/>
    </row>
    <row r="80" spans="2:179">
      <c r="B80" s="280"/>
      <c r="C80" s="280"/>
      <c r="D80" s="790"/>
      <c r="F80" s="247"/>
      <c r="G80" s="247"/>
      <c r="H80" s="247"/>
      <c r="I80" s="247"/>
      <c r="J80" s="247"/>
      <c r="K80" s="247"/>
      <c r="L80" s="247"/>
      <c r="M80" s="247"/>
      <c r="N80" s="247"/>
      <c r="O80" s="247"/>
      <c r="P80" s="247"/>
      <c r="Q80" s="247"/>
      <c r="R80" s="247"/>
      <c r="S80" s="247"/>
      <c r="T80" s="247"/>
      <c r="U80" s="247"/>
      <c r="V80" s="247"/>
      <c r="W80" s="247"/>
      <c r="X80" s="247"/>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7"/>
      <c r="AU80" s="247"/>
      <c r="AV80" s="247"/>
      <c r="AW80" s="247"/>
      <c r="AX80" s="247"/>
      <c r="AY80" s="247"/>
      <c r="AZ80" s="247"/>
      <c r="BA80" s="247"/>
      <c r="BB80" s="247"/>
      <c r="BC80" s="247"/>
      <c r="BD80" s="247"/>
      <c r="BE80" s="247"/>
      <c r="BF80" s="247"/>
      <c r="BG80" s="247"/>
      <c r="BH80" s="247"/>
      <c r="BI80" s="247"/>
      <c r="BJ80" s="247"/>
      <c r="BK80" s="247"/>
      <c r="BL80" s="247"/>
      <c r="BM80" s="247"/>
      <c r="BN80" s="247"/>
      <c r="BO80" s="247"/>
      <c r="BP80" s="247"/>
      <c r="BQ80" s="247"/>
      <c r="BR80" s="247"/>
      <c r="BS80" s="247"/>
      <c r="BT80" s="247"/>
      <c r="BU80" s="247"/>
      <c r="BV80" s="247"/>
      <c r="BW80" s="247"/>
      <c r="BX80" s="247"/>
      <c r="BY80" s="247"/>
      <c r="BZ80" s="247"/>
      <c r="CA80" s="247"/>
      <c r="CB80" s="247"/>
      <c r="CC80" s="247"/>
      <c r="CD80" s="247"/>
      <c r="CE80" s="247"/>
      <c r="CF80" s="247"/>
      <c r="CG80" s="247"/>
      <c r="CH80" s="247"/>
      <c r="CI80" s="247"/>
      <c r="CJ80" s="247"/>
      <c r="CK80" s="247"/>
      <c r="CL80" s="247"/>
      <c r="CM80" s="247"/>
      <c r="CN80" s="247"/>
      <c r="CO80" s="247"/>
      <c r="CP80" s="247"/>
      <c r="CQ80" s="247"/>
      <c r="CR80" s="247"/>
      <c r="CS80" s="247"/>
      <c r="CT80" s="247"/>
      <c r="CU80" s="247"/>
      <c r="CV80" s="247"/>
      <c r="CW80" s="247"/>
      <c r="CX80" s="247"/>
      <c r="CY80" s="247"/>
      <c r="CZ80" s="247"/>
      <c r="DA80" s="247"/>
      <c r="DB80" s="247"/>
      <c r="DC80" s="247"/>
      <c r="DD80" s="247"/>
      <c r="DE80" s="247"/>
      <c r="DF80" s="247"/>
      <c r="DG80" s="247"/>
      <c r="DH80" s="247"/>
      <c r="DI80" s="247"/>
      <c r="DJ80" s="247"/>
      <c r="DK80" s="247"/>
      <c r="DL80" s="247"/>
      <c r="DM80" s="247"/>
      <c r="DN80" s="247"/>
      <c r="DO80" s="247"/>
      <c r="DP80" s="247"/>
      <c r="DQ80" s="247"/>
      <c r="DR80" s="247"/>
      <c r="DS80" s="247"/>
      <c r="DT80" s="247"/>
      <c r="DU80" s="247"/>
      <c r="DV80" s="247"/>
      <c r="DW80" s="247"/>
      <c r="DX80" s="247"/>
      <c r="DY80" s="247"/>
      <c r="DZ80" s="247"/>
      <c r="EA80" s="247"/>
      <c r="EB80" s="247"/>
      <c r="EC80" s="247"/>
      <c r="ED80" s="247"/>
      <c r="EE80" s="247"/>
      <c r="EF80" s="247"/>
      <c r="EG80" s="247"/>
      <c r="EH80" s="247"/>
      <c r="EI80" s="247"/>
      <c r="EJ80" s="247"/>
      <c r="EK80" s="247"/>
      <c r="EL80" s="247"/>
      <c r="EM80" s="247"/>
      <c r="EN80" s="247"/>
      <c r="EO80" s="247"/>
      <c r="EP80" s="247"/>
      <c r="EQ80" s="247"/>
      <c r="ER80" s="247"/>
      <c r="ES80" s="247"/>
      <c r="ET80" s="247"/>
      <c r="EU80" s="247"/>
      <c r="EV80" s="247"/>
      <c r="EW80" s="247"/>
      <c r="EX80" s="247"/>
      <c r="EY80" s="247"/>
      <c r="EZ80" s="247"/>
      <c r="FA80" s="247"/>
      <c r="FB80" s="247"/>
      <c r="FC80" s="247"/>
      <c r="FD80" s="247"/>
      <c r="FE80" s="247"/>
      <c r="FF80" s="247"/>
      <c r="FG80" s="247"/>
      <c r="FH80" s="247"/>
      <c r="FI80" s="247"/>
      <c r="FJ80" s="247"/>
      <c r="FK80" s="247"/>
      <c r="FL80" s="247"/>
      <c r="FM80" s="247"/>
      <c r="FN80" s="247"/>
      <c r="FO80" s="247"/>
      <c r="FP80" s="247"/>
      <c r="FQ80" s="247"/>
      <c r="FR80" s="247"/>
      <c r="FS80" s="247"/>
      <c r="FT80" s="247"/>
      <c r="FU80" s="247"/>
      <c r="FV80" s="247"/>
      <c r="FW80" s="247"/>
    </row>
    <row r="81" spans="2:179">
      <c r="B81" s="280"/>
      <c r="C81" s="280"/>
      <c r="D81" s="790"/>
      <c r="F81" s="247"/>
      <c r="G81" s="247"/>
      <c r="H81" s="247"/>
      <c r="I81" s="247"/>
      <c r="J81" s="247"/>
      <c r="K81" s="247"/>
      <c r="L81" s="247"/>
      <c r="M81" s="247"/>
      <c r="N81" s="247"/>
      <c r="O81" s="247"/>
      <c r="P81" s="247"/>
      <c r="Q81" s="247"/>
      <c r="R81" s="247"/>
      <c r="S81" s="247"/>
      <c r="T81" s="247"/>
      <c r="U81" s="247"/>
      <c r="V81" s="247"/>
      <c r="W81" s="247"/>
      <c r="X81" s="247"/>
      <c r="Y81" s="247"/>
      <c r="Z81" s="247"/>
      <c r="AA81" s="247"/>
      <c r="AB81" s="247"/>
      <c r="AC81" s="247"/>
      <c r="AD81" s="247"/>
      <c r="AE81" s="247"/>
      <c r="AF81" s="247"/>
      <c r="AG81" s="247"/>
      <c r="AH81" s="247"/>
      <c r="AI81" s="247"/>
      <c r="AJ81" s="247"/>
      <c r="AK81" s="247"/>
      <c r="AL81" s="247"/>
      <c r="AM81" s="247"/>
      <c r="AN81" s="247"/>
      <c r="AO81" s="247"/>
      <c r="AP81" s="247"/>
      <c r="AQ81" s="247"/>
      <c r="AR81" s="247"/>
      <c r="AS81" s="247"/>
      <c r="AT81" s="247"/>
      <c r="AU81" s="247"/>
      <c r="AV81" s="247"/>
      <c r="AW81" s="247"/>
      <c r="AX81" s="247"/>
      <c r="AY81" s="247"/>
      <c r="AZ81" s="247"/>
      <c r="BA81" s="247"/>
      <c r="BB81" s="247"/>
      <c r="BC81" s="247"/>
      <c r="BD81" s="247"/>
      <c r="BE81" s="247"/>
      <c r="BF81" s="247"/>
      <c r="BG81" s="247"/>
      <c r="BH81" s="247"/>
      <c r="BI81" s="247"/>
      <c r="BJ81" s="247"/>
      <c r="BK81" s="247"/>
      <c r="BL81" s="247"/>
      <c r="BM81" s="247"/>
      <c r="BN81" s="247"/>
      <c r="BO81" s="247"/>
      <c r="BP81" s="247"/>
      <c r="BQ81" s="247"/>
      <c r="BR81" s="247"/>
      <c r="BS81" s="247"/>
      <c r="BT81" s="247"/>
      <c r="BU81" s="247"/>
      <c r="BV81" s="247"/>
      <c r="BW81" s="247"/>
      <c r="BX81" s="247"/>
      <c r="BY81" s="247"/>
      <c r="BZ81" s="247"/>
      <c r="CA81" s="247"/>
      <c r="CB81" s="247"/>
      <c r="CC81" s="247"/>
      <c r="CD81" s="247"/>
      <c r="CE81" s="247"/>
      <c r="CF81" s="247"/>
      <c r="CG81" s="247"/>
      <c r="CH81" s="247"/>
      <c r="CI81" s="247"/>
      <c r="CJ81" s="247"/>
      <c r="CK81" s="247"/>
      <c r="CL81" s="247"/>
      <c r="CM81" s="247"/>
      <c r="CN81" s="247"/>
      <c r="CO81" s="247"/>
      <c r="CP81" s="247"/>
      <c r="CQ81" s="247"/>
      <c r="CR81" s="247"/>
      <c r="CS81" s="247"/>
      <c r="CT81" s="247"/>
      <c r="CU81" s="247"/>
      <c r="CV81" s="247"/>
      <c r="CW81" s="247"/>
      <c r="CX81" s="247"/>
      <c r="CY81" s="247"/>
      <c r="CZ81" s="247"/>
      <c r="DA81" s="247"/>
      <c r="DB81" s="247"/>
      <c r="DC81" s="247"/>
      <c r="DD81" s="247"/>
      <c r="DE81" s="247"/>
      <c r="DF81" s="247"/>
      <c r="DG81" s="247"/>
      <c r="DH81" s="247"/>
      <c r="DI81" s="247"/>
      <c r="DJ81" s="247"/>
      <c r="DK81" s="247"/>
      <c r="DL81" s="247"/>
      <c r="DM81" s="247"/>
      <c r="DN81" s="247"/>
      <c r="DO81" s="247"/>
      <c r="DP81" s="247"/>
      <c r="DQ81" s="247"/>
      <c r="DR81" s="247"/>
      <c r="DS81" s="247"/>
      <c r="DT81" s="247"/>
      <c r="DU81" s="247"/>
      <c r="DV81" s="247"/>
      <c r="DW81" s="247"/>
      <c r="DX81" s="247"/>
      <c r="DY81" s="247"/>
      <c r="DZ81" s="247"/>
      <c r="EA81" s="247"/>
      <c r="EB81" s="247"/>
      <c r="EC81" s="247"/>
      <c r="ED81" s="247"/>
      <c r="EE81" s="247"/>
      <c r="EF81" s="247"/>
      <c r="EG81" s="247"/>
      <c r="EH81" s="247"/>
      <c r="EI81" s="247"/>
      <c r="EJ81" s="247"/>
      <c r="EK81" s="247"/>
      <c r="EL81" s="247"/>
      <c r="EM81" s="247"/>
      <c r="EN81" s="247"/>
      <c r="EO81" s="247"/>
      <c r="EP81" s="247"/>
      <c r="EQ81" s="247"/>
      <c r="ER81" s="247"/>
      <c r="ES81" s="247"/>
      <c r="ET81" s="247"/>
      <c r="EU81" s="247"/>
      <c r="EV81" s="247"/>
      <c r="EW81" s="247"/>
      <c r="EX81" s="247"/>
      <c r="EY81" s="247"/>
      <c r="EZ81" s="247"/>
      <c r="FA81" s="247"/>
      <c r="FB81" s="247"/>
      <c r="FC81" s="247"/>
      <c r="FD81" s="247"/>
      <c r="FE81" s="247"/>
      <c r="FF81" s="247"/>
      <c r="FG81" s="247"/>
      <c r="FH81" s="247"/>
      <c r="FI81" s="247"/>
      <c r="FJ81" s="247"/>
      <c r="FK81" s="247"/>
      <c r="FL81" s="247"/>
      <c r="FM81" s="247"/>
      <c r="FN81" s="247"/>
      <c r="FO81" s="247"/>
      <c r="FP81" s="247"/>
      <c r="FQ81" s="247"/>
      <c r="FR81" s="247"/>
      <c r="FS81" s="247"/>
      <c r="FT81" s="247"/>
      <c r="FU81" s="247"/>
      <c r="FV81" s="247"/>
      <c r="FW81" s="247"/>
    </row>
    <row r="82" spans="2:179">
      <c r="B82" s="280"/>
      <c r="C82" s="280"/>
      <c r="D82" s="790"/>
      <c r="F82" s="247"/>
      <c r="G82" s="247"/>
      <c r="H82" s="247"/>
      <c r="I82" s="247"/>
      <c r="J82" s="247"/>
      <c r="K82" s="247"/>
      <c r="L82" s="247"/>
      <c r="M82" s="247"/>
      <c r="N82" s="247"/>
      <c r="O82" s="247"/>
      <c r="P82" s="247"/>
      <c r="Q82" s="247"/>
      <c r="R82" s="247"/>
      <c r="S82" s="247"/>
      <c r="T82" s="247"/>
      <c r="U82" s="247"/>
      <c r="V82" s="247"/>
      <c r="W82" s="247"/>
      <c r="X82" s="247"/>
      <c r="Y82" s="247"/>
      <c r="Z82" s="247"/>
      <c r="AA82" s="247"/>
      <c r="AB82" s="247"/>
      <c r="AC82" s="247"/>
      <c r="AD82" s="247"/>
      <c r="AE82" s="247"/>
      <c r="AF82" s="247"/>
      <c r="AG82" s="247"/>
      <c r="AH82" s="247"/>
      <c r="AI82" s="247"/>
      <c r="AJ82" s="247"/>
      <c r="AK82" s="247"/>
      <c r="AL82" s="247"/>
      <c r="AM82" s="247"/>
      <c r="AN82" s="247"/>
      <c r="AO82" s="247"/>
      <c r="AP82" s="247"/>
      <c r="AQ82" s="247"/>
      <c r="AR82" s="247"/>
      <c r="AS82" s="247"/>
      <c r="AT82" s="247"/>
      <c r="AU82" s="247"/>
      <c r="AV82" s="247"/>
      <c r="AW82" s="247"/>
      <c r="AX82" s="247"/>
      <c r="AY82" s="247"/>
      <c r="AZ82" s="247"/>
      <c r="BA82" s="247"/>
      <c r="BB82" s="247"/>
      <c r="BC82" s="247"/>
      <c r="BD82" s="247"/>
      <c r="BE82" s="247"/>
      <c r="BF82" s="247"/>
      <c r="BG82" s="247"/>
      <c r="BH82" s="247"/>
      <c r="BI82" s="247"/>
      <c r="BJ82" s="247"/>
      <c r="BK82" s="247"/>
      <c r="BL82" s="247"/>
      <c r="BM82" s="247"/>
      <c r="BN82" s="247"/>
      <c r="BO82" s="247"/>
      <c r="BP82" s="247"/>
      <c r="BQ82" s="247"/>
      <c r="BR82" s="247"/>
      <c r="BS82" s="247"/>
      <c r="BT82" s="247"/>
      <c r="BU82" s="247"/>
      <c r="BV82" s="247"/>
      <c r="BW82" s="247"/>
      <c r="BX82" s="247"/>
      <c r="BY82" s="247"/>
      <c r="BZ82" s="247"/>
      <c r="CA82" s="247"/>
      <c r="CB82" s="247"/>
      <c r="CC82" s="247"/>
      <c r="CD82" s="247"/>
      <c r="CE82" s="247"/>
      <c r="CF82" s="247"/>
      <c r="CG82" s="247"/>
      <c r="CH82" s="247"/>
      <c r="CI82" s="247"/>
      <c r="CJ82" s="247"/>
      <c r="CK82" s="247"/>
      <c r="CL82" s="247"/>
      <c r="CM82" s="247"/>
      <c r="CN82" s="247"/>
      <c r="CO82" s="247"/>
      <c r="CP82" s="247"/>
      <c r="CQ82" s="247"/>
      <c r="CR82" s="247"/>
      <c r="CS82" s="247"/>
      <c r="CT82" s="247"/>
      <c r="CU82" s="247"/>
      <c r="CV82" s="247"/>
      <c r="CW82" s="247"/>
      <c r="CX82" s="247"/>
      <c r="CY82" s="247"/>
      <c r="CZ82" s="247"/>
      <c r="DA82" s="247"/>
      <c r="DB82" s="247"/>
      <c r="DC82" s="247"/>
      <c r="DD82" s="247"/>
      <c r="DE82" s="247"/>
      <c r="DF82" s="247"/>
      <c r="DG82" s="247"/>
      <c r="DH82" s="247"/>
      <c r="DI82" s="247"/>
      <c r="DJ82" s="247"/>
      <c r="DK82" s="247"/>
      <c r="DL82" s="247"/>
      <c r="DM82" s="247"/>
      <c r="DN82" s="247"/>
      <c r="DO82" s="247"/>
      <c r="DP82" s="247"/>
      <c r="DQ82" s="247"/>
      <c r="DR82" s="247"/>
      <c r="DS82" s="247"/>
      <c r="DT82" s="247"/>
      <c r="DU82" s="247"/>
      <c r="DV82" s="247"/>
      <c r="DW82" s="247"/>
      <c r="DX82" s="247"/>
      <c r="DY82" s="247"/>
      <c r="DZ82" s="247"/>
      <c r="EA82" s="247"/>
      <c r="EB82" s="247"/>
      <c r="EC82" s="247"/>
      <c r="ED82" s="247"/>
      <c r="EE82" s="247"/>
      <c r="EF82" s="247"/>
      <c r="EG82" s="247"/>
      <c r="EH82" s="247"/>
      <c r="EI82" s="247"/>
      <c r="EJ82" s="247"/>
      <c r="EK82" s="247"/>
      <c r="EL82" s="247"/>
      <c r="EM82" s="247"/>
      <c r="EN82" s="247"/>
      <c r="EO82" s="247"/>
      <c r="EP82" s="247"/>
      <c r="EQ82" s="247"/>
      <c r="ER82" s="247"/>
      <c r="ES82" s="247"/>
      <c r="ET82" s="247"/>
      <c r="EU82" s="247"/>
      <c r="EV82" s="247"/>
      <c r="EW82" s="247"/>
      <c r="EX82" s="247"/>
      <c r="EY82" s="247"/>
      <c r="EZ82" s="247"/>
      <c r="FA82" s="247"/>
      <c r="FB82" s="247"/>
      <c r="FC82" s="247"/>
      <c r="FD82" s="247"/>
      <c r="FE82" s="247"/>
      <c r="FF82" s="247"/>
      <c r="FG82" s="247"/>
      <c r="FH82" s="247"/>
      <c r="FI82" s="247"/>
      <c r="FJ82" s="247"/>
      <c r="FK82" s="247"/>
      <c r="FL82" s="247"/>
      <c r="FM82" s="247"/>
      <c r="FN82" s="247"/>
      <c r="FO82" s="247"/>
      <c r="FP82" s="247"/>
      <c r="FQ82" s="247"/>
      <c r="FR82" s="247"/>
      <c r="FS82" s="247"/>
      <c r="FT82" s="247"/>
      <c r="FU82" s="247"/>
      <c r="FV82" s="247"/>
      <c r="FW82" s="247"/>
    </row>
    <row r="83" spans="2:179">
      <c r="B83" s="280"/>
      <c r="C83" s="280"/>
      <c r="D83" s="790"/>
      <c r="F83" s="247"/>
      <c r="G83" s="247"/>
      <c r="H83" s="247"/>
      <c r="I83" s="247"/>
      <c r="J83" s="247"/>
      <c r="K83" s="247"/>
      <c r="L83" s="247"/>
      <c r="M83" s="247"/>
      <c r="N83" s="247"/>
      <c r="O83" s="247"/>
      <c r="P83" s="247"/>
      <c r="Q83" s="247"/>
      <c r="R83" s="247"/>
      <c r="S83" s="247"/>
      <c r="T83" s="247"/>
      <c r="U83" s="247"/>
      <c r="V83" s="247"/>
      <c r="W83" s="247"/>
      <c r="X83" s="247"/>
      <c r="Y83" s="247"/>
      <c r="Z83" s="247"/>
      <c r="AA83" s="247"/>
      <c r="AB83" s="247"/>
      <c r="AC83" s="247"/>
      <c r="AD83" s="247"/>
      <c r="AE83" s="247"/>
      <c r="AF83" s="247"/>
      <c r="AG83" s="247"/>
      <c r="AH83" s="247"/>
      <c r="AI83" s="247"/>
      <c r="AJ83" s="247"/>
      <c r="AK83" s="247"/>
      <c r="AL83" s="247"/>
      <c r="AM83" s="247"/>
      <c r="AN83" s="247"/>
      <c r="AO83" s="247"/>
      <c r="AP83" s="247"/>
      <c r="AQ83" s="247"/>
      <c r="AR83" s="247"/>
      <c r="AS83" s="247"/>
      <c r="AT83" s="247"/>
      <c r="AU83" s="247"/>
      <c r="AV83" s="247"/>
      <c r="AW83" s="247"/>
      <c r="AX83" s="247"/>
      <c r="AY83" s="247"/>
      <c r="AZ83" s="247"/>
      <c r="BA83" s="247"/>
      <c r="BB83" s="247"/>
      <c r="BC83" s="247"/>
      <c r="BD83" s="247"/>
      <c r="BE83" s="247"/>
      <c r="BF83" s="247"/>
      <c r="BG83" s="247"/>
      <c r="BH83" s="247"/>
      <c r="BI83" s="247"/>
      <c r="BJ83" s="247"/>
      <c r="BK83" s="247"/>
      <c r="BL83" s="247"/>
      <c r="BM83" s="247"/>
      <c r="BN83" s="247"/>
      <c r="BO83" s="247"/>
      <c r="BP83" s="247"/>
      <c r="BQ83" s="247"/>
      <c r="BR83" s="247"/>
      <c r="BS83" s="247"/>
      <c r="BT83" s="247"/>
      <c r="BU83" s="247"/>
      <c r="BV83" s="247"/>
      <c r="BW83" s="247"/>
      <c r="BX83" s="247"/>
      <c r="BY83" s="247"/>
      <c r="BZ83" s="247"/>
      <c r="CA83" s="247"/>
      <c r="CB83" s="247"/>
      <c r="CC83" s="247"/>
      <c r="CD83" s="247"/>
      <c r="CE83" s="247"/>
      <c r="CF83" s="247"/>
      <c r="CG83" s="247"/>
      <c r="CH83" s="247"/>
      <c r="CI83" s="247"/>
      <c r="CJ83" s="247"/>
      <c r="CK83" s="247"/>
      <c r="CL83" s="247"/>
      <c r="CM83" s="247"/>
      <c r="CN83" s="247"/>
      <c r="CO83" s="247"/>
      <c r="CP83" s="247"/>
      <c r="CQ83" s="247"/>
      <c r="CR83" s="247"/>
      <c r="CS83" s="247"/>
      <c r="CT83" s="247"/>
      <c r="CU83" s="247"/>
      <c r="CV83" s="247"/>
      <c r="CW83" s="247"/>
      <c r="CX83" s="247"/>
      <c r="CY83" s="247"/>
      <c r="CZ83" s="247"/>
      <c r="DA83" s="247"/>
      <c r="DB83" s="247"/>
      <c r="DC83" s="247"/>
      <c r="DD83" s="247"/>
      <c r="DE83" s="247"/>
      <c r="DF83" s="247"/>
      <c r="DG83" s="247"/>
      <c r="DH83" s="247"/>
      <c r="DI83" s="247"/>
      <c r="DJ83" s="247"/>
      <c r="DK83" s="247"/>
      <c r="DL83" s="247"/>
      <c r="DM83" s="247"/>
      <c r="DN83" s="247"/>
      <c r="DO83" s="247"/>
      <c r="DP83" s="247"/>
      <c r="DQ83" s="247"/>
      <c r="DR83" s="247"/>
      <c r="DS83" s="247"/>
      <c r="DT83" s="247"/>
      <c r="DU83" s="247"/>
      <c r="DV83" s="247"/>
      <c r="DW83" s="247"/>
      <c r="DX83" s="247"/>
      <c r="DY83" s="247"/>
      <c r="DZ83" s="247"/>
      <c r="EA83" s="247"/>
      <c r="EB83" s="247"/>
      <c r="EC83" s="247"/>
      <c r="ED83" s="247"/>
      <c r="EE83" s="247"/>
      <c r="EF83" s="247"/>
      <c r="EG83" s="247"/>
      <c r="EH83" s="247"/>
      <c r="EI83" s="247"/>
      <c r="EJ83" s="247"/>
      <c r="EK83" s="247"/>
      <c r="EL83" s="247"/>
      <c r="EM83" s="247"/>
      <c r="EN83" s="247"/>
      <c r="EO83" s="247"/>
      <c r="EP83" s="247"/>
      <c r="EQ83" s="247"/>
      <c r="ER83" s="247"/>
      <c r="ES83" s="247"/>
      <c r="ET83" s="247"/>
      <c r="EU83" s="247"/>
      <c r="EV83" s="247"/>
      <c r="EW83" s="247"/>
      <c r="EX83" s="247"/>
      <c r="EY83" s="247"/>
      <c r="EZ83" s="247"/>
      <c r="FA83" s="247"/>
      <c r="FB83" s="247"/>
      <c r="FC83" s="247"/>
      <c r="FD83" s="247"/>
      <c r="FE83" s="247"/>
      <c r="FF83" s="247"/>
      <c r="FG83" s="247"/>
      <c r="FH83" s="247"/>
      <c r="FI83" s="247"/>
      <c r="FJ83" s="247"/>
      <c r="FK83" s="247"/>
      <c r="FL83" s="247"/>
      <c r="FM83" s="247"/>
      <c r="FN83" s="247"/>
      <c r="FO83" s="247"/>
      <c r="FP83" s="247"/>
      <c r="FQ83" s="247"/>
      <c r="FR83" s="247"/>
      <c r="FS83" s="247"/>
      <c r="FT83" s="247"/>
      <c r="FU83" s="247"/>
      <c r="FV83" s="247"/>
      <c r="FW83" s="247"/>
    </row>
    <row r="84" spans="2:179">
      <c r="B84" s="280"/>
      <c r="C84" s="280"/>
      <c r="D84" s="790"/>
      <c r="F84" s="247"/>
      <c r="G84" s="247"/>
      <c r="H84" s="247"/>
      <c r="I84" s="247"/>
      <c r="J84" s="247"/>
      <c r="K84" s="247"/>
      <c r="L84" s="247"/>
      <c r="M84" s="247"/>
      <c r="N84" s="247"/>
      <c r="O84" s="247"/>
      <c r="P84" s="247"/>
      <c r="Q84" s="247"/>
      <c r="R84" s="247"/>
      <c r="S84" s="247"/>
      <c r="T84" s="247"/>
      <c r="U84" s="247"/>
      <c r="V84" s="247"/>
      <c r="W84" s="247"/>
      <c r="X84" s="247"/>
      <c r="Y84" s="247"/>
      <c r="Z84" s="247"/>
      <c r="AA84" s="247"/>
      <c r="AB84" s="247"/>
      <c r="AC84" s="247"/>
      <c r="AD84" s="247"/>
      <c r="AE84" s="247"/>
      <c r="AF84" s="247"/>
      <c r="AG84" s="247"/>
      <c r="AH84" s="247"/>
      <c r="AI84" s="247"/>
      <c r="AJ84" s="247"/>
      <c r="AK84" s="247"/>
      <c r="AL84" s="247"/>
      <c r="AM84" s="247"/>
      <c r="AN84" s="247"/>
      <c r="AO84" s="247"/>
      <c r="AP84" s="247"/>
      <c r="AQ84" s="247"/>
      <c r="AR84" s="247"/>
      <c r="AS84" s="247"/>
      <c r="AT84" s="247"/>
      <c r="AU84" s="247"/>
      <c r="AV84" s="247"/>
      <c r="AW84" s="247"/>
      <c r="AX84" s="247"/>
      <c r="AY84" s="247"/>
      <c r="AZ84" s="247"/>
      <c r="BA84" s="247"/>
      <c r="BB84" s="247"/>
      <c r="BC84" s="247"/>
      <c r="BD84" s="247"/>
      <c r="BE84" s="247"/>
      <c r="BF84" s="247"/>
      <c r="BG84" s="247"/>
      <c r="BH84" s="247"/>
      <c r="BI84" s="247"/>
      <c r="BJ84" s="247"/>
      <c r="BK84" s="247"/>
      <c r="BL84" s="247"/>
      <c r="BM84" s="247"/>
      <c r="BN84" s="247"/>
      <c r="BO84" s="247"/>
      <c r="BP84" s="247"/>
      <c r="BQ84" s="247"/>
      <c r="BR84" s="247"/>
      <c r="BS84" s="247"/>
      <c r="BT84" s="247"/>
      <c r="BU84" s="247"/>
      <c r="BV84" s="247"/>
      <c r="BW84" s="247"/>
      <c r="BX84" s="247"/>
      <c r="BY84" s="247"/>
      <c r="BZ84" s="247"/>
      <c r="CA84" s="247"/>
      <c r="CB84" s="247"/>
      <c r="CC84" s="247"/>
      <c r="CD84" s="247"/>
      <c r="CE84" s="247"/>
      <c r="CF84" s="247"/>
      <c r="CG84" s="247"/>
      <c r="CH84" s="247"/>
      <c r="CI84" s="247"/>
      <c r="CJ84" s="247"/>
      <c r="CK84" s="247"/>
      <c r="CL84" s="247"/>
      <c r="CM84" s="247"/>
      <c r="CN84" s="247"/>
      <c r="CO84" s="247"/>
      <c r="CP84" s="247"/>
      <c r="CQ84" s="247"/>
      <c r="CR84" s="247"/>
      <c r="CS84" s="247"/>
      <c r="CT84" s="247"/>
      <c r="CU84" s="247"/>
      <c r="CV84" s="247"/>
      <c r="CW84" s="247"/>
      <c r="CX84" s="247"/>
      <c r="CY84" s="247"/>
      <c r="CZ84" s="247"/>
      <c r="DA84" s="247"/>
      <c r="DB84" s="247"/>
      <c r="DC84" s="247"/>
      <c r="DD84" s="247"/>
      <c r="DE84" s="247"/>
      <c r="DF84" s="247"/>
      <c r="DG84" s="247"/>
      <c r="DH84" s="247"/>
      <c r="DI84" s="247"/>
      <c r="DJ84" s="247"/>
      <c r="DK84" s="247"/>
      <c r="DL84" s="247"/>
      <c r="DM84" s="247"/>
      <c r="DN84" s="247"/>
      <c r="DO84" s="247"/>
      <c r="DP84" s="247"/>
      <c r="DQ84" s="247"/>
      <c r="DR84" s="247"/>
      <c r="DS84" s="247"/>
      <c r="DT84" s="247"/>
      <c r="DU84" s="247"/>
      <c r="DV84" s="247"/>
      <c r="DW84" s="247"/>
      <c r="DX84" s="247"/>
      <c r="DY84" s="247"/>
      <c r="DZ84" s="247"/>
      <c r="EA84" s="247"/>
      <c r="EB84" s="247"/>
      <c r="EC84" s="247"/>
      <c r="ED84" s="247"/>
      <c r="EE84" s="247"/>
      <c r="EF84" s="247"/>
      <c r="EG84" s="247"/>
      <c r="EH84" s="247"/>
      <c r="EI84" s="247"/>
      <c r="EJ84" s="247"/>
      <c r="EK84" s="247"/>
      <c r="EL84" s="247"/>
      <c r="EM84" s="247"/>
      <c r="EN84" s="247"/>
      <c r="EO84" s="247"/>
      <c r="EP84" s="247"/>
      <c r="EQ84" s="247"/>
      <c r="ER84" s="247"/>
      <c r="ES84" s="247"/>
      <c r="ET84" s="247"/>
      <c r="EU84" s="247"/>
      <c r="EV84" s="247"/>
      <c r="EW84" s="247"/>
      <c r="EX84" s="247"/>
      <c r="EY84" s="247"/>
      <c r="EZ84" s="247"/>
      <c r="FA84" s="247"/>
      <c r="FB84" s="247"/>
      <c r="FC84" s="247"/>
      <c r="FD84" s="247"/>
      <c r="FE84" s="247"/>
      <c r="FF84" s="247"/>
      <c r="FG84" s="247"/>
      <c r="FH84" s="247"/>
      <c r="FI84" s="247"/>
      <c r="FJ84" s="247"/>
      <c r="FK84" s="247"/>
      <c r="FL84" s="247"/>
      <c r="FM84" s="247"/>
      <c r="FN84" s="247"/>
      <c r="FO84" s="247"/>
      <c r="FP84" s="247"/>
      <c r="FQ84" s="247"/>
      <c r="FR84" s="247"/>
      <c r="FS84" s="247"/>
      <c r="FT84" s="247"/>
      <c r="FU84" s="247"/>
      <c r="FV84" s="247"/>
      <c r="FW84" s="247"/>
    </row>
    <row r="85" spans="2:179">
      <c r="B85" s="280"/>
      <c r="C85" s="280"/>
      <c r="D85" s="790"/>
      <c r="F85" s="247"/>
      <c r="G85" s="247"/>
      <c r="H85" s="247"/>
      <c r="I85" s="247"/>
      <c r="J85" s="247"/>
      <c r="K85" s="247"/>
      <c r="L85" s="247"/>
      <c r="M85" s="247"/>
      <c r="N85" s="247"/>
      <c r="O85" s="247"/>
      <c r="P85" s="247"/>
      <c r="Q85" s="247"/>
      <c r="R85" s="247"/>
      <c r="S85" s="247"/>
      <c r="T85" s="247"/>
      <c r="U85" s="247"/>
      <c r="V85" s="247"/>
      <c r="W85" s="247"/>
      <c r="X85" s="247"/>
      <c r="Y85" s="247"/>
      <c r="Z85" s="247"/>
      <c r="AA85" s="247"/>
      <c r="AB85" s="247"/>
      <c r="AC85" s="247"/>
      <c r="AD85" s="247"/>
      <c r="AE85" s="247"/>
      <c r="AF85" s="247"/>
      <c r="AG85" s="247"/>
      <c r="AH85" s="247"/>
      <c r="AI85" s="247"/>
      <c r="AJ85" s="247"/>
      <c r="AK85" s="247"/>
      <c r="AL85" s="247"/>
      <c r="AM85" s="247"/>
      <c r="AN85" s="247"/>
      <c r="AO85" s="247"/>
      <c r="AP85" s="247"/>
      <c r="AQ85" s="247"/>
      <c r="AR85" s="247"/>
      <c r="AS85" s="247"/>
      <c r="AT85" s="247"/>
      <c r="AU85" s="247"/>
      <c r="AV85" s="247"/>
      <c r="AW85" s="247"/>
      <c r="AX85" s="247"/>
      <c r="AY85" s="247"/>
      <c r="AZ85" s="247"/>
      <c r="BA85" s="247"/>
      <c r="BB85" s="247"/>
      <c r="BC85" s="247"/>
      <c r="BD85" s="247"/>
      <c r="BE85" s="247"/>
      <c r="BF85" s="247"/>
      <c r="BG85" s="247"/>
      <c r="BH85" s="247"/>
      <c r="BI85" s="247"/>
      <c r="BJ85" s="247"/>
      <c r="BK85" s="247"/>
      <c r="BL85" s="247"/>
      <c r="BM85" s="247"/>
      <c r="BN85" s="247"/>
      <c r="BO85" s="247"/>
      <c r="BP85" s="247"/>
      <c r="BQ85" s="247"/>
      <c r="BR85" s="247"/>
      <c r="BS85" s="247"/>
      <c r="BT85" s="247"/>
      <c r="BU85" s="247"/>
      <c r="BV85" s="247"/>
      <c r="BW85" s="247"/>
      <c r="BX85" s="247"/>
      <c r="BY85" s="247"/>
      <c r="BZ85" s="247"/>
      <c r="CA85" s="247"/>
      <c r="CB85" s="247"/>
      <c r="CC85" s="247"/>
      <c r="CD85" s="247"/>
      <c r="CE85" s="247"/>
      <c r="CF85" s="247"/>
      <c r="CG85" s="247"/>
      <c r="CH85" s="247"/>
      <c r="CI85" s="247"/>
      <c r="CJ85" s="247"/>
      <c r="CK85" s="247"/>
      <c r="CL85" s="247"/>
      <c r="CM85" s="247"/>
      <c r="CN85" s="247"/>
      <c r="CO85" s="247"/>
      <c r="CP85" s="247"/>
      <c r="CQ85" s="247"/>
      <c r="CR85" s="247"/>
      <c r="CS85" s="247"/>
      <c r="CT85" s="247"/>
      <c r="CU85" s="247"/>
      <c r="CV85" s="247"/>
      <c r="CW85" s="247"/>
      <c r="CX85" s="247"/>
      <c r="CY85" s="247"/>
      <c r="CZ85" s="247"/>
      <c r="DA85" s="247"/>
      <c r="DB85" s="247"/>
      <c r="DC85" s="247"/>
      <c r="DD85" s="247"/>
      <c r="DE85" s="247"/>
      <c r="DF85" s="247"/>
      <c r="DG85" s="247"/>
      <c r="DH85" s="247"/>
      <c r="DI85" s="247"/>
      <c r="DJ85" s="247"/>
      <c r="DK85" s="247"/>
      <c r="DL85" s="247"/>
      <c r="DM85" s="247"/>
      <c r="DN85" s="247"/>
      <c r="DO85" s="247"/>
      <c r="DP85" s="247"/>
      <c r="DQ85" s="247"/>
      <c r="DR85" s="247"/>
      <c r="DS85" s="247"/>
      <c r="DT85" s="247"/>
      <c r="DU85" s="247"/>
      <c r="DV85" s="247"/>
      <c r="DW85" s="247"/>
      <c r="DX85" s="247"/>
      <c r="DY85" s="247"/>
      <c r="DZ85" s="247"/>
      <c r="EA85" s="247"/>
      <c r="EB85" s="247"/>
      <c r="EC85" s="247"/>
      <c r="ED85" s="247"/>
      <c r="EE85" s="247"/>
      <c r="EF85" s="247"/>
      <c r="EG85" s="247"/>
      <c r="EH85" s="247"/>
      <c r="EI85" s="247"/>
      <c r="EJ85" s="247"/>
      <c r="EK85" s="247"/>
      <c r="EL85" s="247"/>
      <c r="EM85" s="247"/>
      <c r="EN85" s="247"/>
      <c r="EO85" s="247"/>
      <c r="EP85" s="247"/>
      <c r="EQ85" s="247"/>
      <c r="ER85" s="247"/>
      <c r="ES85" s="247"/>
      <c r="ET85" s="247"/>
      <c r="EU85" s="247"/>
      <c r="EV85" s="247"/>
      <c r="EW85" s="247"/>
      <c r="EX85" s="247"/>
      <c r="EY85" s="247"/>
      <c r="EZ85" s="247"/>
      <c r="FA85" s="247"/>
      <c r="FB85" s="247"/>
      <c r="FC85" s="247"/>
      <c r="FD85" s="247"/>
      <c r="FE85" s="247"/>
      <c r="FF85" s="247"/>
      <c r="FG85" s="247"/>
      <c r="FH85" s="247"/>
      <c r="FI85" s="247"/>
      <c r="FJ85" s="247"/>
      <c r="FK85" s="247"/>
      <c r="FL85" s="247"/>
      <c r="FM85" s="247"/>
      <c r="FN85" s="247"/>
      <c r="FO85" s="247"/>
      <c r="FP85" s="247"/>
      <c r="FQ85" s="247"/>
      <c r="FR85" s="247"/>
      <c r="FS85" s="247"/>
      <c r="FT85" s="247"/>
      <c r="FU85" s="247"/>
      <c r="FV85" s="247"/>
      <c r="FW85" s="247"/>
    </row>
  </sheetData>
  <mergeCells count="23">
    <mergeCell ref="B2:L2"/>
    <mergeCell ref="B4:L4"/>
    <mergeCell ref="B25:D25"/>
    <mergeCell ref="E25:AV25"/>
    <mergeCell ref="AC5:AZ5"/>
    <mergeCell ref="B6:D6"/>
    <mergeCell ref="E6:X6"/>
    <mergeCell ref="Z6:AV6"/>
    <mergeCell ref="AX6:BS6"/>
    <mergeCell ref="BU6:CZ6"/>
    <mergeCell ref="DB6:DL6"/>
    <mergeCell ref="DN6:FS6"/>
    <mergeCell ref="FT6:FW6"/>
    <mergeCell ref="B16:D16"/>
    <mergeCell ref="DB33:DL33"/>
    <mergeCell ref="DN33:FS33"/>
    <mergeCell ref="B50:FW50"/>
    <mergeCell ref="B26:D26"/>
    <mergeCell ref="E26:AV26"/>
    <mergeCell ref="B33:D33"/>
    <mergeCell ref="E33:AV33"/>
    <mergeCell ref="AX33:BS33"/>
    <mergeCell ref="BU33:CZ33"/>
  </mergeCells>
  <pageMargins left="0.7" right="0.7" top="0.75" bottom="0.7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7"/>
  <sheetViews>
    <sheetView zoomScale="75" zoomScaleNormal="75" workbookViewId="0">
      <selection activeCell="B2" sqref="B2:L2"/>
    </sheetView>
  </sheetViews>
  <sheetFormatPr defaultRowHeight="15"/>
  <cols>
    <col min="1" max="1" width="3.5703125" customWidth="1"/>
    <col min="2" max="2" width="35.7109375" customWidth="1"/>
    <col min="3" max="3" width="14" customWidth="1"/>
    <col min="4" max="4" width="17.140625" customWidth="1"/>
    <col min="5" max="7" width="13" customWidth="1"/>
    <col min="8" max="8" width="11" customWidth="1"/>
    <col min="10" max="10" width="10.7109375" customWidth="1"/>
    <col min="11" max="11" width="12.28515625" customWidth="1"/>
    <col min="12" max="12" width="10.7109375" customWidth="1"/>
    <col min="13" max="13" width="11.7109375" customWidth="1"/>
    <col min="14" max="14" width="41.7109375" customWidth="1"/>
    <col min="15" max="15" width="82.5703125" customWidth="1"/>
  </cols>
  <sheetData>
    <row r="1" spans="1:15" ht="15.75">
      <c r="A1" s="345"/>
      <c r="B1" s="345"/>
      <c r="C1" s="345"/>
      <c r="D1" s="345"/>
      <c r="E1" s="345"/>
      <c r="F1" s="345"/>
      <c r="G1" s="345"/>
      <c r="H1" s="345"/>
      <c r="I1" s="346"/>
      <c r="J1" s="346"/>
      <c r="K1" s="346"/>
      <c r="L1" s="346"/>
      <c r="M1" s="345"/>
      <c r="N1" s="347"/>
      <c r="O1" s="345"/>
    </row>
    <row r="2" spans="1:15" ht="36.75" customHeight="1">
      <c r="A2" s="345"/>
      <c r="B2" s="958" t="s">
        <v>3369</v>
      </c>
      <c r="C2" s="958"/>
      <c r="D2" s="958"/>
      <c r="E2" s="958"/>
      <c r="F2" s="958"/>
      <c r="G2" s="958"/>
      <c r="H2" s="958"/>
      <c r="I2" s="958"/>
      <c r="J2" s="958"/>
      <c r="K2" s="958"/>
      <c r="L2" s="958"/>
      <c r="M2" s="351"/>
      <c r="N2" s="352"/>
      <c r="O2" s="352"/>
    </row>
    <row r="3" spans="1:15" ht="15.75">
      <c r="A3" s="345"/>
      <c r="B3" s="348"/>
      <c r="C3" s="348"/>
      <c r="D3" s="348"/>
      <c r="E3" s="348"/>
      <c r="F3" s="348"/>
      <c r="G3" s="348"/>
      <c r="H3" s="348"/>
      <c r="I3" s="349"/>
      <c r="J3" s="349"/>
      <c r="K3" s="349"/>
      <c r="L3" s="349"/>
      <c r="M3" s="348"/>
      <c r="N3" s="350"/>
      <c r="O3" s="348"/>
    </row>
    <row r="4" spans="1:15" ht="100.5" customHeight="1">
      <c r="A4" s="345"/>
      <c r="B4" s="1014" t="s">
        <v>3593</v>
      </c>
      <c r="C4" s="1014"/>
      <c r="D4" s="1014"/>
      <c r="E4" s="1014"/>
      <c r="F4" s="1014"/>
      <c r="G4" s="1014"/>
      <c r="H4" s="1014"/>
      <c r="I4" s="1014"/>
      <c r="J4" s="1014"/>
      <c r="K4" s="1014"/>
      <c r="L4" s="1014"/>
      <c r="M4" s="23"/>
      <c r="N4" s="353"/>
      <c r="O4" s="353"/>
    </row>
    <row r="5" spans="1:15" ht="16.5" thickBot="1">
      <c r="A5" s="345"/>
      <c r="B5" s="348"/>
      <c r="C5" s="348"/>
      <c r="D5" s="348"/>
      <c r="E5" s="348"/>
      <c r="F5" s="348"/>
      <c r="G5" s="348"/>
      <c r="H5" s="348"/>
      <c r="I5" s="349"/>
      <c r="J5" s="349"/>
      <c r="K5" s="349"/>
      <c r="L5" s="349"/>
      <c r="M5" s="348"/>
      <c r="N5" s="350"/>
      <c r="O5" s="348"/>
    </row>
    <row r="6" spans="1:15" ht="45" customHeight="1" thickBot="1">
      <c r="A6" s="354"/>
      <c r="B6" s="56" t="s">
        <v>2452</v>
      </c>
      <c r="C6" s="813" t="s">
        <v>3370</v>
      </c>
      <c r="D6" s="7" t="s">
        <v>2453</v>
      </c>
      <c r="E6" s="7" t="s">
        <v>2454</v>
      </c>
      <c r="F6" s="7" t="s">
        <v>2455</v>
      </c>
      <c r="G6" s="7" t="s">
        <v>2456</v>
      </c>
      <c r="H6" s="7" t="s">
        <v>2457</v>
      </c>
      <c r="I6" s="7" t="s">
        <v>2458</v>
      </c>
      <c r="J6" s="7" t="s">
        <v>2459</v>
      </c>
      <c r="K6" s="7" t="s">
        <v>2460</v>
      </c>
      <c r="L6" s="7" t="s">
        <v>2461</v>
      </c>
      <c r="M6" s="7" t="s">
        <v>2462</v>
      </c>
      <c r="N6" s="7" t="s">
        <v>2463</v>
      </c>
      <c r="O6" s="7" t="s">
        <v>2464</v>
      </c>
    </row>
    <row r="7" spans="1:15" ht="15.75">
      <c r="A7" s="355"/>
      <c r="B7" s="356" t="s">
        <v>165</v>
      </c>
      <c r="C7" s="356"/>
      <c r="D7" s="356"/>
      <c r="E7" s="356"/>
      <c r="F7" s="356"/>
      <c r="G7" s="356"/>
      <c r="H7" s="356"/>
      <c r="I7" s="357"/>
      <c r="J7" s="357"/>
      <c r="K7" s="357"/>
      <c r="L7" s="357"/>
      <c r="M7" s="356"/>
      <c r="N7" s="358"/>
      <c r="O7" s="356"/>
    </row>
    <row r="8" spans="1:15" ht="92.25" customHeight="1">
      <c r="A8" s="354"/>
      <c r="B8" s="359" t="s">
        <v>2465</v>
      </c>
      <c r="C8" s="360" t="s">
        <v>46</v>
      </c>
      <c r="D8" s="360" t="s">
        <v>46</v>
      </c>
      <c r="E8" s="360" t="s">
        <v>46</v>
      </c>
      <c r="F8" s="772" t="s">
        <v>3327</v>
      </c>
      <c r="G8" s="361" t="s">
        <v>2467</v>
      </c>
      <c r="H8" s="359">
        <v>0.5</v>
      </c>
      <c r="I8" s="359" t="s">
        <v>2468</v>
      </c>
      <c r="J8" s="359" t="s">
        <v>2469</v>
      </c>
      <c r="K8" s="359" t="s">
        <v>2470</v>
      </c>
      <c r="L8" s="360" t="s">
        <v>46</v>
      </c>
      <c r="M8" s="359">
        <v>180.1</v>
      </c>
      <c r="N8" s="361" t="s">
        <v>2471</v>
      </c>
      <c r="O8" s="359" t="s">
        <v>2472</v>
      </c>
    </row>
    <row r="9" spans="1:15" ht="81" customHeight="1">
      <c r="A9" s="354"/>
      <c r="B9" s="359" t="s">
        <v>2473</v>
      </c>
      <c r="C9" s="2" t="s">
        <v>271</v>
      </c>
      <c r="D9" s="360" t="s">
        <v>46</v>
      </c>
      <c r="E9" s="360" t="s">
        <v>46</v>
      </c>
      <c r="F9" s="359" t="s">
        <v>2474</v>
      </c>
      <c r="G9" s="361" t="s">
        <v>2475</v>
      </c>
      <c r="H9" s="362">
        <v>3</v>
      </c>
      <c r="I9" s="359" t="s">
        <v>2476</v>
      </c>
      <c r="J9" s="359" t="s">
        <v>2469</v>
      </c>
      <c r="K9" s="359" t="s">
        <v>2477</v>
      </c>
      <c r="L9" s="360" t="s">
        <v>46</v>
      </c>
      <c r="M9" s="363" t="s">
        <v>2478</v>
      </c>
      <c r="N9" s="141" t="s">
        <v>2479</v>
      </c>
      <c r="O9" s="359" t="s">
        <v>2480</v>
      </c>
    </row>
    <row r="10" spans="1:15" ht="81.75" customHeight="1">
      <c r="A10" s="354"/>
      <c r="B10" s="359" t="s">
        <v>2481</v>
      </c>
      <c r="C10" s="360" t="s">
        <v>46</v>
      </c>
      <c r="D10" s="360" t="s">
        <v>46</v>
      </c>
      <c r="E10" s="360" t="s">
        <v>46</v>
      </c>
      <c r="F10" s="359" t="s">
        <v>2482</v>
      </c>
      <c r="G10" s="361" t="s">
        <v>2483</v>
      </c>
      <c r="H10" s="359">
        <v>10</v>
      </c>
      <c r="I10" s="364" t="s">
        <v>28</v>
      </c>
      <c r="J10" s="359" t="s">
        <v>2469</v>
      </c>
      <c r="K10" s="359" t="s">
        <v>2477</v>
      </c>
      <c r="L10" s="360" t="s">
        <v>46</v>
      </c>
      <c r="M10" s="365">
        <v>2510</v>
      </c>
      <c r="N10" s="361" t="s">
        <v>2484</v>
      </c>
      <c r="O10" s="359" t="s">
        <v>3590</v>
      </c>
    </row>
    <row r="11" spans="1:15" ht="79.5" customHeight="1">
      <c r="A11" s="354"/>
      <c r="B11" s="359" t="s">
        <v>2485</v>
      </c>
      <c r="C11" s="360" t="s">
        <v>46</v>
      </c>
      <c r="D11" s="360" t="s">
        <v>46</v>
      </c>
      <c r="E11" s="360" t="s">
        <v>46</v>
      </c>
      <c r="F11" s="359" t="s">
        <v>2486</v>
      </c>
      <c r="G11" s="361" t="s">
        <v>2487</v>
      </c>
      <c r="H11" s="359">
        <v>5</v>
      </c>
      <c r="I11" s="359" t="s">
        <v>2488</v>
      </c>
      <c r="J11" s="359" t="s">
        <v>2469</v>
      </c>
      <c r="K11" s="359" t="s">
        <v>2477</v>
      </c>
      <c r="L11" s="360" t="s">
        <v>46</v>
      </c>
      <c r="M11" s="361" t="s">
        <v>2489</v>
      </c>
      <c r="N11" s="366" t="s">
        <v>2490</v>
      </c>
      <c r="O11" s="359" t="s">
        <v>2491</v>
      </c>
    </row>
    <row r="12" spans="1:15" ht="81" customHeight="1">
      <c r="A12" s="354"/>
      <c r="B12" s="359" t="s">
        <v>2492</v>
      </c>
      <c r="C12" s="360" t="s">
        <v>46</v>
      </c>
      <c r="D12" s="360" t="s">
        <v>46</v>
      </c>
      <c r="E12" s="360" t="s">
        <v>46</v>
      </c>
      <c r="F12" s="359" t="s">
        <v>2493</v>
      </c>
      <c r="G12" s="367" t="s">
        <v>46</v>
      </c>
      <c r="H12" s="360" t="s">
        <v>2494</v>
      </c>
      <c r="I12" s="359" t="s">
        <v>2495</v>
      </c>
      <c r="J12" s="360" t="s">
        <v>46</v>
      </c>
      <c r="K12" s="359" t="s">
        <v>2477</v>
      </c>
      <c r="L12" s="360" t="s">
        <v>46</v>
      </c>
      <c r="M12" s="368" t="s">
        <v>2496</v>
      </c>
      <c r="N12" s="361" t="s">
        <v>2497</v>
      </c>
      <c r="O12" s="359" t="s">
        <v>2498</v>
      </c>
    </row>
    <row r="13" spans="1:15" ht="99" customHeight="1">
      <c r="A13" s="354"/>
      <c r="B13" s="359" t="s">
        <v>2499</v>
      </c>
      <c r="C13" s="359" t="s">
        <v>270</v>
      </c>
      <c r="D13" s="360" t="s">
        <v>46</v>
      </c>
      <c r="E13" s="360" t="s">
        <v>46</v>
      </c>
      <c r="F13" s="359" t="s">
        <v>2466</v>
      </c>
      <c r="G13" s="361" t="s">
        <v>2500</v>
      </c>
      <c r="H13" s="359">
        <v>0.3</v>
      </c>
      <c r="I13" s="359" t="s">
        <v>2501</v>
      </c>
      <c r="J13" s="359" t="s">
        <v>2469</v>
      </c>
      <c r="K13" s="359" t="s">
        <v>2477</v>
      </c>
      <c r="L13" s="360" t="s">
        <v>46</v>
      </c>
      <c r="M13" s="368" t="s">
        <v>2502</v>
      </c>
      <c r="N13" s="361" t="s">
        <v>2503</v>
      </c>
      <c r="O13" s="359" t="s">
        <v>2504</v>
      </c>
    </row>
    <row r="14" spans="1:15" ht="106.5" customHeight="1">
      <c r="A14" s="354"/>
      <c r="B14" s="359" t="s">
        <v>2505</v>
      </c>
      <c r="C14" s="360" t="s">
        <v>272</v>
      </c>
      <c r="D14" s="360" t="s">
        <v>46</v>
      </c>
      <c r="E14" s="360" t="s">
        <v>46</v>
      </c>
      <c r="F14" s="359" t="s">
        <v>2506</v>
      </c>
      <c r="G14" s="369" t="s">
        <v>2507</v>
      </c>
      <c r="H14" s="362">
        <v>20</v>
      </c>
      <c r="I14" s="359" t="s">
        <v>2508</v>
      </c>
      <c r="J14" s="359" t="s">
        <v>2469</v>
      </c>
      <c r="K14" s="359" t="s">
        <v>2509</v>
      </c>
      <c r="L14" s="360" t="s">
        <v>46</v>
      </c>
      <c r="M14" s="368" t="s">
        <v>2510</v>
      </c>
      <c r="N14" s="361" t="s">
        <v>2511</v>
      </c>
      <c r="O14" s="359" t="s">
        <v>2512</v>
      </c>
    </row>
    <row r="15" spans="1:15" ht="128.25" customHeight="1">
      <c r="A15" s="354"/>
      <c r="B15" s="359" t="s">
        <v>2513</v>
      </c>
      <c r="C15" s="360" t="s">
        <v>46</v>
      </c>
      <c r="D15" s="360" t="s">
        <v>46</v>
      </c>
      <c r="E15" s="360" t="s">
        <v>46</v>
      </c>
      <c r="F15" s="359" t="s">
        <v>2514</v>
      </c>
      <c r="G15" s="370" t="s">
        <v>2515</v>
      </c>
      <c r="H15" s="362">
        <v>20</v>
      </c>
      <c r="I15" s="359" t="s">
        <v>2508</v>
      </c>
      <c r="J15" s="359" t="s">
        <v>2469</v>
      </c>
      <c r="K15" s="359" t="s">
        <v>2509</v>
      </c>
      <c r="L15" s="360" t="s">
        <v>46</v>
      </c>
      <c r="M15" s="368" t="s">
        <v>2516</v>
      </c>
      <c r="N15" s="361" t="s">
        <v>2517</v>
      </c>
      <c r="O15" s="359" t="s">
        <v>3587</v>
      </c>
    </row>
    <row r="16" spans="1:15" ht="94.5" customHeight="1">
      <c r="A16" s="371"/>
      <c r="B16" s="359" t="s">
        <v>2518</v>
      </c>
      <c r="C16" s="2" t="s">
        <v>2519</v>
      </c>
      <c r="D16" s="360" t="s">
        <v>46</v>
      </c>
      <c r="E16" s="360" t="s">
        <v>46</v>
      </c>
      <c r="F16" s="359" t="s">
        <v>2520</v>
      </c>
      <c r="G16" s="368" t="s">
        <v>2521</v>
      </c>
      <c r="H16" s="359">
        <v>5.0000000000000001E-3</v>
      </c>
      <c r="I16" s="359" t="s">
        <v>2501</v>
      </c>
      <c r="J16" s="359" t="s">
        <v>2469</v>
      </c>
      <c r="K16" s="359" t="s">
        <v>2522</v>
      </c>
      <c r="L16" s="360" t="s">
        <v>46</v>
      </c>
      <c r="M16" s="368" t="s">
        <v>2523</v>
      </c>
      <c r="N16" s="361" t="s">
        <v>2524</v>
      </c>
      <c r="O16" s="768" t="s">
        <v>3588</v>
      </c>
    </row>
    <row r="17" spans="1:15" ht="15.75">
      <c r="A17" s="354"/>
      <c r="B17" s="1011" t="s">
        <v>2525</v>
      </c>
      <c r="C17" s="1011"/>
      <c r="D17" s="1011"/>
      <c r="E17" s="1011"/>
      <c r="F17" s="1011"/>
      <c r="G17" s="1011"/>
      <c r="H17" s="1011"/>
      <c r="I17" s="1011"/>
      <c r="J17" s="1011"/>
      <c r="K17" s="1011"/>
      <c r="L17" s="1011"/>
      <c r="M17" s="1011"/>
      <c r="N17" s="1011"/>
      <c r="O17" s="1011"/>
    </row>
    <row r="18" spans="1:15" ht="45.75" customHeight="1">
      <c r="A18" s="345"/>
      <c r="B18" s="372" t="s">
        <v>2526</v>
      </c>
      <c r="C18" s="372" t="s">
        <v>283</v>
      </c>
      <c r="D18" s="372" t="s">
        <v>2527</v>
      </c>
      <c r="E18" s="372">
        <v>3116</v>
      </c>
      <c r="F18" s="373" t="s">
        <v>2528</v>
      </c>
      <c r="G18" s="373" t="s">
        <v>2529</v>
      </c>
      <c r="H18" s="372">
        <v>0.02</v>
      </c>
      <c r="I18" s="372" t="s">
        <v>2501</v>
      </c>
      <c r="J18" s="372" t="s">
        <v>2530</v>
      </c>
      <c r="K18" s="372" t="s">
        <v>2531</v>
      </c>
      <c r="L18" s="372">
        <v>0.01</v>
      </c>
      <c r="M18" s="372" t="s">
        <v>2532</v>
      </c>
      <c r="N18" s="372" t="s">
        <v>2533</v>
      </c>
      <c r="O18" s="372" t="s">
        <v>2534</v>
      </c>
    </row>
    <row r="19" spans="1:15" ht="41.25" customHeight="1">
      <c r="A19" s="345"/>
      <c r="B19" s="372" t="s">
        <v>2535</v>
      </c>
      <c r="C19" s="372" t="s">
        <v>284</v>
      </c>
      <c r="D19" s="372" t="s">
        <v>2536</v>
      </c>
      <c r="E19" s="372">
        <v>3117</v>
      </c>
      <c r="F19" s="373" t="s">
        <v>2537</v>
      </c>
      <c r="G19" s="373" t="s">
        <v>2538</v>
      </c>
      <c r="H19" s="372">
        <v>2E-3</v>
      </c>
      <c r="I19" s="372" t="s">
        <v>2501</v>
      </c>
      <c r="J19" s="372" t="s">
        <v>2530</v>
      </c>
      <c r="K19" s="372" t="s">
        <v>2531</v>
      </c>
      <c r="L19" s="141">
        <v>1E-3</v>
      </c>
      <c r="M19" s="2" t="s">
        <v>2539</v>
      </c>
      <c r="N19" s="372" t="s">
        <v>2540</v>
      </c>
      <c r="O19" s="372" t="s">
        <v>2534</v>
      </c>
    </row>
    <row r="20" spans="1:15" ht="57.75" customHeight="1">
      <c r="A20" s="345"/>
      <c r="B20" s="372" t="s">
        <v>2541</v>
      </c>
      <c r="C20" s="374" t="s">
        <v>46</v>
      </c>
      <c r="D20" s="372" t="s">
        <v>2542</v>
      </c>
      <c r="E20" s="372">
        <v>3156</v>
      </c>
      <c r="F20" s="373" t="s">
        <v>2543</v>
      </c>
      <c r="G20" s="373" t="s">
        <v>46</v>
      </c>
      <c r="H20" s="372">
        <v>0.04</v>
      </c>
      <c r="I20" s="372" t="s">
        <v>2501</v>
      </c>
      <c r="J20" s="372" t="s">
        <v>2530</v>
      </c>
      <c r="K20" s="372" t="s">
        <v>2531</v>
      </c>
      <c r="L20" s="373" t="s">
        <v>46</v>
      </c>
      <c r="M20" s="373" t="s">
        <v>46</v>
      </c>
      <c r="N20" s="372" t="s">
        <v>2544</v>
      </c>
      <c r="O20" s="372" t="s">
        <v>3589</v>
      </c>
    </row>
    <row r="21" spans="1:15" ht="57.75" customHeight="1">
      <c r="A21" s="345"/>
      <c r="B21" s="372" t="s">
        <v>2545</v>
      </c>
      <c r="C21" s="372" t="s">
        <v>282</v>
      </c>
      <c r="D21" s="372" t="s">
        <v>2527</v>
      </c>
      <c r="E21" s="372">
        <v>1986</v>
      </c>
      <c r="F21" s="373" t="s">
        <v>2546</v>
      </c>
      <c r="G21" s="372" t="s">
        <v>2547</v>
      </c>
      <c r="H21" s="372">
        <v>0.1</v>
      </c>
      <c r="I21" s="372" t="s">
        <v>2501</v>
      </c>
      <c r="J21" s="372" t="s">
        <v>2530</v>
      </c>
      <c r="K21" s="359" t="s">
        <v>2509</v>
      </c>
      <c r="L21" s="373">
        <v>0.05</v>
      </c>
      <c r="M21" s="373" t="s">
        <v>2548</v>
      </c>
      <c r="N21" s="372" t="s">
        <v>2549</v>
      </c>
      <c r="O21" s="372" t="s">
        <v>2550</v>
      </c>
    </row>
    <row r="22" spans="1:15" ht="47.25" customHeight="1">
      <c r="A22" s="345"/>
      <c r="B22" s="372" t="s">
        <v>2551</v>
      </c>
      <c r="C22" s="373" t="s">
        <v>285</v>
      </c>
      <c r="D22" s="372" t="s">
        <v>2527</v>
      </c>
      <c r="E22" s="372">
        <v>3118</v>
      </c>
      <c r="F22" s="373" t="s">
        <v>2552</v>
      </c>
      <c r="G22" s="373" t="s">
        <v>2529</v>
      </c>
      <c r="H22" s="373">
        <v>8.0000000000000002E-3</v>
      </c>
      <c r="I22" s="372" t="s">
        <v>2501</v>
      </c>
      <c r="J22" s="372" t="s">
        <v>2530</v>
      </c>
      <c r="K22" s="372" t="s">
        <v>2531</v>
      </c>
      <c r="L22" s="372">
        <v>4.0000000000000001E-3</v>
      </c>
      <c r="M22" s="372" t="s">
        <v>2553</v>
      </c>
      <c r="N22" s="141" t="s">
        <v>2554</v>
      </c>
      <c r="O22" s="372" t="s">
        <v>2534</v>
      </c>
    </row>
    <row r="23" spans="1:15" ht="42" customHeight="1">
      <c r="A23" s="345"/>
      <c r="B23" s="372" t="s">
        <v>2555</v>
      </c>
      <c r="C23" s="372" t="s">
        <v>286</v>
      </c>
      <c r="D23" s="372" t="s">
        <v>2527</v>
      </c>
      <c r="E23" s="372">
        <v>1984</v>
      </c>
      <c r="F23" s="373" t="s">
        <v>2556</v>
      </c>
      <c r="G23" s="372" t="s">
        <v>2557</v>
      </c>
      <c r="H23" s="372">
        <v>0.04</v>
      </c>
      <c r="I23" s="372" t="s">
        <v>2501</v>
      </c>
      <c r="J23" s="372" t="s">
        <v>2530</v>
      </c>
      <c r="K23" s="359" t="s">
        <v>2509</v>
      </c>
      <c r="L23" s="372">
        <v>0.02</v>
      </c>
      <c r="M23" s="372" t="s">
        <v>2558</v>
      </c>
      <c r="N23" s="372" t="s">
        <v>2559</v>
      </c>
      <c r="O23" s="372" t="s">
        <v>2560</v>
      </c>
    </row>
    <row r="24" spans="1:15" ht="33" customHeight="1">
      <c r="A24" s="345"/>
      <c r="B24" s="372" t="s">
        <v>2561</v>
      </c>
      <c r="C24" s="373" t="s">
        <v>46</v>
      </c>
      <c r="D24" s="372" t="s">
        <v>2562</v>
      </c>
      <c r="E24" s="372">
        <v>3211</v>
      </c>
      <c r="F24" s="373" t="s">
        <v>2563</v>
      </c>
      <c r="G24" s="372" t="s">
        <v>2564</v>
      </c>
      <c r="H24" s="373">
        <v>0.06</v>
      </c>
      <c r="I24" s="372" t="s">
        <v>2501</v>
      </c>
      <c r="J24" s="372" t="s">
        <v>2530</v>
      </c>
      <c r="K24" s="359" t="s">
        <v>2522</v>
      </c>
      <c r="L24" s="372"/>
      <c r="M24" s="372" t="s">
        <v>2565</v>
      </c>
      <c r="N24" s="2" t="s">
        <v>2566</v>
      </c>
      <c r="O24" s="2" t="s">
        <v>2567</v>
      </c>
    </row>
    <row r="25" spans="1:15" ht="15.75">
      <c r="A25" s="345"/>
      <c r="B25" s="1011" t="s">
        <v>2568</v>
      </c>
      <c r="C25" s="1011"/>
      <c r="D25" s="1011"/>
      <c r="E25" s="1011"/>
      <c r="F25" s="1011"/>
      <c r="G25" s="1011"/>
      <c r="H25" s="1011"/>
      <c r="I25" s="1011"/>
      <c r="J25" s="1011"/>
      <c r="K25" s="1011"/>
      <c r="L25" s="1011"/>
      <c r="M25" s="1011"/>
      <c r="N25" s="1011"/>
      <c r="O25" s="1011"/>
    </row>
    <row r="26" spans="1:15" ht="59.25" customHeight="1">
      <c r="A26" s="345"/>
      <c r="B26" s="372" t="s">
        <v>2569</v>
      </c>
      <c r="C26" s="372" t="s">
        <v>273</v>
      </c>
      <c r="D26" s="372" t="s">
        <v>2570</v>
      </c>
      <c r="E26" s="372">
        <v>2356</v>
      </c>
      <c r="F26" s="375" t="s">
        <v>2571</v>
      </c>
      <c r="G26" s="376" t="s">
        <v>2572</v>
      </c>
      <c r="H26" s="372">
        <v>0.04</v>
      </c>
      <c r="I26" s="372" t="s">
        <v>2501</v>
      </c>
      <c r="J26" s="372" t="s">
        <v>2530</v>
      </c>
      <c r="K26" s="372" t="s">
        <v>2573</v>
      </c>
      <c r="L26" s="372">
        <v>0.02</v>
      </c>
      <c r="M26" s="372" t="s">
        <v>2574</v>
      </c>
      <c r="N26" s="372" t="s">
        <v>2575</v>
      </c>
      <c r="O26" s="372" t="s">
        <v>2576</v>
      </c>
    </row>
    <row r="27" spans="1:15" ht="57.75" customHeight="1">
      <c r="A27" s="345"/>
      <c r="B27" s="372" t="s">
        <v>2577</v>
      </c>
      <c r="C27" s="372" t="s">
        <v>274</v>
      </c>
      <c r="D27" s="372" t="s">
        <v>2570</v>
      </c>
      <c r="E27" s="372">
        <v>2362</v>
      </c>
      <c r="F27" s="375" t="s">
        <v>2578</v>
      </c>
      <c r="G27" s="376" t="s">
        <v>2572</v>
      </c>
      <c r="H27" s="372">
        <v>8.0000000000000002E-3</v>
      </c>
      <c r="I27" s="372" t="s">
        <v>2501</v>
      </c>
      <c r="J27" s="372" t="s">
        <v>2530</v>
      </c>
      <c r="K27" s="372" t="s">
        <v>2573</v>
      </c>
      <c r="L27" s="372">
        <v>8.0000000000000002E-3</v>
      </c>
      <c r="M27" s="372" t="s">
        <v>2574</v>
      </c>
      <c r="N27" s="372" t="s">
        <v>2575</v>
      </c>
      <c r="O27" s="372" t="s">
        <v>2576</v>
      </c>
    </row>
    <row r="28" spans="1:15" ht="59.25" customHeight="1">
      <c r="A28" s="345"/>
      <c r="B28" s="372" t="s">
        <v>2579</v>
      </c>
      <c r="C28" s="372" t="s">
        <v>276</v>
      </c>
      <c r="D28" s="372" t="s">
        <v>2570</v>
      </c>
      <c r="E28" s="372">
        <v>2368</v>
      </c>
      <c r="F28" s="375" t="s">
        <v>2580</v>
      </c>
      <c r="G28" s="376" t="s">
        <v>2572</v>
      </c>
      <c r="H28" s="372">
        <v>0.24</v>
      </c>
      <c r="I28" s="372" t="s">
        <v>2501</v>
      </c>
      <c r="J28" s="372" t="s">
        <v>2530</v>
      </c>
      <c r="K28" s="372" t="s">
        <v>2573</v>
      </c>
      <c r="L28" s="372">
        <v>0.12</v>
      </c>
      <c r="M28" s="372" t="s">
        <v>2574</v>
      </c>
      <c r="N28" s="372" t="s">
        <v>2575</v>
      </c>
      <c r="O28" s="372" t="s">
        <v>2576</v>
      </c>
    </row>
    <row r="29" spans="1:15" ht="43.5" customHeight="1">
      <c r="A29" s="345"/>
      <c r="B29" s="372" t="s">
        <v>2581</v>
      </c>
      <c r="C29" s="376" t="s">
        <v>2582</v>
      </c>
      <c r="D29" s="372" t="s">
        <v>2570</v>
      </c>
      <c r="E29" s="372">
        <v>2775</v>
      </c>
      <c r="F29" s="375" t="s">
        <v>2583</v>
      </c>
      <c r="G29" s="376" t="s">
        <v>2584</v>
      </c>
      <c r="H29" s="372">
        <v>0.08</v>
      </c>
      <c r="I29" s="372" t="s">
        <v>2501</v>
      </c>
      <c r="J29" s="372" t="s">
        <v>2530</v>
      </c>
      <c r="K29" s="372" t="s">
        <v>2573</v>
      </c>
      <c r="L29" s="372">
        <v>0.04</v>
      </c>
      <c r="M29" s="372" t="s">
        <v>2585</v>
      </c>
      <c r="N29" s="372" t="s">
        <v>2575</v>
      </c>
      <c r="O29" s="372" t="s">
        <v>2586</v>
      </c>
    </row>
    <row r="30" spans="1:15" ht="45" customHeight="1">
      <c r="A30" s="345"/>
      <c r="B30" s="372" t="s">
        <v>2587</v>
      </c>
      <c r="C30" s="372" t="s">
        <v>281</v>
      </c>
      <c r="D30" s="372" t="s">
        <v>2570</v>
      </c>
      <c r="E30" s="372">
        <v>1572</v>
      </c>
      <c r="F30" s="375" t="s">
        <v>2588</v>
      </c>
      <c r="G30" s="376" t="s">
        <v>2589</v>
      </c>
      <c r="H30" s="372">
        <v>0.18</v>
      </c>
      <c r="I30" s="372" t="s">
        <v>2501</v>
      </c>
      <c r="J30" s="372" t="s">
        <v>2530</v>
      </c>
      <c r="K30" s="359" t="s">
        <v>2509</v>
      </c>
      <c r="L30" s="372">
        <v>0.09</v>
      </c>
      <c r="M30" s="372" t="s">
        <v>2590</v>
      </c>
      <c r="N30" s="372" t="s">
        <v>2591</v>
      </c>
      <c r="O30" s="372" t="s">
        <v>2586</v>
      </c>
    </row>
    <row r="31" spans="1:15" ht="48" customHeight="1">
      <c r="A31" s="345"/>
      <c r="B31" s="372" t="s">
        <v>2592</v>
      </c>
      <c r="C31" s="372" t="s">
        <v>277</v>
      </c>
      <c r="D31" s="372" t="s">
        <v>2570</v>
      </c>
      <c r="E31" s="372">
        <v>3166</v>
      </c>
      <c r="F31" s="376">
        <v>71870</v>
      </c>
      <c r="G31" s="376" t="s">
        <v>2593</v>
      </c>
      <c r="H31" s="372">
        <v>0.02</v>
      </c>
      <c r="I31" s="372" t="s">
        <v>2501</v>
      </c>
      <c r="J31" s="372" t="s">
        <v>2594</v>
      </c>
      <c r="K31" s="359" t="s">
        <v>2509</v>
      </c>
      <c r="L31" s="372">
        <v>0.01</v>
      </c>
      <c r="M31" s="372" t="s">
        <v>2590</v>
      </c>
      <c r="N31" s="372" t="s">
        <v>2595</v>
      </c>
      <c r="O31" s="372" t="s">
        <v>2586</v>
      </c>
    </row>
    <row r="32" spans="1:15" ht="43.5" customHeight="1">
      <c r="A32" s="345"/>
      <c r="B32" s="372" t="s">
        <v>2596</v>
      </c>
      <c r="C32" s="372" t="s">
        <v>278</v>
      </c>
      <c r="D32" s="372" t="s">
        <v>2570</v>
      </c>
      <c r="E32" s="372">
        <v>1571</v>
      </c>
      <c r="F32" s="375" t="s">
        <v>2597</v>
      </c>
      <c r="G32" s="376" t="s">
        <v>2589</v>
      </c>
      <c r="H32" s="372">
        <v>0.12</v>
      </c>
      <c r="I32" s="372" t="s">
        <v>2501</v>
      </c>
      <c r="J32" s="372" t="s">
        <v>2530</v>
      </c>
      <c r="K32" s="359" t="s">
        <v>2509</v>
      </c>
      <c r="L32" s="372">
        <v>0.06</v>
      </c>
      <c r="M32" s="372" t="s">
        <v>2590</v>
      </c>
      <c r="N32" s="372" t="s">
        <v>2595</v>
      </c>
      <c r="O32" s="372" t="s">
        <v>2586</v>
      </c>
    </row>
    <row r="33" spans="1:15" ht="46.5" customHeight="1">
      <c r="A33" s="345"/>
      <c r="B33" s="372" t="s">
        <v>2598</v>
      </c>
      <c r="C33" s="372" t="s">
        <v>279</v>
      </c>
      <c r="D33" s="372" t="s">
        <v>2570</v>
      </c>
      <c r="E33" s="372">
        <v>31</v>
      </c>
      <c r="F33" s="375" t="s">
        <v>2599</v>
      </c>
      <c r="G33" s="376" t="s">
        <v>2600</v>
      </c>
      <c r="H33" s="372">
        <v>0.08</v>
      </c>
      <c r="I33" s="372" t="s">
        <v>2501</v>
      </c>
      <c r="J33" s="372" t="s">
        <v>2530</v>
      </c>
      <c r="K33" s="359" t="s">
        <v>2509</v>
      </c>
      <c r="L33" s="372">
        <v>0.08</v>
      </c>
      <c r="M33" s="372" t="s">
        <v>2601</v>
      </c>
      <c r="N33" s="372" t="s">
        <v>2602</v>
      </c>
      <c r="O33" s="372" t="s">
        <v>2586</v>
      </c>
    </row>
    <row r="34" spans="1:15" ht="56.25" customHeight="1">
      <c r="A34" s="345"/>
      <c r="B34" s="372" t="s">
        <v>2603</v>
      </c>
      <c r="C34" s="372" t="s">
        <v>280</v>
      </c>
      <c r="D34" s="372" t="s">
        <v>2570</v>
      </c>
      <c r="E34" s="372">
        <v>2366</v>
      </c>
      <c r="F34" s="375" t="s">
        <v>2604</v>
      </c>
      <c r="G34" s="376" t="s">
        <v>2572</v>
      </c>
      <c r="H34" s="372">
        <v>0.02</v>
      </c>
      <c r="I34" s="372" t="s">
        <v>2501</v>
      </c>
      <c r="J34" s="372" t="s">
        <v>2530</v>
      </c>
      <c r="K34" s="372" t="s">
        <v>2573</v>
      </c>
      <c r="L34" s="372">
        <v>0.01</v>
      </c>
      <c r="M34" s="372" t="s">
        <v>2574</v>
      </c>
      <c r="N34" s="372" t="s">
        <v>2605</v>
      </c>
      <c r="O34" s="372" t="s">
        <v>2576</v>
      </c>
    </row>
    <row r="35" spans="1:15" ht="47.25" customHeight="1">
      <c r="A35" s="345"/>
      <c r="B35" s="372" t="s">
        <v>2606</v>
      </c>
      <c r="C35" s="373" t="s">
        <v>46</v>
      </c>
      <c r="D35" s="372" t="s">
        <v>2570</v>
      </c>
      <c r="E35" s="372">
        <v>27</v>
      </c>
      <c r="F35" s="376">
        <v>70300</v>
      </c>
      <c r="G35" s="376" t="s">
        <v>2607</v>
      </c>
      <c r="H35" s="372">
        <v>10</v>
      </c>
      <c r="I35" s="372" t="s">
        <v>2501</v>
      </c>
      <c r="J35" s="372" t="s">
        <v>2608</v>
      </c>
      <c r="K35" s="359" t="s">
        <v>2509</v>
      </c>
      <c r="L35" s="372" t="s">
        <v>2609</v>
      </c>
      <c r="M35" s="372" t="s">
        <v>2610</v>
      </c>
      <c r="N35" s="372" t="s">
        <v>2611</v>
      </c>
      <c r="O35" s="372" t="s">
        <v>2586</v>
      </c>
    </row>
    <row r="36" spans="1:15" ht="15.75">
      <c r="A36" s="345"/>
      <c r="B36" s="1011" t="s">
        <v>2612</v>
      </c>
      <c r="C36" s="1011"/>
      <c r="D36" s="1011"/>
      <c r="E36" s="1011"/>
      <c r="F36" s="1011"/>
      <c r="G36" s="1011"/>
      <c r="H36" s="1011"/>
      <c r="I36" s="1011"/>
      <c r="J36" s="1011"/>
      <c r="K36" s="1011"/>
      <c r="L36" s="1011"/>
      <c r="M36" s="1011"/>
      <c r="N36" s="1011"/>
      <c r="O36" s="1011"/>
    </row>
    <row r="37" spans="1:15" ht="59.25" customHeight="1">
      <c r="A37" s="345"/>
      <c r="B37" s="372" t="s">
        <v>2613</v>
      </c>
      <c r="C37" s="372" t="s">
        <v>287</v>
      </c>
      <c r="D37" s="372">
        <v>2289</v>
      </c>
      <c r="E37" s="372">
        <v>2372</v>
      </c>
      <c r="F37" s="375" t="s">
        <v>2614</v>
      </c>
      <c r="G37" s="372" t="s">
        <v>2615</v>
      </c>
      <c r="H37" s="377">
        <v>5.6</v>
      </c>
      <c r="I37" s="2" t="s">
        <v>2616</v>
      </c>
      <c r="J37" s="372" t="s">
        <v>2530</v>
      </c>
      <c r="K37" s="372" t="s">
        <v>2573</v>
      </c>
      <c r="L37" s="377">
        <v>2.8</v>
      </c>
      <c r="M37" s="372" t="s">
        <v>2617</v>
      </c>
      <c r="N37" s="372" t="s">
        <v>2618</v>
      </c>
      <c r="O37" s="372" t="s">
        <v>2576</v>
      </c>
    </row>
    <row r="38" spans="1:15" ht="54" customHeight="1">
      <c r="A38" s="345"/>
      <c r="B38" s="372" t="s">
        <v>2619</v>
      </c>
      <c r="C38" s="372" t="s">
        <v>288</v>
      </c>
      <c r="D38" s="372" t="s">
        <v>2620</v>
      </c>
      <c r="E38" s="372">
        <v>2373</v>
      </c>
      <c r="F38" s="375" t="s">
        <v>2621</v>
      </c>
      <c r="G38" s="372" t="s">
        <v>2615</v>
      </c>
      <c r="H38" s="377">
        <v>0.36</v>
      </c>
      <c r="I38" s="2" t="s">
        <v>2616</v>
      </c>
      <c r="J38" s="372" t="s">
        <v>2530</v>
      </c>
      <c r="K38" s="372" t="s">
        <v>2573</v>
      </c>
      <c r="L38" s="377">
        <v>0.18</v>
      </c>
      <c r="M38" s="372" t="s">
        <v>2617</v>
      </c>
      <c r="N38" s="372" t="s">
        <v>2618</v>
      </c>
      <c r="O38" s="372" t="s">
        <v>2576</v>
      </c>
    </row>
    <row r="39" spans="1:15" ht="80.25" customHeight="1">
      <c r="A39" s="345"/>
      <c r="B39" s="372" t="s">
        <v>2622</v>
      </c>
      <c r="C39" s="372" t="s">
        <v>289</v>
      </c>
      <c r="D39" s="372" t="s">
        <v>2620</v>
      </c>
      <c r="E39" s="372">
        <v>3123</v>
      </c>
      <c r="F39" s="375" t="s">
        <v>2623</v>
      </c>
      <c r="G39" s="372" t="s">
        <v>2624</v>
      </c>
      <c r="H39" s="377">
        <v>0.18</v>
      </c>
      <c r="I39" s="2" t="s">
        <v>2616</v>
      </c>
      <c r="J39" s="372" t="s">
        <v>2530</v>
      </c>
      <c r="K39" s="372" t="s">
        <v>2573</v>
      </c>
      <c r="L39" s="377">
        <v>0.09</v>
      </c>
      <c r="M39" s="372" t="s">
        <v>2625</v>
      </c>
      <c r="N39" s="372" t="s">
        <v>2618</v>
      </c>
      <c r="O39" s="372" t="s">
        <v>2626</v>
      </c>
    </row>
    <row r="40" spans="1:15" ht="51">
      <c r="A40" s="345"/>
      <c r="B40" s="372" t="s">
        <v>2627</v>
      </c>
      <c r="C40" s="376" t="s">
        <v>290</v>
      </c>
      <c r="D40" s="372" t="s">
        <v>2620</v>
      </c>
      <c r="E40" s="372">
        <v>2374</v>
      </c>
      <c r="F40" s="375" t="s">
        <v>2628</v>
      </c>
      <c r="G40" s="372" t="s">
        <v>2629</v>
      </c>
      <c r="H40" s="377">
        <v>0.6</v>
      </c>
      <c r="I40" s="2" t="s">
        <v>2616</v>
      </c>
      <c r="J40" s="372" t="s">
        <v>2530</v>
      </c>
      <c r="K40" s="372" t="s">
        <v>2573</v>
      </c>
      <c r="L40" s="377">
        <v>0.3</v>
      </c>
      <c r="M40" s="372" t="s">
        <v>2574</v>
      </c>
      <c r="N40" s="372" t="s">
        <v>2618</v>
      </c>
      <c r="O40" s="372" t="s">
        <v>2576</v>
      </c>
    </row>
    <row r="41" spans="1:15" ht="54" customHeight="1">
      <c r="A41" s="345"/>
      <c r="B41" s="372" t="s">
        <v>2630</v>
      </c>
      <c r="C41" s="373" t="s">
        <v>291</v>
      </c>
      <c r="D41" s="372" t="s">
        <v>2620</v>
      </c>
      <c r="E41" s="372">
        <v>2375</v>
      </c>
      <c r="F41" s="375" t="s">
        <v>2631</v>
      </c>
      <c r="G41" s="372" t="s">
        <v>2629</v>
      </c>
      <c r="H41" s="377">
        <v>0.04</v>
      </c>
      <c r="I41" s="2" t="s">
        <v>2616</v>
      </c>
      <c r="J41" s="372" t="s">
        <v>2530</v>
      </c>
      <c r="K41" s="372" t="s">
        <v>2573</v>
      </c>
      <c r="L41" s="377">
        <v>0.02</v>
      </c>
      <c r="M41" s="372" t="s">
        <v>2574</v>
      </c>
      <c r="N41" s="372" t="s">
        <v>2618</v>
      </c>
      <c r="O41" s="372" t="s">
        <v>2576</v>
      </c>
    </row>
    <row r="42" spans="1:15" ht="57" customHeight="1">
      <c r="A42" s="345"/>
      <c r="B42" s="372" t="s">
        <v>2632</v>
      </c>
      <c r="C42" s="373" t="s">
        <v>292</v>
      </c>
      <c r="D42" s="372" t="s">
        <v>2620</v>
      </c>
      <c r="E42" s="372">
        <v>2501</v>
      </c>
      <c r="F42" s="375" t="s">
        <v>2633</v>
      </c>
      <c r="G42" s="372" t="s">
        <v>2629</v>
      </c>
      <c r="H42" s="377">
        <v>14</v>
      </c>
      <c r="I42" s="2" t="s">
        <v>2616</v>
      </c>
      <c r="J42" s="372" t="s">
        <v>2530</v>
      </c>
      <c r="K42" s="372" t="s">
        <v>2573</v>
      </c>
      <c r="L42" s="377">
        <v>7</v>
      </c>
      <c r="M42" s="372" t="s">
        <v>2574</v>
      </c>
      <c r="N42" s="372" t="s">
        <v>2618</v>
      </c>
      <c r="O42" s="372" t="s">
        <v>2576</v>
      </c>
    </row>
    <row r="43" spans="1:15" ht="54.75" customHeight="1">
      <c r="A43" s="345"/>
      <c r="B43" s="372" t="s">
        <v>2634</v>
      </c>
      <c r="C43" s="372" t="s">
        <v>293</v>
      </c>
      <c r="D43" s="372" t="s">
        <v>2620</v>
      </c>
      <c r="E43" s="372">
        <v>2376</v>
      </c>
      <c r="F43" s="375" t="s">
        <v>2635</v>
      </c>
      <c r="G43" s="372" t="s">
        <v>2629</v>
      </c>
      <c r="H43" s="377">
        <v>0.04</v>
      </c>
      <c r="I43" s="2" t="s">
        <v>2616</v>
      </c>
      <c r="J43" s="372" t="s">
        <v>2530</v>
      </c>
      <c r="K43" s="372" t="s">
        <v>2573</v>
      </c>
      <c r="L43" s="377">
        <v>0.02</v>
      </c>
      <c r="M43" s="372" t="s">
        <v>2574</v>
      </c>
      <c r="N43" s="372" t="s">
        <v>2618</v>
      </c>
      <c r="O43" s="372" t="s">
        <v>2576</v>
      </c>
    </row>
    <row r="44" spans="1:15" ht="81" customHeight="1">
      <c r="A44" s="345"/>
      <c r="B44" s="372" t="s">
        <v>2636</v>
      </c>
      <c r="C44" s="372" t="s">
        <v>294</v>
      </c>
      <c r="D44" s="372" t="s">
        <v>2620</v>
      </c>
      <c r="E44" s="372">
        <v>3127</v>
      </c>
      <c r="F44" s="375" t="s">
        <v>2637</v>
      </c>
      <c r="G44" s="372" t="s">
        <v>2624</v>
      </c>
      <c r="H44" s="377">
        <v>0.42</v>
      </c>
      <c r="I44" s="2" t="s">
        <v>2616</v>
      </c>
      <c r="J44" s="372" t="s">
        <v>2530</v>
      </c>
      <c r="K44" s="372" t="s">
        <v>2573</v>
      </c>
      <c r="L44" s="377">
        <v>0.21</v>
      </c>
      <c r="M44" s="372" t="s">
        <v>2625</v>
      </c>
      <c r="N44" s="372" t="s">
        <v>2618</v>
      </c>
      <c r="O44" s="372" t="s">
        <v>2626</v>
      </c>
    </row>
    <row r="45" spans="1:15" ht="82.5" customHeight="1">
      <c r="A45" s="345"/>
      <c r="B45" s="372" t="s">
        <v>2638</v>
      </c>
      <c r="C45" s="372" t="s">
        <v>295</v>
      </c>
      <c r="D45" s="372" t="s">
        <v>2620</v>
      </c>
      <c r="E45" s="372">
        <v>3125</v>
      </c>
      <c r="F45" s="375" t="s">
        <v>2639</v>
      </c>
      <c r="G45" s="372" t="s">
        <v>2624</v>
      </c>
      <c r="H45" s="377">
        <v>0.04</v>
      </c>
      <c r="I45" s="2" t="s">
        <v>2616</v>
      </c>
      <c r="J45" s="372" t="s">
        <v>2530</v>
      </c>
      <c r="K45" s="372" t="s">
        <v>2573</v>
      </c>
      <c r="L45" s="377">
        <v>0.02</v>
      </c>
      <c r="M45" s="372" t="s">
        <v>2625</v>
      </c>
      <c r="N45" s="372" t="s">
        <v>2618</v>
      </c>
      <c r="O45" s="372" t="s">
        <v>2626</v>
      </c>
    </row>
    <row r="46" spans="1:15" ht="78.75" customHeight="1">
      <c r="A46" s="345"/>
      <c r="B46" s="372" t="s">
        <v>2640</v>
      </c>
      <c r="C46" s="372" t="s">
        <v>296</v>
      </c>
      <c r="D46" s="372" t="s">
        <v>2620</v>
      </c>
      <c r="E46" s="372">
        <v>3129</v>
      </c>
      <c r="F46" s="375" t="s">
        <v>2641</v>
      </c>
      <c r="G46" s="372" t="s">
        <v>2624</v>
      </c>
      <c r="H46" s="377">
        <v>1.4</v>
      </c>
      <c r="I46" s="2" t="s">
        <v>2616</v>
      </c>
      <c r="J46" s="372" t="s">
        <v>2530</v>
      </c>
      <c r="K46" s="372" t="s">
        <v>2573</v>
      </c>
      <c r="L46" s="377">
        <v>0.7</v>
      </c>
      <c r="M46" s="372" t="s">
        <v>2625</v>
      </c>
      <c r="N46" s="372" t="s">
        <v>2618</v>
      </c>
      <c r="O46" s="372" t="s">
        <v>2626</v>
      </c>
    </row>
    <row r="47" spans="1:15" ht="51">
      <c r="A47" s="345"/>
      <c r="B47" s="372" t="s">
        <v>2642</v>
      </c>
      <c r="C47" s="372" t="s">
        <v>297</v>
      </c>
      <c r="D47" s="372" t="s">
        <v>2620</v>
      </c>
      <c r="E47" s="372">
        <v>2359</v>
      </c>
      <c r="F47" s="375" t="s">
        <v>2643</v>
      </c>
      <c r="G47" s="372" t="s">
        <v>2572</v>
      </c>
      <c r="H47" s="377">
        <v>9.1999999999999993</v>
      </c>
      <c r="I47" s="2" t="s">
        <v>2616</v>
      </c>
      <c r="J47" s="372" t="s">
        <v>2530</v>
      </c>
      <c r="K47" s="372" t="s">
        <v>2573</v>
      </c>
      <c r="L47" s="377">
        <v>4.5999999999999996</v>
      </c>
      <c r="M47" s="372" t="s">
        <v>2574</v>
      </c>
      <c r="N47" s="372" t="s">
        <v>2644</v>
      </c>
      <c r="O47" s="372" t="s">
        <v>2576</v>
      </c>
    </row>
    <row r="48" spans="1:15" ht="54.75" customHeight="1">
      <c r="A48" s="345"/>
      <c r="B48" s="372" t="s">
        <v>2645</v>
      </c>
      <c r="C48" s="372" t="s">
        <v>298</v>
      </c>
      <c r="D48" s="372" t="s">
        <v>2620</v>
      </c>
      <c r="E48" s="372">
        <v>2380</v>
      </c>
      <c r="F48" s="375" t="s">
        <v>2646</v>
      </c>
      <c r="G48" s="372" t="s">
        <v>2615</v>
      </c>
      <c r="H48" s="377">
        <v>0.06</v>
      </c>
      <c r="I48" s="2" t="s">
        <v>2616</v>
      </c>
      <c r="J48" s="372" t="s">
        <v>2530</v>
      </c>
      <c r="K48" s="372" t="s">
        <v>2573</v>
      </c>
      <c r="L48" s="377">
        <v>0.03</v>
      </c>
      <c r="M48" s="372" t="s">
        <v>2574</v>
      </c>
      <c r="N48" s="372" t="s">
        <v>2618</v>
      </c>
      <c r="O48" s="372" t="s">
        <v>2576</v>
      </c>
    </row>
    <row r="49" spans="1:15" ht="56.25" customHeight="1">
      <c r="A49" s="345"/>
      <c r="B49" s="372" t="s">
        <v>2647</v>
      </c>
      <c r="C49" s="372" t="s">
        <v>299</v>
      </c>
      <c r="D49" s="372" t="s">
        <v>2620</v>
      </c>
      <c r="E49" s="372">
        <v>2381</v>
      </c>
      <c r="F49" s="375" t="s">
        <v>2648</v>
      </c>
      <c r="G49" s="372" t="s">
        <v>2615</v>
      </c>
      <c r="H49" s="377">
        <v>0.3</v>
      </c>
      <c r="I49" s="2" t="s">
        <v>2616</v>
      </c>
      <c r="J49" s="372" t="s">
        <v>2530</v>
      </c>
      <c r="K49" s="372" t="s">
        <v>2573</v>
      </c>
      <c r="L49" s="377">
        <v>0.15</v>
      </c>
      <c r="M49" s="372" t="s">
        <v>2574</v>
      </c>
      <c r="N49" s="372" t="s">
        <v>2618</v>
      </c>
      <c r="O49" s="372" t="s">
        <v>2576</v>
      </c>
    </row>
    <row r="50" spans="1:15" ht="57" customHeight="1">
      <c r="A50" s="345"/>
      <c r="B50" s="372" t="s">
        <v>2649</v>
      </c>
      <c r="C50" s="372" t="s">
        <v>2650</v>
      </c>
      <c r="D50" s="372" t="s">
        <v>2620</v>
      </c>
      <c r="E50" s="372">
        <v>2382</v>
      </c>
      <c r="F50" s="375" t="s">
        <v>2651</v>
      </c>
      <c r="G50" s="372" t="s">
        <v>2615</v>
      </c>
      <c r="H50" s="377">
        <v>0.8</v>
      </c>
      <c r="I50" s="2" t="s">
        <v>2616</v>
      </c>
      <c r="J50" s="372" t="s">
        <v>2530</v>
      </c>
      <c r="K50" s="372" t="s">
        <v>2573</v>
      </c>
      <c r="L50" s="377">
        <v>0.4</v>
      </c>
      <c r="M50" s="372" t="s">
        <v>2574</v>
      </c>
      <c r="N50" s="372" t="s">
        <v>2618</v>
      </c>
      <c r="O50" s="372" t="s">
        <v>2576</v>
      </c>
    </row>
    <row r="51" spans="1:15" ht="54" customHeight="1">
      <c r="A51" s="345"/>
      <c r="B51" s="372" t="s">
        <v>2652</v>
      </c>
      <c r="C51" s="372" t="s">
        <v>301</v>
      </c>
      <c r="D51" s="372" t="s">
        <v>2620</v>
      </c>
      <c r="E51" s="372">
        <v>2383</v>
      </c>
      <c r="F51" s="375" t="s">
        <v>2653</v>
      </c>
      <c r="G51" s="372" t="s">
        <v>2615</v>
      </c>
      <c r="H51" s="377">
        <v>0.1</v>
      </c>
      <c r="I51" s="2" t="s">
        <v>2616</v>
      </c>
      <c r="J51" s="372" t="s">
        <v>2530</v>
      </c>
      <c r="K51" s="372" t="s">
        <v>2573</v>
      </c>
      <c r="L51" s="377">
        <v>0.05</v>
      </c>
      <c r="M51" s="372" t="s">
        <v>2574</v>
      </c>
      <c r="N51" s="372" t="s">
        <v>2618</v>
      </c>
      <c r="O51" s="372" t="s">
        <v>2576</v>
      </c>
    </row>
    <row r="52" spans="1:15" ht="83.25" customHeight="1">
      <c r="A52" s="345"/>
      <c r="B52" s="372" t="s">
        <v>2654</v>
      </c>
      <c r="C52" s="372" t="s">
        <v>302</v>
      </c>
      <c r="D52" s="372" t="s">
        <v>2620</v>
      </c>
      <c r="E52" s="372">
        <v>3131</v>
      </c>
      <c r="F52" s="375" t="s">
        <v>2655</v>
      </c>
      <c r="G52" s="372" t="s">
        <v>2624</v>
      </c>
      <c r="H52" s="377">
        <v>0.36</v>
      </c>
      <c r="I52" s="2" t="s">
        <v>2616</v>
      </c>
      <c r="J52" s="372" t="s">
        <v>2530</v>
      </c>
      <c r="K52" s="372" t="s">
        <v>2573</v>
      </c>
      <c r="L52" s="377">
        <v>0.18</v>
      </c>
      <c r="M52" s="372" t="s">
        <v>2625</v>
      </c>
      <c r="N52" s="372" t="s">
        <v>2618</v>
      </c>
      <c r="O52" s="372" t="s">
        <v>2626</v>
      </c>
    </row>
    <row r="53" spans="1:15" ht="76.5">
      <c r="A53" s="345"/>
      <c r="B53" s="372" t="s">
        <v>2656</v>
      </c>
      <c r="C53" s="372" t="s">
        <v>303</v>
      </c>
      <c r="D53" s="372" t="s">
        <v>2620</v>
      </c>
      <c r="E53" s="372">
        <v>3133</v>
      </c>
      <c r="F53" s="375" t="s">
        <v>2657</v>
      </c>
      <c r="G53" s="372" t="s">
        <v>2624</v>
      </c>
      <c r="H53" s="377">
        <v>0.1</v>
      </c>
      <c r="I53" s="2" t="s">
        <v>2616</v>
      </c>
      <c r="J53" s="372" t="s">
        <v>2530</v>
      </c>
      <c r="K53" s="372" t="s">
        <v>2573</v>
      </c>
      <c r="L53" s="377">
        <v>0.05</v>
      </c>
      <c r="M53" s="372" t="s">
        <v>2625</v>
      </c>
      <c r="N53" s="372" t="s">
        <v>2618</v>
      </c>
      <c r="O53" s="372" t="s">
        <v>2626</v>
      </c>
    </row>
    <row r="54" spans="1:15" ht="51">
      <c r="A54" s="345"/>
      <c r="B54" s="372" t="s">
        <v>2658</v>
      </c>
      <c r="C54" s="372" t="s">
        <v>304</v>
      </c>
      <c r="D54" s="372" t="s">
        <v>2620</v>
      </c>
      <c r="E54" s="372">
        <v>2386</v>
      </c>
      <c r="F54" s="375" t="s">
        <v>2659</v>
      </c>
      <c r="G54" s="372" t="s">
        <v>2615</v>
      </c>
      <c r="H54" s="377">
        <v>1.6E-2</v>
      </c>
      <c r="I54" s="2" t="s">
        <v>2616</v>
      </c>
      <c r="J54" s="372" t="s">
        <v>2530</v>
      </c>
      <c r="K54" s="372" t="s">
        <v>2573</v>
      </c>
      <c r="L54" s="377">
        <v>8.0000000000000002E-3</v>
      </c>
      <c r="M54" s="372" t="s">
        <v>2617</v>
      </c>
      <c r="N54" s="372" t="s">
        <v>2618</v>
      </c>
      <c r="O54" s="372" t="s">
        <v>2660</v>
      </c>
    </row>
    <row r="55" spans="1:15" ht="54.75" customHeight="1">
      <c r="A55" s="345"/>
      <c r="B55" s="372" t="s">
        <v>2661</v>
      </c>
      <c r="C55" s="372" t="s">
        <v>2662</v>
      </c>
      <c r="D55" s="372" t="s">
        <v>2620</v>
      </c>
      <c r="E55" s="372">
        <v>2387</v>
      </c>
      <c r="F55" s="375" t="s">
        <v>2663</v>
      </c>
      <c r="G55" s="372" t="s">
        <v>2615</v>
      </c>
      <c r="H55" s="377">
        <v>1.6</v>
      </c>
      <c r="I55" s="2" t="s">
        <v>2616</v>
      </c>
      <c r="J55" s="372" t="s">
        <v>2530</v>
      </c>
      <c r="K55" s="372" t="s">
        <v>2573</v>
      </c>
      <c r="L55" s="377">
        <v>0.8</v>
      </c>
      <c r="M55" s="372" t="s">
        <v>2574</v>
      </c>
      <c r="N55" s="372" t="s">
        <v>2618</v>
      </c>
      <c r="O55" s="372" t="s">
        <v>2576</v>
      </c>
    </row>
    <row r="56" spans="1:15" ht="54.75" customHeight="1">
      <c r="A56" s="345"/>
      <c r="B56" s="372" t="s">
        <v>2664</v>
      </c>
      <c r="C56" s="372" t="s">
        <v>306</v>
      </c>
      <c r="D56" s="372" t="s">
        <v>2620</v>
      </c>
      <c r="E56" s="372">
        <v>2388</v>
      </c>
      <c r="F56" s="375" t="s">
        <v>2665</v>
      </c>
      <c r="G56" s="372" t="s">
        <v>2615</v>
      </c>
      <c r="H56" s="377">
        <v>0.12</v>
      </c>
      <c r="I56" s="2" t="s">
        <v>2616</v>
      </c>
      <c r="J56" s="372" t="s">
        <v>2530</v>
      </c>
      <c r="K56" s="372" t="s">
        <v>2573</v>
      </c>
      <c r="L56" s="377">
        <v>0.06</v>
      </c>
      <c r="M56" s="372" t="s">
        <v>2574</v>
      </c>
      <c r="N56" s="372" t="s">
        <v>2618</v>
      </c>
      <c r="O56" s="372" t="s">
        <v>2576</v>
      </c>
    </row>
    <row r="57" spans="1:15" ht="54" customHeight="1">
      <c r="A57" s="345"/>
      <c r="B57" s="372" t="s">
        <v>2666</v>
      </c>
      <c r="C57" s="372" t="s">
        <v>307</v>
      </c>
      <c r="D57" s="372" t="s">
        <v>2620</v>
      </c>
      <c r="E57" s="372">
        <v>2389</v>
      </c>
      <c r="F57" s="376" t="s">
        <v>2667</v>
      </c>
      <c r="G57" s="372" t="s">
        <v>2615</v>
      </c>
      <c r="H57" s="377">
        <v>2.8000000000000001E-2</v>
      </c>
      <c r="I57" s="2" t="s">
        <v>2616</v>
      </c>
      <c r="J57" s="372" t="s">
        <v>2530</v>
      </c>
      <c r="K57" s="372" t="s">
        <v>2573</v>
      </c>
      <c r="L57" s="377">
        <v>1.4E-2</v>
      </c>
      <c r="M57" s="372" t="s">
        <v>2574</v>
      </c>
      <c r="N57" s="372" t="s">
        <v>2618</v>
      </c>
      <c r="O57" s="372" t="s">
        <v>2576</v>
      </c>
    </row>
    <row r="58" spans="1:15" ht="81" customHeight="1">
      <c r="A58" s="345"/>
      <c r="B58" s="372" t="s">
        <v>2668</v>
      </c>
      <c r="C58" s="372" t="s">
        <v>308</v>
      </c>
      <c r="D58" s="372" t="s">
        <v>2620</v>
      </c>
      <c r="E58" s="372">
        <v>3135</v>
      </c>
      <c r="F58" s="375" t="s">
        <v>2669</v>
      </c>
      <c r="G58" s="372" t="s">
        <v>2624</v>
      </c>
      <c r="H58" s="377">
        <v>1.6</v>
      </c>
      <c r="I58" s="2" t="s">
        <v>2616</v>
      </c>
      <c r="J58" s="372" t="s">
        <v>2530</v>
      </c>
      <c r="K58" s="372" t="s">
        <v>2573</v>
      </c>
      <c r="L58" s="377">
        <v>0.8</v>
      </c>
      <c r="M58" s="372" t="s">
        <v>2625</v>
      </c>
      <c r="N58" s="372" t="s">
        <v>2618</v>
      </c>
      <c r="O58" s="372" t="s">
        <v>2626</v>
      </c>
    </row>
    <row r="59" spans="1:15" ht="79.5" customHeight="1">
      <c r="A59" s="345"/>
      <c r="B59" s="372" t="s">
        <v>2670</v>
      </c>
      <c r="C59" s="372" t="s">
        <v>309</v>
      </c>
      <c r="D59" s="372" t="s">
        <v>2620</v>
      </c>
      <c r="E59" s="372">
        <v>3139</v>
      </c>
      <c r="F59" s="375" t="s">
        <v>2671</v>
      </c>
      <c r="G59" s="372" t="s">
        <v>2624</v>
      </c>
      <c r="H59" s="377">
        <v>2</v>
      </c>
      <c r="I59" s="2" t="s">
        <v>2616</v>
      </c>
      <c r="J59" s="372" t="s">
        <v>2530</v>
      </c>
      <c r="K59" s="372" t="s">
        <v>2573</v>
      </c>
      <c r="L59" s="377">
        <v>1</v>
      </c>
      <c r="M59" s="372" t="s">
        <v>2672</v>
      </c>
      <c r="N59" s="372" t="s">
        <v>2618</v>
      </c>
      <c r="O59" s="372" t="s">
        <v>2626</v>
      </c>
    </row>
    <row r="60" spans="1:15" ht="15.75">
      <c r="A60" s="345"/>
      <c r="B60" s="1011" t="s">
        <v>2673</v>
      </c>
      <c r="C60" s="1011"/>
      <c r="D60" s="1011"/>
      <c r="E60" s="1011"/>
      <c r="F60" s="1011"/>
      <c r="G60" s="1011"/>
      <c r="H60" s="1011"/>
      <c r="I60" s="1011"/>
      <c r="J60" s="1011"/>
      <c r="K60" s="1011"/>
      <c r="L60" s="1011"/>
      <c r="M60" s="1011"/>
      <c r="N60" s="1011"/>
      <c r="O60" s="1011"/>
    </row>
    <row r="61" spans="1:15" ht="123" customHeight="1">
      <c r="A61" s="345"/>
      <c r="B61" s="372" t="s">
        <v>2674</v>
      </c>
      <c r="C61" s="372" t="s">
        <v>381</v>
      </c>
      <c r="D61" s="372" t="s">
        <v>2675</v>
      </c>
      <c r="E61" s="372">
        <v>14433</v>
      </c>
      <c r="F61" s="372">
        <v>61945</v>
      </c>
      <c r="G61" s="372" t="s">
        <v>2676</v>
      </c>
      <c r="H61" s="372">
        <v>0.8</v>
      </c>
      <c r="I61" s="2" t="s">
        <v>2616</v>
      </c>
      <c r="J61" s="372" t="s">
        <v>2594</v>
      </c>
      <c r="K61" s="372" t="s">
        <v>2677</v>
      </c>
      <c r="L61" s="372">
        <v>0.28999999999999998</v>
      </c>
      <c r="M61" s="378" t="s">
        <v>2678</v>
      </c>
      <c r="N61" s="372" t="s">
        <v>2679</v>
      </c>
      <c r="O61" s="895" t="s">
        <v>2680</v>
      </c>
    </row>
    <row r="62" spans="1:15" ht="46.5" customHeight="1">
      <c r="A62" s="345"/>
      <c r="B62" s="372" t="s">
        <v>2681</v>
      </c>
      <c r="C62" s="372" t="s">
        <v>345</v>
      </c>
      <c r="D62" s="372" t="s">
        <v>2675</v>
      </c>
      <c r="E62" s="372">
        <v>14433</v>
      </c>
      <c r="F62" s="372">
        <v>63145</v>
      </c>
      <c r="G62" s="372" t="s">
        <v>2676</v>
      </c>
      <c r="H62" s="372">
        <v>1.6</v>
      </c>
      <c r="I62" s="2" t="s">
        <v>2616</v>
      </c>
      <c r="J62" s="372" t="s">
        <v>2594</v>
      </c>
      <c r="K62" s="372" t="s">
        <v>2677</v>
      </c>
      <c r="L62" s="373">
        <v>0.06</v>
      </c>
      <c r="M62" s="378" t="s">
        <v>2678</v>
      </c>
      <c r="N62" s="372" t="s">
        <v>2679</v>
      </c>
      <c r="O62" s="895" t="s">
        <v>2680</v>
      </c>
    </row>
    <row r="63" spans="1:15" ht="69.75" customHeight="1">
      <c r="A63" s="345"/>
      <c r="B63" s="372" t="s">
        <v>2682</v>
      </c>
      <c r="C63" s="373" t="s">
        <v>46</v>
      </c>
      <c r="D63" s="372" t="s">
        <v>2675</v>
      </c>
      <c r="E63" s="372">
        <v>14433</v>
      </c>
      <c r="F63" s="372">
        <v>61704</v>
      </c>
      <c r="G63" s="372" t="s">
        <v>2676</v>
      </c>
      <c r="H63" s="372">
        <v>1.6</v>
      </c>
      <c r="I63" s="2" t="s">
        <v>2616</v>
      </c>
      <c r="J63" s="372" t="s">
        <v>2594</v>
      </c>
      <c r="K63" s="372" t="s">
        <v>2677</v>
      </c>
      <c r="L63" s="372">
        <v>1.35</v>
      </c>
      <c r="M63" s="378" t="s">
        <v>2678</v>
      </c>
      <c r="N63" s="372" t="s">
        <v>2679</v>
      </c>
      <c r="O63" s="895" t="s">
        <v>2680</v>
      </c>
    </row>
    <row r="64" spans="1:15" ht="54" customHeight="1">
      <c r="A64" s="345"/>
      <c r="B64" s="372" t="s">
        <v>2683</v>
      </c>
      <c r="C64" s="373" t="s">
        <v>46</v>
      </c>
      <c r="D64" s="372" t="s">
        <v>2675</v>
      </c>
      <c r="E64" s="372">
        <v>14433</v>
      </c>
      <c r="F64" s="372">
        <v>62486</v>
      </c>
      <c r="G64" s="372" t="s">
        <v>2676</v>
      </c>
      <c r="H64" s="373">
        <v>0.5</v>
      </c>
      <c r="I64" s="2" t="s">
        <v>2616</v>
      </c>
      <c r="J64" s="372" t="s">
        <v>2594</v>
      </c>
      <c r="K64" s="372" t="s">
        <v>2677</v>
      </c>
      <c r="L64" s="372">
        <v>0.05</v>
      </c>
      <c r="M64" s="378" t="s">
        <v>2678</v>
      </c>
      <c r="N64" s="372" t="s">
        <v>2679</v>
      </c>
      <c r="O64" s="895" t="s">
        <v>2680</v>
      </c>
    </row>
    <row r="65" spans="1:15" ht="55.5" customHeight="1">
      <c r="A65" s="345"/>
      <c r="B65" s="372" t="s">
        <v>2684</v>
      </c>
      <c r="C65" s="373" t="s">
        <v>46</v>
      </c>
      <c r="D65" s="372" t="s">
        <v>2675</v>
      </c>
      <c r="E65" s="372">
        <v>14433</v>
      </c>
      <c r="F65" s="372">
        <v>62485</v>
      </c>
      <c r="G65" s="372" t="s">
        <v>2676</v>
      </c>
      <c r="H65" s="372">
        <v>1</v>
      </c>
      <c r="I65" s="2" t="s">
        <v>2616</v>
      </c>
      <c r="J65" s="372" t="s">
        <v>2594</v>
      </c>
      <c r="K65" s="372" t="s">
        <v>2677</v>
      </c>
      <c r="L65" s="372">
        <v>0.5</v>
      </c>
      <c r="M65" s="378" t="s">
        <v>2678</v>
      </c>
      <c r="N65" s="372" t="s">
        <v>2679</v>
      </c>
      <c r="O65" s="895" t="s">
        <v>2680</v>
      </c>
    </row>
    <row r="66" spans="1:15" ht="31.5" customHeight="1">
      <c r="A66" s="345"/>
      <c r="B66" s="372" t="s">
        <v>2685</v>
      </c>
      <c r="C66" s="373" t="s">
        <v>396</v>
      </c>
      <c r="D66" s="372" t="s">
        <v>2675</v>
      </c>
      <c r="E66" s="372">
        <v>14433</v>
      </c>
      <c r="F66" s="372">
        <v>61944</v>
      </c>
      <c r="G66" s="373" t="s">
        <v>2676</v>
      </c>
      <c r="H66" s="373">
        <v>1.6</v>
      </c>
      <c r="I66" s="2" t="s">
        <v>2616</v>
      </c>
      <c r="J66" s="372" t="s">
        <v>2594</v>
      </c>
      <c r="K66" s="372" t="s">
        <v>2677</v>
      </c>
      <c r="L66" s="372">
        <v>0.35</v>
      </c>
      <c r="M66" s="378" t="s">
        <v>2678</v>
      </c>
      <c r="N66" s="372" t="s">
        <v>2679</v>
      </c>
      <c r="O66" s="895" t="s">
        <v>2680</v>
      </c>
    </row>
    <row r="67" spans="1:15" ht="27" customHeight="1">
      <c r="A67" s="345"/>
      <c r="B67" s="372" t="s">
        <v>2686</v>
      </c>
      <c r="C67" s="372" t="s">
        <v>2687</v>
      </c>
      <c r="D67" s="372" t="s">
        <v>2675</v>
      </c>
      <c r="E67" s="372">
        <v>14433</v>
      </c>
      <c r="F67" s="372">
        <v>62813</v>
      </c>
      <c r="G67" s="372" t="s">
        <v>2676</v>
      </c>
      <c r="H67" s="372">
        <v>0.2</v>
      </c>
      <c r="I67" s="2" t="s">
        <v>2616</v>
      </c>
      <c r="J67" s="372" t="s">
        <v>2594</v>
      </c>
      <c r="K67" s="372" t="s">
        <v>2677</v>
      </c>
      <c r="L67" s="372">
        <v>0.08</v>
      </c>
      <c r="M67" s="378" t="s">
        <v>2678</v>
      </c>
      <c r="N67" s="372" t="s">
        <v>2679</v>
      </c>
      <c r="O67" s="895" t="s">
        <v>2680</v>
      </c>
    </row>
    <row r="68" spans="1:15" ht="32.25" customHeight="1">
      <c r="A68" s="345"/>
      <c r="B68" s="372" t="s">
        <v>2688</v>
      </c>
      <c r="C68" s="376" t="s">
        <v>363</v>
      </c>
      <c r="D68" s="372" t="s">
        <v>2675</v>
      </c>
      <c r="E68" s="372">
        <v>14433</v>
      </c>
      <c r="F68" s="372">
        <v>62811</v>
      </c>
      <c r="G68" s="372" t="s">
        <v>2676</v>
      </c>
      <c r="H68" s="372">
        <v>0.4</v>
      </c>
      <c r="I68" s="2" t="s">
        <v>2616</v>
      </c>
      <c r="J68" s="372" t="s">
        <v>2594</v>
      </c>
      <c r="K68" s="372" t="s">
        <v>2677</v>
      </c>
      <c r="L68" s="372">
        <v>7.0000000000000007E-2</v>
      </c>
      <c r="M68" s="378" t="s">
        <v>2678</v>
      </c>
      <c r="N68" s="372" t="s">
        <v>2679</v>
      </c>
      <c r="O68" s="895" t="s">
        <v>2680</v>
      </c>
    </row>
    <row r="69" spans="1:15" ht="34.5" customHeight="1">
      <c r="A69" s="345"/>
      <c r="B69" s="372" t="s">
        <v>2689</v>
      </c>
      <c r="C69" s="373" t="s">
        <v>371</v>
      </c>
      <c r="D69" s="372" t="s">
        <v>2675</v>
      </c>
      <c r="E69" s="372">
        <v>14433</v>
      </c>
      <c r="F69" s="372">
        <v>62812</v>
      </c>
      <c r="G69" s="372" t="s">
        <v>2676</v>
      </c>
      <c r="H69" s="372">
        <v>0.2</v>
      </c>
      <c r="I69" s="2" t="s">
        <v>2616</v>
      </c>
      <c r="J69" s="372" t="s">
        <v>2594</v>
      </c>
      <c r="K69" s="372" t="s">
        <v>2677</v>
      </c>
      <c r="L69" s="372">
        <v>0.11</v>
      </c>
      <c r="M69" s="378" t="s">
        <v>2678</v>
      </c>
      <c r="N69" s="372" t="s">
        <v>2679</v>
      </c>
      <c r="O69" s="895" t="s">
        <v>2680</v>
      </c>
    </row>
    <row r="70" spans="1:15" ht="32.25" customHeight="1">
      <c r="A70" s="345"/>
      <c r="B70" s="372" t="s">
        <v>2690</v>
      </c>
      <c r="C70" s="373" t="s">
        <v>2691</v>
      </c>
      <c r="D70" s="372" t="s">
        <v>2675</v>
      </c>
      <c r="E70" s="372">
        <v>14433</v>
      </c>
      <c r="F70" s="372">
        <v>34220</v>
      </c>
      <c r="G70" s="372" t="s">
        <v>2676</v>
      </c>
      <c r="H70" s="372">
        <v>0.2</v>
      </c>
      <c r="I70" s="2" t="s">
        <v>2616</v>
      </c>
      <c r="J70" s="372" t="s">
        <v>2594</v>
      </c>
      <c r="K70" s="372" t="s">
        <v>2677</v>
      </c>
      <c r="L70" s="372">
        <v>0.08</v>
      </c>
      <c r="M70" s="378" t="s">
        <v>2678</v>
      </c>
      <c r="N70" s="372" t="s">
        <v>2679</v>
      </c>
      <c r="O70" s="895" t="s">
        <v>2680</v>
      </c>
    </row>
    <row r="71" spans="1:15" ht="102">
      <c r="A71" s="345"/>
      <c r="B71" s="372" t="s">
        <v>2692</v>
      </c>
      <c r="C71" s="372" t="s">
        <v>310</v>
      </c>
      <c r="D71" s="372" t="s">
        <v>2675</v>
      </c>
      <c r="E71" s="372">
        <v>14433</v>
      </c>
      <c r="F71" s="372">
        <v>39630</v>
      </c>
      <c r="G71" s="372" t="s">
        <v>2676</v>
      </c>
      <c r="H71" s="372">
        <v>0.2</v>
      </c>
      <c r="I71" s="2" t="s">
        <v>2616</v>
      </c>
      <c r="J71" s="372" t="s">
        <v>2594</v>
      </c>
      <c r="K71" s="372" t="s">
        <v>2677</v>
      </c>
      <c r="L71" s="372">
        <v>0.08</v>
      </c>
      <c r="M71" s="378" t="s">
        <v>2678</v>
      </c>
      <c r="N71" s="372" t="s">
        <v>2679</v>
      </c>
      <c r="O71" s="895" t="s">
        <v>2680</v>
      </c>
    </row>
    <row r="72" spans="1:15" ht="102">
      <c r="A72" s="345"/>
      <c r="B72" s="372" t="s">
        <v>2693</v>
      </c>
      <c r="C72" s="372" t="s">
        <v>399</v>
      </c>
      <c r="D72" s="372" t="s">
        <v>2675</v>
      </c>
      <c r="E72" s="372">
        <v>14433</v>
      </c>
      <c r="F72" s="372">
        <v>34571</v>
      </c>
      <c r="G72" s="372" t="s">
        <v>2676</v>
      </c>
      <c r="H72" s="372">
        <v>0.2</v>
      </c>
      <c r="I72" s="2" t="s">
        <v>2616</v>
      </c>
      <c r="J72" s="372" t="s">
        <v>2594</v>
      </c>
      <c r="K72" s="372" t="s">
        <v>2677</v>
      </c>
      <c r="L72" s="372">
        <v>0.03</v>
      </c>
      <c r="M72" s="378" t="s">
        <v>2678</v>
      </c>
      <c r="N72" s="372" t="s">
        <v>2679</v>
      </c>
      <c r="O72" s="895" t="s">
        <v>2680</v>
      </c>
    </row>
    <row r="73" spans="1:15" ht="102">
      <c r="A73" s="345"/>
      <c r="B73" s="372" t="s">
        <v>2694</v>
      </c>
      <c r="C73" s="372" t="s">
        <v>362</v>
      </c>
      <c r="D73" s="372" t="s">
        <v>2675</v>
      </c>
      <c r="E73" s="372">
        <v>14433</v>
      </c>
      <c r="F73" s="372">
        <v>34247</v>
      </c>
      <c r="G73" s="372" t="s">
        <v>2676</v>
      </c>
      <c r="H73" s="372">
        <v>0.2</v>
      </c>
      <c r="I73" s="2" t="s">
        <v>2616</v>
      </c>
      <c r="J73" s="372" t="s">
        <v>2594</v>
      </c>
      <c r="K73" s="372" t="s">
        <v>2677</v>
      </c>
      <c r="L73" s="372">
        <v>0.06</v>
      </c>
      <c r="M73" s="378" t="s">
        <v>2678</v>
      </c>
      <c r="N73" s="372" t="s">
        <v>2679</v>
      </c>
      <c r="O73" s="895" t="s">
        <v>2680</v>
      </c>
    </row>
    <row r="74" spans="1:15" ht="102">
      <c r="A74" s="345"/>
      <c r="B74" s="372" t="s">
        <v>2695</v>
      </c>
      <c r="C74" s="372" t="s">
        <v>2696</v>
      </c>
      <c r="D74" s="372" t="s">
        <v>2675</v>
      </c>
      <c r="E74" s="372">
        <v>14433</v>
      </c>
      <c r="F74" s="372">
        <v>62814</v>
      </c>
      <c r="G74" s="372" t="s">
        <v>2676</v>
      </c>
      <c r="H74" s="372">
        <v>0.2</v>
      </c>
      <c r="I74" s="2" t="s">
        <v>2616</v>
      </c>
      <c r="J74" s="372" t="s">
        <v>2594</v>
      </c>
      <c r="K74" s="372" t="s">
        <v>2677</v>
      </c>
      <c r="L74" s="372">
        <v>0.1</v>
      </c>
      <c r="M74" s="378" t="s">
        <v>2678</v>
      </c>
      <c r="N74" s="372" t="s">
        <v>2679</v>
      </c>
      <c r="O74" s="895" t="s">
        <v>2680</v>
      </c>
    </row>
    <row r="75" spans="1:15" ht="102">
      <c r="A75" s="345"/>
      <c r="B75" s="372" t="s">
        <v>2697</v>
      </c>
      <c r="C75" s="372" t="s">
        <v>311</v>
      </c>
      <c r="D75" s="372" t="s">
        <v>2675</v>
      </c>
      <c r="E75" s="372">
        <v>14433</v>
      </c>
      <c r="F75" s="372">
        <v>30234</v>
      </c>
      <c r="G75" s="372" t="s">
        <v>2676</v>
      </c>
      <c r="H75" s="372">
        <v>0.8</v>
      </c>
      <c r="I75" s="2" t="s">
        <v>2616</v>
      </c>
      <c r="J75" s="372" t="s">
        <v>2594</v>
      </c>
      <c r="K75" s="372" t="s">
        <v>2677</v>
      </c>
      <c r="L75" s="372">
        <v>0.1</v>
      </c>
      <c r="M75" s="378" t="s">
        <v>2678</v>
      </c>
      <c r="N75" s="372" t="s">
        <v>2679</v>
      </c>
      <c r="O75" s="895" t="s">
        <v>2680</v>
      </c>
    </row>
    <row r="76" spans="1:15" ht="102">
      <c r="A76" s="345"/>
      <c r="B76" s="372" t="s">
        <v>2698</v>
      </c>
      <c r="C76" s="372" t="s">
        <v>397</v>
      </c>
      <c r="D76" s="372" t="s">
        <v>2675</v>
      </c>
      <c r="E76" s="372">
        <v>14433</v>
      </c>
      <c r="F76" s="372">
        <v>32104</v>
      </c>
      <c r="G76" s="372" t="s">
        <v>2676</v>
      </c>
      <c r="H76" s="372">
        <v>0.2</v>
      </c>
      <c r="I76" s="2" t="s">
        <v>2616</v>
      </c>
      <c r="J76" s="372" t="s">
        <v>2594</v>
      </c>
      <c r="K76" s="372" t="s">
        <v>2677</v>
      </c>
      <c r="L76" s="372">
        <v>0.03</v>
      </c>
      <c r="M76" s="378" t="s">
        <v>2678</v>
      </c>
      <c r="N76" s="372" t="s">
        <v>2679</v>
      </c>
      <c r="O76" s="895" t="s">
        <v>2680</v>
      </c>
    </row>
    <row r="77" spans="1:15" ht="102">
      <c r="A77" s="345"/>
      <c r="B77" s="372" t="s">
        <v>2699</v>
      </c>
      <c r="C77" s="372" t="s">
        <v>395</v>
      </c>
      <c r="D77" s="372" t="s">
        <v>2675</v>
      </c>
      <c r="E77" s="372">
        <v>14433</v>
      </c>
      <c r="F77" s="372">
        <v>61702</v>
      </c>
      <c r="G77" s="372" t="s">
        <v>2676</v>
      </c>
      <c r="H77" s="372">
        <v>0.2</v>
      </c>
      <c r="I77" s="2" t="s">
        <v>2616</v>
      </c>
      <c r="J77" s="372" t="s">
        <v>2594</v>
      </c>
      <c r="K77" s="372" t="s">
        <v>2677</v>
      </c>
      <c r="L77" s="372">
        <v>0.16</v>
      </c>
      <c r="M77" s="378" t="s">
        <v>2678</v>
      </c>
      <c r="N77" s="372" t="s">
        <v>2679</v>
      </c>
      <c r="O77" s="895" t="s">
        <v>2680</v>
      </c>
    </row>
    <row r="78" spans="1:15" ht="102">
      <c r="A78" s="345"/>
      <c r="B78" s="372" t="s">
        <v>2700</v>
      </c>
      <c r="C78" s="372" t="s">
        <v>380</v>
      </c>
      <c r="D78" s="372" t="s">
        <v>2675</v>
      </c>
      <c r="E78" s="372">
        <v>14433</v>
      </c>
      <c r="F78" s="372">
        <v>81436</v>
      </c>
      <c r="G78" s="372" t="s">
        <v>2676</v>
      </c>
      <c r="H78" s="372">
        <v>0.2</v>
      </c>
      <c r="I78" s="2" t="s">
        <v>2616</v>
      </c>
      <c r="J78" s="372" t="s">
        <v>2594</v>
      </c>
      <c r="K78" s="372" t="s">
        <v>2677</v>
      </c>
      <c r="L78" s="372">
        <v>0.06</v>
      </c>
      <c r="M78" s="378" t="s">
        <v>2678</v>
      </c>
      <c r="N78" s="372" t="s">
        <v>2679</v>
      </c>
      <c r="O78" s="895" t="s">
        <v>2680</v>
      </c>
    </row>
    <row r="79" spans="1:15" ht="102">
      <c r="A79" s="345"/>
      <c r="B79" s="372" t="s">
        <v>2701</v>
      </c>
      <c r="C79" s="373" t="s">
        <v>46</v>
      </c>
      <c r="D79" s="372" t="s">
        <v>2675</v>
      </c>
      <c r="E79" s="372">
        <v>14433</v>
      </c>
      <c r="F79" s="372">
        <v>62840</v>
      </c>
      <c r="G79" s="372" t="s">
        <v>2676</v>
      </c>
      <c r="H79" s="373" t="s">
        <v>46</v>
      </c>
      <c r="I79" s="2" t="s">
        <v>2702</v>
      </c>
      <c r="J79" s="373" t="s">
        <v>46</v>
      </c>
      <c r="K79" s="372" t="s">
        <v>2677</v>
      </c>
      <c r="L79" s="373" t="s">
        <v>46</v>
      </c>
      <c r="M79" s="378" t="s">
        <v>2678</v>
      </c>
      <c r="N79" s="372" t="s">
        <v>2679</v>
      </c>
      <c r="O79" s="895" t="s">
        <v>2680</v>
      </c>
    </row>
    <row r="80" spans="1:15" ht="102">
      <c r="A80" s="345"/>
      <c r="B80" s="372" t="s">
        <v>2703</v>
      </c>
      <c r="C80" s="373" t="s">
        <v>379</v>
      </c>
      <c r="D80" s="372" t="s">
        <v>2675</v>
      </c>
      <c r="E80" s="372">
        <v>14433</v>
      </c>
      <c r="F80" s="372">
        <v>62817</v>
      </c>
      <c r="G80" s="372" t="s">
        <v>2676</v>
      </c>
      <c r="H80" s="372">
        <v>0.2</v>
      </c>
      <c r="I80" s="2" t="s">
        <v>2616</v>
      </c>
      <c r="J80" s="372" t="s">
        <v>2594</v>
      </c>
      <c r="K80" s="372" t="s">
        <v>2677</v>
      </c>
      <c r="L80" s="372">
        <v>0.09</v>
      </c>
      <c r="M80" s="378" t="s">
        <v>2678</v>
      </c>
      <c r="N80" s="372" t="s">
        <v>2679</v>
      </c>
      <c r="O80" s="895" t="s">
        <v>2680</v>
      </c>
    </row>
    <row r="81" spans="1:15" ht="102">
      <c r="A81" s="345"/>
      <c r="B81" s="372" t="s">
        <v>2704</v>
      </c>
      <c r="C81" s="372" t="s">
        <v>341</v>
      </c>
      <c r="D81" s="372" t="s">
        <v>2675</v>
      </c>
      <c r="E81" s="372">
        <v>14433</v>
      </c>
      <c r="F81" s="372">
        <v>39750</v>
      </c>
      <c r="G81" s="372" t="s">
        <v>2676</v>
      </c>
      <c r="H81" s="372">
        <v>0.2</v>
      </c>
      <c r="I81" s="2" t="s">
        <v>2616</v>
      </c>
      <c r="J81" s="372" t="s">
        <v>2594</v>
      </c>
      <c r="K81" s="372" t="s">
        <v>2677</v>
      </c>
      <c r="L81" s="372">
        <v>0.13</v>
      </c>
      <c r="M81" s="378" t="s">
        <v>2678</v>
      </c>
      <c r="N81" s="372" t="s">
        <v>2679</v>
      </c>
      <c r="O81" s="895" t="s">
        <v>2680</v>
      </c>
    </row>
    <row r="82" spans="1:15" ht="102">
      <c r="A82" s="345"/>
      <c r="B82" s="372" t="s">
        <v>2705</v>
      </c>
      <c r="C82" s="373" t="s">
        <v>342</v>
      </c>
      <c r="D82" s="372" t="s">
        <v>2675</v>
      </c>
      <c r="E82" s="372">
        <v>14433</v>
      </c>
      <c r="F82" s="372">
        <v>77571</v>
      </c>
      <c r="G82" s="372" t="s">
        <v>2676</v>
      </c>
      <c r="H82" s="372">
        <v>0.2</v>
      </c>
      <c r="I82" s="2" t="s">
        <v>2616</v>
      </c>
      <c r="J82" s="372" t="s">
        <v>2594</v>
      </c>
      <c r="K82" s="372" t="s">
        <v>2677</v>
      </c>
      <c r="L82" s="372">
        <v>0.12</v>
      </c>
      <c r="M82" s="378" t="s">
        <v>2678</v>
      </c>
      <c r="N82" s="372" t="s">
        <v>2679</v>
      </c>
      <c r="O82" s="895" t="s">
        <v>2680</v>
      </c>
    </row>
    <row r="83" spans="1:15" ht="102">
      <c r="A83" s="345"/>
      <c r="B83" s="372" t="s">
        <v>2706</v>
      </c>
      <c r="C83" s="372" t="s">
        <v>343</v>
      </c>
      <c r="D83" s="372" t="s">
        <v>2675</v>
      </c>
      <c r="E83" s="372">
        <v>14433</v>
      </c>
      <c r="F83" s="372">
        <v>38932</v>
      </c>
      <c r="G83" s="372" t="s">
        <v>2676</v>
      </c>
      <c r="H83" s="372">
        <v>0.2</v>
      </c>
      <c r="I83" s="2" t="s">
        <v>2616</v>
      </c>
      <c r="J83" s="372" t="s">
        <v>2594</v>
      </c>
      <c r="K83" s="372" t="s">
        <v>2677</v>
      </c>
      <c r="L83" s="372">
        <v>0.12</v>
      </c>
      <c r="M83" s="378" t="s">
        <v>2678</v>
      </c>
      <c r="N83" s="372" t="s">
        <v>2679</v>
      </c>
      <c r="O83" s="895" t="s">
        <v>2680</v>
      </c>
    </row>
    <row r="84" spans="1:15" ht="102">
      <c r="A84" s="345"/>
      <c r="B84" s="372" t="s">
        <v>2707</v>
      </c>
      <c r="C84" s="376" t="s">
        <v>391</v>
      </c>
      <c r="D84" s="372" t="s">
        <v>2675</v>
      </c>
      <c r="E84" s="372">
        <v>14433</v>
      </c>
      <c r="F84" s="372">
        <v>62818</v>
      </c>
      <c r="G84" s="372" t="s">
        <v>2676</v>
      </c>
      <c r="H84" s="372">
        <v>1.6</v>
      </c>
      <c r="I84" s="2" t="s">
        <v>2616</v>
      </c>
      <c r="J84" s="372" t="s">
        <v>2594</v>
      </c>
      <c r="K84" s="372" t="s">
        <v>2677</v>
      </c>
      <c r="L84" s="372">
        <v>0.3</v>
      </c>
      <c r="M84" s="378" t="s">
        <v>2678</v>
      </c>
      <c r="N84" s="372" t="s">
        <v>2679</v>
      </c>
      <c r="O84" s="895" t="s">
        <v>2680</v>
      </c>
    </row>
    <row r="85" spans="1:15" ht="102">
      <c r="A85" s="345"/>
      <c r="B85" s="372" t="s">
        <v>2708</v>
      </c>
      <c r="C85" s="373" t="s">
        <v>392</v>
      </c>
      <c r="D85" s="372" t="s">
        <v>2675</v>
      </c>
      <c r="E85" s="372">
        <v>14433</v>
      </c>
      <c r="F85" s="372">
        <v>62806</v>
      </c>
      <c r="G85" s="372" t="s">
        <v>2676</v>
      </c>
      <c r="H85" s="372">
        <v>1.6</v>
      </c>
      <c r="I85" s="2" t="s">
        <v>2616</v>
      </c>
      <c r="J85" s="372" t="s">
        <v>2594</v>
      </c>
      <c r="K85" s="372" t="s">
        <v>2677</v>
      </c>
      <c r="L85" s="372">
        <v>0.38</v>
      </c>
      <c r="M85" s="378" t="s">
        <v>2678</v>
      </c>
      <c r="N85" s="372" t="s">
        <v>2679</v>
      </c>
      <c r="O85" s="895" t="s">
        <v>2680</v>
      </c>
    </row>
    <row r="86" spans="1:15" ht="102">
      <c r="A86" s="345"/>
      <c r="B86" s="372" t="s">
        <v>2709</v>
      </c>
      <c r="C86" s="373" t="s">
        <v>388</v>
      </c>
      <c r="D86" s="372" t="s">
        <v>2675</v>
      </c>
      <c r="E86" s="372">
        <v>14433</v>
      </c>
      <c r="F86" s="372">
        <v>77223</v>
      </c>
      <c r="G86" s="372" t="s">
        <v>2676</v>
      </c>
      <c r="H86" s="372">
        <v>0.2</v>
      </c>
      <c r="I86" s="2" t="s">
        <v>2616</v>
      </c>
      <c r="J86" s="372" t="s">
        <v>2594</v>
      </c>
      <c r="K86" s="372" t="s">
        <v>2677</v>
      </c>
      <c r="L86" s="372">
        <v>0.02</v>
      </c>
      <c r="M86" s="378" t="s">
        <v>2678</v>
      </c>
      <c r="N86" s="372" t="s">
        <v>2679</v>
      </c>
      <c r="O86" s="895" t="s">
        <v>2680</v>
      </c>
    </row>
    <row r="87" spans="1:15" ht="102">
      <c r="A87" s="345"/>
      <c r="B87" s="372" t="s">
        <v>2710</v>
      </c>
      <c r="C87" s="372" t="s">
        <v>2711</v>
      </c>
      <c r="D87" s="372" t="s">
        <v>2675</v>
      </c>
      <c r="E87" s="372">
        <v>14433</v>
      </c>
      <c r="F87" s="372">
        <v>62842</v>
      </c>
      <c r="G87" s="372" t="s">
        <v>2676</v>
      </c>
      <c r="H87" s="373" t="s">
        <v>46</v>
      </c>
      <c r="I87" s="372" t="s">
        <v>2702</v>
      </c>
      <c r="J87" s="373" t="s">
        <v>46</v>
      </c>
      <c r="K87" s="372" t="s">
        <v>2677</v>
      </c>
      <c r="L87" s="373" t="s">
        <v>615</v>
      </c>
      <c r="M87" s="378" t="s">
        <v>2678</v>
      </c>
      <c r="N87" s="372" t="s">
        <v>2679</v>
      </c>
      <c r="O87" s="895" t="s">
        <v>2680</v>
      </c>
    </row>
    <row r="88" spans="1:15" ht="102">
      <c r="A88" s="345"/>
      <c r="B88" s="372" t="s">
        <v>2712</v>
      </c>
      <c r="C88" s="373" t="s">
        <v>46</v>
      </c>
      <c r="D88" s="372" t="s">
        <v>2675</v>
      </c>
      <c r="E88" s="372">
        <v>14433</v>
      </c>
      <c r="F88" s="372">
        <v>62839</v>
      </c>
      <c r="G88" s="372" t="s">
        <v>2676</v>
      </c>
      <c r="H88" s="373" t="s">
        <v>46</v>
      </c>
      <c r="I88" s="372" t="s">
        <v>2702</v>
      </c>
      <c r="J88" s="373" t="s">
        <v>46</v>
      </c>
      <c r="K88" s="372" t="s">
        <v>2677</v>
      </c>
      <c r="L88" s="373" t="s">
        <v>615</v>
      </c>
      <c r="M88" s="378" t="s">
        <v>2678</v>
      </c>
      <c r="N88" s="372" t="s">
        <v>2679</v>
      </c>
      <c r="O88" s="895" t="s">
        <v>2680</v>
      </c>
    </row>
    <row r="89" spans="1:15" ht="102">
      <c r="A89" s="345"/>
      <c r="B89" s="372" t="s">
        <v>2713</v>
      </c>
      <c r="C89" s="372" t="s">
        <v>2714</v>
      </c>
      <c r="D89" s="372" t="s">
        <v>2675</v>
      </c>
      <c r="E89" s="372">
        <v>14433</v>
      </c>
      <c r="F89" s="372">
        <v>62841</v>
      </c>
      <c r="G89" s="372" t="s">
        <v>2676</v>
      </c>
      <c r="H89" s="373" t="s">
        <v>46</v>
      </c>
      <c r="I89" s="372" t="s">
        <v>2702</v>
      </c>
      <c r="J89" s="373" t="s">
        <v>46</v>
      </c>
      <c r="K89" s="372" t="s">
        <v>2677</v>
      </c>
      <c r="L89" s="373" t="s">
        <v>615</v>
      </c>
      <c r="M89" s="378" t="s">
        <v>2678</v>
      </c>
      <c r="N89" s="372" t="s">
        <v>2679</v>
      </c>
      <c r="O89" s="895" t="s">
        <v>2680</v>
      </c>
    </row>
    <row r="90" spans="1:15" ht="102">
      <c r="A90" s="345"/>
      <c r="B90" s="372" t="s">
        <v>2715</v>
      </c>
      <c r="C90" s="372" t="s">
        <v>351</v>
      </c>
      <c r="D90" s="372" t="s">
        <v>2675</v>
      </c>
      <c r="E90" s="372">
        <v>14433</v>
      </c>
      <c r="F90" s="372">
        <v>61947</v>
      </c>
      <c r="G90" s="372" t="s">
        <v>2676</v>
      </c>
      <c r="H90" s="372">
        <v>0.2</v>
      </c>
      <c r="I90" s="2" t="s">
        <v>2616</v>
      </c>
      <c r="J90" s="372" t="s">
        <v>2594</v>
      </c>
      <c r="K90" s="372" t="s">
        <v>2677</v>
      </c>
      <c r="L90" s="372">
        <v>0.12</v>
      </c>
      <c r="M90" s="378" t="s">
        <v>2678</v>
      </c>
      <c r="N90" s="372" t="s">
        <v>2679</v>
      </c>
      <c r="O90" s="895" t="s">
        <v>2680</v>
      </c>
    </row>
    <row r="91" spans="1:15" ht="102">
      <c r="A91" s="345"/>
      <c r="B91" s="372" t="s">
        <v>2716</v>
      </c>
      <c r="C91" s="372" t="s">
        <v>344</v>
      </c>
      <c r="D91" s="372" t="s">
        <v>2675</v>
      </c>
      <c r="E91" s="372">
        <v>14433</v>
      </c>
      <c r="F91" s="372">
        <v>39570</v>
      </c>
      <c r="G91" s="372" t="s">
        <v>2676</v>
      </c>
      <c r="H91" s="372">
        <v>0.2</v>
      </c>
      <c r="I91" s="2" t="s">
        <v>2616</v>
      </c>
      <c r="J91" s="372" t="s">
        <v>2594</v>
      </c>
      <c r="K91" s="372" t="s">
        <v>2677</v>
      </c>
      <c r="L91" s="372">
        <v>0.11</v>
      </c>
      <c r="M91" s="378" t="s">
        <v>2678</v>
      </c>
      <c r="N91" s="372" t="s">
        <v>2679</v>
      </c>
      <c r="O91" s="895" t="s">
        <v>2680</v>
      </c>
    </row>
    <row r="92" spans="1:15" ht="102">
      <c r="A92" s="345"/>
      <c r="B92" s="372" t="s">
        <v>2717</v>
      </c>
      <c r="C92" s="372" t="s">
        <v>346</v>
      </c>
      <c r="D92" s="372" t="s">
        <v>2675</v>
      </c>
      <c r="E92" s="372">
        <v>14433</v>
      </c>
      <c r="F92" s="372">
        <v>30218</v>
      </c>
      <c r="G92" s="372" t="s">
        <v>2676</v>
      </c>
      <c r="H92" s="372">
        <v>0.2</v>
      </c>
      <c r="I92" s="2" t="s">
        <v>2616</v>
      </c>
      <c r="J92" s="372" t="s">
        <v>2594</v>
      </c>
      <c r="K92" s="372" t="s">
        <v>2677</v>
      </c>
      <c r="L92" s="372">
        <v>0.11</v>
      </c>
      <c r="M92" s="378" t="s">
        <v>2678</v>
      </c>
      <c r="N92" s="372" t="s">
        <v>2679</v>
      </c>
      <c r="O92" s="895" t="s">
        <v>2680</v>
      </c>
    </row>
    <row r="93" spans="1:15" ht="102">
      <c r="A93" s="345"/>
      <c r="B93" s="372" t="s">
        <v>2718</v>
      </c>
      <c r="C93" s="372" t="s">
        <v>2719</v>
      </c>
      <c r="D93" s="372" t="s">
        <v>2675</v>
      </c>
      <c r="E93" s="372">
        <v>14433</v>
      </c>
      <c r="F93" s="372">
        <v>62816</v>
      </c>
      <c r="G93" s="372" t="s">
        <v>2676</v>
      </c>
      <c r="H93" s="372">
        <v>0.4</v>
      </c>
      <c r="I93" s="2" t="s">
        <v>2616</v>
      </c>
      <c r="J93" s="372" t="s">
        <v>2594</v>
      </c>
      <c r="K93" s="372" t="s">
        <v>2677</v>
      </c>
      <c r="L93" s="372">
        <v>0.22</v>
      </c>
      <c r="M93" s="378" t="s">
        <v>2678</v>
      </c>
      <c r="N93" s="372" t="s">
        <v>2679</v>
      </c>
      <c r="O93" s="895" t="s">
        <v>2680</v>
      </c>
    </row>
    <row r="94" spans="1:15" ht="102">
      <c r="A94" s="345"/>
      <c r="B94" s="372" t="s">
        <v>2720</v>
      </c>
      <c r="C94" s="372" t="s">
        <v>384</v>
      </c>
      <c r="D94" s="372" t="s">
        <v>2675</v>
      </c>
      <c r="E94" s="372">
        <v>14433</v>
      </c>
      <c r="F94" s="372">
        <v>62833</v>
      </c>
      <c r="G94" s="372" t="s">
        <v>2676</v>
      </c>
      <c r="H94" s="372">
        <v>0.2</v>
      </c>
      <c r="I94" s="2" t="s">
        <v>2616</v>
      </c>
      <c r="J94" s="372" t="s">
        <v>2594</v>
      </c>
      <c r="K94" s="372" t="s">
        <v>2677</v>
      </c>
      <c r="L94" s="372">
        <v>7.0000000000000007E-2</v>
      </c>
      <c r="M94" s="378" t="s">
        <v>2678</v>
      </c>
      <c r="N94" s="372" t="s">
        <v>2679</v>
      </c>
      <c r="O94" s="895" t="s">
        <v>2680</v>
      </c>
    </row>
    <row r="95" spans="1:15" ht="102">
      <c r="A95" s="345"/>
      <c r="B95" s="372" t="s">
        <v>2721</v>
      </c>
      <c r="C95" s="372" t="s">
        <v>389</v>
      </c>
      <c r="D95" s="372" t="s">
        <v>2675</v>
      </c>
      <c r="E95" s="372">
        <v>14433</v>
      </c>
      <c r="F95" s="372">
        <v>34475</v>
      </c>
      <c r="G95" s="372" t="s">
        <v>2676</v>
      </c>
      <c r="H95" s="372">
        <v>0.4</v>
      </c>
      <c r="I95" s="2" t="s">
        <v>2616</v>
      </c>
      <c r="J95" s="372" t="s">
        <v>2594</v>
      </c>
      <c r="K95" s="372" t="s">
        <v>2677</v>
      </c>
      <c r="L95" s="372">
        <v>0.22</v>
      </c>
      <c r="M95" s="378" t="s">
        <v>2678</v>
      </c>
      <c r="N95" s="372" t="s">
        <v>2679</v>
      </c>
      <c r="O95" s="895" t="s">
        <v>2680</v>
      </c>
    </row>
    <row r="96" spans="1:15" ht="102">
      <c r="A96" s="345"/>
      <c r="B96" s="372" t="s">
        <v>2722</v>
      </c>
      <c r="C96" s="372" t="s">
        <v>355</v>
      </c>
      <c r="D96" s="372" t="s">
        <v>2675</v>
      </c>
      <c r="E96" s="372">
        <v>14433</v>
      </c>
      <c r="F96" s="372">
        <v>34376</v>
      </c>
      <c r="G96" s="372" t="s">
        <v>2676</v>
      </c>
      <c r="H96" s="372">
        <v>0.2</v>
      </c>
      <c r="I96" s="2" t="s">
        <v>2616</v>
      </c>
      <c r="J96" s="372" t="s">
        <v>2594</v>
      </c>
      <c r="K96" s="372" t="s">
        <v>2677</v>
      </c>
      <c r="L96" s="372">
        <v>0.08</v>
      </c>
      <c r="M96" s="378" t="s">
        <v>2678</v>
      </c>
      <c r="N96" s="372" t="s">
        <v>2679</v>
      </c>
      <c r="O96" s="895" t="s">
        <v>2680</v>
      </c>
    </row>
    <row r="97" spans="1:15" ht="102">
      <c r="A97" s="345"/>
      <c r="B97" s="372" t="s">
        <v>2723</v>
      </c>
      <c r="C97" s="372" t="s">
        <v>365</v>
      </c>
      <c r="D97" s="372" t="s">
        <v>2675</v>
      </c>
      <c r="E97" s="372">
        <v>14433</v>
      </c>
      <c r="F97" s="372">
        <v>62823</v>
      </c>
      <c r="G97" s="372" t="s">
        <v>2676</v>
      </c>
      <c r="H97" s="372">
        <v>0.2</v>
      </c>
      <c r="I97" s="2" t="s">
        <v>2616</v>
      </c>
      <c r="J97" s="372" t="s">
        <v>2594</v>
      </c>
      <c r="K97" s="372" t="s">
        <v>2677</v>
      </c>
      <c r="L97" s="372">
        <v>0.11</v>
      </c>
      <c r="M97" s="378" t="s">
        <v>2678</v>
      </c>
      <c r="N97" s="372" t="s">
        <v>2679</v>
      </c>
      <c r="O97" s="895" t="s">
        <v>2680</v>
      </c>
    </row>
    <row r="98" spans="1:15" ht="102">
      <c r="A98" s="345"/>
      <c r="B98" s="372" t="s">
        <v>2724</v>
      </c>
      <c r="C98" s="372" t="s">
        <v>366</v>
      </c>
      <c r="D98" s="372" t="s">
        <v>2675</v>
      </c>
      <c r="E98" s="372">
        <v>14433</v>
      </c>
      <c r="F98" s="372">
        <v>62824</v>
      </c>
      <c r="G98" s="372" t="s">
        <v>2676</v>
      </c>
      <c r="H98" s="372">
        <v>0.2</v>
      </c>
      <c r="I98" s="2" t="s">
        <v>2616</v>
      </c>
      <c r="J98" s="372" t="s">
        <v>2594</v>
      </c>
      <c r="K98" s="372" t="s">
        <v>2677</v>
      </c>
      <c r="L98" s="372">
        <v>0.08</v>
      </c>
      <c r="M98" s="378" t="s">
        <v>2678</v>
      </c>
      <c r="N98" s="372" t="s">
        <v>2679</v>
      </c>
      <c r="O98" s="895" t="s">
        <v>2680</v>
      </c>
    </row>
    <row r="99" spans="1:15" ht="102">
      <c r="A99" s="345"/>
      <c r="B99" s="372" t="s">
        <v>2725</v>
      </c>
      <c r="C99" s="372" t="s">
        <v>368</v>
      </c>
      <c r="D99" s="372" t="s">
        <v>2675</v>
      </c>
      <c r="E99" s="372">
        <v>14433</v>
      </c>
      <c r="F99" s="372">
        <v>62825</v>
      </c>
      <c r="G99" s="372" t="s">
        <v>2676</v>
      </c>
      <c r="H99" s="372">
        <v>0.2</v>
      </c>
      <c r="I99" s="2" t="s">
        <v>2616</v>
      </c>
      <c r="J99" s="372" t="s">
        <v>2594</v>
      </c>
      <c r="K99" s="372" t="s">
        <v>2677</v>
      </c>
      <c r="L99" s="372">
        <v>0.05</v>
      </c>
      <c r="M99" s="378" t="s">
        <v>2678</v>
      </c>
      <c r="N99" s="372" t="s">
        <v>2679</v>
      </c>
      <c r="O99" s="895" t="s">
        <v>2680</v>
      </c>
    </row>
    <row r="100" spans="1:15" ht="102">
      <c r="A100" s="345"/>
      <c r="B100" s="372" t="s">
        <v>2726</v>
      </c>
      <c r="C100" s="372" t="s">
        <v>387</v>
      </c>
      <c r="D100" s="372" t="s">
        <v>2675</v>
      </c>
      <c r="E100" s="372">
        <v>14433</v>
      </c>
      <c r="F100" s="372">
        <v>34408</v>
      </c>
      <c r="G100" s="372" t="s">
        <v>2676</v>
      </c>
      <c r="H100" s="372">
        <v>0.2</v>
      </c>
      <c r="I100" s="2" t="s">
        <v>2616</v>
      </c>
      <c r="J100" s="372" t="s">
        <v>2594</v>
      </c>
      <c r="K100" s="372" t="s">
        <v>2677</v>
      </c>
      <c r="L100" s="372">
        <v>0.08</v>
      </c>
      <c r="M100" s="378" t="s">
        <v>2678</v>
      </c>
      <c r="N100" s="372" t="s">
        <v>2679</v>
      </c>
      <c r="O100" s="895" t="s">
        <v>2680</v>
      </c>
    </row>
    <row r="101" spans="1:15" ht="102">
      <c r="A101" s="345"/>
      <c r="B101" s="372" t="s">
        <v>2727</v>
      </c>
      <c r="C101" s="372" t="s">
        <v>382</v>
      </c>
      <c r="D101" s="372" t="s">
        <v>2675</v>
      </c>
      <c r="E101" s="372">
        <v>14433</v>
      </c>
      <c r="F101" s="372">
        <v>62826</v>
      </c>
      <c r="G101" s="372" t="s">
        <v>2676</v>
      </c>
      <c r="H101" s="372">
        <v>0.2</v>
      </c>
      <c r="I101" s="2" t="s">
        <v>2616</v>
      </c>
      <c r="J101" s="372" t="s">
        <v>2594</v>
      </c>
      <c r="K101" s="372" t="s">
        <v>2677</v>
      </c>
      <c r="L101" s="372">
        <v>0.09</v>
      </c>
      <c r="M101" s="378" t="s">
        <v>2678</v>
      </c>
      <c r="N101" s="372" t="s">
        <v>2679</v>
      </c>
      <c r="O101" s="895" t="s">
        <v>2680</v>
      </c>
    </row>
    <row r="102" spans="1:15" ht="102">
      <c r="A102" s="345"/>
      <c r="B102" s="372" t="s">
        <v>2728</v>
      </c>
      <c r="C102" s="372" t="s">
        <v>347</v>
      </c>
      <c r="D102" s="372" t="s">
        <v>2675</v>
      </c>
      <c r="E102" s="372">
        <v>14433</v>
      </c>
      <c r="F102" s="372">
        <v>62819</v>
      </c>
      <c r="G102" s="372" t="s">
        <v>2676</v>
      </c>
      <c r="H102" s="372">
        <v>0.2</v>
      </c>
      <c r="I102" s="2" t="s">
        <v>2616</v>
      </c>
      <c r="J102" s="372" t="s">
        <v>2594</v>
      </c>
      <c r="K102" s="372" t="s">
        <v>2677</v>
      </c>
      <c r="L102" s="372">
        <v>0.02</v>
      </c>
      <c r="M102" s="378" t="s">
        <v>2678</v>
      </c>
      <c r="N102" s="372" t="s">
        <v>2679</v>
      </c>
      <c r="O102" s="895" t="s">
        <v>2680</v>
      </c>
    </row>
    <row r="103" spans="1:15" ht="102">
      <c r="A103" s="345"/>
      <c r="B103" s="372" t="s">
        <v>2729</v>
      </c>
      <c r="C103" s="372" t="s">
        <v>369</v>
      </c>
      <c r="D103" s="372" t="s">
        <v>2675</v>
      </c>
      <c r="E103" s="372">
        <v>14433</v>
      </c>
      <c r="F103" s="372">
        <v>62827</v>
      </c>
      <c r="G103" s="372" t="s">
        <v>2676</v>
      </c>
      <c r="H103" s="372">
        <v>0.2</v>
      </c>
      <c r="I103" s="2" t="s">
        <v>2616</v>
      </c>
      <c r="J103" s="372" t="s">
        <v>2594</v>
      </c>
      <c r="K103" s="372" t="s">
        <v>2677</v>
      </c>
      <c r="L103" s="372">
        <v>0.05</v>
      </c>
      <c r="M103" s="378" t="s">
        <v>2678</v>
      </c>
      <c r="N103" s="372" t="s">
        <v>2679</v>
      </c>
      <c r="O103" s="895" t="s">
        <v>2680</v>
      </c>
    </row>
    <row r="104" spans="1:15" ht="102">
      <c r="A104" s="345"/>
      <c r="B104" s="372" t="s">
        <v>2730</v>
      </c>
      <c r="C104" s="372" t="s">
        <v>348</v>
      </c>
      <c r="D104" s="372" t="s">
        <v>2675</v>
      </c>
      <c r="E104" s="372">
        <v>14433</v>
      </c>
      <c r="F104" s="372">
        <v>4254</v>
      </c>
      <c r="G104" s="372" t="s">
        <v>2676</v>
      </c>
      <c r="H104" s="372">
        <v>0.2</v>
      </c>
      <c r="I104" s="2" t="s">
        <v>2616</v>
      </c>
      <c r="J104" s="372" t="s">
        <v>2594</v>
      </c>
      <c r="K104" s="372" t="s">
        <v>2677</v>
      </c>
      <c r="L104" s="372">
        <v>0.13</v>
      </c>
      <c r="M104" s="378" t="s">
        <v>2678</v>
      </c>
      <c r="N104" s="372" t="s">
        <v>2679</v>
      </c>
      <c r="O104" s="895" t="s">
        <v>2680</v>
      </c>
    </row>
    <row r="105" spans="1:15" ht="102">
      <c r="A105" s="345"/>
      <c r="B105" s="372" t="s">
        <v>2731</v>
      </c>
      <c r="C105" s="372" t="s">
        <v>335</v>
      </c>
      <c r="D105" s="372" t="s">
        <v>2675</v>
      </c>
      <c r="E105" s="372">
        <v>14433</v>
      </c>
      <c r="F105" s="372">
        <v>82612</v>
      </c>
      <c r="G105" s="372" t="s">
        <v>2676</v>
      </c>
      <c r="H105" s="372">
        <v>0.2</v>
      </c>
      <c r="I105" s="2" t="s">
        <v>2616</v>
      </c>
      <c r="J105" s="372" t="s">
        <v>2594</v>
      </c>
      <c r="K105" s="372" t="s">
        <v>2677</v>
      </c>
      <c r="L105" s="372">
        <v>0.12</v>
      </c>
      <c r="M105" s="378" t="s">
        <v>2678</v>
      </c>
      <c r="N105" s="372" t="s">
        <v>2679</v>
      </c>
      <c r="O105" s="895" t="s">
        <v>2680</v>
      </c>
    </row>
    <row r="106" spans="1:15" ht="102">
      <c r="A106" s="345"/>
      <c r="B106" s="372" t="s">
        <v>2732</v>
      </c>
      <c r="C106" s="372" t="s">
        <v>356</v>
      </c>
      <c r="D106" s="372" t="s">
        <v>2675</v>
      </c>
      <c r="E106" s="372">
        <v>14433</v>
      </c>
      <c r="F106" s="372">
        <v>34696</v>
      </c>
      <c r="G106" s="372" t="s">
        <v>2676</v>
      </c>
      <c r="H106" s="372">
        <v>0.2</v>
      </c>
      <c r="I106" s="2" t="s">
        <v>2616</v>
      </c>
      <c r="J106" s="372" t="s">
        <v>2594</v>
      </c>
      <c r="K106" s="372" t="s">
        <v>2677</v>
      </c>
      <c r="L106" s="372">
        <v>0.03</v>
      </c>
      <c r="M106" s="378" t="s">
        <v>2678</v>
      </c>
      <c r="N106" s="372" t="s">
        <v>2679</v>
      </c>
      <c r="O106" s="895" t="s">
        <v>2680</v>
      </c>
    </row>
    <row r="107" spans="1:15" ht="102">
      <c r="A107" s="345"/>
      <c r="B107" s="372" t="s">
        <v>2733</v>
      </c>
      <c r="C107" s="372" t="s">
        <v>2734</v>
      </c>
      <c r="D107" s="372" t="s">
        <v>2675</v>
      </c>
      <c r="E107" s="372">
        <v>14433</v>
      </c>
      <c r="F107" s="372">
        <v>81696</v>
      </c>
      <c r="G107" s="372" t="s">
        <v>2676</v>
      </c>
      <c r="H107" s="372">
        <v>0.2</v>
      </c>
      <c r="I107" s="2" t="s">
        <v>2616</v>
      </c>
      <c r="J107" s="372" t="s">
        <v>2594</v>
      </c>
      <c r="K107" s="372" t="s">
        <v>2677</v>
      </c>
      <c r="L107" s="372">
        <v>0.03</v>
      </c>
      <c r="M107" s="378" t="s">
        <v>2678</v>
      </c>
      <c r="N107" s="372" t="s">
        <v>2679</v>
      </c>
      <c r="O107" s="895" t="s">
        <v>2680</v>
      </c>
    </row>
    <row r="108" spans="1:15" ht="102">
      <c r="A108" s="345"/>
      <c r="B108" s="372" t="s">
        <v>2735</v>
      </c>
      <c r="C108" s="372" t="s">
        <v>359</v>
      </c>
      <c r="D108" s="372" t="s">
        <v>2675</v>
      </c>
      <c r="E108" s="372">
        <v>14433</v>
      </c>
      <c r="F108" s="372">
        <v>62805</v>
      </c>
      <c r="G108" s="372" t="s">
        <v>2676</v>
      </c>
      <c r="H108" s="372">
        <v>0.2</v>
      </c>
      <c r="I108" s="2" t="s">
        <v>2616</v>
      </c>
      <c r="J108" s="372" t="s">
        <v>2594</v>
      </c>
      <c r="K108" s="372" t="s">
        <v>2677</v>
      </c>
      <c r="L108" s="372">
        <v>0.05</v>
      </c>
      <c r="M108" s="378" t="s">
        <v>2678</v>
      </c>
      <c r="N108" s="372" t="s">
        <v>2679</v>
      </c>
      <c r="O108" s="895" t="s">
        <v>2680</v>
      </c>
    </row>
    <row r="109" spans="1:15" ht="102">
      <c r="A109" s="345"/>
      <c r="B109" s="372" t="s">
        <v>2736</v>
      </c>
      <c r="C109" s="372" t="s">
        <v>358</v>
      </c>
      <c r="D109" s="372" t="s">
        <v>2675</v>
      </c>
      <c r="E109" s="372">
        <v>14433</v>
      </c>
      <c r="F109" s="372">
        <v>30194</v>
      </c>
      <c r="G109" s="372" t="s">
        <v>2676</v>
      </c>
      <c r="H109" s="372">
        <v>0.2</v>
      </c>
      <c r="I109" s="2" t="s">
        <v>2616</v>
      </c>
      <c r="J109" s="372" t="s">
        <v>2594</v>
      </c>
      <c r="K109" s="372" t="s">
        <v>2677</v>
      </c>
      <c r="L109" s="372">
        <v>0.03</v>
      </c>
      <c r="M109" s="378" t="s">
        <v>2678</v>
      </c>
      <c r="N109" s="372" t="s">
        <v>2679</v>
      </c>
      <c r="O109" s="895" t="s">
        <v>2680</v>
      </c>
    </row>
    <row r="110" spans="1:15" ht="102">
      <c r="A110" s="345"/>
      <c r="B110" s="372" t="s">
        <v>2737</v>
      </c>
      <c r="C110" s="373" t="s">
        <v>46</v>
      </c>
      <c r="D110" s="372" t="s">
        <v>2675</v>
      </c>
      <c r="E110" s="372">
        <v>14433</v>
      </c>
      <c r="F110" s="372">
        <v>61703</v>
      </c>
      <c r="G110" s="372" t="s">
        <v>2676</v>
      </c>
      <c r="H110" s="372">
        <v>3.2</v>
      </c>
      <c r="I110" s="2" t="s">
        <v>2616</v>
      </c>
      <c r="J110" s="372" t="s">
        <v>2594</v>
      </c>
      <c r="K110" s="372" t="s">
        <v>2677</v>
      </c>
      <c r="L110" s="372">
        <v>1.2</v>
      </c>
      <c r="M110" s="378" t="s">
        <v>2678</v>
      </c>
      <c r="N110" s="372" t="s">
        <v>2679</v>
      </c>
      <c r="O110" s="895" t="s">
        <v>2680</v>
      </c>
    </row>
    <row r="111" spans="1:15" ht="102">
      <c r="A111" s="345"/>
      <c r="B111" s="372" t="s">
        <v>2738</v>
      </c>
      <c r="C111" s="372" t="s">
        <v>2739</v>
      </c>
      <c r="D111" s="372" t="s">
        <v>2675</v>
      </c>
      <c r="E111" s="372">
        <v>14433</v>
      </c>
      <c r="F111" s="372">
        <v>77146</v>
      </c>
      <c r="G111" s="372" t="s">
        <v>2676</v>
      </c>
      <c r="H111" s="372">
        <v>0.2</v>
      </c>
      <c r="I111" s="2" t="s">
        <v>2616</v>
      </c>
      <c r="J111" s="372" t="s">
        <v>2594</v>
      </c>
      <c r="K111" s="372" t="s">
        <v>2677</v>
      </c>
      <c r="L111" s="372">
        <v>0.08</v>
      </c>
      <c r="M111" s="378" t="s">
        <v>2678</v>
      </c>
      <c r="N111" s="372" t="s">
        <v>2679</v>
      </c>
      <c r="O111" s="895" t="s">
        <v>2680</v>
      </c>
    </row>
    <row r="112" spans="1:15" ht="102">
      <c r="A112" s="345"/>
      <c r="B112" s="372" t="s">
        <v>2740</v>
      </c>
      <c r="C112" s="372" t="s">
        <v>375</v>
      </c>
      <c r="D112" s="372" t="s">
        <v>2675</v>
      </c>
      <c r="E112" s="372">
        <v>14433</v>
      </c>
      <c r="F112" s="372">
        <v>62808</v>
      </c>
      <c r="G112" s="372" t="s">
        <v>2676</v>
      </c>
      <c r="H112" s="372">
        <v>0.2</v>
      </c>
      <c r="I112" s="2" t="s">
        <v>2616</v>
      </c>
      <c r="J112" s="372" t="s">
        <v>2594</v>
      </c>
      <c r="K112" s="372" t="s">
        <v>2677</v>
      </c>
      <c r="L112" s="372">
        <v>0.13</v>
      </c>
      <c r="M112" s="378" t="s">
        <v>2678</v>
      </c>
      <c r="N112" s="372" t="s">
        <v>2679</v>
      </c>
      <c r="O112" s="895" t="s">
        <v>2680</v>
      </c>
    </row>
    <row r="113" spans="1:15" ht="102">
      <c r="A113" s="345"/>
      <c r="B113" s="372" t="s">
        <v>2741</v>
      </c>
      <c r="C113" s="372" t="s">
        <v>2742</v>
      </c>
      <c r="D113" s="372" t="s">
        <v>2675</v>
      </c>
      <c r="E113" s="372">
        <v>14433</v>
      </c>
      <c r="F113" s="372">
        <v>62829</v>
      </c>
      <c r="G113" s="372" t="s">
        <v>2676</v>
      </c>
      <c r="H113" s="372">
        <v>1.6</v>
      </c>
      <c r="I113" s="2" t="s">
        <v>2616</v>
      </c>
      <c r="J113" s="372" t="s">
        <v>2594</v>
      </c>
      <c r="K113" s="372" t="s">
        <v>2677</v>
      </c>
      <c r="L113" s="372">
        <v>1.2</v>
      </c>
      <c r="M113" s="378" t="s">
        <v>2678</v>
      </c>
      <c r="N113" s="372" t="s">
        <v>2679</v>
      </c>
      <c r="O113" s="895" t="s">
        <v>2680</v>
      </c>
    </row>
    <row r="114" spans="1:15" ht="102">
      <c r="A114" s="345"/>
      <c r="B114" s="372" t="s">
        <v>2743</v>
      </c>
      <c r="C114" s="372" t="s">
        <v>377</v>
      </c>
      <c r="D114" s="372" t="s">
        <v>2675</v>
      </c>
      <c r="E114" s="372">
        <v>14433</v>
      </c>
      <c r="F114" s="372">
        <v>62809</v>
      </c>
      <c r="G114" s="372" t="s">
        <v>2676</v>
      </c>
      <c r="H114" s="372">
        <v>0.2</v>
      </c>
      <c r="I114" s="2" t="s">
        <v>2616</v>
      </c>
      <c r="J114" s="372" t="s">
        <v>2594</v>
      </c>
      <c r="K114" s="372" t="s">
        <v>2677</v>
      </c>
      <c r="L114" s="372">
        <v>0.11</v>
      </c>
      <c r="M114" s="378" t="s">
        <v>2678</v>
      </c>
      <c r="N114" s="372" t="s">
        <v>2679</v>
      </c>
      <c r="O114" s="895" t="s">
        <v>2680</v>
      </c>
    </row>
    <row r="115" spans="1:15" ht="102">
      <c r="A115" s="345"/>
      <c r="B115" s="372" t="s">
        <v>2744</v>
      </c>
      <c r="C115" s="372" t="s">
        <v>378</v>
      </c>
      <c r="D115" s="372" t="s">
        <v>2675</v>
      </c>
      <c r="E115" s="372">
        <v>14433</v>
      </c>
      <c r="F115" s="372">
        <v>62810</v>
      </c>
      <c r="G115" s="372" t="s">
        <v>2676</v>
      </c>
      <c r="H115" s="372">
        <v>0.4</v>
      </c>
      <c r="I115" s="2" t="s">
        <v>2616</v>
      </c>
      <c r="J115" s="372" t="s">
        <v>2594</v>
      </c>
      <c r="K115" s="372" t="s">
        <v>2677</v>
      </c>
      <c r="L115" s="372">
        <v>0.11</v>
      </c>
      <c r="M115" s="378" t="s">
        <v>2678</v>
      </c>
      <c r="N115" s="372" t="s">
        <v>2679</v>
      </c>
      <c r="O115" s="895" t="s">
        <v>2680</v>
      </c>
    </row>
    <row r="116" spans="1:15" ht="102">
      <c r="A116" s="345"/>
      <c r="B116" s="372" t="s">
        <v>2745</v>
      </c>
      <c r="C116" s="372" t="s">
        <v>372</v>
      </c>
      <c r="D116" s="372" t="s">
        <v>2675</v>
      </c>
      <c r="E116" s="372">
        <v>14433</v>
      </c>
      <c r="F116" s="372">
        <v>63147</v>
      </c>
      <c r="G116" s="372" t="s">
        <v>2676</v>
      </c>
      <c r="H116" s="372">
        <v>0.3</v>
      </c>
      <c r="I116" s="2" t="s">
        <v>2616</v>
      </c>
      <c r="J116" s="372" t="s">
        <v>2594</v>
      </c>
      <c r="K116" s="372" t="s">
        <v>2677</v>
      </c>
      <c r="L116" s="372">
        <v>0.11</v>
      </c>
      <c r="M116" s="378" t="s">
        <v>2678</v>
      </c>
      <c r="N116" s="372" t="s">
        <v>2679</v>
      </c>
      <c r="O116" s="895" t="s">
        <v>2680</v>
      </c>
    </row>
    <row r="117" spans="1:15" ht="102">
      <c r="A117" s="345"/>
      <c r="B117" s="372" t="s">
        <v>2746</v>
      </c>
      <c r="C117" s="372" t="s">
        <v>360</v>
      </c>
      <c r="D117" s="372" t="s">
        <v>2675</v>
      </c>
      <c r="E117" s="372">
        <v>14433</v>
      </c>
      <c r="F117" s="372">
        <v>34461</v>
      </c>
      <c r="G117" s="372" t="s">
        <v>2676</v>
      </c>
      <c r="H117" s="372">
        <v>0.2</v>
      </c>
      <c r="I117" s="2" t="s">
        <v>2616</v>
      </c>
      <c r="J117" s="372" t="s">
        <v>2594</v>
      </c>
      <c r="K117" s="372" t="s">
        <v>2677</v>
      </c>
      <c r="L117" s="372">
        <v>7.0000000000000007E-2</v>
      </c>
      <c r="M117" s="378" t="s">
        <v>2678</v>
      </c>
      <c r="N117" s="372" t="s">
        <v>2679</v>
      </c>
      <c r="O117" s="895" t="s">
        <v>2680</v>
      </c>
    </row>
    <row r="118" spans="1:15" ht="102">
      <c r="A118" s="345"/>
      <c r="B118" s="372" t="s">
        <v>2747</v>
      </c>
      <c r="C118" s="372" t="s">
        <v>402</v>
      </c>
      <c r="D118" s="372" t="s">
        <v>2675</v>
      </c>
      <c r="E118" s="372">
        <v>14433</v>
      </c>
      <c r="F118" s="372">
        <v>34694</v>
      </c>
      <c r="G118" s="372" t="s">
        <v>2676</v>
      </c>
      <c r="H118" s="372">
        <v>0.2</v>
      </c>
      <c r="I118" s="2" t="s">
        <v>2616</v>
      </c>
      <c r="J118" s="372" t="s">
        <v>2594</v>
      </c>
      <c r="K118" s="372" t="s">
        <v>2677</v>
      </c>
      <c r="L118" s="372">
        <v>7.0000000000000007E-2</v>
      </c>
      <c r="M118" s="378" t="s">
        <v>2678</v>
      </c>
      <c r="N118" s="372" t="s">
        <v>2679</v>
      </c>
      <c r="O118" s="895" t="s">
        <v>2680</v>
      </c>
    </row>
    <row r="119" spans="1:15" ht="102">
      <c r="A119" s="345"/>
      <c r="B119" s="372" t="s">
        <v>2748</v>
      </c>
      <c r="C119" s="372" t="s">
        <v>350</v>
      </c>
      <c r="D119" s="372" t="s">
        <v>2675</v>
      </c>
      <c r="E119" s="372">
        <v>14433</v>
      </c>
      <c r="F119" s="372">
        <v>39032</v>
      </c>
      <c r="G119" s="372" t="s">
        <v>2676</v>
      </c>
      <c r="H119" s="372">
        <v>0.8</v>
      </c>
      <c r="I119" s="2" t="s">
        <v>2616</v>
      </c>
      <c r="J119" s="372" t="s">
        <v>2594</v>
      </c>
      <c r="K119" s="372" t="s">
        <v>2677</v>
      </c>
      <c r="L119" s="372">
        <v>0.33</v>
      </c>
      <c r="M119" s="378" t="s">
        <v>2678</v>
      </c>
      <c r="N119" s="372" t="s">
        <v>2679</v>
      </c>
      <c r="O119" s="895" t="s">
        <v>2680</v>
      </c>
    </row>
    <row r="120" spans="1:15" ht="102">
      <c r="A120" s="345"/>
      <c r="B120" s="372" t="s">
        <v>2749</v>
      </c>
      <c r="C120" s="372" t="s">
        <v>390</v>
      </c>
      <c r="D120" s="372" t="s">
        <v>2675</v>
      </c>
      <c r="E120" s="372">
        <v>14433</v>
      </c>
      <c r="F120" s="372">
        <v>62832</v>
      </c>
      <c r="G120" s="372" t="s">
        <v>2676</v>
      </c>
      <c r="H120" s="372">
        <v>0.2</v>
      </c>
      <c r="I120" s="2" t="s">
        <v>2616</v>
      </c>
      <c r="J120" s="372" t="s">
        <v>2594</v>
      </c>
      <c r="K120" s="372" t="s">
        <v>2677</v>
      </c>
      <c r="L120" s="372">
        <v>0.11</v>
      </c>
      <c r="M120" s="378" t="s">
        <v>2678</v>
      </c>
      <c r="N120" s="372" t="s">
        <v>2679</v>
      </c>
      <c r="O120" s="895" t="s">
        <v>2680</v>
      </c>
    </row>
    <row r="121" spans="1:15" ht="102">
      <c r="A121" s="345"/>
      <c r="B121" s="372" t="s">
        <v>2750</v>
      </c>
      <c r="C121" s="372" t="s">
        <v>2751</v>
      </c>
      <c r="D121" s="372" t="s">
        <v>2675</v>
      </c>
      <c r="E121" s="372">
        <v>14433</v>
      </c>
      <c r="F121" s="372">
        <v>62834</v>
      </c>
      <c r="G121" s="372" t="s">
        <v>2676</v>
      </c>
      <c r="H121" s="372">
        <v>0.2</v>
      </c>
      <c r="I121" s="2" t="s">
        <v>2616</v>
      </c>
      <c r="J121" s="372" t="s">
        <v>2594</v>
      </c>
      <c r="K121" s="372" t="s">
        <v>2677</v>
      </c>
      <c r="L121" s="372">
        <v>0.1</v>
      </c>
      <c r="M121" s="378" t="s">
        <v>2678</v>
      </c>
      <c r="N121" s="372" t="s">
        <v>2679</v>
      </c>
      <c r="O121" s="895" t="s">
        <v>2680</v>
      </c>
    </row>
    <row r="122" spans="1:15" ht="102">
      <c r="A122" s="345"/>
      <c r="B122" s="372" t="s">
        <v>2752</v>
      </c>
      <c r="C122" s="372" t="s">
        <v>386</v>
      </c>
      <c r="D122" s="372" t="s">
        <v>2675</v>
      </c>
      <c r="E122" s="372">
        <v>14433</v>
      </c>
      <c r="F122" s="372">
        <v>62830</v>
      </c>
      <c r="G122" s="372" t="s">
        <v>2676</v>
      </c>
      <c r="H122" s="372">
        <v>0.2</v>
      </c>
      <c r="I122" s="2" t="s">
        <v>2616</v>
      </c>
      <c r="J122" s="372" t="s">
        <v>2594</v>
      </c>
      <c r="K122" s="372" t="s">
        <v>2677</v>
      </c>
      <c r="L122" s="372">
        <v>0.05</v>
      </c>
      <c r="M122" s="378" t="s">
        <v>2678</v>
      </c>
      <c r="N122" s="372" t="s">
        <v>2679</v>
      </c>
      <c r="O122" s="895" t="s">
        <v>2680</v>
      </c>
    </row>
    <row r="123" spans="1:15" ht="102">
      <c r="A123" s="345"/>
      <c r="B123" s="372" t="s">
        <v>2753</v>
      </c>
      <c r="C123" s="372" t="s">
        <v>373</v>
      </c>
      <c r="D123" s="372" t="s">
        <v>2675</v>
      </c>
      <c r="E123" s="372">
        <v>14433</v>
      </c>
      <c r="F123" s="372">
        <v>62831</v>
      </c>
      <c r="G123" s="372" t="s">
        <v>2676</v>
      </c>
      <c r="H123" s="372">
        <v>0.2</v>
      </c>
      <c r="I123" s="2" t="s">
        <v>2616</v>
      </c>
      <c r="J123" s="372" t="s">
        <v>2594</v>
      </c>
      <c r="K123" s="372" t="s">
        <v>2677</v>
      </c>
      <c r="L123" s="372">
        <v>0.08</v>
      </c>
      <c r="M123" s="378" t="s">
        <v>2678</v>
      </c>
      <c r="N123" s="372" t="s">
        <v>2679</v>
      </c>
      <c r="O123" s="895" t="s">
        <v>2680</v>
      </c>
    </row>
    <row r="124" spans="1:15" ht="102">
      <c r="A124" s="345"/>
      <c r="B124" s="372" t="s">
        <v>2754</v>
      </c>
      <c r="C124" s="372" t="s">
        <v>398</v>
      </c>
      <c r="D124" s="372" t="s">
        <v>2675</v>
      </c>
      <c r="E124" s="372">
        <v>14433</v>
      </c>
      <c r="F124" s="372">
        <v>39100</v>
      </c>
      <c r="G124" s="372" t="s">
        <v>2676</v>
      </c>
      <c r="H124" s="372">
        <v>2</v>
      </c>
      <c r="I124" s="2" t="s">
        <v>2616</v>
      </c>
      <c r="J124" s="372" t="s">
        <v>2594</v>
      </c>
      <c r="K124" s="372" t="s">
        <v>2677</v>
      </c>
      <c r="L124" s="372">
        <v>0.85</v>
      </c>
      <c r="M124" s="378" t="s">
        <v>2678</v>
      </c>
      <c r="N124" s="372" t="s">
        <v>2679</v>
      </c>
      <c r="O124" s="895" t="s">
        <v>2680</v>
      </c>
    </row>
    <row r="125" spans="1:15" ht="102">
      <c r="A125" s="345"/>
      <c r="B125" s="372" t="s">
        <v>2755</v>
      </c>
      <c r="C125" s="372" t="s">
        <v>400</v>
      </c>
      <c r="D125" s="372" t="s">
        <v>2675</v>
      </c>
      <c r="E125" s="372">
        <v>14433</v>
      </c>
      <c r="F125" s="372">
        <v>34336</v>
      </c>
      <c r="G125" s="372" t="s">
        <v>2676</v>
      </c>
      <c r="H125" s="372">
        <v>0.2</v>
      </c>
      <c r="I125" s="2" t="s">
        <v>2616</v>
      </c>
      <c r="J125" s="372" t="s">
        <v>2594</v>
      </c>
      <c r="K125" s="372" t="s">
        <v>2677</v>
      </c>
      <c r="L125" s="372">
        <v>0.1</v>
      </c>
      <c r="M125" s="378" t="s">
        <v>2678</v>
      </c>
      <c r="N125" s="372" t="s">
        <v>2679</v>
      </c>
      <c r="O125" s="895" t="s">
        <v>2680</v>
      </c>
    </row>
    <row r="126" spans="1:15" ht="102">
      <c r="A126" s="345"/>
      <c r="B126" s="372" t="s">
        <v>2756</v>
      </c>
      <c r="C126" s="372" t="s">
        <v>324</v>
      </c>
      <c r="D126" s="372" t="s">
        <v>2675</v>
      </c>
      <c r="E126" s="372">
        <v>14433</v>
      </c>
      <c r="F126" s="372">
        <v>39056</v>
      </c>
      <c r="G126" s="372" t="s">
        <v>2676</v>
      </c>
      <c r="H126" s="372">
        <v>0.2</v>
      </c>
      <c r="I126" s="2" t="s">
        <v>2616</v>
      </c>
      <c r="J126" s="372" t="s">
        <v>2594</v>
      </c>
      <c r="K126" s="372" t="s">
        <v>2677</v>
      </c>
      <c r="L126" s="372">
        <v>0.08</v>
      </c>
      <c r="M126" s="378" t="s">
        <v>2678</v>
      </c>
      <c r="N126" s="372" t="s">
        <v>2679</v>
      </c>
      <c r="O126" s="895" t="s">
        <v>2680</v>
      </c>
    </row>
    <row r="127" spans="1:15" ht="102">
      <c r="A127" s="345"/>
      <c r="B127" s="372" t="s">
        <v>2757</v>
      </c>
      <c r="C127" s="372" t="s">
        <v>361</v>
      </c>
      <c r="D127" s="372" t="s">
        <v>2675</v>
      </c>
      <c r="E127" s="372">
        <v>14433</v>
      </c>
      <c r="F127" s="372">
        <v>34469</v>
      </c>
      <c r="G127" s="372" t="s">
        <v>2676</v>
      </c>
      <c r="H127" s="372">
        <v>0.2</v>
      </c>
      <c r="I127" s="2" t="s">
        <v>2616</v>
      </c>
      <c r="J127" s="372" t="s">
        <v>2594</v>
      </c>
      <c r="K127" s="372" t="s">
        <v>2677</v>
      </c>
      <c r="L127" s="372">
        <v>0.08</v>
      </c>
      <c r="M127" s="378" t="s">
        <v>2678</v>
      </c>
      <c r="N127" s="372" t="s">
        <v>2679</v>
      </c>
      <c r="O127" s="895" t="s">
        <v>2680</v>
      </c>
    </row>
    <row r="128" spans="1:15" ht="102">
      <c r="A128" s="345"/>
      <c r="B128" s="372" t="s">
        <v>2758</v>
      </c>
      <c r="C128" s="372" t="s">
        <v>2759</v>
      </c>
      <c r="D128" s="372" t="s">
        <v>2675</v>
      </c>
      <c r="E128" s="372">
        <v>14433</v>
      </c>
      <c r="F128" s="372">
        <v>62828</v>
      </c>
      <c r="G128" s="372" t="s">
        <v>2676</v>
      </c>
      <c r="H128" s="372">
        <v>0.2</v>
      </c>
      <c r="I128" s="2" t="s">
        <v>2616</v>
      </c>
      <c r="J128" s="372" t="s">
        <v>2594</v>
      </c>
      <c r="K128" s="372" t="s">
        <v>2677</v>
      </c>
      <c r="L128" s="372">
        <v>7.0000000000000007E-2</v>
      </c>
      <c r="M128" s="378" t="s">
        <v>2678</v>
      </c>
      <c r="N128" s="372" t="s">
        <v>2679</v>
      </c>
      <c r="O128" s="895" t="s">
        <v>2680</v>
      </c>
    </row>
    <row r="129" spans="1:15" ht="102">
      <c r="A129" s="345"/>
      <c r="B129" s="372" t="s">
        <v>2760</v>
      </c>
      <c r="C129" s="372" t="s">
        <v>367</v>
      </c>
      <c r="D129" s="372" t="s">
        <v>2675</v>
      </c>
      <c r="E129" s="372">
        <v>14433</v>
      </c>
      <c r="F129" s="372">
        <v>62807</v>
      </c>
      <c r="G129" s="372" t="s">
        <v>2676</v>
      </c>
      <c r="H129" s="372">
        <v>0.2</v>
      </c>
      <c r="I129" s="2" t="s">
        <v>2616</v>
      </c>
      <c r="J129" s="372" t="s">
        <v>2594</v>
      </c>
      <c r="K129" s="372" t="s">
        <v>2677</v>
      </c>
      <c r="L129" s="372">
        <v>7.0000000000000007E-2</v>
      </c>
      <c r="M129" s="378" t="s">
        <v>2678</v>
      </c>
      <c r="N129" s="372" t="s">
        <v>2679</v>
      </c>
      <c r="O129" s="895" t="s">
        <v>2680</v>
      </c>
    </row>
    <row r="130" spans="1:15" ht="102">
      <c r="A130" s="345"/>
      <c r="B130" s="372" t="s">
        <v>2761</v>
      </c>
      <c r="C130" s="372" t="s">
        <v>393</v>
      </c>
      <c r="D130" s="372" t="s">
        <v>2675</v>
      </c>
      <c r="E130" s="372">
        <v>14433</v>
      </c>
      <c r="F130" s="372">
        <v>62815</v>
      </c>
      <c r="G130" s="372" t="s">
        <v>2676</v>
      </c>
      <c r="H130" s="372">
        <v>1.6</v>
      </c>
      <c r="I130" s="2" t="s">
        <v>2616</v>
      </c>
      <c r="J130" s="372" t="s">
        <v>2594</v>
      </c>
      <c r="K130" s="372" t="s">
        <v>2677</v>
      </c>
      <c r="L130" s="372">
        <v>0.11</v>
      </c>
      <c r="M130" s="378" t="s">
        <v>2678</v>
      </c>
      <c r="N130" s="372" t="s">
        <v>2679</v>
      </c>
      <c r="O130" s="895" t="s">
        <v>2680</v>
      </c>
    </row>
    <row r="131" spans="1:15" ht="102">
      <c r="A131" s="345"/>
      <c r="B131" s="372" t="s">
        <v>2762</v>
      </c>
      <c r="C131" s="372" t="s">
        <v>394</v>
      </c>
      <c r="D131" s="372" t="s">
        <v>2675</v>
      </c>
      <c r="E131" s="372">
        <v>14433</v>
      </c>
      <c r="F131" s="372">
        <v>61948</v>
      </c>
      <c r="G131" s="372" t="s">
        <v>2676</v>
      </c>
      <c r="H131" s="372">
        <v>1.7</v>
      </c>
      <c r="I131" s="2" t="s">
        <v>2616</v>
      </c>
      <c r="J131" s="372" t="s">
        <v>2594</v>
      </c>
      <c r="K131" s="372" t="s">
        <v>2677</v>
      </c>
      <c r="L131" s="372">
        <v>0.22</v>
      </c>
      <c r="M131" s="378" t="s">
        <v>2678</v>
      </c>
      <c r="N131" s="372" t="s">
        <v>2679</v>
      </c>
      <c r="O131" s="895" t="s">
        <v>2680</v>
      </c>
    </row>
    <row r="132" spans="1:15" ht="102">
      <c r="A132" s="345"/>
      <c r="B132" s="372" t="s">
        <v>2763</v>
      </c>
      <c r="C132" s="372" t="s">
        <v>383</v>
      </c>
      <c r="D132" s="372" t="s">
        <v>2675</v>
      </c>
      <c r="E132" s="372">
        <v>14433</v>
      </c>
      <c r="F132" s="372">
        <v>61708</v>
      </c>
      <c r="G132" s="372" t="s">
        <v>2676</v>
      </c>
      <c r="H132" s="372">
        <v>0.2</v>
      </c>
      <c r="I132" s="2" t="s">
        <v>2616</v>
      </c>
      <c r="J132" s="372" t="s">
        <v>2594</v>
      </c>
      <c r="K132" s="372" t="s">
        <v>2677</v>
      </c>
      <c r="L132" s="372">
        <v>0.09</v>
      </c>
      <c r="M132" s="378" t="s">
        <v>2678</v>
      </c>
      <c r="N132" s="372" t="s">
        <v>2679</v>
      </c>
      <c r="O132" s="895" t="s">
        <v>2680</v>
      </c>
    </row>
    <row r="133" spans="1:15" ht="102">
      <c r="A133" s="345"/>
      <c r="B133" s="372" t="s">
        <v>2764</v>
      </c>
      <c r="C133" s="372" t="s">
        <v>374</v>
      </c>
      <c r="D133" s="372" t="s">
        <v>2675</v>
      </c>
      <c r="E133" s="372">
        <v>14433</v>
      </c>
      <c r="F133" s="372">
        <v>61707</v>
      </c>
      <c r="G133" s="372" t="s">
        <v>2676</v>
      </c>
      <c r="H133" s="372">
        <v>0.2</v>
      </c>
      <c r="I133" s="2" t="s">
        <v>2616</v>
      </c>
      <c r="J133" s="372" t="s">
        <v>2594</v>
      </c>
      <c r="K133" s="372" t="s">
        <v>2677</v>
      </c>
      <c r="L133" s="372">
        <v>0.05</v>
      </c>
      <c r="M133" s="378" t="s">
        <v>2678</v>
      </c>
      <c r="N133" s="372" t="s">
        <v>2679</v>
      </c>
      <c r="O133" s="895" t="s">
        <v>2680</v>
      </c>
    </row>
    <row r="134" spans="1:15" ht="15.75">
      <c r="A134" s="345"/>
      <c r="B134" s="1011" t="s">
        <v>2765</v>
      </c>
      <c r="C134" s="1012"/>
      <c r="D134" s="1012"/>
      <c r="E134" s="1012"/>
      <c r="F134" s="1012"/>
      <c r="G134" s="1012"/>
      <c r="H134" s="1012"/>
      <c r="I134" s="1012"/>
      <c r="J134" s="1012"/>
      <c r="K134" s="1012"/>
      <c r="L134" s="1012"/>
      <c r="M134" s="1012"/>
      <c r="N134" s="1012"/>
      <c r="O134" s="1012"/>
    </row>
    <row r="135" spans="1:15" ht="63" customHeight="1">
      <c r="A135" s="345"/>
      <c r="B135" s="379" t="s">
        <v>2692</v>
      </c>
      <c r="C135" s="380">
        <v>1912249</v>
      </c>
      <c r="D135" s="2" t="s">
        <v>2766</v>
      </c>
      <c r="E135" s="379" t="s">
        <v>2767</v>
      </c>
      <c r="F135" s="381">
        <v>39632</v>
      </c>
      <c r="G135" s="382" t="s">
        <v>46</v>
      </c>
      <c r="H135" s="43">
        <v>2.5000000000000001E-2</v>
      </c>
      <c r="I135" s="2" t="s">
        <v>2616</v>
      </c>
      <c r="J135" s="372" t="s">
        <v>2530</v>
      </c>
      <c r="K135" s="372" t="s">
        <v>2677</v>
      </c>
      <c r="L135" s="382" t="s">
        <v>46</v>
      </c>
      <c r="M135" s="382" t="s">
        <v>46</v>
      </c>
      <c r="N135" s="2" t="s">
        <v>2768</v>
      </c>
      <c r="O135" s="383" t="s">
        <v>2769</v>
      </c>
    </row>
    <row r="136" spans="1:15" ht="25.5">
      <c r="A136" s="345"/>
      <c r="B136" s="379" t="s">
        <v>2770</v>
      </c>
      <c r="C136" s="380">
        <v>314409</v>
      </c>
      <c r="D136" s="2" t="s">
        <v>2766</v>
      </c>
      <c r="E136" s="379" t="s">
        <v>2771</v>
      </c>
      <c r="F136" s="381">
        <v>4029</v>
      </c>
      <c r="G136" s="382" t="s">
        <v>46</v>
      </c>
      <c r="H136" s="43">
        <v>2.5000000000000001E-2</v>
      </c>
      <c r="I136" s="2" t="s">
        <v>2616</v>
      </c>
      <c r="J136" s="372" t="s">
        <v>2530</v>
      </c>
      <c r="K136" s="372" t="s">
        <v>2677</v>
      </c>
      <c r="L136" s="382" t="s">
        <v>46</v>
      </c>
      <c r="M136" s="382" t="s">
        <v>46</v>
      </c>
      <c r="N136" s="2" t="s">
        <v>2768</v>
      </c>
      <c r="O136" s="384" t="s">
        <v>46</v>
      </c>
    </row>
    <row r="137" spans="1:15" ht="63" customHeight="1">
      <c r="A137" s="345"/>
      <c r="B137" s="379" t="s">
        <v>2772</v>
      </c>
      <c r="C137" s="380">
        <v>21725462</v>
      </c>
      <c r="D137" s="2" t="s">
        <v>2766</v>
      </c>
      <c r="E137" s="379" t="s">
        <v>2767</v>
      </c>
      <c r="F137" s="381">
        <v>4041</v>
      </c>
      <c r="G137" s="382" t="s">
        <v>46</v>
      </c>
      <c r="H137" s="43">
        <v>2.5000000000000001E-2</v>
      </c>
      <c r="I137" s="2" t="s">
        <v>2616</v>
      </c>
      <c r="J137" s="372" t="s">
        <v>2530</v>
      </c>
      <c r="K137" s="372" t="s">
        <v>2677</v>
      </c>
      <c r="L137" s="382" t="s">
        <v>46</v>
      </c>
      <c r="M137" s="382" t="s">
        <v>46</v>
      </c>
      <c r="N137" s="2" t="s">
        <v>2768</v>
      </c>
      <c r="O137" s="383" t="s">
        <v>2769</v>
      </c>
    </row>
    <row r="138" spans="1:15" ht="56.25" customHeight="1">
      <c r="A138" s="345"/>
      <c r="B138" s="379" t="s">
        <v>2773</v>
      </c>
      <c r="C138" s="382" t="s">
        <v>46</v>
      </c>
      <c r="D138" s="2" t="s">
        <v>2766</v>
      </c>
      <c r="E138" s="379" t="s">
        <v>2767</v>
      </c>
      <c r="F138" s="381">
        <v>61745</v>
      </c>
      <c r="G138" s="382" t="s">
        <v>46</v>
      </c>
      <c r="H138" s="43">
        <v>2.5000000000000001E-2</v>
      </c>
      <c r="I138" s="2" t="s">
        <v>2616</v>
      </c>
      <c r="J138" s="372" t="s">
        <v>2530</v>
      </c>
      <c r="K138" s="372" t="s">
        <v>2677</v>
      </c>
      <c r="L138" s="382" t="s">
        <v>46</v>
      </c>
      <c r="M138" s="382" t="s">
        <v>46</v>
      </c>
      <c r="N138" s="2" t="s">
        <v>2768</v>
      </c>
      <c r="O138" s="383" t="s">
        <v>2769</v>
      </c>
    </row>
    <row r="139" spans="1:15" ht="60" customHeight="1">
      <c r="A139" s="345"/>
      <c r="B139" s="379" t="s">
        <v>2774</v>
      </c>
      <c r="C139" s="380" t="s">
        <v>314</v>
      </c>
      <c r="D139" s="2" t="s">
        <v>2766</v>
      </c>
      <c r="E139" s="379" t="s">
        <v>2767</v>
      </c>
      <c r="F139" s="381">
        <v>61709</v>
      </c>
      <c r="G139" s="382" t="s">
        <v>46</v>
      </c>
      <c r="H139" s="43">
        <v>2.5000000000000001E-2</v>
      </c>
      <c r="I139" s="2" t="s">
        <v>2616</v>
      </c>
      <c r="J139" s="372" t="s">
        <v>2530</v>
      </c>
      <c r="K139" s="372" t="s">
        <v>2677</v>
      </c>
      <c r="L139" s="382" t="s">
        <v>46</v>
      </c>
      <c r="M139" s="382" t="s">
        <v>46</v>
      </c>
      <c r="N139" s="2" t="s">
        <v>2768</v>
      </c>
      <c r="O139" s="383" t="s">
        <v>2769</v>
      </c>
    </row>
    <row r="140" spans="1:15" ht="57" customHeight="1">
      <c r="A140" s="345"/>
      <c r="B140" s="385" t="s">
        <v>2775</v>
      </c>
      <c r="C140" s="380" t="s">
        <v>315</v>
      </c>
      <c r="D140" s="2" t="s">
        <v>2766</v>
      </c>
      <c r="E140" s="379" t="s">
        <v>2767</v>
      </c>
      <c r="F140" s="381">
        <v>4040</v>
      </c>
      <c r="G140" s="382" t="s">
        <v>46</v>
      </c>
      <c r="H140" s="43">
        <v>2.5000000000000001E-2</v>
      </c>
      <c r="I140" s="2" t="s">
        <v>2616</v>
      </c>
      <c r="J140" s="372" t="s">
        <v>2530</v>
      </c>
      <c r="K140" s="372" t="s">
        <v>2677</v>
      </c>
      <c r="L140" s="382" t="s">
        <v>46</v>
      </c>
      <c r="M140" s="382" t="s">
        <v>46</v>
      </c>
      <c r="N140" s="2" t="s">
        <v>2768</v>
      </c>
      <c r="O140" s="383" t="s">
        <v>2769</v>
      </c>
    </row>
    <row r="141" spans="1:15" ht="54.75" customHeight="1">
      <c r="A141" s="345"/>
      <c r="B141" s="379" t="s">
        <v>2776</v>
      </c>
      <c r="C141" s="382" t="s">
        <v>46</v>
      </c>
      <c r="D141" s="2" t="s">
        <v>2766</v>
      </c>
      <c r="E141" s="379" t="s">
        <v>2767</v>
      </c>
      <c r="F141" s="381">
        <v>61749</v>
      </c>
      <c r="G141" s="382" t="s">
        <v>46</v>
      </c>
      <c r="H141" s="141">
        <v>0.02</v>
      </c>
      <c r="I141" s="2" t="s">
        <v>2616</v>
      </c>
      <c r="J141" s="372" t="s">
        <v>2530</v>
      </c>
      <c r="K141" s="372" t="s">
        <v>2677</v>
      </c>
      <c r="L141" s="382" t="s">
        <v>46</v>
      </c>
      <c r="M141" s="382" t="s">
        <v>46</v>
      </c>
      <c r="N141" s="2" t="s">
        <v>2768</v>
      </c>
      <c r="O141" s="383" t="s">
        <v>2769</v>
      </c>
    </row>
    <row r="142" spans="1:15" ht="56.25" customHeight="1">
      <c r="A142" s="345"/>
      <c r="B142" s="379" t="s">
        <v>2777</v>
      </c>
      <c r="C142" s="382" t="s">
        <v>46</v>
      </c>
      <c r="D142" s="2" t="s">
        <v>2766</v>
      </c>
      <c r="E142" s="379" t="s">
        <v>2767</v>
      </c>
      <c r="F142" s="381">
        <v>61750</v>
      </c>
      <c r="G142" s="382" t="s">
        <v>46</v>
      </c>
      <c r="H142" s="43">
        <v>2.5000000000000001E-2</v>
      </c>
      <c r="I142" s="2" t="s">
        <v>2616</v>
      </c>
      <c r="J142" s="372" t="s">
        <v>2530</v>
      </c>
      <c r="K142" s="372" t="s">
        <v>2677</v>
      </c>
      <c r="L142" s="382" t="s">
        <v>46</v>
      </c>
      <c r="M142" s="382" t="s">
        <v>46</v>
      </c>
      <c r="N142" s="2" t="s">
        <v>2768</v>
      </c>
      <c r="O142" s="383" t="s">
        <v>2769</v>
      </c>
    </row>
    <row r="143" spans="1:15" ht="56.25" customHeight="1">
      <c r="A143" s="345"/>
      <c r="B143" s="379" t="s">
        <v>2778</v>
      </c>
      <c r="C143" s="382" t="s">
        <v>46</v>
      </c>
      <c r="D143" s="2" t="s">
        <v>2766</v>
      </c>
      <c r="E143" s="379" t="s">
        <v>2767</v>
      </c>
      <c r="F143" s="381">
        <v>61751</v>
      </c>
      <c r="G143" s="382" t="s">
        <v>46</v>
      </c>
      <c r="H143" s="43">
        <v>2.5000000000000001E-2</v>
      </c>
      <c r="I143" s="2" t="s">
        <v>2616</v>
      </c>
      <c r="J143" s="372" t="s">
        <v>2530</v>
      </c>
      <c r="K143" s="372" t="s">
        <v>2677</v>
      </c>
      <c r="L143" s="382" t="s">
        <v>46</v>
      </c>
      <c r="M143" s="382" t="s">
        <v>46</v>
      </c>
      <c r="N143" s="2" t="s">
        <v>2768</v>
      </c>
      <c r="O143" s="383" t="s">
        <v>2769</v>
      </c>
    </row>
    <row r="144" spans="1:15" ht="53.25" customHeight="1">
      <c r="A144" s="345"/>
      <c r="B144" s="385" t="s">
        <v>2779</v>
      </c>
      <c r="C144" s="380" t="s">
        <v>316</v>
      </c>
      <c r="D144" s="2" t="s">
        <v>2766</v>
      </c>
      <c r="E144" s="379" t="s">
        <v>2780</v>
      </c>
      <c r="F144" s="381">
        <v>4039</v>
      </c>
      <c r="G144" s="382" t="s">
        <v>46</v>
      </c>
      <c r="H144" s="43">
        <v>2.5000000000000001E-2</v>
      </c>
      <c r="I144" s="2" t="s">
        <v>2616</v>
      </c>
      <c r="J144" s="372" t="s">
        <v>2530</v>
      </c>
      <c r="K144" s="372" t="s">
        <v>2677</v>
      </c>
      <c r="L144" s="382" t="s">
        <v>46</v>
      </c>
      <c r="M144" s="382" t="s">
        <v>46</v>
      </c>
      <c r="N144" s="2" t="s">
        <v>2768</v>
      </c>
      <c r="O144" s="383" t="s">
        <v>2769</v>
      </c>
    </row>
    <row r="145" spans="1:15" ht="55.5" customHeight="1">
      <c r="A145" s="345"/>
      <c r="B145" s="385" t="s">
        <v>2781</v>
      </c>
      <c r="C145" s="382" t="s">
        <v>46</v>
      </c>
      <c r="D145" s="2" t="s">
        <v>2766</v>
      </c>
      <c r="E145" s="379" t="s">
        <v>2767</v>
      </c>
      <c r="F145" s="381">
        <v>62676</v>
      </c>
      <c r="G145" s="382" t="s">
        <v>46</v>
      </c>
      <c r="H145" s="43">
        <v>2.5000000000000001E-2</v>
      </c>
      <c r="I145" s="2" t="s">
        <v>2616</v>
      </c>
      <c r="J145" s="372" t="s">
        <v>2530</v>
      </c>
      <c r="K145" s="372" t="s">
        <v>2677</v>
      </c>
      <c r="L145" s="382" t="s">
        <v>46</v>
      </c>
      <c r="M145" s="382" t="s">
        <v>46</v>
      </c>
      <c r="N145" s="2" t="s">
        <v>2768</v>
      </c>
      <c r="O145" s="383" t="s">
        <v>2769</v>
      </c>
    </row>
    <row r="146" spans="1:15" ht="54.75" customHeight="1">
      <c r="A146" s="345"/>
      <c r="B146" s="385" t="s">
        <v>2782</v>
      </c>
      <c r="C146" s="380" t="s">
        <v>320</v>
      </c>
      <c r="D146" s="2" t="s">
        <v>2766</v>
      </c>
      <c r="E146" s="379" t="s">
        <v>2767</v>
      </c>
      <c r="F146" s="381">
        <v>62678</v>
      </c>
      <c r="G146" s="382" t="s">
        <v>46</v>
      </c>
      <c r="H146" s="43">
        <v>2.5000000000000001E-2</v>
      </c>
      <c r="I146" s="2" t="s">
        <v>2616</v>
      </c>
      <c r="J146" s="372" t="s">
        <v>2530</v>
      </c>
      <c r="K146" s="372" t="s">
        <v>2677</v>
      </c>
      <c r="L146" s="382" t="s">
        <v>46</v>
      </c>
      <c r="M146" s="382" t="s">
        <v>46</v>
      </c>
      <c r="N146" s="2" t="s">
        <v>2768</v>
      </c>
      <c r="O146" s="383" t="s">
        <v>2769</v>
      </c>
    </row>
    <row r="147" spans="1:15" ht="56.25" customHeight="1">
      <c r="A147" s="345"/>
      <c r="B147" s="379" t="s">
        <v>2783</v>
      </c>
      <c r="C147" s="380" t="s">
        <v>317</v>
      </c>
      <c r="D147" s="2" t="s">
        <v>2766</v>
      </c>
      <c r="E147" s="379" t="s">
        <v>2767</v>
      </c>
      <c r="F147" s="381">
        <v>4038</v>
      </c>
      <c r="G147" s="382" t="s">
        <v>46</v>
      </c>
      <c r="H147" s="43">
        <v>2.5000000000000001E-2</v>
      </c>
      <c r="I147" s="2" t="s">
        <v>2616</v>
      </c>
      <c r="J147" s="372" t="s">
        <v>2530</v>
      </c>
      <c r="K147" s="372" t="s">
        <v>2677</v>
      </c>
      <c r="L147" s="382" t="s">
        <v>46</v>
      </c>
      <c r="M147" s="382" t="s">
        <v>46</v>
      </c>
      <c r="N147" s="2" t="s">
        <v>2768</v>
      </c>
      <c r="O147" s="383" t="s">
        <v>2769</v>
      </c>
    </row>
    <row r="148" spans="1:15" ht="55.5" customHeight="1">
      <c r="A148" s="345"/>
      <c r="B148" s="379" t="s">
        <v>2784</v>
      </c>
      <c r="C148" s="380">
        <v>330541</v>
      </c>
      <c r="D148" s="2" t="s">
        <v>2766</v>
      </c>
      <c r="E148" s="379" t="s">
        <v>2767</v>
      </c>
      <c r="F148" s="381">
        <v>50374</v>
      </c>
      <c r="G148" s="382" t="s">
        <v>46</v>
      </c>
      <c r="H148" s="141">
        <v>0.02</v>
      </c>
      <c r="I148" s="2" t="s">
        <v>2616</v>
      </c>
      <c r="J148" s="372" t="s">
        <v>2530</v>
      </c>
      <c r="K148" s="372" t="s">
        <v>2677</v>
      </c>
      <c r="L148" s="382" t="s">
        <v>46</v>
      </c>
      <c r="M148" s="382" t="s">
        <v>46</v>
      </c>
      <c r="N148" s="2" t="s">
        <v>2768</v>
      </c>
      <c r="O148" s="383" t="s">
        <v>2769</v>
      </c>
    </row>
    <row r="149" spans="1:15" ht="58.5" customHeight="1">
      <c r="A149" s="345"/>
      <c r="B149" s="379" t="s">
        <v>2785</v>
      </c>
      <c r="C149" s="382" t="s">
        <v>46</v>
      </c>
      <c r="D149" s="2" t="s">
        <v>2766</v>
      </c>
      <c r="E149" s="379" t="s">
        <v>2767</v>
      </c>
      <c r="F149" s="381">
        <v>61755</v>
      </c>
      <c r="G149" s="382" t="s">
        <v>46</v>
      </c>
      <c r="H149" s="141">
        <v>0.02</v>
      </c>
      <c r="I149" s="2" t="s">
        <v>2616</v>
      </c>
      <c r="J149" s="372" t="s">
        <v>2530</v>
      </c>
      <c r="K149" s="372" t="s">
        <v>2677</v>
      </c>
      <c r="L149" s="382" t="s">
        <v>46</v>
      </c>
      <c r="M149" s="382" t="s">
        <v>46</v>
      </c>
      <c r="N149" s="2" t="s">
        <v>2768</v>
      </c>
      <c r="O149" s="383" t="s">
        <v>2769</v>
      </c>
    </row>
    <row r="150" spans="1:15" ht="55.5" customHeight="1">
      <c r="A150" s="345"/>
      <c r="B150" s="379" t="s">
        <v>2786</v>
      </c>
      <c r="C150" s="380">
        <v>2164172</v>
      </c>
      <c r="D150" s="2" t="s">
        <v>2766</v>
      </c>
      <c r="E150" s="379" t="s">
        <v>2767</v>
      </c>
      <c r="F150" s="381">
        <v>38811</v>
      </c>
      <c r="G150" s="382" t="s">
        <v>46</v>
      </c>
      <c r="H150" s="141">
        <v>0.02</v>
      </c>
      <c r="I150" s="2" t="s">
        <v>2616</v>
      </c>
      <c r="J150" s="372" t="s">
        <v>2530</v>
      </c>
      <c r="K150" s="372" t="s">
        <v>2677</v>
      </c>
      <c r="L150" s="382" t="s">
        <v>46</v>
      </c>
      <c r="M150" s="382" t="s">
        <v>46</v>
      </c>
      <c r="N150" s="2" t="s">
        <v>2768</v>
      </c>
      <c r="O150" s="383" t="s">
        <v>2769</v>
      </c>
    </row>
    <row r="151" spans="1:15" ht="55.5" customHeight="1">
      <c r="A151" s="345"/>
      <c r="B151" s="385" t="s">
        <v>2787</v>
      </c>
      <c r="C151" s="380" t="s">
        <v>319</v>
      </c>
      <c r="D151" s="2" t="s">
        <v>2766</v>
      </c>
      <c r="E151" s="379" t="s">
        <v>2767</v>
      </c>
      <c r="F151" s="381">
        <v>50355</v>
      </c>
      <c r="G151" s="382" t="s">
        <v>46</v>
      </c>
      <c r="H151" s="141">
        <v>0.02</v>
      </c>
      <c r="I151" s="2" t="s">
        <v>2616</v>
      </c>
      <c r="J151" s="372" t="s">
        <v>2530</v>
      </c>
      <c r="K151" s="372" t="s">
        <v>2677</v>
      </c>
      <c r="L151" s="382" t="s">
        <v>46</v>
      </c>
      <c r="M151" s="382" t="s">
        <v>46</v>
      </c>
      <c r="N151" s="2" t="s">
        <v>2768</v>
      </c>
      <c r="O151" s="383" t="s">
        <v>2769</v>
      </c>
    </row>
    <row r="152" spans="1:15" ht="25.5">
      <c r="A152" s="345"/>
      <c r="B152" s="379" t="s">
        <v>2788</v>
      </c>
      <c r="C152" s="382" t="s">
        <v>318</v>
      </c>
      <c r="D152" s="2" t="s">
        <v>2766</v>
      </c>
      <c r="E152" s="379" t="s">
        <v>2771</v>
      </c>
      <c r="F152" s="381">
        <v>63154</v>
      </c>
      <c r="G152" s="382" t="s">
        <v>46</v>
      </c>
      <c r="H152" s="141">
        <v>0.02</v>
      </c>
      <c r="I152" s="2" t="s">
        <v>2616</v>
      </c>
      <c r="J152" s="372" t="s">
        <v>2530</v>
      </c>
      <c r="K152" s="372" t="s">
        <v>2677</v>
      </c>
      <c r="L152" s="382" t="s">
        <v>46</v>
      </c>
      <c r="M152" s="382" t="s">
        <v>46</v>
      </c>
      <c r="N152" s="2" t="s">
        <v>2768</v>
      </c>
      <c r="O152" s="382" t="s">
        <v>46</v>
      </c>
    </row>
    <row r="153" spans="1:15" ht="54" customHeight="1">
      <c r="A153" s="345"/>
      <c r="B153" s="379" t="s">
        <v>2789</v>
      </c>
      <c r="C153" s="380">
        <v>330552</v>
      </c>
      <c r="D153" s="2" t="s">
        <v>2766</v>
      </c>
      <c r="E153" s="379" t="s">
        <v>2767</v>
      </c>
      <c r="F153" s="381">
        <v>38478</v>
      </c>
      <c r="G153" s="382" t="s">
        <v>46</v>
      </c>
      <c r="H153" s="141">
        <v>0.02</v>
      </c>
      <c r="I153" s="2" t="s">
        <v>2616</v>
      </c>
      <c r="J153" s="372" t="s">
        <v>2530</v>
      </c>
      <c r="K153" s="372" t="s">
        <v>2677</v>
      </c>
      <c r="L153" s="382" t="s">
        <v>46</v>
      </c>
      <c r="M153" s="382" t="s">
        <v>46</v>
      </c>
      <c r="N153" s="2" t="s">
        <v>2768</v>
      </c>
      <c r="O153" s="383" t="s">
        <v>2769</v>
      </c>
    </row>
    <row r="154" spans="1:15" ht="25.5">
      <c r="A154" s="345"/>
      <c r="B154" s="379" t="s">
        <v>2790</v>
      </c>
      <c r="C154" s="380">
        <v>1610180</v>
      </c>
      <c r="D154" s="2" t="s">
        <v>2766</v>
      </c>
      <c r="E154" s="379" t="s">
        <v>2771</v>
      </c>
      <c r="F154" s="381">
        <v>4037</v>
      </c>
      <c r="G154" s="382" t="s">
        <v>46</v>
      </c>
      <c r="H154" s="43">
        <v>2.5000000000000001E-2</v>
      </c>
      <c r="I154" s="2" t="s">
        <v>2616</v>
      </c>
      <c r="J154" s="372" t="s">
        <v>2530</v>
      </c>
      <c r="K154" s="372" t="s">
        <v>2677</v>
      </c>
      <c r="L154" s="382" t="s">
        <v>46</v>
      </c>
      <c r="M154" s="382" t="s">
        <v>46</v>
      </c>
      <c r="N154" s="2" t="s">
        <v>2768</v>
      </c>
      <c r="O154" s="382" t="s">
        <v>46</v>
      </c>
    </row>
    <row r="155" spans="1:15" ht="55.5" customHeight="1">
      <c r="A155" s="345"/>
      <c r="B155" s="379" t="s">
        <v>2791</v>
      </c>
      <c r="C155" s="380">
        <v>139402</v>
      </c>
      <c r="D155" s="2" t="s">
        <v>2766</v>
      </c>
      <c r="E155" s="379" t="s">
        <v>2767</v>
      </c>
      <c r="F155" s="381">
        <v>38535</v>
      </c>
      <c r="G155" s="382" t="s">
        <v>46</v>
      </c>
      <c r="H155" s="43">
        <v>2.5000000000000001E-2</v>
      </c>
      <c r="I155" s="2" t="s">
        <v>2616</v>
      </c>
      <c r="J155" s="372" t="s">
        <v>2530</v>
      </c>
      <c r="K155" s="372" t="s">
        <v>2677</v>
      </c>
      <c r="L155" s="382" t="s">
        <v>46</v>
      </c>
      <c r="M155" s="382" t="s">
        <v>46</v>
      </c>
      <c r="N155" s="2" t="s">
        <v>2768</v>
      </c>
      <c r="O155" s="383" t="s">
        <v>2769</v>
      </c>
    </row>
    <row r="156" spans="1:15" ht="57.75" customHeight="1">
      <c r="A156" s="345"/>
      <c r="B156" s="379" t="s">
        <v>2792</v>
      </c>
      <c r="C156" s="380">
        <v>122349</v>
      </c>
      <c r="D156" s="2" t="s">
        <v>2766</v>
      </c>
      <c r="E156" s="379" t="s">
        <v>2767</v>
      </c>
      <c r="F156" s="381">
        <v>4035</v>
      </c>
      <c r="G156" s="382" t="s">
        <v>46</v>
      </c>
      <c r="H156" s="43">
        <v>2.5000000000000001E-2</v>
      </c>
      <c r="I156" s="2" t="s">
        <v>2616</v>
      </c>
      <c r="J156" s="372" t="s">
        <v>2530</v>
      </c>
      <c r="K156" s="372" t="s">
        <v>2677</v>
      </c>
      <c r="L156" s="382" t="s">
        <v>46</v>
      </c>
      <c r="M156" s="382" t="s">
        <v>46</v>
      </c>
      <c r="N156" s="2" t="s">
        <v>2768</v>
      </c>
      <c r="O156" s="383" t="s">
        <v>2769</v>
      </c>
    </row>
    <row r="157" spans="1:15" ht="54.75" customHeight="1">
      <c r="A157" s="345"/>
      <c r="B157" s="386" t="s">
        <v>2793</v>
      </c>
      <c r="C157" s="387" t="s">
        <v>2794</v>
      </c>
      <c r="D157" s="2" t="s">
        <v>2795</v>
      </c>
      <c r="E157" s="386" t="s">
        <v>2796</v>
      </c>
      <c r="F157" s="388">
        <v>49260</v>
      </c>
      <c r="G157" s="382" t="s">
        <v>46</v>
      </c>
      <c r="H157" s="141">
        <v>0.02</v>
      </c>
      <c r="I157" s="2" t="s">
        <v>2616</v>
      </c>
      <c r="J157" s="372" t="s">
        <v>2530</v>
      </c>
      <c r="K157" s="372" t="s">
        <v>2677</v>
      </c>
      <c r="L157" s="382" t="s">
        <v>46</v>
      </c>
      <c r="M157" s="382" t="s">
        <v>46</v>
      </c>
      <c r="N157" s="2" t="s">
        <v>2768</v>
      </c>
      <c r="O157" s="389" t="s">
        <v>2797</v>
      </c>
    </row>
    <row r="158" spans="1:15" ht="25.5">
      <c r="A158" s="345"/>
      <c r="B158" s="386" t="s">
        <v>2798</v>
      </c>
      <c r="C158" s="382" t="s">
        <v>46</v>
      </c>
      <c r="D158" s="2" t="s">
        <v>2795</v>
      </c>
      <c r="E158" s="386" t="s">
        <v>2799</v>
      </c>
      <c r="F158" s="388">
        <v>63778</v>
      </c>
      <c r="G158" s="382" t="s">
        <v>46</v>
      </c>
      <c r="H158" s="141">
        <v>0.02</v>
      </c>
      <c r="I158" s="2" t="s">
        <v>2616</v>
      </c>
      <c r="J158" s="372" t="s">
        <v>2530</v>
      </c>
      <c r="K158" s="372" t="s">
        <v>2677</v>
      </c>
      <c r="L158" s="382" t="s">
        <v>46</v>
      </c>
      <c r="M158" s="382" t="s">
        <v>46</v>
      </c>
      <c r="N158" s="2" t="s">
        <v>2768</v>
      </c>
      <c r="O158" s="382" t="s">
        <v>46</v>
      </c>
    </row>
    <row r="159" spans="1:15" ht="57" customHeight="1">
      <c r="A159" s="345"/>
      <c r="B159" s="386" t="s">
        <v>2800</v>
      </c>
      <c r="C159" s="387" t="s">
        <v>328</v>
      </c>
      <c r="D159" s="2" t="s">
        <v>2795</v>
      </c>
      <c r="E159" s="386" t="s">
        <v>2796</v>
      </c>
      <c r="F159" s="388">
        <v>61029</v>
      </c>
      <c r="G159" s="382" t="s">
        <v>46</v>
      </c>
      <c r="H159" s="141">
        <v>0.02</v>
      </c>
      <c r="I159" s="2" t="s">
        <v>2616</v>
      </c>
      <c r="J159" s="372" t="s">
        <v>2530</v>
      </c>
      <c r="K159" s="372" t="s">
        <v>2677</v>
      </c>
      <c r="L159" s="382" t="s">
        <v>46</v>
      </c>
      <c r="M159" s="382" t="s">
        <v>46</v>
      </c>
      <c r="N159" s="2" t="s">
        <v>2768</v>
      </c>
      <c r="O159" s="389" t="s">
        <v>2797</v>
      </c>
    </row>
    <row r="160" spans="1:15" ht="25.5">
      <c r="A160" s="345"/>
      <c r="B160" s="386" t="s">
        <v>2801</v>
      </c>
      <c r="C160" s="382" t="s">
        <v>46</v>
      </c>
      <c r="D160" s="2" t="s">
        <v>2795</v>
      </c>
      <c r="E160" s="386" t="s">
        <v>2799</v>
      </c>
      <c r="F160" s="388">
        <v>63784</v>
      </c>
      <c r="G160" s="382" t="s">
        <v>46</v>
      </c>
      <c r="H160" s="141">
        <v>0.02</v>
      </c>
      <c r="I160" s="2" t="s">
        <v>2616</v>
      </c>
      <c r="J160" s="372" t="s">
        <v>2530</v>
      </c>
      <c r="K160" s="372" t="s">
        <v>2677</v>
      </c>
      <c r="L160" s="382" t="s">
        <v>46</v>
      </c>
      <c r="M160" s="382" t="s">
        <v>46</v>
      </c>
      <c r="N160" s="2" t="s">
        <v>2768</v>
      </c>
      <c r="O160" s="382" t="s">
        <v>46</v>
      </c>
    </row>
    <row r="161" spans="1:15" ht="57" customHeight="1">
      <c r="A161" s="345"/>
      <c r="B161" s="386" t="s">
        <v>2802</v>
      </c>
      <c r="C161" s="387" t="s">
        <v>329</v>
      </c>
      <c r="D161" s="2" t="s">
        <v>2795</v>
      </c>
      <c r="E161" s="386" t="s">
        <v>2796</v>
      </c>
      <c r="F161" s="388">
        <v>61030</v>
      </c>
      <c r="G161" s="382" t="s">
        <v>46</v>
      </c>
      <c r="H161" s="141">
        <v>0.02</v>
      </c>
      <c r="I161" s="2" t="s">
        <v>2616</v>
      </c>
      <c r="J161" s="372" t="s">
        <v>2530</v>
      </c>
      <c r="K161" s="372" t="s">
        <v>2677</v>
      </c>
      <c r="L161" s="382" t="s">
        <v>46</v>
      </c>
      <c r="M161" s="382" t="s">
        <v>46</v>
      </c>
      <c r="N161" s="2" t="s">
        <v>2768</v>
      </c>
      <c r="O161" s="389" t="s">
        <v>2797</v>
      </c>
    </row>
    <row r="162" spans="1:15" ht="53.25" customHeight="1">
      <c r="A162" s="345"/>
      <c r="B162" s="386" t="s">
        <v>2803</v>
      </c>
      <c r="C162" s="382" t="s">
        <v>46</v>
      </c>
      <c r="D162" s="2" t="s">
        <v>2795</v>
      </c>
      <c r="E162" s="386" t="s">
        <v>2796</v>
      </c>
      <c r="F162" s="388">
        <v>62847</v>
      </c>
      <c r="G162" s="382" t="s">
        <v>46</v>
      </c>
      <c r="H162" s="141">
        <v>0.02</v>
      </c>
      <c r="I162" s="2" t="s">
        <v>2616</v>
      </c>
      <c r="J162" s="372" t="s">
        <v>2530</v>
      </c>
      <c r="K162" s="372" t="s">
        <v>2677</v>
      </c>
      <c r="L162" s="382" t="s">
        <v>46</v>
      </c>
      <c r="M162" s="382" t="s">
        <v>46</v>
      </c>
      <c r="N162" s="2" t="s">
        <v>2768</v>
      </c>
      <c r="O162" s="389" t="s">
        <v>2797</v>
      </c>
    </row>
    <row r="163" spans="1:15" ht="66" customHeight="1">
      <c r="A163" s="345"/>
      <c r="B163" s="390" t="s">
        <v>2804</v>
      </c>
      <c r="C163" s="382" t="s">
        <v>46</v>
      </c>
      <c r="D163" s="2" t="s">
        <v>2795</v>
      </c>
      <c r="E163" s="386" t="s">
        <v>2799</v>
      </c>
      <c r="F163" s="388">
        <v>63782</v>
      </c>
      <c r="G163" s="382" t="s">
        <v>46</v>
      </c>
      <c r="H163" s="141">
        <v>0.02</v>
      </c>
      <c r="I163" s="2" t="s">
        <v>2616</v>
      </c>
      <c r="J163" s="372" t="s">
        <v>2530</v>
      </c>
      <c r="K163" s="372" t="s">
        <v>2677</v>
      </c>
      <c r="L163" s="382" t="s">
        <v>46</v>
      </c>
      <c r="M163" s="382" t="s">
        <v>46</v>
      </c>
      <c r="N163" s="2" t="s">
        <v>2768</v>
      </c>
      <c r="O163" s="382" t="s">
        <v>46</v>
      </c>
    </row>
    <row r="164" spans="1:15" ht="56.25" customHeight="1">
      <c r="A164" s="345"/>
      <c r="B164" s="386" t="s">
        <v>2805</v>
      </c>
      <c r="C164" s="382" t="s">
        <v>46</v>
      </c>
      <c r="D164" s="2" t="s">
        <v>2795</v>
      </c>
      <c r="E164" s="386" t="s">
        <v>2796</v>
      </c>
      <c r="F164" s="388">
        <v>62850</v>
      </c>
      <c r="G164" s="382" t="s">
        <v>46</v>
      </c>
      <c r="H164" s="141">
        <v>0.02</v>
      </c>
      <c r="I164" s="2" t="s">
        <v>2616</v>
      </c>
      <c r="J164" s="372" t="s">
        <v>2530</v>
      </c>
      <c r="K164" s="372" t="s">
        <v>2677</v>
      </c>
      <c r="L164" s="382" t="s">
        <v>46</v>
      </c>
      <c r="M164" s="382" t="s">
        <v>46</v>
      </c>
      <c r="N164" s="2" t="s">
        <v>2768</v>
      </c>
      <c r="O164" s="389" t="s">
        <v>2797</v>
      </c>
    </row>
    <row r="165" spans="1:15" ht="56.25" customHeight="1">
      <c r="A165" s="345"/>
      <c r="B165" s="386" t="s">
        <v>2806</v>
      </c>
      <c r="C165" s="387" t="s">
        <v>330</v>
      </c>
      <c r="D165" s="2" t="s">
        <v>2795</v>
      </c>
      <c r="E165" s="386" t="s">
        <v>2796</v>
      </c>
      <c r="F165" s="388">
        <v>46342</v>
      </c>
      <c r="G165" s="382" t="s">
        <v>46</v>
      </c>
      <c r="H165" s="141">
        <v>0.02</v>
      </c>
      <c r="I165" s="2" t="s">
        <v>2616</v>
      </c>
      <c r="J165" s="372" t="s">
        <v>2530</v>
      </c>
      <c r="K165" s="372" t="s">
        <v>2677</v>
      </c>
      <c r="L165" s="382" t="s">
        <v>46</v>
      </c>
      <c r="M165" s="382" t="s">
        <v>46</v>
      </c>
      <c r="N165" s="2" t="s">
        <v>2768</v>
      </c>
      <c r="O165" s="389" t="s">
        <v>2797</v>
      </c>
    </row>
    <row r="166" spans="1:15" ht="33" customHeight="1">
      <c r="A166" s="345"/>
      <c r="B166" s="386" t="s">
        <v>2807</v>
      </c>
      <c r="C166" s="382" t="s">
        <v>46</v>
      </c>
      <c r="D166" s="2" t="s">
        <v>2795</v>
      </c>
      <c r="E166" s="386" t="s">
        <v>2799</v>
      </c>
      <c r="F166" s="388">
        <v>63781</v>
      </c>
      <c r="G166" s="382" t="s">
        <v>46</v>
      </c>
      <c r="H166" s="141">
        <v>0.02</v>
      </c>
      <c r="I166" s="2" t="s">
        <v>2616</v>
      </c>
      <c r="J166" s="372" t="s">
        <v>2530</v>
      </c>
      <c r="K166" s="372" t="s">
        <v>2677</v>
      </c>
      <c r="L166" s="382" t="s">
        <v>46</v>
      </c>
      <c r="M166" s="382" t="s">
        <v>46</v>
      </c>
      <c r="N166" s="2" t="s">
        <v>2768</v>
      </c>
      <c r="O166" s="382" t="s">
        <v>46</v>
      </c>
    </row>
    <row r="167" spans="1:15" ht="36" customHeight="1">
      <c r="A167" s="345"/>
      <c r="B167" s="386" t="s">
        <v>2808</v>
      </c>
      <c r="C167" s="382" t="s">
        <v>46</v>
      </c>
      <c r="D167" s="2" t="s">
        <v>2795</v>
      </c>
      <c r="E167" s="386" t="s">
        <v>2799</v>
      </c>
      <c r="F167" s="388">
        <v>63777</v>
      </c>
      <c r="G167" s="382" t="s">
        <v>46</v>
      </c>
      <c r="H167" s="141">
        <v>0.02</v>
      </c>
      <c r="I167" s="2" t="s">
        <v>2616</v>
      </c>
      <c r="J167" s="372" t="s">
        <v>2530</v>
      </c>
      <c r="K167" s="372" t="s">
        <v>2677</v>
      </c>
      <c r="L167" s="382" t="s">
        <v>46</v>
      </c>
      <c r="M167" s="382" t="s">
        <v>46</v>
      </c>
      <c r="N167" s="2" t="s">
        <v>2768</v>
      </c>
      <c r="O167" s="382" t="s">
        <v>46</v>
      </c>
    </row>
    <row r="168" spans="1:15" ht="57" customHeight="1">
      <c r="A168" s="345"/>
      <c r="B168" s="386" t="s">
        <v>2809</v>
      </c>
      <c r="C168" s="387" t="s">
        <v>331</v>
      </c>
      <c r="D168" s="2" t="s">
        <v>2795</v>
      </c>
      <c r="E168" s="386" t="s">
        <v>2796</v>
      </c>
      <c r="F168" s="388">
        <v>50009</v>
      </c>
      <c r="G168" s="382" t="s">
        <v>46</v>
      </c>
      <c r="H168" s="141">
        <v>0.02</v>
      </c>
      <c r="I168" s="2" t="s">
        <v>2616</v>
      </c>
      <c r="J168" s="372" t="s">
        <v>2530</v>
      </c>
      <c r="K168" s="372" t="s">
        <v>2677</v>
      </c>
      <c r="L168" s="382" t="s">
        <v>46</v>
      </c>
      <c r="M168" s="382" t="s">
        <v>46</v>
      </c>
      <c r="N168" s="2" t="s">
        <v>2768</v>
      </c>
      <c r="O168" s="389" t="s">
        <v>2797</v>
      </c>
    </row>
    <row r="169" spans="1:15" ht="60.75" customHeight="1">
      <c r="A169" s="345"/>
      <c r="B169" s="386" t="s">
        <v>2810</v>
      </c>
      <c r="C169" s="382" t="s">
        <v>46</v>
      </c>
      <c r="D169" s="2" t="s">
        <v>2795</v>
      </c>
      <c r="E169" s="386" t="s">
        <v>2796</v>
      </c>
      <c r="F169" s="388">
        <v>61031</v>
      </c>
      <c r="G169" s="382" t="s">
        <v>46</v>
      </c>
      <c r="H169" s="141">
        <v>0.02</v>
      </c>
      <c r="I169" s="2" t="s">
        <v>2616</v>
      </c>
      <c r="J169" s="372" t="s">
        <v>2530</v>
      </c>
      <c r="K169" s="372" t="s">
        <v>2677</v>
      </c>
      <c r="L169" s="382" t="s">
        <v>46</v>
      </c>
      <c r="M169" s="382" t="s">
        <v>46</v>
      </c>
      <c r="N169" s="2" t="s">
        <v>2768</v>
      </c>
      <c r="O169" s="389" t="s">
        <v>2797</v>
      </c>
    </row>
    <row r="170" spans="1:15" ht="60" customHeight="1">
      <c r="A170" s="345"/>
      <c r="B170" s="386" t="s">
        <v>2811</v>
      </c>
      <c r="C170" s="382" t="s">
        <v>46</v>
      </c>
      <c r="D170" s="2" t="s">
        <v>2795</v>
      </c>
      <c r="E170" s="386" t="s">
        <v>2796</v>
      </c>
      <c r="F170" s="388">
        <v>62848</v>
      </c>
      <c r="G170" s="382" t="s">
        <v>46</v>
      </c>
      <c r="H170" s="141">
        <v>0.02</v>
      </c>
      <c r="I170" s="2" t="s">
        <v>2616</v>
      </c>
      <c r="J170" s="372" t="s">
        <v>2530</v>
      </c>
      <c r="K170" s="372" t="s">
        <v>2677</v>
      </c>
      <c r="L170" s="382" t="s">
        <v>46</v>
      </c>
      <c r="M170" s="382" t="s">
        <v>46</v>
      </c>
      <c r="N170" s="2" t="s">
        <v>2768</v>
      </c>
      <c r="O170" s="389" t="s">
        <v>2797</v>
      </c>
    </row>
    <row r="171" spans="1:15" ht="57.75" customHeight="1">
      <c r="A171" s="345"/>
      <c r="B171" s="386" t="s">
        <v>2812</v>
      </c>
      <c r="C171" s="382" t="s">
        <v>46</v>
      </c>
      <c r="D171" s="2" t="s">
        <v>2795</v>
      </c>
      <c r="E171" s="386" t="s">
        <v>2796</v>
      </c>
      <c r="F171" s="388">
        <v>62849</v>
      </c>
      <c r="G171" s="382" t="s">
        <v>46</v>
      </c>
      <c r="H171" s="141">
        <v>0.02</v>
      </c>
      <c r="I171" s="2" t="s">
        <v>2616</v>
      </c>
      <c r="J171" s="372" t="s">
        <v>2530</v>
      </c>
      <c r="K171" s="372" t="s">
        <v>2677</v>
      </c>
      <c r="L171" s="382" t="s">
        <v>46</v>
      </c>
      <c r="M171" s="382" t="s">
        <v>46</v>
      </c>
      <c r="N171" s="2" t="s">
        <v>2768</v>
      </c>
      <c r="O171" s="389" t="s">
        <v>2797</v>
      </c>
    </row>
    <row r="172" spans="1:15" ht="25.5">
      <c r="A172" s="345"/>
      <c r="B172" s="386" t="s">
        <v>2813</v>
      </c>
      <c r="C172" s="382" t="s">
        <v>46</v>
      </c>
      <c r="D172" s="2" t="s">
        <v>2795</v>
      </c>
      <c r="E172" s="386" t="s">
        <v>2799</v>
      </c>
      <c r="F172" s="388">
        <v>63783</v>
      </c>
      <c r="G172" s="382" t="s">
        <v>46</v>
      </c>
      <c r="H172" s="141">
        <v>0.02</v>
      </c>
      <c r="I172" s="2" t="s">
        <v>2616</v>
      </c>
      <c r="J172" s="372" t="s">
        <v>2530</v>
      </c>
      <c r="K172" s="372" t="s">
        <v>2677</v>
      </c>
      <c r="L172" s="382" t="s">
        <v>46</v>
      </c>
      <c r="M172" s="382" t="s">
        <v>46</v>
      </c>
      <c r="N172" s="2" t="s">
        <v>2768</v>
      </c>
      <c r="O172" s="382" t="s">
        <v>46</v>
      </c>
    </row>
    <row r="173" spans="1:15" ht="62.25" customHeight="1">
      <c r="A173" s="345"/>
      <c r="B173" s="386" t="s">
        <v>2814</v>
      </c>
      <c r="C173" s="387" t="s">
        <v>332</v>
      </c>
      <c r="D173" s="2" t="s">
        <v>2795</v>
      </c>
      <c r="E173" s="386" t="s">
        <v>2796</v>
      </c>
      <c r="F173" s="388">
        <v>61588</v>
      </c>
      <c r="G173" s="382" t="s">
        <v>46</v>
      </c>
      <c r="H173" s="141">
        <v>0.02</v>
      </c>
      <c r="I173" s="2" t="s">
        <v>2616</v>
      </c>
      <c r="J173" s="372" t="s">
        <v>2530</v>
      </c>
      <c r="K173" s="372" t="s">
        <v>2677</v>
      </c>
      <c r="L173" s="382" t="s">
        <v>46</v>
      </c>
      <c r="M173" s="382" t="s">
        <v>46</v>
      </c>
      <c r="N173" s="2" t="s">
        <v>2768</v>
      </c>
      <c r="O173" s="389" t="s">
        <v>2797</v>
      </c>
    </row>
    <row r="174" spans="1:15" ht="25.5">
      <c r="A174" s="345"/>
      <c r="B174" s="386" t="s">
        <v>2815</v>
      </c>
      <c r="C174" s="382" t="s">
        <v>46</v>
      </c>
      <c r="D174" s="2" t="s">
        <v>2795</v>
      </c>
      <c r="E174" s="386" t="s">
        <v>2799</v>
      </c>
      <c r="F174" s="388">
        <v>63779</v>
      </c>
      <c r="G174" s="382" t="s">
        <v>46</v>
      </c>
      <c r="H174" s="141">
        <v>0.02</v>
      </c>
      <c r="I174" s="2" t="s">
        <v>2616</v>
      </c>
      <c r="J174" s="372" t="s">
        <v>2530</v>
      </c>
      <c r="K174" s="372" t="s">
        <v>2677</v>
      </c>
      <c r="L174" s="382" t="s">
        <v>46</v>
      </c>
      <c r="M174" s="382" t="s">
        <v>46</v>
      </c>
      <c r="N174" s="2" t="s">
        <v>2768</v>
      </c>
      <c r="O174" s="382" t="s">
        <v>46</v>
      </c>
    </row>
    <row r="175" spans="1:15" ht="59.25" customHeight="1">
      <c r="A175" s="345"/>
      <c r="B175" s="386" t="s">
        <v>2816</v>
      </c>
      <c r="C175" s="382" t="s">
        <v>46</v>
      </c>
      <c r="D175" s="2" t="s">
        <v>2795</v>
      </c>
      <c r="E175" s="386" t="s">
        <v>2796</v>
      </c>
      <c r="F175" s="388">
        <v>61951</v>
      </c>
      <c r="G175" s="382" t="s">
        <v>46</v>
      </c>
      <c r="H175" s="141">
        <v>0.02</v>
      </c>
      <c r="I175" s="2" t="s">
        <v>2616</v>
      </c>
      <c r="J175" s="372" t="s">
        <v>2530</v>
      </c>
      <c r="K175" s="372" t="s">
        <v>2677</v>
      </c>
      <c r="L175" s="382" t="s">
        <v>46</v>
      </c>
      <c r="M175" s="382" t="s">
        <v>46</v>
      </c>
      <c r="N175" s="2" t="s">
        <v>2768</v>
      </c>
      <c r="O175" s="389" t="s">
        <v>2797</v>
      </c>
    </row>
    <row r="176" spans="1:15" ht="63" customHeight="1">
      <c r="A176" s="345"/>
      <c r="B176" s="386" t="s">
        <v>2817</v>
      </c>
      <c r="C176" s="382" t="s">
        <v>46</v>
      </c>
      <c r="D176" s="2" t="s">
        <v>2795</v>
      </c>
      <c r="E176" s="386" t="s">
        <v>2796</v>
      </c>
      <c r="F176" s="388">
        <v>62482</v>
      </c>
      <c r="G176" s="382" t="s">
        <v>46</v>
      </c>
      <c r="H176" s="141">
        <v>0.02</v>
      </c>
      <c r="I176" s="2" t="s">
        <v>2616</v>
      </c>
      <c r="J176" s="372" t="s">
        <v>2530</v>
      </c>
      <c r="K176" s="372" t="s">
        <v>2677</v>
      </c>
      <c r="L176" s="382" t="s">
        <v>46</v>
      </c>
      <c r="M176" s="382" t="s">
        <v>46</v>
      </c>
      <c r="N176" s="2" t="s">
        <v>2768</v>
      </c>
      <c r="O176" s="389" t="s">
        <v>2797</v>
      </c>
    </row>
    <row r="177" spans="1:15" ht="25.5">
      <c r="A177" s="345"/>
      <c r="B177" s="386" t="s">
        <v>2818</v>
      </c>
      <c r="C177" s="382" t="s">
        <v>46</v>
      </c>
      <c r="D177" s="2" t="s">
        <v>2795</v>
      </c>
      <c r="E177" s="386" t="s">
        <v>2799</v>
      </c>
      <c r="F177" s="388">
        <v>64045</v>
      </c>
      <c r="G177" s="382" t="s">
        <v>46</v>
      </c>
      <c r="H177" s="141">
        <v>0.02</v>
      </c>
      <c r="I177" s="2" t="s">
        <v>2616</v>
      </c>
      <c r="J177" s="372" t="s">
        <v>2530</v>
      </c>
      <c r="K177" s="372" t="s">
        <v>2677</v>
      </c>
      <c r="L177" s="382" t="s">
        <v>46</v>
      </c>
      <c r="M177" s="382" t="s">
        <v>46</v>
      </c>
      <c r="N177" s="2" t="s">
        <v>2768</v>
      </c>
      <c r="O177" s="382" t="s">
        <v>46</v>
      </c>
    </row>
    <row r="178" spans="1:15" ht="59.25" customHeight="1">
      <c r="A178" s="345"/>
      <c r="B178" s="386" t="s">
        <v>2819</v>
      </c>
      <c r="C178" s="387" t="s">
        <v>333</v>
      </c>
      <c r="D178" s="2" t="s">
        <v>2795</v>
      </c>
      <c r="E178" s="386" t="s">
        <v>2796</v>
      </c>
      <c r="F178" s="388">
        <v>62481</v>
      </c>
      <c r="G178" s="382" t="s">
        <v>46</v>
      </c>
      <c r="H178" s="141">
        <v>0.02</v>
      </c>
      <c r="I178" s="2" t="s">
        <v>2616</v>
      </c>
      <c r="J178" s="372" t="s">
        <v>2530</v>
      </c>
      <c r="K178" s="372" t="s">
        <v>2677</v>
      </c>
      <c r="L178" s="382" t="s">
        <v>46</v>
      </c>
      <c r="M178" s="382" t="s">
        <v>46</v>
      </c>
      <c r="N178" s="2" t="s">
        <v>2768</v>
      </c>
      <c r="O178" s="389" t="s">
        <v>2797</v>
      </c>
    </row>
    <row r="179" spans="1:15" ht="60.75" customHeight="1">
      <c r="A179" s="345"/>
      <c r="B179" s="386" t="s">
        <v>2820</v>
      </c>
      <c r="C179" s="387" t="s">
        <v>334</v>
      </c>
      <c r="D179" s="2" t="s">
        <v>2795</v>
      </c>
      <c r="E179" s="386" t="s">
        <v>2796</v>
      </c>
      <c r="F179" s="388">
        <v>61952</v>
      </c>
      <c r="G179" s="382" t="s">
        <v>46</v>
      </c>
      <c r="H179" s="141">
        <v>0.02</v>
      </c>
      <c r="I179" s="2" t="s">
        <v>2616</v>
      </c>
      <c r="J179" s="372" t="s">
        <v>2530</v>
      </c>
      <c r="K179" s="372" t="s">
        <v>2677</v>
      </c>
      <c r="L179" s="382" t="s">
        <v>46</v>
      </c>
      <c r="M179" s="382" t="s">
        <v>46</v>
      </c>
      <c r="N179" s="2" t="s">
        <v>2768</v>
      </c>
      <c r="O179" s="389" t="s">
        <v>2797</v>
      </c>
    </row>
    <row r="180" spans="1:15" ht="60.75" customHeight="1">
      <c r="A180" s="345"/>
      <c r="B180" s="386" t="s">
        <v>2821</v>
      </c>
      <c r="C180" s="382" t="s">
        <v>46</v>
      </c>
      <c r="D180" s="2" t="s">
        <v>2795</v>
      </c>
      <c r="E180" s="386" t="s">
        <v>2796</v>
      </c>
      <c r="F180" s="388">
        <v>62483</v>
      </c>
      <c r="G180" s="382" t="s">
        <v>46</v>
      </c>
      <c r="H180" s="141">
        <v>0.02</v>
      </c>
      <c r="I180" s="2" t="s">
        <v>2616</v>
      </c>
      <c r="J180" s="372" t="s">
        <v>2530</v>
      </c>
      <c r="K180" s="372" t="s">
        <v>2677</v>
      </c>
      <c r="L180" s="382" t="s">
        <v>46</v>
      </c>
      <c r="M180" s="382" t="s">
        <v>46</v>
      </c>
      <c r="N180" s="2" t="s">
        <v>2768</v>
      </c>
      <c r="O180" s="389" t="s">
        <v>2797</v>
      </c>
    </row>
    <row r="181" spans="1:15" ht="61.5" customHeight="1">
      <c r="A181" s="345"/>
      <c r="B181" s="386" t="s">
        <v>2822</v>
      </c>
      <c r="C181" s="387" t="s">
        <v>335</v>
      </c>
      <c r="D181" s="2" t="s">
        <v>2795</v>
      </c>
      <c r="E181" s="386" t="s">
        <v>2796</v>
      </c>
      <c r="F181" s="388">
        <v>39415</v>
      </c>
      <c r="G181" s="382" t="s">
        <v>46</v>
      </c>
      <c r="H181" s="141">
        <v>0.02</v>
      </c>
      <c r="I181" s="2" t="s">
        <v>2616</v>
      </c>
      <c r="J181" s="372" t="s">
        <v>2530</v>
      </c>
      <c r="K181" s="372" t="s">
        <v>2677</v>
      </c>
      <c r="L181" s="382" t="s">
        <v>46</v>
      </c>
      <c r="M181" s="382" t="s">
        <v>46</v>
      </c>
      <c r="N181" s="2" t="s">
        <v>2768</v>
      </c>
      <c r="O181" s="389" t="s">
        <v>2797</v>
      </c>
    </row>
    <row r="182" spans="1:15" ht="25.5">
      <c r="A182" s="345"/>
      <c r="B182" s="386" t="s">
        <v>2823</v>
      </c>
      <c r="C182" s="382" t="s">
        <v>46</v>
      </c>
      <c r="D182" s="2" t="s">
        <v>2795</v>
      </c>
      <c r="E182" s="386" t="s">
        <v>2799</v>
      </c>
      <c r="F182" s="388">
        <v>63780</v>
      </c>
      <c r="G182" s="382" t="s">
        <v>46</v>
      </c>
      <c r="H182" s="141">
        <v>0.02</v>
      </c>
      <c r="I182" s="2" t="s">
        <v>2616</v>
      </c>
      <c r="J182" s="372" t="s">
        <v>2530</v>
      </c>
      <c r="K182" s="372" t="s">
        <v>2677</v>
      </c>
      <c r="L182" s="382" t="s">
        <v>46</v>
      </c>
      <c r="M182" s="382" t="s">
        <v>46</v>
      </c>
      <c r="N182" s="2" t="s">
        <v>2768</v>
      </c>
      <c r="O182" s="382" t="s">
        <v>46</v>
      </c>
    </row>
    <row r="183" spans="1:15" ht="66.75" customHeight="1">
      <c r="A183" s="345"/>
      <c r="B183" s="386" t="s">
        <v>2824</v>
      </c>
      <c r="C183" s="387" t="s">
        <v>337</v>
      </c>
      <c r="D183" s="2" t="s">
        <v>2795</v>
      </c>
      <c r="E183" s="386" t="s">
        <v>2796</v>
      </c>
      <c r="F183" s="388">
        <v>61043</v>
      </c>
      <c r="G183" s="382" t="s">
        <v>46</v>
      </c>
      <c r="H183" s="141">
        <v>0.02</v>
      </c>
      <c r="I183" s="2" t="s">
        <v>2616</v>
      </c>
      <c r="J183" s="372" t="s">
        <v>2530</v>
      </c>
      <c r="K183" s="372" t="s">
        <v>2677</v>
      </c>
      <c r="L183" s="382" t="s">
        <v>46</v>
      </c>
      <c r="M183" s="382" t="s">
        <v>46</v>
      </c>
      <c r="N183" s="2" t="s">
        <v>2768</v>
      </c>
      <c r="O183" s="389" t="s">
        <v>2797</v>
      </c>
    </row>
    <row r="184" spans="1:15" ht="59.25" customHeight="1">
      <c r="A184" s="345"/>
      <c r="B184" s="386" t="s">
        <v>2825</v>
      </c>
      <c r="C184" s="387" t="s">
        <v>338</v>
      </c>
      <c r="D184" s="2" t="s">
        <v>2795</v>
      </c>
      <c r="E184" s="386" t="s">
        <v>2796</v>
      </c>
      <c r="F184" s="388">
        <v>61044</v>
      </c>
      <c r="G184" s="382" t="s">
        <v>46</v>
      </c>
      <c r="H184" s="141">
        <v>0.02</v>
      </c>
      <c r="I184" s="2" t="s">
        <v>2616</v>
      </c>
      <c r="J184" s="372" t="s">
        <v>2530</v>
      </c>
      <c r="K184" s="372" t="s">
        <v>2677</v>
      </c>
      <c r="L184" s="382" t="s">
        <v>46</v>
      </c>
      <c r="M184" s="382" t="s">
        <v>46</v>
      </c>
      <c r="N184" s="2" t="s">
        <v>2768</v>
      </c>
      <c r="O184" s="389" t="s">
        <v>2797</v>
      </c>
    </row>
    <row r="185" spans="1:15" ht="25.5">
      <c r="A185" s="345"/>
      <c r="B185" s="386" t="s">
        <v>2826</v>
      </c>
      <c r="C185" s="387" t="s">
        <v>336</v>
      </c>
      <c r="D185" s="2" t="s">
        <v>2795</v>
      </c>
      <c r="E185" s="386" t="s">
        <v>2799</v>
      </c>
      <c r="F185" s="388">
        <v>63785</v>
      </c>
      <c r="G185" s="382" t="s">
        <v>46</v>
      </c>
      <c r="H185" s="141">
        <v>0.02</v>
      </c>
      <c r="I185" s="2" t="s">
        <v>2616</v>
      </c>
      <c r="J185" s="372" t="s">
        <v>2530</v>
      </c>
      <c r="K185" s="372" t="s">
        <v>2677</v>
      </c>
      <c r="L185" s="382" t="s">
        <v>46</v>
      </c>
      <c r="M185" s="382" t="s">
        <v>46</v>
      </c>
      <c r="N185" s="2" t="s">
        <v>2768</v>
      </c>
      <c r="O185" s="382" t="s">
        <v>46</v>
      </c>
    </row>
    <row r="186" spans="1:15" ht="58.5" customHeight="1">
      <c r="A186" s="345"/>
      <c r="B186" s="386" t="s">
        <v>2827</v>
      </c>
      <c r="C186" s="387" t="s">
        <v>339</v>
      </c>
      <c r="D186" s="2" t="s">
        <v>2795</v>
      </c>
      <c r="E186" s="386" t="s">
        <v>2796</v>
      </c>
      <c r="F186" s="388">
        <v>4024</v>
      </c>
      <c r="G186" s="382" t="s">
        <v>46</v>
      </c>
      <c r="H186" s="141">
        <v>0.02</v>
      </c>
      <c r="I186" s="2" t="s">
        <v>2616</v>
      </c>
      <c r="J186" s="372" t="s">
        <v>2530</v>
      </c>
      <c r="K186" s="372" t="s">
        <v>2677</v>
      </c>
      <c r="L186" s="382" t="s">
        <v>46</v>
      </c>
      <c r="M186" s="382" t="s">
        <v>46</v>
      </c>
      <c r="N186" s="2" t="s">
        <v>2768</v>
      </c>
      <c r="O186" s="389" t="s">
        <v>2797</v>
      </c>
    </row>
    <row r="187" spans="1:15" ht="59.25" customHeight="1">
      <c r="A187" s="345"/>
      <c r="B187" s="386" t="s">
        <v>2828</v>
      </c>
      <c r="C187" s="382" t="s">
        <v>46</v>
      </c>
      <c r="D187" s="2" t="s">
        <v>2795</v>
      </c>
      <c r="E187" s="386" t="s">
        <v>2796</v>
      </c>
      <c r="F187" s="388">
        <v>62767</v>
      </c>
      <c r="G187" s="382" t="s">
        <v>46</v>
      </c>
      <c r="H187" s="141">
        <v>0.02</v>
      </c>
      <c r="I187" s="2" t="s">
        <v>2616</v>
      </c>
      <c r="J187" s="372" t="s">
        <v>2530</v>
      </c>
      <c r="K187" s="372" t="s">
        <v>2677</v>
      </c>
      <c r="L187" s="382" t="s">
        <v>46</v>
      </c>
      <c r="M187" s="382" t="s">
        <v>46</v>
      </c>
      <c r="N187" s="2" t="s">
        <v>2768</v>
      </c>
      <c r="O187" s="389" t="s">
        <v>2797</v>
      </c>
    </row>
    <row r="188" spans="1:15" ht="66.75" customHeight="1" thickBot="1">
      <c r="A188" s="391"/>
      <c r="B188" s="392" t="s">
        <v>2829</v>
      </c>
      <c r="C188" s="393" t="s">
        <v>340</v>
      </c>
      <c r="D188" s="175" t="s">
        <v>2795</v>
      </c>
      <c r="E188" s="392" t="s">
        <v>2796</v>
      </c>
      <c r="F188" s="394">
        <v>62766</v>
      </c>
      <c r="G188" s="395" t="s">
        <v>46</v>
      </c>
      <c r="H188" s="169">
        <v>0.05</v>
      </c>
      <c r="I188" s="175" t="s">
        <v>2616</v>
      </c>
      <c r="J188" s="396" t="s">
        <v>2530</v>
      </c>
      <c r="K188" s="396" t="s">
        <v>2677</v>
      </c>
      <c r="L188" s="395" t="s">
        <v>46</v>
      </c>
      <c r="M188" s="382" t="s">
        <v>46</v>
      </c>
      <c r="N188" s="2" t="s">
        <v>2768</v>
      </c>
      <c r="O188" s="397" t="s">
        <v>2797</v>
      </c>
    </row>
    <row r="189" spans="1:15" ht="34.5" customHeight="1">
      <c r="A189" s="345"/>
      <c r="B189" s="1013" t="s">
        <v>2830</v>
      </c>
      <c r="C189" s="1013"/>
      <c r="D189" s="1013"/>
      <c r="E189" s="1013"/>
      <c r="F189" s="1013"/>
      <c r="G189" s="1013"/>
      <c r="H189" s="1013"/>
      <c r="I189" s="1013"/>
      <c r="J189" s="1013"/>
      <c r="K189" s="1013"/>
      <c r="L189" s="1013"/>
      <c r="M189" s="1013"/>
      <c r="N189" s="1013"/>
      <c r="O189" s="1013"/>
    </row>
    <row r="190" spans="1:15" ht="15.75">
      <c r="A190" s="345"/>
      <c r="B190" s="398"/>
      <c r="C190" s="398"/>
      <c r="D190" s="398"/>
      <c r="E190" s="398"/>
      <c r="F190" s="398"/>
      <c r="G190" s="398"/>
      <c r="H190" s="398"/>
      <c r="I190" s="398"/>
      <c r="J190" s="398"/>
      <c r="K190" s="398"/>
      <c r="L190" s="398"/>
      <c r="M190" s="398"/>
      <c r="N190" s="398"/>
      <c r="O190" s="398"/>
    </row>
    <row r="191" spans="1:15" ht="15.75">
      <c r="A191" s="345"/>
      <c r="B191" s="398"/>
      <c r="C191" s="398"/>
      <c r="D191" s="398"/>
      <c r="E191" s="398"/>
      <c r="F191" s="398"/>
      <c r="G191" s="398"/>
      <c r="H191" s="398"/>
      <c r="I191" s="398"/>
      <c r="J191" s="398"/>
      <c r="K191" s="398"/>
      <c r="L191" s="398"/>
      <c r="M191" s="398"/>
      <c r="N191" s="398"/>
      <c r="O191" s="398"/>
    </row>
    <row r="192" spans="1:15" ht="15.75">
      <c r="A192" s="345"/>
      <c r="B192" s="398"/>
      <c r="C192" s="398"/>
      <c r="D192" s="398"/>
      <c r="E192" s="398"/>
      <c r="F192" s="398"/>
      <c r="G192" s="398"/>
      <c r="H192" s="398"/>
      <c r="I192" s="398"/>
      <c r="J192" s="398"/>
      <c r="K192" s="398"/>
      <c r="L192" s="398"/>
      <c r="M192" s="398"/>
      <c r="N192" s="398"/>
      <c r="O192" s="398"/>
    </row>
    <row r="193" spans="1:15" ht="15.75">
      <c r="A193" s="345"/>
      <c r="B193" s="398"/>
      <c r="C193" s="398"/>
      <c r="D193" s="398"/>
      <c r="E193" s="398"/>
      <c r="F193" s="398"/>
      <c r="G193" s="398"/>
      <c r="H193" s="398"/>
      <c r="I193" s="398"/>
      <c r="J193" s="398"/>
      <c r="K193" s="398"/>
      <c r="L193" s="398"/>
      <c r="M193" s="398"/>
      <c r="N193" s="398"/>
      <c r="O193" s="398"/>
    </row>
    <row r="194" spans="1:15" ht="15.75">
      <c r="A194" s="345"/>
      <c r="B194" s="398"/>
      <c r="C194" s="398"/>
      <c r="D194" s="398"/>
      <c r="E194" s="398"/>
      <c r="F194" s="398"/>
      <c r="G194" s="398"/>
      <c r="H194" s="398"/>
      <c r="I194" s="398"/>
      <c r="J194" s="398"/>
      <c r="K194" s="398"/>
      <c r="L194" s="398"/>
      <c r="M194" s="398"/>
      <c r="N194" s="398"/>
      <c r="O194" s="398"/>
    </row>
    <row r="195" spans="1:15" ht="15.75">
      <c r="A195" s="345"/>
      <c r="B195" s="398"/>
      <c r="C195" s="398"/>
      <c r="D195" s="398"/>
      <c r="E195" s="398"/>
      <c r="F195" s="398"/>
      <c r="G195" s="398"/>
      <c r="H195" s="398"/>
      <c r="I195" s="398"/>
      <c r="J195" s="398"/>
      <c r="K195" s="398"/>
      <c r="L195" s="398"/>
      <c r="M195" s="398"/>
      <c r="N195" s="398"/>
      <c r="O195" s="398"/>
    </row>
    <row r="196" spans="1:15" ht="15.75">
      <c r="A196" s="345"/>
      <c r="B196" s="398"/>
      <c r="C196" s="398"/>
      <c r="D196" s="398"/>
      <c r="E196" s="398"/>
      <c r="F196" s="398"/>
      <c r="G196" s="398"/>
      <c r="H196" s="398"/>
      <c r="I196" s="398"/>
      <c r="J196" s="398"/>
      <c r="K196" s="398"/>
      <c r="L196" s="398"/>
      <c r="M196" s="398"/>
      <c r="N196" s="398"/>
      <c r="O196" s="398"/>
    </row>
    <row r="197" spans="1:15" ht="15.75">
      <c r="A197" s="345"/>
      <c r="B197" s="398"/>
      <c r="C197" s="398"/>
      <c r="D197" s="398"/>
      <c r="E197" s="398"/>
      <c r="F197" s="398"/>
      <c r="G197" s="398"/>
      <c r="H197" s="398"/>
      <c r="I197" s="398"/>
      <c r="J197" s="398"/>
      <c r="K197" s="398"/>
      <c r="L197" s="398"/>
      <c r="M197" s="398"/>
      <c r="N197" s="398"/>
      <c r="O197" s="398"/>
    </row>
  </sheetData>
  <mergeCells count="8">
    <mergeCell ref="B134:O134"/>
    <mergeCell ref="B189:O189"/>
    <mergeCell ref="B2:L2"/>
    <mergeCell ref="B4:L4"/>
    <mergeCell ref="B17:O17"/>
    <mergeCell ref="B25:O25"/>
    <mergeCell ref="B36:O36"/>
    <mergeCell ref="B60:O6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zoomScale="110" zoomScaleNormal="110" workbookViewId="0">
      <selection activeCell="B2" sqref="B2"/>
    </sheetView>
  </sheetViews>
  <sheetFormatPr defaultRowHeight="15"/>
  <cols>
    <col min="2" max="2" width="54.85546875" customWidth="1"/>
    <col min="3" max="3" width="10.28515625" bestFit="1" customWidth="1"/>
    <col min="4" max="4" width="11.5703125" customWidth="1"/>
    <col min="5" max="5" width="10.42578125" customWidth="1"/>
    <col min="6" max="8" width="10.28515625" bestFit="1" customWidth="1"/>
    <col min="9" max="9" width="70" customWidth="1"/>
  </cols>
  <sheetData>
    <row r="1" spans="1:11">
      <c r="A1" s="89"/>
      <c r="B1" s="89"/>
      <c r="C1" s="597"/>
      <c r="D1" s="597"/>
      <c r="E1" s="597"/>
      <c r="F1" s="597"/>
      <c r="G1" s="597"/>
      <c r="H1" s="597"/>
      <c r="I1" s="624"/>
      <c r="J1" s="89"/>
      <c r="K1" s="89"/>
    </row>
    <row r="2" spans="1:11" ht="30.75" customHeight="1">
      <c r="A2" s="89"/>
      <c r="B2" s="640" t="s">
        <v>3694</v>
      </c>
      <c r="C2" s="597"/>
      <c r="D2" s="597"/>
      <c r="E2" s="597"/>
      <c r="F2" s="597"/>
      <c r="G2" s="597"/>
      <c r="H2" s="597"/>
      <c r="I2" s="624"/>
      <c r="J2" s="89"/>
      <c r="K2" s="89"/>
    </row>
    <row r="3" spans="1:11">
      <c r="A3" s="1"/>
      <c r="B3" s="1"/>
      <c r="C3" s="70"/>
      <c r="D3" s="70"/>
      <c r="E3" s="70"/>
      <c r="F3" s="70"/>
      <c r="G3" s="70"/>
      <c r="H3" s="70"/>
      <c r="I3" s="620"/>
      <c r="J3" s="1"/>
      <c r="K3" s="1"/>
    </row>
    <row r="4" spans="1:11" ht="28.5" customHeight="1">
      <c r="A4" s="1"/>
      <c r="B4" s="976" t="s">
        <v>3595</v>
      </c>
      <c r="C4" s="964"/>
      <c r="D4" s="964"/>
      <c r="E4" s="964"/>
      <c r="F4" s="964"/>
      <c r="G4" s="964"/>
      <c r="H4" s="964"/>
      <c r="I4" s="964"/>
      <c r="J4" s="1"/>
      <c r="K4" s="1"/>
    </row>
    <row r="5" spans="1:11" ht="15.75" thickBot="1">
      <c r="A5" s="1"/>
      <c r="B5" s="272"/>
      <c r="C5" s="33"/>
      <c r="D5" s="33"/>
      <c r="E5" s="33"/>
      <c r="F5" s="33"/>
      <c r="G5" s="33"/>
      <c r="H5" s="33"/>
      <c r="I5" s="118"/>
      <c r="J5" s="272"/>
      <c r="K5" s="272"/>
    </row>
    <row r="6" spans="1:11" ht="15.75" customHeight="1">
      <c r="A6" s="1"/>
      <c r="B6" s="1015" t="s">
        <v>3027</v>
      </c>
      <c r="C6" s="962" t="s">
        <v>3028</v>
      </c>
      <c r="D6" s="1018"/>
      <c r="E6" s="1018"/>
      <c r="F6" s="1018"/>
      <c r="G6" s="1018"/>
      <c r="H6" s="1018"/>
      <c r="I6" s="1015" t="s">
        <v>3029</v>
      </c>
      <c r="J6" s="272"/>
      <c r="K6" s="272"/>
    </row>
    <row r="7" spans="1:11">
      <c r="A7" s="1"/>
      <c r="B7" s="1016"/>
      <c r="C7" s="625" t="s">
        <v>70</v>
      </c>
      <c r="D7" s="625" t="s">
        <v>116</v>
      </c>
      <c r="E7" s="625" t="s">
        <v>153</v>
      </c>
      <c r="F7" s="625" t="s">
        <v>130</v>
      </c>
      <c r="G7" s="625" t="s">
        <v>134</v>
      </c>
      <c r="H7" s="625" t="s">
        <v>126</v>
      </c>
      <c r="I7" s="1016"/>
      <c r="J7" s="1"/>
      <c r="K7" s="1"/>
    </row>
    <row r="8" spans="1:11" ht="16.5" customHeight="1" thickBot="1">
      <c r="A8" s="1"/>
      <c r="B8" s="1017"/>
      <c r="C8" s="865">
        <v>40303</v>
      </c>
      <c r="D8" s="865">
        <v>40317</v>
      </c>
      <c r="E8" s="865">
        <v>40324</v>
      </c>
      <c r="F8" s="865">
        <v>40336</v>
      </c>
      <c r="G8" s="865">
        <v>40331</v>
      </c>
      <c r="H8" s="865">
        <v>40574</v>
      </c>
      <c r="I8" s="1017"/>
      <c r="J8" s="1"/>
      <c r="K8" s="1"/>
    </row>
    <row r="9" spans="1:11" ht="57" customHeight="1">
      <c r="A9" s="1"/>
      <c r="B9" s="626" t="s">
        <v>3030</v>
      </c>
      <c r="C9" s="26"/>
      <c r="D9" s="26"/>
      <c r="E9" s="26"/>
      <c r="F9" s="26"/>
      <c r="G9" s="26"/>
      <c r="H9" s="26"/>
      <c r="I9" s="621" t="s">
        <v>3031</v>
      </c>
      <c r="J9" s="1"/>
      <c r="K9" s="1"/>
    </row>
    <row r="10" spans="1:11">
      <c r="A10" s="1"/>
      <c r="B10" s="118" t="s">
        <v>3032</v>
      </c>
      <c r="C10" s="34" t="s">
        <v>2200</v>
      </c>
      <c r="D10" s="34" t="s">
        <v>2200</v>
      </c>
      <c r="E10" s="34" t="s">
        <v>2200</v>
      </c>
      <c r="F10" s="34" t="s">
        <v>2200</v>
      </c>
      <c r="G10" s="34" t="s">
        <v>2200</v>
      </c>
      <c r="H10" s="34" t="s">
        <v>3033</v>
      </c>
      <c r="I10" s="118" t="s">
        <v>3034</v>
      </c>
      <c r="J10" s="619"/>
      <c r="K10" s="619"/>
    </row>
    <row r="11" spans="1:11">
      <c r="A11" s="1"/>
      <c r="B11" s="118" t="s">
        <v>3351</v>
      </c>
      <c r="C11" s="627" t="s">
        <v>615</v>
      </c>
      <c r="D11" s="627" t="s">
        <v>615</v>
      </c>
      <c r="E11" s="627" t="s">
        <v>615</v>
      </c>
      <c r="F11" s="627" t="s">
        <v>615</v>
      </c>
      <c r="G11" s="627" t="s">
        <v>615</v>
      </c>
      <c r="H11" s="627" t="s">
        <v>615</v>
      </c>
      <c r="I11" s="118" t="s">
        <v>3035</v>
      </c>
      <c r="J11" s="1"/>
      <c r="K11" s="1"/>
    </row>
    <row r="12" spans="1:11">
      <c r="A12" s="1"/>
      <c r="B12" s="118" t="s">
        <v>3036</v>
      </c>
      <c r="C12" s="34" t="s">
        <v>749</v>
      </c>
      <c r="D12" s="34" t="s">
        <v>749</v>
      </c>
      <c r="E12" s="34" t="s">
        <v>749</v>
      </c>
      <c r="F12" s="34" t="s">
        <v>749</v>
      </c>
      <c r="G12" s="34" t="s">
        <v>858</v>
      </c>
      <c r="H12" s="34" t="s">
        <v>794</v>
      </c>
      <c r="I12" s="118" t="s">
        <v>3034</v>
      </c>
      <c r="J12" s="1"/>
      <c r="K12" s="1"/>
    </row>
    <row r="13" spans="1:11">
      <c r="A13" s="1"/>
      <c r="B13" s="118" t="s">
        <v>3037</v>
      </c>
      <c r="C13" s="34" t="s">
        <v>1466</v>
      </c>
      <c r="D13" s="34" t="s">
        <v>1466</v>
      </c>
      <c r="E13" s="34" t="s">
        <v>1466</v>
      </c>
      <c r="F13" s="34" t="s">
        <v>1466</v>
      </c>
      <c r="G13" s="34" t="s">
        <v>2222</v>
      </c>
      <c r="H13" s="34" t="s">
        <v>676</v>
      </c>
      <c r="I13" s="118" t="s">
        <v>3034</v>
      </c>
      <c r="J13" s="1"/>
      <c r="K13" s="1"/>
    </row>
    <row r="14" spans="1:11">
      <c r="A14" s="1"/>
      <c r="B14" s="118" t="s">
        <v>3038</v>
      </c>
      <c r="C14" s="34" t="s">
        <v>972</v>
      </c>
      <c r="D14" s="34" t="s">
        <v>972</v>
      </c>
      <c r="E14" s="34" t="s">
        <v>972</v>
      </c>
      <c r="F14" s="34" t="s">
        <v>972</v>
      </c>
      <c r="G14" s="34" t="s">
        <v>2201</v>
      </c>
      <c r="H14" s="34" t="s">
        <v>749</v>
      </c>
      <c r="I14" s="118" t="s">
        <v>3034</v>
      </c>
      <c r="J14" s="1"/>
      <c r="K14" s="1"/>
    </row>
    <row r="15" spans="1:11">
      <c r="A15" s="1"/>
      <c r="B15" s="118" t="s">
        <v>3039</v>
      </c>
      <c r="C15" s="34" t="s">
        <v>2201</v>
      </c>
      <c r="D15" s="34" t="s">
        <v>2201</v>
      </c>
      <c r="E15" s="34" t="s">
        <v>2201</v>
      </c>
      <c r="F15" s="34" t="s">
        <v>2201</v>
      </c>
      <c r="G15" s="34" t="s">
        <v>1338</v>
      </c>
      <c r="H15" s="34" t="s">
        <v>744</v>
      </c>
      <c r="I15" s="118" t="s">
        <v>3034</v>
      </c>
      <c r="J15" s="1"/>
      <c r="K15" s="1"/>
    </row>
    <row r="16" spans="1:11" ht="15.75">
      <c r="A16" s="1"/>
      <c r="B16" s="118" t="s">
        <v>3352</v>
      </c>
      <c r="C16" s="34" t="s">
        <v>615</v>
      </c>
      <c r="D16" s="34" t="s">
        <v>615</v>
      </c>
      <c r="E16" s="34" t="s">
        <v>615</v>
      </c>
      <c r="F16" s="34" t="s">
        <v>615</v>
      </c>
      <c r="G16" s="34" t="s">
        <v>615</v>
      </c>
      <c r="H16" s="34" t="s">
        <v>615</v>
      </c>
      <c r="I16" s="118" t="s">
        <v>3040</v>
      </c>
      <c r="J16" s="1"/>
      <c r="K16" s="1"/>
    </row>
    <row r="17" spans="1:11">
      <c r="A17" s="1"/>
      <c r="B17" s="118" t="s">
        <v>3041</v>
      </c>
      <c r="C17" s="34" t="s">
        <v>794</v>
      </c>
      <c r="D17" s="34" t="s">
        <v>794</v>
      </c>
      <c r="E17" s="34" t="s">
        <v>794</v>
      </c>
      <c r="F17" s="34" t="s">
        <v>794</v>
      </c>
      <c r="G17" s="34" t="s">
        <v>794</v>
      </c>
      <c r="H17" s="34" t="s">
        <v>2036</v>
      </c>
      <c r="I17" s="118" t="s">
        <v>3034</v>
      </c>
      <c r="J17" s="1"/>
      <c r="K17" s="1"/>
    </row>
    <row r="18" spans="1:11">
      <c r="A18" s="1"/>
      <c r="B18" s="118" t="s">
        <v>3042</v>
      </c>
      <c r="C18" s="34" t="s">
        <v>858</v>
      </c>
      <c r="D18" s="34" t="s">
        <v>858</v>
      </c>
      <c r="E18" s="34" t="s">
        <v>858</v>
      </c>
      <c r="F18" s="34" t="s">
        <v>858</v>
      </c>
      <c r="G18" s="34" t="s">
        <v>858</v>
      </c>
      <c r="H18" s="34" t="s">
        <v>757</v>
      </c>
      <c r="I18" s="118" t="s">
        <v>3034</v>
      </c>
      <c r="J18" s="1"/>
      <c r="K18" s="1"/>
    </row>
    <row r="19" spans="1:11">
      <c r="A19" s="1"/>
      <c r="B19" s="118" t="s">
        <v>3043</v>
      </c>
      <c r="C19" s="34" t="s">
        <v>972</v>
      </c>
      <c r="D19" s="34" t="s">
        <v>972</v>
      </c>
      <c r="E19" s="34" t="s">
        <v>972</v>
      </c>
      <c r="F19" s="34" t="s">
        <v>972</v>
      </c>
      <c r="G19" s="34" t="s">
        <v>972</v>
      </c>
      <c r="H19" s="34" t="s">
        <v>749</v>
      </c>
      <c r="I19" s="118" t="s">
        <v>3034</v>
      </c>
      <c r="J19" s="1"/>
      <c r="K19" s="1"/>
    </row>
    <row r="20" spans="1:11">
      <c r="A20" s="1"/>
      <c r="B20" s="118" t="s">
        <v>3353</v>
      </c>
      <c r="C20" s="34" t="s">
        <v>794</v>
      </c>
      <c r="D20" s="628" t="s">
        <v>1801</v>
      </c>
      <c r="E20" s="34" t="s">
        <v>794</v>
      </c>
      <c r="F20" s="34" t="s">
        <v>794</v>
      </c>
      <c r="G20" s="34" t="s">
        <v>757</v>
      </c>
      <c r="H20" s="34" t="s">
        <v>2036</v>
      </c>
      <c r="I20" s="376" t="s">
        <v>3044</v>
      </c>
      <c r="J20" s="1"/>
      <c r="K20" s="1"/>
    </row>
    <row r="21" spans="1:11">
      <c r="A21" s="1"/>
      <c r="B21" s="118" t="s">
        <v>3045</v>
      </c>
      <c r="C21" s="34" t="s">
        <v>615</v>
      </c>
      <c r="D21" s="34" t="s">
        <v>741</v>
      </c>
      <c r="E21" s="34" t="s">
        <v>741</v>
      </c>
      <c r="F21" s="34" t="s">
        <v>741</v>
      </c>
      <c r="G21" s="34" t="s">
        <v>741</v>
      </c>
      <c r="H21" s="34" t="s">
        <v>3046</v>
      </c>
      <c r="I21" s="118" t="s">
        <v>3034</v>
      </c>
      <c r="J21" s="1"/>
      <c r="K21" s="1"/>
    </row>
    <row r="22" spans="1:11">
      <c r="A22" s="1"/>
      <c r="B22" s="118" t="s">
        <v>3628</v>
      </c>
      <c r="C22" s="34" t="s">
        <v>855</v>
      </c>
      <c r="D22" s="34" t="s">
        <v>855</v>
      </c>
      <c r="E22" s="34" t="s">
        <v>855</v>
      </c>
      <c r="F22" s="629" t="s">
        <v>881</v>
      </c>
      <c r="G22" s="34" t="s">
        <v>855</v>
      </c>
      <c r="H22" s="34" t="s">
        <v>744</v>
      </c>
      <c r="I22" s="376" t="s">
        <v>3044</v>
      </c>
      <c r="J22" s="1"/>
      <c r="K22" s="1"/>
    </row>
    <row r="23" spans="1:11">
      <c r="A23" s="1"/>
      <c r="B23" s="118" t="s">
        <v>3350</v>
      </c>
      <c r="C23" s="628" t="s">
        <v>1801</v>
      </c>
      <c r="D23" s="628" t="s">
        <v>1801</v>
      </c>
      <c r="E23" s="34" t="s">
        <v>794</v>
      </c>
      <c r="F23" s="34" t="s">
        <v>794</v>
      </c>
      <c r="G23" s="34" t="s">
        <v>794</v>
      </c>
      <c r="H23" s="34" t="s">
        <v>2036</v>
      </c>
      <c r="I23" s="376" t="s">
        <v>3047</v>
      </c>
      <c r="J23" s="1"/>
      <c r="K23" s="1"/>
    </row>
    <row r="24" spans="1:11">
      <c r="A24" s="1"/>
      <c r="B24" s="118" t="s">
        <v>3349</v>
      </c>
      <c r="C24" s="628" t="s">
        <v>885</v>
      </c>
      <c r="D24" s="34" t="s">
        <v>640</v>
      </c>
      <c r="E24" s="34" t="s">
        <v>640</v>
      </c>
      <c r="F24" s="34" t="s">
        <v>640</v>
      </c>
      <c r="G24" s="34" t="s">
        <v>640</v>
      </c>
      <c r="H24" s="34" t="s">
        <v>792</v>
      </c>
      <c r="I24" s="376" t="s">
        <v>3044</v>
      </c>
      <c r="J24" s="1"/>
      <c r="K24" s="1"/>
    </row>
    <row r="25" spans="1:11">
      <c r="A25" s="1"/>
      <c r="B25" s="376" t="s">
        <v>3348</v>
      </c>
      <c r="C25" s="628" t="s">
        <v>885</v>
      </c>
      <c r="D25" s="34" t="s">
        <v>640</v>
      </c>
      <c r="E25" s="34" t="s">
        <v>640</v>
      </c>
      <c r="F25" s="34" t="s">
        <v>640</v>
      </c>
      <c r="G25" s="34" t="s">
        <v>640</v>
      </c>
      <c r="H25" s="34" t="s">
        <v>792</v>
      </c>
      <c r="I25" s="376" t="s">
        <v>3044</v>
      </c>
      <c r="J25" s="1"/>
      <c r="K25" s="1"/>
    </row>
    <row r="26" spans="1:11">
      <c r="A26" s="1"/>
      <c r="B26" s="118" t="s">
        <v>3048</v>
      </c>
      <c r="C26" s="34" t="s">
        <v>615</v>
      </c>
      <c r="D26" s="34" t="s">
        <v>1466</v>
      </c>
      <c r="E26" s="34" t="s">
        <v>1466</v>
      </c>
      <c r="F26" s="34" t="s">
        <v>1466</v>
      </c>
      <c r="G26" s="34" t="s">
        <v>1466</v>
      </c>
      <c r="H26" s="34" t="s">
        <v>2037</v>
      </c>
      <c r="I26" s="118" t="s">
        <v>3034</v>
      </c>
      <c r="J26" s="1"/>
      <c r="K26" s="1"/>
    </row>
    <row r="27" spans="1:11">
      <c r="A27" s="1"/>
      <c r="B27" s="118" t="s">
        <v>3049</v>
      </c>
      <c r="C27" s="34" t="s">
        <v>749</v>
      </c>
      <c r="D27" s="34" t="s">
        <v>749</v>
      </c>
      <c r="E27" s="34" t="s">
        <v>749</v>
      </c>
      <c r="F27" s="34" t="s">
        <v>749</v>
      </c>
      <c r="G27" s="34" t="s">
        <v>749</v>
      </c>
      <c r="H27" s="34" t="s">
        <v>794</v>
      </c>
      <c r="I27" s="118" t="s">
        <v>3034</v>
      </c>
      <c r="J27" s="1"/>
      <c r="K27" s="1"/>
    </row>
    <row r="28" spans="1:11" ht="35.25" customHeight="1">
      <c r="A28" s="1"/>
      <c r="B28" s="118" t="s">
        <v>3050</v>
      </c>
      <c r="C28" s="628" t="s">
        <v>777</v>
      </c>
      <c r="D28" s="34" t="s">
        <v>1259</v>
      </c>
      <c r="E28" s="34" t="s">
        <v>1259</v>
      </c>
      <c r="F28" s="34" t="s">
        <v>1259</v>
      </c>
      <c r="G28" s="34" t="s">
        <v>1259</v>
      </c>
      <c r="H28" s="34" t="s">
        <v>910</v>
      </c>
      <c r="I28" s="376" t="s">
        <v>3051</v>
      </c>
      <c r="J28" s="1"/>
      <c r="K28" s="1"/>
    </row>
    <row r="29" spans="1:11" ht="57" customHeight="1">
      <c r="A29" s="1"/>
      <c r="B29" s="630" t="s">
        <v>3347</v>
      </c>
      <c r="C29" s="34"/>
      <c r="D29" s="34"/>
      <c r="E29" s="34"/>
      <c r="F29" s="34"/>
      <c r="G29" s="34"/>
      <c r="H29" s="34"/>
      <c r="I29" s="631" t="s">
        <v>3354</v>
      </c>
      <c r="J29" s="1"/>
      <c r="K29" s="1"/>
    </row>
    <row r="30" spans="1:11">
      <c r="A30" s="1"/>
      <c r="B30" s="632" t="s">
        <v>3052</v>
      </c>
      <c r="C30" s="34" t="s">
        <v>844</v>
      </c>
      <c r="D30" s="34" t="s">
        <v>844</v>
      </c>
      <c r="E30" s="34" t="s">
        <v>844</v>
      </c>
      <c r="F30" s="34" t="s">
        <v>844</v>
      </c>
      <c r="G30" s="34" t="s">
        <v>844</v>
      </c>
      <c r="H30" s="34" t="s">
        <v>1051</v>
      </c>
      <c r="I30" s="118" t="s">
        <v>3034</v>
      </c>
      <c r="J30" s="1"/>
      <c r="K30" s="1"/>
    </row>
    <row r="31" spans="1:11">
      <c r="A31" s="1"/>
      <c r="B31" s="632" t="s">
        <v>3053</v>
      </c>
      <c r="C31" s="34" t="s">
        <v>705</v>
      </c>
      <c r="D31" s="34" t="s">
        <v>705</v>
      </c>
      <c r="E31" s="34" t="s">
        <v>705</v>
      </c>
      <c r="F31" s="34" t="s">
        <v>705</v>
      </c>
      <c r="G31" s="34" t="s">
        <v>705</v>
      </c>
      <c r="H31" s="34" t="s">
        <v>741</v>
      </c>
      <c r="I31" s="118" t="s">
        <v>3034</v>
      </c>
      <c r="J31" s="1"/>
      <c r="K31" s="1"/>
    </row>
    <row r="32" spans="1:11" ht="43.5" customHeight="1">
      <c r="A32" s="1"/>
      <c r="B32" s="632" t="s">
        <v>3054</v>
      </c>
      <c r="C32" s="628" t="s">
        <v>2202</v>
      </c>
      <c r="D32" s="628" t="s">
        <v>2206</v>
      </c>
      <c r="E32" s="34" t="s">
        <v>1164</v>
      </c>
      <c r="F32" s="34" t="s">
        <v>1164</v>
      </c>
      <c r="G32" s="34" t="s">
        <v>1164</v>
      </c>
      <c r="H32" s="34" t="s">
        <v>1164</v>
      </c>
      <c r="I32" s="376" t="s">
        <v>3055</v>
      </c>
      <c r="J32" s="1"/>
      <c r="K32" s="1"/>
    </row>
    <row r="33" spans="1:11">
      <c r="A33" s="1"/>
      <c r="B33" s="632" t="s">
        <v>3056</v>
      </c>
      <c r="C33" s="34" t="s">
        <v>1259</v>
      </c>
      <c r="D33" s="34" t="s">
        <v>1259</v>
      </c>
      <c r="E33" s="34" t="s">
        <v>1259</v>
      </c>
      <c r="F33" s="34" t="s">
        <v>1259</v>
      </c>
      <c r="G33" s="34" t="s">
        <v>1259</v>
      </c>
      <c r="H33" s="34" t="s">
        <v>910</v>
      </c>
      <c r="I33" s="118" t="s">
        <v>3034</v>
      </c>
      <c r="J33" s="1"/>
      <c r="K33" s="1"/>
    </row>
    <row r="34" spans="1:11">
      <c r="A34" s="1"/>
      <c r="B34" s="632" t="s">
        <v>3057</v>
      </c>
      <c r="C34" s="34" t="s">
        <v>1195</v>
      </c>
      <c r="D34" s="34" t="s">
        <v>1195</v>
      </c>
      <c r="E34" s="34" t="s">
        <v>1195</v>
      </c>
      <c r="F34" s="34" t="s">
        <v>1195</v>
      </c>
      <c r="G34" s="34" t="s">
        <v>1195</v>
      </c>
      <c r="H34" s="34" t="s">
        <v>1195</v>
      </c>
      <c r="I34" s="118" t="s">
        <v>3034</v>
      </c>
      <c r="J34" s="1"/>
      <c r="K34" s="1"/>
    </row>
    <row r="35" spans="1:11">
      <c r="A35" s="1"/>
      <c r="B35" s="632" t="s">
        <v>3058</v>
      </c>
      <c r="C35" s="34" t="s">
        <v>894</v>
      </c>
      <c r="D35" s="34" t="s">
        <v>894</v>
      </c>
      <c r="E35" s="34" t="s">
        <v>894</v>
      </c>
      <c r="F35" s="34" t="s">
        <v>894</v>
      </c>
      <c r="G35" s="34" t="s">
        <v>894</v>
      </c>
      <c r="H35" s="34" t="s">
        <v>3059</v>
      </c>
      <c r="I35" s="118" t="s">
        <v>3034</v>
      </c>
      <c r="J35" s="1"/>
      <c r="K35" s="1"/>
    </row>
    <row r="36" spans="1:11" ht="33.75" customHeight="1">
      <c r="A36" s="1"/>
      <c r="B36" s="632" t="s">
        <v>3060</v>
      </c>
      <c r="C36" s="34" t="s">
        <v>749</v>
      </c>
      <c r="D36" s="34" t="s">
        <v>749</v>
      </c>
      <c r="E36" s="628" t="s">
        <v>1192</v>
      </c>
      <c r="F36" s="34" t="s">
        <v>749</v>
      </c>
      <c r="G36" s="34" t="s">
        <v>749</v>
      </c>
      <c r="H36" s="34" t="s">
        <v>744</v>
      </c>
      <c r="I36" s="376" t="s">
        <v>3061</v>
      </c>
      <c r="J36" s="1"/>
      <c r="K36" s="1"/>
    </row>
    <row r="37" spans="1:11">
      <c r="A37" s="1"/>
      <c r="B37" s="632" t="s">
        <v>3062</v>
      </c>
      <c r="C37" s="34" t="s">
        <v>1434</v>
      </c>
      <c r="D37" s="34" t="s">
        <v>1434</v>
      </c>
      <c r="E37" s="34" t="s">
        <v>1434</v>
      </c>
      <c r="F37" s="34" t="s">
        <v>1434</v>
      </c>
      <c r="G37" s="34" t="s">
        <v>1434</v>
      </c>
      <c r="H37" s="34" t="s">
        <v>1717</v>
      </c>
      <c r="I37" s="118" t="s">
        <v>3034</v>
      </c>
      <c r="J37" s="1"/>
      <c r="K37" s="1"/>
    </row>
    <row r="38" spans="1:11" ht="27.75" customHeight="1">
      <c r="A38" s="1"/>
      <c r="B38" s="632" t="s">
        <v>3063</v>
      </c>
      <c r="C38" s="34" t="s">
        <v>749</v>
      </c>
      <c r="D38" s="34" t="s">
        <v>749</v>
      </c>
      <c r="E38" s="34" t="s">
        <v>2054</v>
      </c>
      <c r="F38" s="34" t="s">
        <v>749</v>
      </c>
      <c r="G38" s="34" t="s">
        <v>749</v>
      </c>
      <c r="H38" s="34" t="s">
        <v>794</v>
      </c>
      <c r="I38" s="376" t="s">
        <v>3064</v>
      </c>
      <c r="J38" s="1"/>
      <c r="K38" s="1"/>
    </row>
    <row r="39" spans="1:11">
      <c r="A39" s="1"/>
      <c r="B39" s="632" t="s">
        <v>3065</v>
      </c>
      <c r="C39" s="34" t="s">
        <v>850</v>
      </c>
      <c r="D39" s="34" t="s">
        <v>850</v>
      </c>
      <c r="E39" s="34" t="s">
        <v>850</v>
      </c>
      <c r="F39" s="34" t="s">
        <v>850</v>
      </c>
      <c r="G39" s="34" t="s">
        <v>850</v>
      </c>
      <c r="H39" s="34" t="s">
        <v>747</v>
      </c>
      <c r="I39" s="118" t="s">
        <v>3034</v>
      </c>
      <c r="J39" s="1"/>
      <c r="K39" s="1"/>
    </row>
    <row r="40" spans="1:11">
      <c r="A40" s="1"/>
      <c r="B40" s="632" t="s">
        <v>3066</v>
      </c>
      <c r="C40" s="34" t="s">
        <v>2203</v>
      </c>
      <c r="D40" s="34" t="s">
        <v>2203</v>
      </c>
      <c r="E40" s="34" t="s">
        <v>2203</v>
      </c>
      <c r="F40" s="34" t="s">
        <v>2203</v>
      </c>
      <c r="G40" s="34" t="s">
        <v>696</v>
      </c>
      <c r="H40" s="34" t="s">
        <v>2044</v>
      </c>
      <c r="I40" s="118" t="s">
        <v>3034</v>
      </c>
      <c r="J40" s="1"/>
      <c r="K40" s="1"/>
    </row>
    <row r="41" spans="1:11" ht="32.25" customHeight="1">
      <c r="A41" s="1"/>
      <c r="B41" s="632" t="s">
        <v>3067</v>
      </c>
      <c r="C41" s="34" t="s">
        <v>757</v>
      </c>
      <c r="D41" s="34" t="s">
        <v>757</v>
      </c>
      <c r="E41" s="628" t="s">
        <v>3068</v>
      </c>
      <c r="F41" s="34" t="s">
        <v>757</v>
      </c>
      <c r="G41" s="34" t="s">
        <v>757</v>
      </c>
      <c r="H41" s="34" t="s">
        <v>749</v>
      </c>
      <c r="I41" s="376" t="s">
        <v>3069</v>
      </c>
      <c r="J41" s="1"/>
      <c r="K41" s="1"/>
    </row>
    <row r="42" spans="1:11">
      <c r="A42" s="1"/>
      <c r="B42" s="632" t="s">
        <v>3070</v>
      </c>
      <c r="C42" s="34" t="s">
        <v>652</v>
      </c>
      <c r="D42" s="34" t="s">
        <v>652</v>
      </c>
      <c r="E42" s="34" t="s">
        <v>652</v>
      </c>
      <c r="F42" s="34" t="s">
        <v>652</v>
      </c>
      <c r="G42" s="34" t="s">
        <v>652</v>
      </c>
      <c r="H42" s="34" t="s">
        <v>3071</v>
      </c>
      <c r="I42" s="118" t="s">
        <v>3034</v>
      </c>
      <c r="J42" s="1"/>
      <c r="K42" s="1"/>
    </row>
    <row r="43" spans="1:11">
      <c r="A43" s="1"/>
      <c r="B43" s="632" t="s">
        <v>3072</v>
      </c>
      <c r="C43" s="34" t="s">
        <v>906</v>
      </c>
      <c r="D43" s="34" t="s">
        <v>906</v>
      </c>
      <c r="E43" s="34" t="s">
        <v>906</v>
      </c>
      <c r="F43" s="34" t="s">
        <v>906</v>
      </c>
      <c r="G43" s="34" t="s">
        <v>906</v>
      </c>
      <c r="H43" s="34" t="s">
        <v>909</v>
      </c>
      <c r="I43" s="118" t="s">
        <v>3034</v>
      </c>
      <c r="J43" s="1"/>
      <c r="K43" s="1"/>
    </row>
    <row r="44" spans="1:11">
      <c r="A44" s="1"/>
      <c r="B44" s="632" t="s">
        <v>3073</v>
      </c>
      <c r="C44" s="34" t="s">
        <v>720</v>
      </c>
      <c r="D44" s="34" t="s">
        <v>720</v>
      </c>
      <c r="E44" s="34" t="s">
        <v>720</v>
      </c>
      <c r="F44" s="34" t="s">
        <v>720</v>
      </c>
      <c r="G44" s="34" t="s">
        <v>720</v>
      </c>
      <c r="H44" s="34" t="s">
        <v>720</v>
      </c>
      <c r="I44" s="118" t="s">
        <v>3034</v>
      </c>
      <c r="J44" s="1"/>
      <c r="K44" s="1"/>
    </row>
    <row r="45" spans="1:11" ht="44.25" customHeight="1">
      <c r="A45" s="1"/>
      <c r="B45" s="632" t="s">
        <v>3074</v>
      </c>
      <c r="C45" s="34" t="s">
        <v>909</v>
      </c>
      <c r="D45" s="34" t="s">
        <v>909</v>
      </c>
      <c r="E45" s="34" t="s">
        <v>2213</v>
      </c>
      <c r="F45" s="34" t="s">
        <v>909</v>
      </c>
      <c r="G45" s="34" t="s">
        <v>909</v>
      </c>
      <c r="H45" s="34" t="s">
        <v>3075</v>
      </c>
      <c r="I45" s="376" t="s">
        <v>3076</v>
      </c>
      <c r="J45" s="1"/>
      <c r="K45" s="1"/>
    </row>
    <row r="46" spans="1:11">
      <c r="A46" s="1"/>
      <c r="B46" s="632" t="s">
        <v>3077</v>
      </c>
      <c r="C46" s="34" t="s">
        <v>855</v>
      </c>
      <c r="D46" s="34" t="s">
        <v>855</v>
      </c>
      <c r="E46" s="34" t="s">
        <v>855</v>
      </c>
      <c r="F46" s="34" t="s">
        <v>855</v>
      </c>
      <c r="G46" s="34" t="s">
        <v>855</v>
      </c>
      <c r="H46" s="34" t="s">
        <v>744</v>
      </c>
      <c r="I46" s="118" t="s">
        <v>3034</v>
      </c>
      <c r="J46" s="1"/>
      <c r="K46" s="1"/>
    </row>
    <row r="47" spans="1:11">
      <c r="A47" s="1"/>
      <c r="B47" s="632" t="s">
        <v>3078</v>
      </c>
      <c r="C47" s="34" t="s">
        <v>856</v>
      </c>
      <c r="D47" s="34" t="s">
        <v>856</v>
      </c>
      <c r="E47" s="34" t="s">
        <v>856</v>
      </c>
      <c r="F47" s="34" t="s">
        <v>856</v>
      </c>
      <c r="G47" s="34" t="s">
        <v>856</v>
      </c>
      <c r="H47" s="34" t="s">
        <v>755</v>
      </c>
      <c r="I47" s="118" t="s">
        <v>3034</v>
      </c>
      <c r="J47" s="1"/>
      <c r="K47" s="1"/>
    </row>
    <row r="48" spans="1:11">
      <c r="A48" s="1"/>
      <c r="B48" s="632" t="s">
        <v>3079</v>
      </c>
      <c r="C48" s="34" t="s">
        <v>759</v>
      </c>
      <c r="D48" s="34" t="s">
        <v>759</v>
      </c>
      <c r="E48" s="34" t="s">
        <v>759</v>
      </c>
      <c r="F48" s="34" t="s">
        <v>759</v>
      </c>
      <c r="G48" s="34" t="s">
        <v>759</v>
      </c>
      <c r="H48" s="34" t="s">
        <v>906</v>
      </c>
      <c r="I48" s="118" t="s">
        <v>3034</v>
      </c>
      <c r="J48" s="1"/>
      <c r="K48" s="1"/>
    </row>
    <row r="49" spans="1:11">
      <c r="A49" s="1"/>
      <c r="B49" s="632" t="s">
        <v>3080</v>
      </c>
      <c r="C49" s="34" t="s">
        <v>858</v>
      </c>
      <c r="D49" s="34" t="s">
        <v>858</v>
      </c>
      <c r="E49" s="34" t="s">
        <v>858</v>
      </c>
      <c r="F49" s="34" t="s">
        <v>858</v>
      </c>
      <c r="G49" s="34" t="s">
        <v>858</v>
      </c>
      <c r="H49" s="34" t="s">
        <v>757</v>
      </c>
      <c r="I49" s="118" t="s">
        <v>3034</v>
      </c>
      <c r="J49" s="1"/>
      <c r="K49" s="1"/>
    </row>
    <row r="50" spans="1:11">
      <c r="A50" s="1"/>
      <c r="B50" s="632" t="s">
        <v>3081</v>
      </c>
      <c r="C50" s="34" t="s">
        <v>859</v>
      </c>
      <c r="D50" s="34" t="s">
        <v>859</v>
      </c>
      <c r="E50" s="34" t="s">
        <v>859</v>
      </c>
      <c r="F50" s="34" t="s">
        <v>859</v>
      </c>
      <c r="G50" s="34" t="s">
        <v>859</v>
      </c>
      <c r="H50" s="34" t="s">
        <v>758</v>
      </c>
      <c r="I50" s="118" t="s">
        <v>3034</v>
      </c>
      <c r="J50" s="1"/>
      <c r="K50" s="1"/>
    </row>
    <row r="51" spans="1:11">
      <c r="A51" s="1"/>
      <c r="B51" s="632" t="s">
        <v>3082</v>
      </c>
      <c r="C51" s="34" t="s">
        <v>759</v>
      </c>
      <c r="D51" s="34" t="s">
        <v>759</v>
      </c>
      <c r="E51" s="34" t="s">
        <v>759</v>
      </c>
      <c r="F51" s="34" t="s">
        <v>759</v>
      </c>
      <c r="G51" s="34" t="s">
        <v>759</v>
      </c>
      <c r="H51" s="34" t="s">
        <v>759</v>
      </c>
      <c r="I51" s="118" t="s">
        <v>3034</v>
      </c>
      <c r="J51" s="1"/>
      <c r="K51" s="1"/>
    </row>
    <row r="52" spans="1:11" ht="42" customHeight="1">
      <c r="A52" s="1"/>
      <c r="B52" s="632" t="s">
        <v>3083</v>
      </c>
      <c r="C52" s="34" t="s">
        <v>760</v>
      </c>
      <c r="D52" s="34" t="s">
        <v>760</v>
      </c>
      <c r="E52" s="34" t="s">
        <v>860</v>
      </c>
      <c r="F52" s="34" t="s">
        <v>760</v>
      </c>
      <c r="G52" s="34" t="s">
        <v>760</v>
      </c>
      <c r="H52" s="34" t="s">
        <v>760</v>
      </c>
      <c r="I52" s="376" t="s">
        <v>3084</v>
      </c>
      <c r="J52" s="1"/>
      <c r="K52" s="1"/>
    </row>
    <row r="53" spans="1:11">
      <c r="A53" s="1"/>
      <c r="B53" s="626" t="s">
        <v>3355</v>
      </c>
      <c r="C53" s="34"/>
      <c r="D53" s="34"/>
      <c r="E53" s="34"/>
      <c r="F53" s="34"/>
      <c r="G53" s="34"/>
      <c r="H53" s="34"/>
      <c r="I53" s="118" t="s">
        <v>3085</v>
      </c>
      <c r="J53" s="1"/>
      <c r="K53" s="1"/>
    </row>
    <row r="54" spans="1:11">
      <c r="A54" s="1"/>
      <c r="B54" s="632" t="s">
        <v>3086</v>
      </c>
      <c r="C54" s="34" t="s">
        <v>761</v>
      </c>
      <c r="D54" s="34" t="s">
        <v>761</v>
      </c>
      <c r="E54" s="34" t="s">
        <v>761</v>
      </c>
      <c r="F54" s="34" t="s">
        <v>761</v>
      </c>
      <c r="G54" s="34" t="s">
        <v>761</v>
      </c>
      <c r="H54" s="34" t="s">
        <v>761</v>
      </c>
      <c r="I54" s="118" t="s">
        <v>3034</v>
      </c>
      <c r="J54" s="1"/>
      <c r="K54" s="1"/>
    </row>
    <row r="55" spans="1:11">
      <c r="A55" s="1"/>
      <c r="B55" s="632" t="s">
        <v>2770</v>
      </c>
      <c r="C55" s="34" t="s">
        <v>761</v>
      </c>
      <c r="D55" s="34" t="s">
        <v>761</v>
      </c>
      <c r="E55" s="34" t="s">
        <v>761</v>
      </c>
      <c r="F55" s="34" t="s">
        <v>761</v>
      </c>
      <c r="G55" s="34" t="s">
        <v>761</v>
      </c>
      <c r="H55" s="34" t="s">
        <v>761</v>
      </c>
      <c r="I55" s="118" t="s">
        <v>3034</v>
      </c>
      <c r="J55" s="1"/>
      <c r="K55" s="1"/>
    </row>
    <row r="56" spans="1:11">
      <c r="A56" s="1"/>
      <c r="B56" s="632" t="s">
        <v>3087</v>
      </c>
      <c r="C56" s="34" t="s">
        <v>761</v>
      </c>
      <c r="D56" s="34" t="s">
        <v>761</v>
      </c>
      <c r="E56" s="34" t="s">
        <v>761</v>
      </c>
      <c r="F56" s="34" t="s">
        <v>761</v>
      </c>
      <c r="G56" s="34" t="s">
        <v>761</v>
      </c>
      <c r="H56" s="34" t="s">
        <v>761</v>
      </c>
      <c r="I56" s="118" t="s">
        <v>3034</v>
      </c>
      <c r="J56" s="1"/>
      <c r="K56" s="1"/>
    </row>
    <row r="57" spans="1:11">
      <c r="A57" s="1"/>
      <c r="B57" s="632" t="s">
        <v>3088</v>
      </c>
      <c r="C57" s="34" t="s">
        <v>761</v>
      </c>
      <c r="D57" s="34" t="s">
        <v>761</v>
      </c>
      <c r="E57" s="34" t="s">
        <v>761</v>
      </c>
      <c r="F57" s="34" t="s">
        <v>761</v>
      </c>
      <c r="G57" s="34" t="s">
        <v>761</v>
      </c>
      <c r="H57" s="34" t="s">
        <v>761</v>
      </c>
      <c r="I57" s="118" t="s">
        <v>3034</v>
      </c>
      <c r="J57" s="1"/>
      <c r="K57" s="1"/>
    </row>
    <row r="58" spans="1:11">
      <c r="A58" s="1"/>
      <c r="B58" s="632" t="s">
        <v>3089</v>
      </c>
      <c r="C58" s="34" t="s">
        <v>761</v>
      </c>
      <c r="D58" s="34" t="s">
        <v>761</v>
      </c>
      <c r="E58" s="34" t="s">
        <v>761</v>
      </c>
      <c r="F58" s="34" t="s">
        <v>761</v>
      </c>
      <c r="G58" s="34" t="s">
        <v>761</v>
      </c>
      <c r="H58" s="34" t="s">
        <v>761</v>
      </c>
      <c r="I58" s="118" t="s">
        <v>3034</v>
      </c>
      <c r="J58" s="1"/>
      <c r="K58" s="1"/>
    </row>
    <row r="59" spans="1:11">
      <c r="A59" s="1"/>
      <c r="B59" s="632" t="s">
        <v>2870</v>
      </c>
      <c r="C59" s="34" t="s">
        <v>761</v>
      </c>
      <c r="D59" s="34" t="s">
        <v>761</v>
      </c>
      <c r="E59" s="34" t="s">
        <v>761</v>
      </c>
      <c r="F59" s="34" t="s">
        <v>761</v>
      </c>
      <c r="G59" s="34" t="s">
        <v>761</v>
      </c>
      <c r="H59" s="34" t="s">
        <v>761</v>
      </c>
      <c r="I59" s="118" t="s">
        <v>3034</v>
      </c>
      <c r="J59" s="1"/>
      <c r="K59" s="1"/>
    </row>
    <row r="60" spans="1:11">
      <c r="A60" s="1"/>
      <c r="B60" s="632" t="s">
        <v>3090</v>
      </c>
      <c r="C60" s="34" t="s">
        <v>762</v>
      </c>
      <c r="D60" s="34" t="s">
        <v>762</v>
      </c>
      <c r="E60" s="34" t="s">
        <v>762</v>
      </c>
      <c r="F60" s="34" t="s">
        <v>762</v>
      </c>
      <c r="G60" s="34" t="s">
        <v>762</v>
      </c>
      <c r="H60" s="34" t="s">
        <v>762</v>
      </c>
      <c r="I60" s="118" t="s">
        <v>3034</v>
      </c>
      <c r="J60" s="1"/>
      <c r="K60" s="1"/>
    </row>
    <row r="61" spans="1:11">
      <c r="A61" s="1"/>
      <c r="B61" s="632" t="s">
        <v>3091</v>
      </c>
      <c r="C61" s="34" t="s">
        <v>761</v>
      </c>
      <c r="D61" s="34" t="s">
        <v>761</v>
      </c>
      <c r="E61" s="34" t="s">
        <v>761</v>
      </c>
      <c r="F61" s="34" t="s">
        <v>761</v>
      </c>
      <c r="G61" s="34" t="s">
        <v>761</v>
      </c>
      <c r="H61" s="34" t="s">
        <v>761</v>
      </c>
      <c r="I61" s="118" t="s">
        <v>3034</v>
      </c>
      <c r="J61" s="1"/>
      <c r="K61" s="1"/>
    </row>
    <row r="62" spans="1:11">
      <c r="A62" s="1"/>
      <c r="B62" s="632" t="s">
        <v>3092</v>
      </c>
      <c r="C62" s="34" t="s">
        <v>761</v>
      </c>
      <c r="D62" s="34" t="s">
        <v>761</v>
      </c>
      <c r="E62" s="34" t="s">
        <v>761</v>
      </c>
      <c r="F62" s="34" t="s">
        <v>761</v>
      </c>
      <c r="G62" s="34" t="s">
        <v>761</v>
      </c>
      <c r="H62" s="34" t="s">
        <v>761</v>
      </c>
      <c r="I62" s="118" t="s">
        <v>3034</v>
      </c>
      <c r="J62" s="1"/>
      <c r="K62" s="1"/>
    </row>
    <row r="63" spans="1:11">
      <c r="A63" s="1"/>
      <c r="B63" s="632" t="s">
        <v>3093</v>
      </c>
      <c r="C63" s="34" t="s">
        <v>761</v>
      </c>
      <c r="D63" s="34" t="s">
        <v>761</v>
      </c>
      <c r="E63" s="34" t="s">
        <v>761</v>
      </c>
      <c r="F63" s="34" t="s">
        <v>761</v>
      </c>
      <c r="G63" s="34" t="s">
        <v>761</v>
      </c>
      <c r="H63" s="34" t="s">
        <v>761</v>
      </c>
      <c r="I63" s="118" t="s">
        <v>3034</v>
      </c>
      <c r="J63" s="1"/>
      <c r="K63" s="1"/>
    </row>
    <row r="64" spans="1:11">
      <c r="A64" s="1"/>
      <c r="B64" s="632" t="s">
        <v>3094</v>
      </c>
      <c r="C64" s="34" t="s">
        <v>761</v>
      </c>
      <c r="D64" s="34" t="s">
        <v>761</v>
      </c>
      <c r="E64" s="34" t="s">
        <v>761</v>
      </c>
      <c r="F64" s="34" t="s">
        <v>761</v>
      </c>
      <c r="G64" s="34" t="s">
        <v>761</v>
      </c>
      <c r="H64" s="34" t="s">
        <v>761</v>
      </c>
      <c r="I64" s="118" t="s">
        <v>3034</v>
      </c>
      <c r="J64" s="1"/>
      <c r="K64" s="1"/>
    </row>
    <row r="65" spans="1:11">
      <c r="A65" s="1"/>
      <c r="B65" s="632" t="s">
        <v>3095</v>
      </c>
      <c r="C65" s="34" t="s">
        <v>761</v>
      </c>
      <c r="D65" s="34" t="s">
        <v>761</v>
      </c>
      <c r="E65" s="34" t="s">
        <v>761</v>
      </c>
      <c r="F65" s="34" t="s">
        <v>761</v>
      </c>
      <c r="G65" s="34" t="s">
        <v>761</v>
      </c>
      <c r="H65" s="34" t="s">
        <v>761</v>
      </c>
      <c r="I65" s="118" t="s">
        <v>3034</v>
      </c>
      <c r="J65" s="1"/>
      <c r="K65" s="1"/>
    </row>
    <row r="66" spans="1:11">
      <c r="A66" s="1"/>
      <c r="B66" s="632" t="s">
        <v>3096</v>
      </c>
      <c r="C66" s="34" t="s">
        <v>761</v>
      </c>
      <c r="D66" s="34" t="s">
        <v>761</v>
      </c>
      <c r="E66" s="34" t="s">
        <v>761</v>
      </c>
      <c r="F66" s="34" t="s">
        <v>761</v>
      </c>
      <c r="G66" s="34" t="s">
        <v>761</v>
      </c>
      <c r="H66" s="34" t="s">
        <v>761</v>
      </c>
      <c r="I66" s="118" t="s">
        <v>3034</v>
      </c>
      <c r="J66" s="1"/>
      <c r="K66" s="1"/>
    </row>
    <row r="67" spans="1:11">
      <c r="A67" s="1"/>
      <c r="B67" s="632" t="s">
        <v>2871</v>
      </c>
      <c r="C67" s="34" t="s">
        <v>761</v>
      </c>
      <c r="D67" s="34" t="s">
        <v>761</v>
      </c>
      <c r="E67" s="34" t="s">
        <v>761</v>
      </c>
      <c r="F67" s="34" t="s">
        <v>761</v>
      </c>
      <c r="G67" s="34" t="s">
        <v>761</v>
      </c>
      <c r="H67" s="34" t="s">
        <v>761</v>
      </c>
      <c r="I67" s="118" t="s">
        <v>3034</v>
      </c>
      <c r="J67" s="1"/>
      <c r="K67" s="1"/>
    </row>
    <row r="68" spans="1:11">
      <c r="A68" s="1"/>
      <c r="B68" s="632" t="s">
        <v>3097</v>
      </c>
      <c r="C68" s="34" t="s">
        <v>761</v>
      </c>
      <c r="D68" s="34" t="s">
        <v>761</v>
      </c>
      <c r="E68" s="34" t="s">
        <v>761</v>
      </c>
      <c r="F68" s="34" t="s">
        <v>761</v>
      </c>
      <c r="G68" s="34" t="s">
        <v>761</v>
      </c>
      <c r="H68" s="34" t="s">
        <v>761</v>
      </c>
      <c r="I68" s="118" t="s">
        <v>3034</v>
      </c>
      <c r="J68" s="1"/>
      <c r="K68" s="1"/>
    </row>
    <row r="69" spans="1:11">
      <c r="A69" s="1"/>
      <c r="B69" s="632" t="s">
        <v>3098</v>
      </c>
      <c r="C69" s="34" t="s">
        <v>762</v>
      </c>
      <c r="D69" s="34" t="s">
        <v>762</v>
      </c>
      <c r="E69" s="34" t="s">
        <v>762</v>
      </c>
      <c r="F69" s="34" t="s">
        <v>762</v>
      </c>
      <c r="G69" s="34" t="s">
        <v>762</v>
      </c>
      <c r="H69" s="34" t="s">
        <v>762</v>
      </c>
      <c r="I69" s="118" t="s">
        <v>3034</v>
      </c>
      <c r="J69" s="1"/>
      <c r="K69" s="1"/>
    </row>
    <row r="70" spans="1:11">
      <c r="A70" s="1"/>
      <c r="B70" s="632" t="s">
        <v>3099</v>
      </c>
      <c r="C70" s="34" t="s">
        <v>762</v>
      </c>
      <c r="D70" s="34" t="s">
        <v>762</v>
      </c>
      <c r="E70" s="34" t="s">
        <v>762</v>
      </c>
      <c r="F70" s="34" t="s">
        <v>762</v>
      </c>
      <c r="G70" s="34" t="s">
        <v>762</v>
      </c>
      <c r="H70" s="34" t="s">
        <v>762</v>
      </c>
      <c r="I70" s="118" t="s">
        <v>3034</v>
      </c>
      <c r="J70" s="1"/>
      <c r="K70" s="1"/>
    </row>
    <row r="71" spans="1:11">
      <c r="A71" s="1"/>
      <c r="B71" s="632" t="s">
        <v>3100</v>
      </c>
      <c r="C71" s="34" t="s">
        <v>762</v>
      </c>
      <c r="D71" s="34" t="s">
        <v>762</v>
      </c>
      <c r="E71" s="34" t="s">
        <v>762</v>
      </c>
      <c r="F71" s="34" t="s">
        <v>762</v>
      </c>
      <c r="G71" s="34" t="s">
        <v>762</v>
      </c>
      <c r="H71" s="34" t="s">
        <v>762</v>
      </c>
      <c r="I71" s="118" t="s">
        <v>3034</v>
      </c>
      <c r="J71" s="1"/>
      <c r="K71" s="1"/>
    </row>
    <row r="72" spans="1:11">
      <c r="A72" s="1"/>
      <c r="B72" s="632" t="s">
        <v>3101</v>
      </c>
      <c r="C72" s="34" t="s">
        <v>762</v>
      </c>
      <c r="D72" s="34" t="s">
        <v>762</v>
      </c>
      <c r="E72" s="34" t="s">
        <v>762</v>
      </c>
      <c r="F72" s="34" t="s">
        <v>762</v>
      </c>
      <c r="G72" s="34" t="s">
        <v>762</v>
      </c>
      <c r="H72" s="34" t="s">
        <v>762</v>
      </c>
      <c r="I72" s="118" t="s">
        <v>3034</v>
      </c>
      <c r="J72" s="1"/>
      <c r="K72" s="1"/>
    </row>
    <row r="73" spans="1:11">
      <c r="A73" s="1"/>
      <c r="B73" s="632" t="s">
        <v>2790</v>
      </c>
      <c r="C73" s="34" t="s">
        <v>761</v>
      </c>
      <c r="D73" s="34" t="s">
        <v>761</v>
      </c>
      <c r="E73" s="34" t="s">
        <v>761</v>
      </c>
      <c r="F73" s="34" t="s">
        <v>761</v>
      </c>
      <c r="G73" s="34" t="s">
        <v>761</v>
      </c>
      <c r="H73" s="34" t="s">
        <v>761</v>
      </c>
      <c r="I73" s="118" t="s">
        <v>3034</v>
      </c>
      <c r="J73" s="1"/>
      <c r="K73" s="1"/>
    </row>
    <row r="74" spans="1:11">
      <c r="A74" s="1"/>
      <c r="B74" s="632" t="s">
        <v>3102</v>
      </c>
      <c r="C74" s="34" t="s">
        <v>761</v>
      </c>
      <c r="D74" s="34" t="s">
        <v>761</v>
      </c>
      <c r="E74" s="34" t="s">
        <v>761</v>
      </c>
      <c r="F74" s="34" t="s">
        <v>761</v>
      </c>
      <c r="G74" s="34" t="s">
        <v>761</v>
      </c>
      <c r="H74" s="34" t="s">
        <v>761</v>
      </c>
      <c r="I74" s="118" t="s">
        <v>3034</v>
      </c>
      <c r="J74" s="1"/>
      <c r="K74" s="1"/>
    </row>
    <row r="75" spans="1:11">
      <c r="A75" s="1"/>
      <c r="B75" s="632" t="s">
        <v>3103</v>
      </c>
      <c r="C75" s="34" t="s">
        <v>761</v>
      </c>
      <c r="D75" s="34" t="s">
        <v>761</v>
      </c>
      <c r="E75" s="34" t="s">
        <v>761</v>
      </c>
      <c r="F75" s="34" t="s">
        <v>761</v>
      </c>
      <c r="G75" s="34" t="s">
        <v>761</v>
      </c>
      <c r="H75" s="34" t="s">
        <v>761</v>
      </c>
      <c r="I75" s="118" t="s">
        <v>3034</v>
      </c>
      <c r="J75" s="1"/>
      <c r="K75" s="1"/>
    </row>
    <row r="76" spans="1:11">
      <c r="A76" s="1"/>
      <c r="B76" s="626" t="s">
        <v>3356</v>
      </c>
      <c r="C76" s="34"/>
      <c r="D76" s="34"/>
      <c r="E76" s="34"/>
      <c r="F76" s="34"/>
      <c r="G76" s="34"/>
      <c r="H76" s="34"/>
      <c r="I76" s="134" t="s">
        <v>3104</v>
      </c>
      <c r="J76" s="1"/>
      <c r="K76" s="1"/>
    </row>
    <row r="77" spans="1:11">
      <c r="A77" s="1"/>
      <c r="B77" s="632" t="s">
        <v>2793</v>
      </c>
      <c r="C77" s="34" t="s">
        <v>764</v>
      </c>
      <c r="D77" s="34" t="s">
        <v>764</v>
      </c>
      <c r="E77" s="34" t="s">
        <v>764</v>
      </c>
      <c r="F77" s="34" t="s">
        <v>764</v>
      </c>
      <c r="G77" s="34" t="s">
        <v>764</v>
      </c>
      <c r="H77" s="34" t="s">
        <v>764</v>
      </c>
      <c r="I77" s="118" t="s">
        <v>3034</v>
      </c>
      <c r="J77" s="1"/>
      <c r="K77" s="1"/>
    </row>
    <row r="78" spans="1:11">
      <c r="A78" s="1"/>
      <c r="B78" s="632" t="s">
        <v>3105</v>
      </c>
      <c r="C78" s="34" t="s">
        <v>764</v>
      </c>
      <c r="D78" s="34" t="s">
        <v>764</v>
      </c>
      <c r="E78" s="34" t="s">
        <v>764</v>
      </c>
      <c r="F78" s="34" t="s">
        <v>764</v>
      </c>
      <c r="G78" s="34" t="s">
        <v>764</v>
      </c>
      <c r="H78" s="34" t="s">
        <v>764</v>
      </c>
      <c r="I78" s="118" t="s">
        <v>3034</v>
      </c>
      <c r="J78" s="1"/>
      <c r="K78" s="1"/>
    </row>
    <row r="79" spans="1:11">
      <c r="A79" s="1"/>
      <c r="B79" s="632" t="s">
        <v>3106</v>
      </c>
      <c r="C79" s="34" t="s">
        <v>764</v>
      </c>
      <c r="D79" s="34" t="s">
        <v>764</v>
      </c>
      <c r="E79" s="34" t="s">
        <v>764</v>
      </c>
      <c r="F79" s="34" t="s">
        <v>764</v>
      </c>
      <c r="G79" s="34" t="s">
        <v>764</v>
      </c>
      <c r="H79" s="34" t="s">
        <v>764</v>
      </c>
      <c r="I79" s="118" t="s">
        <v>3034</v>
      </c>
      <c r="J79" s="1"/>
      <c r="K79" s="1"/>
    </row>
    <row r="80" spans="1:11">
      <c r="A80" s="1"/>
      <c r="B80" s="632" t="s">
        <v>3107</v>
      </c>
      <c r="C80" s="34" t="s">
        <v>764</v>
      </c>
      <c r="D80" s="34" t="s">
        <v>764</v>
      </c>
      <c r="E80" s="34" t="s">
        <v>764</v>
      </c>
      <c r="F80" s="34" t="s">
        <v>764</v>
      </c>
      <c r="G80" s="34" t="s">
        <v>764</v>
      </c>
      <c r="H80" s="34" t="s">
        <v>764</v>
      </c>
      <c r="I80" s="118" t="s">
        <v>3034</v>
      </c>
      <c r="J80" s="1"/>
      <c r="K80" s="1"/>
    </row>
    <row r="81" spans="1:11">
      <c r="A81" s="1"/>
      <c r="B81" s="632" t="s">
        <v>3108</v>
      </c>
      <c r="C81" s="34" t="s">
        <v>764</v>
      </c>
      <c r="D81" s="34" t="s">
        <v>764</v>
      </c>
      <c r="E81" s="34" t="s">
        <v>764</v>
      </c>
      <c r="F81" s="34" t="s">
        <v>764</v>
      </c>
      <c r="G81" s="34" t="s">
        <v>764</v>
      </c>
      <c r="H81" s="34" t="s">
        <v>764</v>
      </c>
      <c r="I81" s="118" t="s">
        <v>3034</v>
      </c>
      <c r="J81" s="1"/>
      <c r="K81" s="1"/>
    </row>
    <row r="82" spans="1:11">
      <c r="A82" s="1"/>
      <c r="B82" s="632" t="s">
        <v>3109</v>
      </c>
      <c r="C82" s="34" t="s">
        <v>764</v>
      </c>
      <c r="D82" s="34" t="s">
        <v>764</v>
      </c>
      <c r="E82" s="34" t="s">
        <v>764</v>
      </c>
      <c r="F82" s="34" t="s">
        <v>764</v>
      </c>
      <c r="G82" s="34" t="s">
        <v>764</v>
      </c>
      <c r="H82" s="34" t="s">
        <v>764</v>
      </c>
      <c r="I82" s="118" t="s">
        <v>3034</v>
      </c>
      <c r="J82" s="1"/>
      <c r="K82" s="1"/>
    </row>
    <row r="83" spans="1:11">
      <c r="A83" s="1"/>
      <c r="B83" s="632" t="s">
        <v>3110</v>
      </c>
      <c r="C83" s="34" t="s">
        <v>764</v>
      </c>
      <c r="D83" s="34" t="s">
        <v>764</v>
      </c>
      <c r="E83" s="34" t="s">
        <v>764</v>
      </c>
      <c r="F83" s="34" t="s">
        <v>764</v>
      </c>
      <c r="G83" s="34" t="s">
        <v>764</v>
      </c>
      <c r="H83" s="34" t="s">
        <v>764</v>
      </c>
      <c r="I83" s="118" t="s">
        <v>3034</v>
      </c>
      <c r="J83" s="1"/>
      <c r="K83" s="1"/>
    </row>
    <row r="84" spans="1:11">
      <c r="A84" s="1"/>
      <c r="B84" s="632" t="s">
        <v>3111</v>
      </c>
      <c r="C84" s="34" t="s">
        <v>764</v>
      </c>
      <c r="D84" s="34" t="s">
        <v>764</v>
      </c>
      <c r="E84" s="34" t="s">
        <v>764</v>
      </c>
      <c r="F84" s="34" t="s">
        <v>764</v>
      </c>
      <c r="G84" s="34" t="s">
        <v>764</v>
      </c>
      <c r="H84" s="34" t="s">
        <v>764</v>
      </c>
      <c r="I84" s="118" t="s">
        <v>3034</v>
      </c>
      <c r="J84" s="1"/>
      <c r="K84" s="1"/>
    </row>
    <row r="85" spans="1:11">
      <c r="A85" s="1"/>
      <c r="B85" s="632" t="s">
        <v>3112</v>
      </c>
      <c r="C85" s="34" t="s">
        <v>764</v>
      </c>
      <c r="D85" s="34" t="s">
        <v>764</v>
      </c>
      <c r="E85" s="34" t="s">
        <v>764</v>
      </c>
      <c r="F85" s="34" t="s">
        <v>764</v>
      </c>
      <c r="G85" s="34" t="s">
        <v>764</v>
      </c>
      <c r="H85" s="34" t="s">
        <v>764</v>
      </c>
      <c r="I85" s="118" t="s">
        <v>3034</v>
      </c>
      <c r="J85" s="1"/>
      <c r="K85" s="1"/>
    </row>
    <row r="86" spans="1:11">
      <c r="A86" s="1"/>
      <c r="B86" s="632" t="s">
        <v>2806</v>
      </c>
      <c r="C86" s="34" t="s">
        <v>764</v>
      </c>
      <c r="D86" s="34" t="s">
        <v>764</v>
      </c>
      <c r="E86" s="34" t="s">
        <v>764</v>
      </c>
      <c r="F86" s="34" t="s">
        <v>764</v>
      </c>
      <c r="G86" s="34" t="s">
        <v>764</v>
      </c>
      <c r="H86" s="34" t="s">
        <v>764</v>
      </c>
      <c r="I86" s="118" t="s">
        <v>3034</v>
      </c>
      <c r="J86" s="1"/>
      <c r="K86" s="1"/>
    </row>
    <row r="87" spans="1:11">
      <c r="A87" s="1"/>
      <c r="B87" s="632" t="s">
        <v>3113</v>
      </c>
      <c r="C87" s="34" t="s">
        <v>764</v>
      </c>
      <c r="D87" s="34" t="s">
        <v>764</v>
      </c>
      <c r="E87" s="34" t="s">
        <v>764</v>
      </c>
      <c r="F87" s="34" t="s">
        <v>764</v>
      </c>
      <c r="G87" s="34" t="s">
        <v>764</v>
      </c>
      <c r="H87" s="34" t="s">
        <v>764</v>
      </c>
      <c r="I87" s="118" t="s">
        <v>3034</v>
      </c>
      <c r="J87" s="1"/>
      <c r="K87" s="1"/>
    </row>
    <row r="88" spans="1:11">
      <c r="A88" s="1"/>
      <c r="B88" s="632" t="s">
        <v>2873</v>
      </c>
      <c r="C88" s="34" t="s">
        <v>764</v>
      </c>
      <c r="D88" s="34" t="s">
        <v>764</v>
      </c>
      <c r="E88" s="34" t="s">
        <v>764</v>
      </c>
      <c r="F88" s="34" t="s">
        <v>764</v>
      </c>
      <c r="G88" s="34" t="s">
        <v>764</v>
      </c>
      <c r="H88" s="34" t="s">
        <v>764</v>
      </c>
      <c r="I88" s="118" t="s">
        <v>3034</v>
      </c>
      <c r="J88" s="1"/>
      <c r="K88" s="1"/>
    </row>
    <row r="89" spans="1:11">
      <c r="A89" s="1"/>
      <c r="B89" s="3" t="s">
        <v>3114</v>
      </c>
      <c r="C89" s="34" t="s">
        <v>764</v>
      </c>
      <c r="D89" s="34" t="s">
        <v>764</v>
      </c>
      <c r="E89" s="34" t="s">
        <v>764</v>
      </c>
      <c r="F89" s="34" t="s">
        <v>764</v>
      </c>
      <c r="G89" s="34" t="s">
        <v>764</v>
      </c>
      <c r="H89" s="34" t="s">
        <v>764</v>
      </c>
      <c r="I89" s="118" t="s">
        <v>3034</v>
      </c>
      <c r="J89" s="1"/>
      <c r="K89" s="1"/>
    </row>
    <row r="90" spans="1:11">
      <c r="A90" s="1"/>
      <c r="B90" s="632" t="s">
        <v>3115</v>
      </c>
      <c r="C90" s="34" t="s">
        <v>764</v>
      </c>
      <c r="D90" s="34" t="s">
        <v>764</v>
      </c>
      <c r="E90" s="34" t="s">
        <v>764</v>
      </c>
      <c r="F90" s="34" t="s">
        <v>764</v>
      </c>
      <c r="G90" s="34" t="s">
        <v>764</v>
      </c>
      <c r="H90" s="34" t="s">
        <v>764</v>
      </c>
      <c r="I90" s="118" t="s">
        <v>3034</v>
      </c>
      <c r="J90" s="1"/>
      <c r="K90" s="1"/>
    </row>
    <row r="91" spans="1:11">
      <c r="A91" s="1"/>
      <c r="B91" s="632" t="s">
        <v>3116</v>
      </c>
      <c r="C91" s="34" t="s">
        <v>764</v>
      </c>
      <c r="D91" s="34" t="s">
        <v>764</v>
      </c>
      <c r="E91" s="34" t="s">
        <v>764</v>
      </c>
      <c r="F91" s="34" t="s">
        <v>764</v>
      </c>
      <c r="G91" s="34" t="s">
        <v>764</v>
      </c>
      <c r="H91" s="34" t="s">
        <v>764</v>
      </c>
      <c r="I91" s="118" t="s">
        <v>3034</v>
      </c>
      <c r="J91" s="1"/>
      <c r="K91" s="1"/>
    </row>
    <row r="92" spans="1:11">
      <c r="A92" s="1"/>
      <c r="B92" s="632" t="s">
        <v>3117</v>
      </c>
      <c r="C92" s="34" t="s">
        <v>764</v>
      </c>
      <c r="D92" s="34" t="s">
        <v>764</v>
      </c>
      <c r="E92" s="34" t="s">
        <v>764</v>
      </c>
      <c r="F92" s="34" t="s">
        <v>764</v>
      </c>
      <c r="G92" s="34" t="s">
        <v>764</v>
      </c>
      <c r="H92" s="34" t="s">
        <v>764</v>
      </c>
      <c r="I92" s="118" t="s">
        <v>3034</v>
      </c>
      <c r="J92" s="1"/>
      <c r="K92" s="1"/>
    </row>
    <row r="93" spans="1:11">
      <c r="A93" s="1"/>
      <c r="B93" s="632" t="s">
        <v>2814</v>
      </c>
      <c r="C93" s="34" t="s">
        <v>764</v>
      </c>
      <c r="D93" s="34" t="s">
        <v>764</v>
      </c>
      <c r="E93" s="34" t="s">
        <v>764</v>
      </c>
      <c r="F93" s="34" t="s">
        <v>764</v>
      </c>
      <c r="G93" s="34" t="s">
        <v>764</v>
      </c>
      <c r="H93" s="34" t="s">
        <v>764</v>
      </c>
      <c r="I93" s="118" t="s">
        <v>3034</v>
      </c>
      <c r="J93" s="1"/>
      <c r="K93" s="1"/>
    </row>
    <row r="94" spans="1:11">
      <c r="A94" s="1"/>
      <c r="B94" s="632" t="s">
        <v>3118</v>
      </c>
      <c r="C94" s="34" t="s">
        <v>764</v>
      </c>
      <c r="D94" s="34" t="s">
        <v>764</v>
      </c>
      <c r="E94" s="34" t="s">
        <v>764</v>
      </c>
      <c r="F94" s="34" t="s">
        <v>764</v>
      </c>
      <c r="G94" s="34" t="s">
        <v>764</v>
      </c>
      <c r="H94" s="34" t="s">
        <v>764</v>
      </c>
      <c r="I94" s="118" t="s">
        <v>3034</v>
      </c>
      <c r="J94" s="1"/>
      <c r="K94" s="1"/>
    </row>
    <row r="95" spans="1:11">
      <c r="A95" s="1"/>
      <c r="B95" s="632" t="s">
        <v>3119</v>
      </c>
      <c r="C95" s="34" t="s">
        <v>764</v>
      </c>
      <c r="D95" s="34" t="s">
        <v>764</v>
      </c>
      <c r="E95" s="34" t="s">
        <v>764</v>
      </c>
      <c r="F95" s="34" t="s">
        <v>764</v>
      </c>
      <c r="G95" s="34" t="s">
        <v>764</v>
      </c>
      <c r="H95" s="34" t="s">
        <v>764</v>
      </c>
      <c r="I95" s="118" t="s">
        <v>3034</v>
      </c>
      <c r="J95" s="1"/>
      <c r="K95" s="1"/>
    </row>
    <row r="96" spans="1:11">
      <c r="A96" s="1"/>
      <c r="B96" s="632" t="s">
        <v>3120</v>
      </c>
      <c r="C96" s="34" t="s">
        <v>764</v>
      </c>
      <c r="D96" s="34" t="s">
        <v>764</v>
      </c>
      <c r="E96" s="34" t="s">
        <v>764</v>
      </c>
      <c r="F96" s="34" t="s">
        <v>764</v>
      </c>
      <c r="G96" s="34" t="s">
        <v>764</v>
      </c>
      <c r="H96" s="34" t="s">
        <v>764</v>
      </c>
      <c r="I96" s="118" t="s">
        <v>3034</v>
      </c>
      <c r="J96" s="1"/>
      <c r="K96" s="1"/>
    </row>
    <row r="97" spans="1:11">
      <c r="A97" s="1"/>
      <c r="B97" s="632" t="s">
        <v>3121</v>
      </c>
      <c r="C97" s="34" t="s">
        <v>764</v>
      </c>
      <c r="D97" s="34" t="s">
        <v>764</v>
      </c>
      <c r="E97" s="34" t="s">
        <v>764</v>
      </c>
      <c r="F97" s="34" t="s">
        <v>764</v>
      </c>
      <c r="G97" s="34" t="s">
        <v>764</v>
      </c>
      <c r="H97" s="34" t="s">
        <v>764</v>
      </c>
      <c r="I97" s="118" t="s">
        <v>3034</v>
      </c>
      <c r="J97" s="1"/>
      <c r="K97" s="1"/>
    </row>
    <row r="98" spans="1:11">
      <c r="A98" s="1"/>
      <c r="B98" s="632" t="s">
        <v>3122</v>
      </c>
      <c r="C98" s="34" t="s">
        <v>764</v>
      </c>
      <c r="D98" s="34" t="s">
        <v>764</v>
      </c>
      <c r="E98" s="34" t="s">
        <v>764</v>
      </c>
      <c r="F98" s="34" t="s">
        <v>764</v>
      </c>
      <c r="G98" s="34" t="s">
        <v>764</v>
      </c>
      <c r="H98" s="34" t="s">
        <v>764</v>
      </c>
      <c r="I98" s="118" t="s">
        <v>3034</v>
      </c>
      <c r="J98" s="1"/>
      <c r="K98" s="1"/>
    </row>
    <row r="99" spans="1:11">
      <c r="A99" s="1"/>
      <c r="B99" s="632" t="s">
        <v>3123</v>
      </c>
      <c r="C99" s="34" t="s">
        <v>764</v>
      </c>
      <c r="D99" s="34" t="s">
        <v>764</v>
      </c>
      <c r="E99" s="34" t="s">
        <v>764</v>
      </c>
      <c r="F99" s="34" t="s">
        <v>764</v>
      </c>
      <c r="G99" s="34" t="s">
        <v>764</v>
      </c>
      <c r="H99" s="34" t="s">
        <v>764</v>
      </c>
      <c r="I99" s="118" t="s">
        <v>3034</v>
      </c>
      <c r="J99" s="1"/>
      <c r="K99" s="1"/>
    </row>
    <row r="100" spans="1:11">
      <c r="A100" s="1"/>
      <c r="B100" s="632" t="s">
        <v>3124</v>
      </c>
      <c r="C100" s="34" t="s">
        <v>764</v>
      </c>
      <c r="D100" s="34" t="s">
        <v>764</v>
      </c>
      <c r="E100" s="34" t="s">
        <v>764</v>
      </c>
      <c r="F100" s="34" t="s">
        <v>764</v>
      </c>
      <c r="G100" s="34" t="s">
        <v>764</v>
      </c>
      <c r="H100" s="34" t="s">
        <v>764</v>
      </c>
      <c r="I100" s="118" t="s">
        <v>3034</v>
      </c>
      <c r="J100" s="1"/>
      <c r="K100" s="1"/>
    </row>
    <row r="101" spans="1:11">
      <c r="A101" s="1"/>
      <c r="B101" s="632" t="s">
        <v>3125</v>
      </c>
      <c r="C101" s="34" t="s">
        <v>764</v>
      </c>
      <c r="D101" s="34" t="s">
        <v>764</v>
      </c>
      <c r="E101" s="34" t="s">
        <v>764</v>
      </c>
      <c r="F101" s="34" t="s">
        <v>764</v>
      </c>
      <c r="G101" s="34" t="s">
        <v>764</v>
      </c>
      <c r="H101" s="34" t="s">
        <v>764</v>
      </c>
      <c r="I101" s="118" t="s">
        <v>3034</v>
      </c>
      <c r="J101" s="1"/>
      <c r="K101" s="1"/>
    </row>
    <row r="102" spans="1:11">
      <c r="A102" s="1"/>
      <c r="B102" s="632" t="s">
        <v>2875</v>
      </c>
      <c r="C102" s="34" t="s">
        <v>764</v>
      </c>
      <c r="D102" s="34" t="s">
        <v>764</v>
      </c>
      <c r="E102" s="34" t="s">
        <v>764</v>
      </c>
      <c r="F102" s="34" t="s">
        <v>764</v>
      </c>
      <c r="G102" s="34" t="s">
        <v>764</v>
      </c>
      <c r="H102" s="34" t="s">
        <v>764</v>
      </c>
      <c r="I102" s="118" t="s">
        <v>3034</v>
      </c>
      <c r="J102" s="1"/>
      <c r="K102" s="1"/>
    </row>
    <row r="103" spans="1:11">
      <c r="A103" s="1"/>
      <c r="B103" s="632" t="s">
        <v>3126</v>
      </c>
      <c r="C103" s="34" t="s">
        <v>764</v>
      </c>
      <c r="D103" s="34" t="s">
        <v>764</v>
      </c>
      <c r="E103" s="34" t="s">
        <v>764</v>
      </c>
      <c r="F103" s="34" t="s">
        <v>764</v>
      </c>
      <c r="G103" s="34" t="s">
        <v>764</v>
      </c>
      <c r="H103" s="34" t="s">
        <v>764</v>
      </c>
      <c r="I103" s="118" t="s">
        <v>3034</v>
      </c>
      <c r="J103" s="1"/>
      <c r="K103" s="1"/>
    </row>
    <row r="104" spans="1:11">
      <c r="A104" s="1"/>
      <c r="B104" s="632" t="s">
        <v>3127</v>
      </c>
      <c r="C104" s="34" t="s">
        <v>764</v>
      </c>
      <c r="D104" s="34" t="s">
        <v>764</v>
      </c>
      <c r="E104" s="34" t="s">
        <v>764</v>
      </c>
      <c r="F104" s="34" t="s">
        <v>764</v>
      </c>
      <c r="G104" s="34" t="s">
        <v>764</v>
      </c>
      <c r="H104" s="34" t="s">
        <v>764</v>
      </c>
      <c r="I104" s="118" t="s">
        <v>3034</v>
      </c>
      <c r="J104" s="1"/>
      <c r="K104" s="1"/>
    </row>
    <row r="105" spans="1:11">
      <c r="A105" s="1"/>
      <c r="B105" s="632" t="s">
        <v>3128</v>
      </c>
      <c r="C105" s="34" t="s">
        <v>764</v>
      </c>
      <c r="D105" s="34" t="s">
        <v>764</v>
      </c>
      <c r="E105" s="34" t="s">
        <v>764</v>
      </c>
      <c r="F105" s="34" t="s">
        <v>764</v>
      </c>
      <c r="G105" s="34" t="s">
        <v>764</v>
      </c>
      <c r="H105" s="34" t="s">
        <v>764</v>
      </c>
      <c r="I105" s="118" t="s">
        <v>3034</v>
      </c>
      <c r="J105" s="1"/>
      <c r="K105" s="1"/>
    </row>
    <row r="106" spans="1:11">
      <c r="A106" s="1"/>
      <c r="B106" s="632" t="s">
        <v>2827</v>
      </c>
      <c r="C106" s="34" t="s">
        <v>764</v>
      </c>
      <c r="D106" s="34" t="s">
        <v>764</v>
      </c>
      <c r="E106" s="34" t="s">
        <v>764</v>
      </c>
      <c r="F106" s="34" t="s">
        <v>764</v>
      </c>
      <c r="G106" s="34" t="s">
        <v>764</v>
      </c>
      <c r="H106" s="34" t="s">
        <v>764</v>
      </c>
      <c r="I106" s="118" t="s">
        <v>3034</v>
      </c>
      <c r="J106" s="1"/>
      <c r="K106" s="1"/>
    </row>
    <row r="107" spans="1:11">
      <c r="A107" s="1"/>
      <c r="B107" s="632" t="s">
        <v>3129</v>
      </c>
      <c r="C107" s="34" t="s">
        <v>766</v>
      </c>
      <c r="D107" s="34" t="s">
        <v>766</v>
      </c>
      <c r="E107" s="34" t="s">
        <v>766</v>
      </c>
      <c r="F107" s="34" t="s">
        <v>766</v>
      </c>
      <c r="G107" s="34" t="s">
        <v>766</v>
      </c>
      <c r="H107" s="34" t="s">
        <v>766</v>
      </c>
      <c r="I107" s="118" t="s">
        <v>3034</v>
      </c>
      <c r="J107" s="1"/>
      <c r="K107" s="1"/>
    </row>
    <row r="108" spans="1:11">
      <c r="A108" s="1"/>
      <c r="B108" s="632" t="s">
        <v>3130</v>
      </c>
      <c r="C108" s="34" t="s">
        <v>764</v>
      </c>
      <c r="D108" s="34" t="s">
        <v>764</v>
      </c>
      <c r="E108" s="34" t="s">
        <v>764</v>
      </c>
      <c r="F108" s="34" t="s">
        <v>764</v>
      </c>
      <c r="G108" s="34" t="s">
        <v>764</v>
      </c>
      <c r="H108" s="34" t="s">
        <v>764</v>
      </c>
      <c r="I108" s="118" t="s">
        <v>3034</v>
      </c>
      <c r="J108" s="1"/>
      <c r="K108" s="1"/>
    </row>
    <row r="109" spans="1:11">
      <c r="A109" s="1"/>
      <c r="B109" s="626" t="s">
        <v>3131</v>
      </c>
      <c r="C109" s="34"/>
      <c r="D109" s="34"/>
      <c r="E109" s="34"/>
      <c r="F109" s="34"/>
      <c r="G109" s="34"/>
      <c r="H109" s="34"/>
      <c r="I109" s="134" t="s">
        <v>3104</v>
      </c>
      <c r="J109" s="1"/>
      <c r="K109" s="1"/>
    </row>
    <row r="110" spans="1:11">
      <c r="A110" s="1"/>
      <c r="B110" s="632" t="s">
        <v>3132</v>
      </c>
      <c r="C110" s="34" t="s">
        <v>905</v>
      </c>
      <c r="D110" s="34" t="s">
        <v>905</v>
      </c>
      <c r="E110" s="34" t="s">
        <v>905</v>
      </c>
      <c r="F110" s="34" t="s">
        <v>905</v>
      </c>
      <c r="G110" s="34" t="s">
        <v>905</v>
      </c>
      <c r="H110" s="34" t="s">
        <v>615</v>
      </c>
      <c r="I110" s="118" t="s">
        <v>3034</v>
      </c>
      <c r="J110" s="1"/>
      <c r="K110" s="1"/>
    </row>
    <row r="111" spans="1:11">
      <c r="A111" s="1"/>
      <c r="B111" s="632" t="s">
        <v>2770</v>
      </c>
      <c r="C111" s="34" t="s">
        <v>906</v>
      </c>
      <c r="D111" s="34" t="s">
        <v>906</v>
      </c>
      <c r="E111" s="34" t="s">
        <v>906</v>
      </c>
      <c r="F111" s="34" t="s">
        <v>906</v>
      </c>
      <c r="G111" s="34" t="s">
        <v>906</v>
      </c>
      <c r="H111" s="34" t="s">
        <v>615</v>
      </c>
      <c r="I111" s="118" t="s">
        <v>3034</v>
      </c>
      <c r="J111" s="1"/>
      <c r="K111" s="1"/>
    </row>
    <row r="112" spans="1:11">
      <c r="A112" s="1"/>
      <c r="B112" s="632" t="s">
        <v>3133</v>
      </c>
      <c r="C112" s="34" t="s">
        <v>905</v>
      </c>
      <c r="D112" s="34" t="s">
        <v>905</v>
      </c>
      <c r="E112" s="34" t="s">
        <v>905</v>
      </c>
      <c r="F112" s="34" t="s">
        <v>905</v>
      </c>
      <c r="G112" s="34" t="s">
        <v>905</v>
      </c>
      <c r="H112" s="34" t="s">
        <v>615</v>
      </c>
      <c r="I112" s="118" t="s">
        <v>3034</v>
      </c>
      <c r="J112" s="1"/>
      <c r="K112" s="1"/>
    </row>
    <row r="113" spans="1:11">
      <c r="A113" s="1"/>
      <c r="B113" s="632" t="s">
        <v>3134</v>
      </c>
      <c r="C113" s="34" t="s">
        <v>905</v>
      </c>
      <c r="D113" s="34" t="s">
        <v>905</v>
      </c>
      <c r="E113" s="34" t="s">
        <v>905</v>
      </c>
      <c r="F113" s="34" t="s">
        <v>905</v>
      </c>
      <c r="G113" s="34" t="s">
        <v>905</v>
      </c>
      <c r="H113" s="34" t="s">
        <v>615</v>
      </c>
      <c r="I113" s="118" t="s">
        <v>3034</v>
      </c>
      <c r="J113" s="1"/>
      <c r="K113" s="1"/>
    </row>
    <row r="114" spans="1:11">
      <c r="A114" s="1"/>
      <c r="B114" s="632" t="s">
        <v>3135</v>
      </c>
      <c r="C114" s="34" t="s">
        <v>905</v>
      </c>
      <c r="D114" s="34" t="s">
        <v>905</v>
      </c>
      <c r="E114" s="34" t="s">
        <v>905</v>
      </c>
      <c r="F114" s="34" t="s">
        <v>905</v>
      </c>
      <c r="G114" s="34" t="s">
        <v>905</v>
      </c>
      <c r="H114" s="34" t="s">
        <v>615</v>
      </c>
      <c r="I114" s="118" t="s">
        <v>3034</v>
      </c>
      <c r="J114" s="1"/>
      <c r="K114" s="1"/>
    </row>
    <row r="115" spans="1:11">
      <c r="A115" s="1"/>
      <c r="B115" s="632" t="s">
        <v>3136</v>
      </c>
      <c r="C115" s="34" t="s">
        <v>905</v>
      </c>
      <c r="D115" s="34" t="s">
        <v>905</v>
      </c>
      <c r="E115" s="34" t="s">
        <v>905</v>
      </c>
      <c r="F115" s="34" t="s">
        <v>905</v>
      </c>
      <c r="G115" s="34" t="s">
        <v>905</v>
      </c>
      <c r="H115" s="34" t="s">
        <v>615</v>
      </c>
      <c r="I115" s="118" t="s">
        <v>3034</v>
      </c>
      <c r="J115" s="1"/>
      <c r="K115" s="1"/>
    </row>
    <row r="116" spans="1:11">
      <c r="A116" s="1"/>
      <c r="B116" s="632" t="s">
        <v>3137</v>
      </c>
      <c r="C116" s="34" t="s">
        <v>905</v>
      </c>
      <c r="D116" s="34" t="s">
        <v>905</v>
      </c>
      <c r="E116" s="34" t="s">
        <v>905</v>
      </c>
      <c r="F116" s="34" t="s">
        <v>905</v>
      </c>
      <c r="G116" s="34" t="s">
        <v>905</v>
      </c>
      <c r="H116" s="34" t="s">
        <v>615</v>
      </c>
      <c r="I116" s="118" t="s">
        <v>3034</v>
      </c>
      <c r="J116" s="1"/>
      <c r="K116" s="1"/>
    </row>
    <row r="117" spans="1:11">
      <c r="A117" s="1"/>
      <c r="B117" s="632" t="s">
        <v>3138</v>
      </c>
      <c r="C117" s="34" t="s">
        <v>905</v>
      </c>
      <c r="D117" s="34" t="s">
        <v>905</v>
      </c>
      <c r="E117" s="34" t="s">
        <v>905</v>
      </c>
      <c r="F117" s="34" t="s">
        <v>905</v>
      </c>
      <c r="G117" s="34" t="s">
        <v>905</v>
      </c>
      <c r="H117" s="34" t="s">
        <v>615</v>
      </c>
      <c r="I117" s="118" t="s">
        <v>3034</v>
      </c>
      <c r="J117" s="1"/>
      <c r="K117" s="1"/>
    </row>
    <row r="118" spans="1:11">
      <c r="A118" s="1"/>
      <c r="B118" s="632" t="s">
        <v>3139</v>
      </c>
      <c r="C118" s="34" t="s">
        <v>905</v>
      </c>
      <c r="D118" s="34" t="s">
        <v>905</v>
      </c>
      <c r="E118" s="34" t="s">
        <v>905</v>
      </c>
      <c r="F118" s="34" t="s">
        <v>905</v>
      </c>
      <c r="G118" s="34" t="s">
        <v>905</v>
      </c>
      <c r="H118" s="34" t="s">
        <v>615</v>
      </c>
      <c r="I118" s="118" t="s">
        <v>3034</v>
      </c>
      <c r="J118" s="1"/>
      <c r="K118" s="1"/>
    </row>
    <row r="119" spans="1:11">
      <c r="A119" s="1"/>
      <c r="B119" s="632" t="s">
        <v>2822</v>
      </c>
      <c r="C119" s="34" t="s">
        <v>905</v>
      </c>
      <c r="D119" s="34" t="s">
        <v>905</v>
      </c>
      <c r="E119" s="34" t="s">
        <v>905</v>
      </c>
      <c r="F119" s="34" t="s">
        <v>905</v>
      </c>
      <c r="G119" s="34" t="s">
        <v>905</v>
      </c>
      <c r="H119" s="34" t="s">
        <v>615</v>
      </c>
      <c r="I119" s="118" t="s">
        <v>3034</v>
      </c>
      <c r="J119" s="1"/>
      <c r="K119" s="1"/>
    </row>
    <row r="120" spans="1:11">
      <c r="A120" s="1"/>
      <c r="B120" s="632" t="s">
        <v>2790</v>
      </c>
      <c r="C120" s="34" t="s">
        <v>905</v>
      </c>
      <c r="D120" s="34" t="s">
        <v>905</v>
      </c>
      <c r="E120" s="34" t="s">
        <v>905</v>
      </c>
      <c r="F120" s="34" t="s">
        <v>905</v>
      </c>
      <c r="G120" s="34" t="s">
        <v>905</v>
      </c>
      <c r="H120" s="34" t="s">
        <v>615</v>
      </c>
      <c r="I120" s="118" t="s">
        <v>3034</v>
      </c>
      <c r="J120" s="1"/>
      <c r="K120" s="1"/>
    </row>
    <row r="121" spans="1:11">
      <c r="A121" s="1"/>
      <c r="B121" s="626" t="s">
        <v>3357</v>
      </c>
      <c r="C121" s="34"/>
      <c r="D121" s="34"/>
      <c r="E121" s="34"/>
      <c r="F121" s="34"/>
      <c r="G121" s="34"/>
      <c r="H121" s="34"/>
      <c r="I121" s="118"/>
      <c r="J121" s="1"/>
      <c r="K121" s="1"/>
    </row>
    <row r="122" spans="1:11">
      <c r="A122" s="1"/>
      <c r="B122" s="632" t="s">
        <v>3140</v>
      </c>
      <c r="C122" s="34" t="s">
        <v>909</v>
      </c>
      <c r="D122" s="34" t="s">
        <v>909</v>
      </c>
      <c r="E122" s="34" t="s">
        <v>909</v>
      </c>
      <c r="F122" s="34" t="s">
        <v>909</v>
      </c>
      <c r="G122" s="34" t="s">
        <v>909</v>
      </c>
      <c r="H122" s="34" t="s">
        <v>615</v>
      </c>
      <c r="I122" s="118" t="s">
        <v>3034</v>
      </c>
      <c r="J122" s="1"/>
      <c r="K122" s="1"/>
    </row>
    <row r="123" spans="1:11">
      <c r="A123" s="1"/>
      <c r="B123" s="632" t="s">
        <v>3141</v>
      </c>
      <c r="C123" s="34" t="s">
        <v>905</v>
      </c>
      <c r="D123" s="34" t="s">
        <v>905</v>
      </c>
      <c r="E123" s="34" t="s">
        <v>905</v>
      </c>
      <c r="F123" s="34" t="s">
        <v>905</v>
      </c>
      <c r="G123" s="34" t="s">
        <v>905</v>
      </c>
      <c r="H123" s="34" t="s">
        <v>615</v>
      </c>
      <c r="I123" s="118" t="s">
        <v>3034</v>
      </c>
      <c r="J123" s="1"/>
      <c r="K123" s="1"/>
    </row>
    <row r="124" spans="1:11">
      <c r="A124" s="1"/>
      <c r="B124" s="632" t="s">
        <v>3142</v>
      </c>
      <c r="C124" s="34" t="s">
        <v>905</v>
      </c>
      <c r="D124" s="34" t="s">
        <v>905</v>
      </c>
      <c r="E124" s="34" t="s">
        <v>905</v>
      </c>
      <c r="F124" s="34" t="s">
        <v>905</v>
      </c>
      <c r="G124" s="34" t="s">
        <v>905</v>
      </c>
      <c r="H124" s="34" t="s">
        <v>615</v>
      </c>
      <c r="I124" s="118" t="s">
        <v>3034</v>
      </c>
      <c r="J124" s="1"/>
      <c r="K124" s="1"/>
    </row>
    <row r="125" spans="1:11" ht="30.75" customHeight="1">
      <c r="A125" s="1"/>
      <c r="B125" s="632" t="s">
        <v>3143</v>
      </c>
      <c r="C125" s="633" t="s">
        <v>905</v>
      </c>
      <c r="D125" s="633" t="s">
        <v>905</v>
      </c>
      <c r="E125" s="633" t="s">
        <v>905</v>
      </c>
      <c r="F125" s="635" t="s">
        <v>2217</v>
      </c>
      <c r="G125" s="635" t="s">
        <v>1560</v>
      </c>
      <c r="H125" s="633" t="s">
        <v>615</v>
      </c>
      <c r="I125" s="634" t="s">
        <v>3144</v>
      </c>
      <c r="J125" s="1"/>
      <c r="K125" s="1"/>
    </row>
    <row r="126" spans="1:11">
      <c r="A126" s="1"/>
      <c r="B126" s="632" t="s">
        <v>3145</v>
      </c>
      <c r="C126" s="34" t="s">
        <v>905</v>
      </c>
      <c r="D126" s="34" t="s">
        <v>905</v>
      </c>
      <c r="E126" s="34" t="s">
        <v>905</v>
      </c>
      <c r="F126" s="34" t="s">
        <v>905</v>
      </c>
      <c r="G126" s="34" t="s">
        <v>905</v>
      </c>
      <c r="H126" s="34" t="s">
        <v>615</v>
      </c>
      <c r="I126" s="118" t="s">
        <v>3034</v>
      </c>
      <c r="J126" s="1"/>
      <c r="K126" s="1"/>
    </row>
    <row r="127" spans="1:11">
      <c r="A127" s="1"/>
      <c r="B127" s="632" t="s">
        <v>3146</v>
      </c>
      <c r="C127" s="34" t="s">
        <v>905</v>
      </c>
      <c r="D127" s="34" t="s">
        <v>905</v>
      </c>
      <c r="E127" s="34" t="s">
        <v>905</v>
      </c>
      <c r="F127" s="34" t="s">
        <v>905</v>
      </c>
      <c r="G127" s="34" t="s">
        <v>905</v>
      </c>
      <c r="H127" s="34" t="s">
        <v>615</v>
      </c>
      <c r="I127" s="118" t="s">
        <v>3034</v>
      </c>
      <c r="J127" s="1"/>
      <c r="K127" s="1"/>
    </row>
    <row r="128" spans="1:11">
      <c r="A128" s="1"/>
      <c r="B128" s="632" t="s">
        <v>3147</v>
      </c>
      <c r="C128" s="34" t="s">
        <v>906</v>
      </c>
      <c r="D128" s="34" t="s">
        <v>906</v>
      </c>
      <c r="E128" s="34" t="s">
        <v>906</v>
      </c>
      <c r="F128" s="34" t="s">
        <v>906</v>
      </c>
      <c r="G128" s="34" t="s">
        <v>906</v>
      </c>
      <c r="H128" s="34" t="s">
        <v>615</v>
      </c>
      <c r="I128" s="118" t="s">
        <v>3034</v>
      </c>
      <c r="J128" s="1"/>
      <c r="K128" s="1"/>
    </row>
    <row r="129" spans="1:11">
      <c r="A129" s="1"/>
      <c r="B129" s="632" t="s">
        <v>3148</v>
      </c>
      <c r="C129" s="34" t="s">
        <v>905</v>
      </c>
      <c r="D129" s="34" t="s">
        <v>905</v>
      </c>
      <c r="E129" s="34" t="s">
        <v>905</v>
      </c>
      <c r="F129" s="34" t="s">
        <v>905</v>
      </c>
      <c r="G129" s="34" t="s">
        <v>905</v>
      </c>
      <c r="H129" s="34" t="s">
        <v>615</v>
      </c>
      <c r="I129" s="118" t="s">
        <v>3034</v>
      </c>
      <c r="J129" s="1"/>
      <c r="K129" s="1"/>
    </row>
    <row r="130" spans="1:11">
      <c r="A130" s="1"/>
      <c r="B130" s="632" t="s">
        <v>3149</v>
      </c>
      <c r="C130" s="34" t="s">
        <v>905</v>
      </c>
      <c r="D130" s="34" t="s">
        <v>905</v>
      </c>
      <c r="E130" s="34" t="s">
        <v>905</v>
      </c>
      <c r="F130" s="34" t="s">
        <v>905</v>
      </c>
      <c r="G130" s="34" t="s">
        <v>905</v>
      </c>
      <c r="H130" s="34" t="s">
        <v>615</v>
      </c>
      <c r="I130" s="118" t="s">
        <v>3034</v>
      </c>
      <c r="J130" s="1"/>
      <c r="K130" s="1"/>
    </row>
    <row r="131" spans="1:11">
      <c r="A131" s="1"/>
      <c r="B131" s="632" t="s">
        <v>3150</v>
      </c>
      <c r="C131" s="34" t="s">
        <v>905</v>
      </c>
      <c r="D131" s="34" t="s">
        <v>905</v>
      </c>
      <c r="E131" s="34" t="s">
        <v>905</v>
      </c>
      <c r="F131" s="34" t="s">
        <v>905</v>
      </c>
      <c r="G131" s="34" t="s">
        <v>905</v>
      </c>
      <c r="H131" s="34" t="s">
        <v>615</v>
      </c>
      <c r="I131" s="118" t="s">
        <v>3034</v>
      </c>
      <c r="J131" s="1"/>
      <c r="K131" s="1"/>
    </row>
    <row r="132" spans="1:11">
      <c r="A132" s="1"/>
      <c r="B132" s="632" t="s">
        <v>3151</v>
      </c>
      <c r="C132" s="34" t="s">
        <v>759</v>
      </c>
      <c r="D132" s="34" t="s">
        <v>759</v>
      </c>
      <c r="E132" s="34" t="s">
        <v>759</v>
      </c>
      <c r="F132" s="34" t="s">
        <v>759</v>
      </c>
      <c r="G132" s="34" t="s">
        <v>759</v>
      </c>
      <c r="H132" s="34" t="s">
        <v>615</v>
      </c>
      <c r="I132" s="118" t="s">
        <v>3034</v>
      </c>
      <c r="J132" s="1"/>
      <c r="K132" s="1"/>
    </row>
    <row r="133" spans="1:11">
      <c r="A133" s="1"/>
      <c r="B133" s="632" t="s">
        <v>3152</v>
      </c>
      <c r="C133" s="34" t="s">
        <v>759</v>
      </c>
      <c r="D133" s="34" t="s">
        <v>759</v>
      </c>
      <c r="E133" s="34" t="s">
        <v>759</v>
      </c>
      <c r="F133" s="34" t="s">
        <v>759</v>
      </c>
      <c r="G133" s="34" t="s">
        <v>759</v>
      </c>
      <c r="H133" s="34" t="s">
        <v>615</v>
      </c>
      <c r="I133" s="118" t="s">
        <v>3034</v>
      </c>
      <c r="J133" s="1"/>
      <c r="K133" s="1"/>
    </row>
    <row r="134" spans="1:11">
      <c r="A134" s="1"/>
      <c r="B134" s="632" t="s">
        <v>3153</v>
      </c>
      <c r="C134" s="34" t="s">
        <v>905</v>
      </c>
      <c r="D134" s="34" t="s">
        <v>905</v>
      </c>
      <c r="E134" s="34" t="s">
        <v>905</v>
      </c>
      <c r="F134" s="34" t="s">
        <v>905</v>
      </c>
      <c r="G134" s="34" t="s">
        <v>905</v>
      </c>
      <c r="H134" s="34" t="s">
        <v>615</v>
      </c>
      <c r="I134" s="118" t="s">
        <v>3034</v>
      </c>
      <c r="J134" s="1"/>
      <c r="K134" s="1"/>
    </row>
    <row r="135" spans="1:11">
      <c r="A135" s="1"/>
      <c r="B135" s="632" t="s">
        <v>3154</v>
      </c>
      <c r="C135" s="34" t="s">
        <v>905</v>
      </c>
      <c r="D135" s="34" t="s">
        <v>905</v>
      </c>
      <c r="E135" s="34" t="s">
        <v>905</v>
      </c>
      <c r="F135" s="34" t="s">
        <v>905</v>
      </c>
      <c r="G135" s="34" t="s">
        <v>905</v>
      </c>
      <c r="H135" s="34" t="s">
        <v>615</v>
      </c>
      <c r="I135" s="118" t="s">
        <v>3034</v>
      </c>
      <c r="J135" s="1"/>
      <c r="K135" s="1"/>
    </row>
    <row r="136" spans="1:11">
      <c r="A136" s="1"/>
      <c r="B136" s="632" t="s">
        <v>3155</v>
      </c>
      <c r="C136" s="34" t="s">
        <v>905</v>
      </c>
      <c r="D136" s="34" t="s">
        <v>905</v>
      </c>
      <c r="E136" s="34" t="s">
        <v>905</v>
      </c>
      <c r="F136" s="34" t="s">
        <v>905</v>
      </c>
      <c r="G136" s="34" t="s">
        <v>905</v>
      </c>
      <c r="H136" s="34" t="s">
        <v>615</v>
      </c>
      <c r="I136" s="118" t="s">
        <v>3034</v>
      </c>
      <c r="J136" s="1"/>
      <c r="K136" s="1"/>
    </row>
    <row r="137" spans="1:11">
      <c r="A137" s="1"/>
      <c r="B137" s="632" t="s">
        <v>3156</v>
      </c>
      <c r="C137" s="34" t="s">
        <v>905</v>
      </c>
      <c r="D137" s="34" t="s">
        <v>905</v>
      </c>
      <c r="E137" s="34" t="s">
        <v>905</v>
      </c>
      <c r="F137" s="34" t="s">
        <v>905</v>
      </c>
      <c r="G137" s="34" t="s">
        <v>905</v>
      </c>
      <c r="H137" s="34" t="s">
        <v>615</v>
      </c>
      <c r="I137" s="118" t="s">
        <v>3034</v>
      </c>
      <c r="J137" s="1"/>
      <c r="K137" s="1"/>
    </row>
    <row r="138" spans="1:11" ht="31.5" customHeight="1">
      <c r="A138" s="1"/>
      <c r="B138" s="632" t="s">
        <v>3157</v>
      </c>
      <c r="C138" s="34" t="s">
        <v>759</v>
      </c>
      <c r="D138" s="34" t="s">
        <v>759</v>
      </c>
      <c r="E138" s="628" t="s">
        <v>2214</v>
      </c>
      <c r="F138" s="628" t="s">
        <v>2218</v>
      </c>
      <c r="G138" s="34" t="s">
        <v>759</v>
      </c>
      <c r="H138" s="34" t="s">
        <v>615</v>
      </c>
      <c r="I138" s="376" t="s">
        <v>3158</v>
      </c>
      <c r="J138" s="1"/>
      <c r="K138" s="1"/>
    </row>
    <row r="139" spans="1:11">
      <c r="A139" s="1"/>
      <c r="B139" s="632" t="s">
        <v>3159</v>
      </c>
      <c r="C139" s="34" t="s">
        <v>911</v>
      </c>
      <c r="D139" s="34" t="s">
        <v>911</v>
      </c>
      <c r="E139" s="34" t="s">
        <v>911</v>
      </c>
      <c r="F139" s="34" t="s">
        <v>911</v>
      </c>
      <c r="G139" s="34" t="s">
        <v>911</v>
      </c>
      <c r="H139" s="34" t="s">
        <v>615</v>
      </c>
      <c r="I139" s="118" t="s">
        <v>3034</v>
      </c>
      <c r="J139" s="1"/>
      <c r="K139" s="1"/>
    </row>
    <row r="140" spans="1:11">
      <c r="A140" s="1"/>
      <c r="B140" s="632" t="s">
        <v>3160</v>
      </c>
      <c r="C140" s="34" t="s">
        <v>759</v>
      </c>
      <c r="D140" s="34" t="s">
        <v>759</v>
      </c>
      <c r="E140" s="34" t="s">
        <v>759</v>
      </c>
      <c r="F140" s="34" t="s">
        <v>759</v>
      </c>
      <c r="G140" s="34" t="s">
        <v>759</v>
      </c>
      <c r="H140" s="34" t="s">
        <v>615</v>
      </c>
      <c r="I140" s="118" t="s">
        <v>3034</v>
      </c>
      <c r="J140" s="1"/>
      <c r="K140" s="1"/>
    </row>
    <row r="141" spans="1:11" ht="28.5" customHeight="1">
      <c r="A141" s="1"/>
      <c r="B141" s="632" t="s">
        <v>3161</v>
      </c>
      <c r="C141" s="34" t="s">
        <v>912</v>
      </c>
      <c r="D141" s="628" t="s">
        <v>2207</v>
      </c>
      <c r="E141" s="34" t="s">
        <v>912</v>
      </c>
      <c r="F141" s="34" t="s">
        <v>912</v>
      </c>
      <c r="G141" s="34" t="s">
        <v>912</v>
      </c>
      <c r="H141" s="34" t="s">
        <v>615</v>
      </c>
      <c r="I141" s="376" t="s">
        <v>3162</v>
      </c>
      <c r="J141" s="1"/>
      <c r="K141" s="1"/>
    </row>
    <row r="142" spans="1:11" ht="32.25" customHeight="1">
      <c r="A142" s="1"/>
      <c r="B142" s="632" t="s">
        <v>3163</v>
      </c>
      <c r="C142" s="34" t="s">
        <v>913</v>
      </c>
      <c r="D142" s="628" t="s">
        <v>2208</v>
      </c>
      <c r="E142" s="34" t="s">
        <v>913</v>
      </c>
      <c r="F142" s="34" t="s">
        <v>913</v>
      </c>
      <c r="G142" s="34" t="s">
        <v>913</v>
      </c>
      <c r="H142" s="34" t="s">
        <v>615</v>
      </c>
      <c r="I142" s="376" t="s">
        <v>3162</v>
      </c>
      <c r="J142" s="1"/>
      <c r="K142" s="1"/>
    </row>
    <row r="143" spans="1:11">
      <c r="A143" s="1"/>
      <c r="B143" s="632" t="s">
        <v>3164</v>
      </c>
      <c r="C143" s="34" t="s">
        <v>909</v>
      </c>
      <c r="D143" s="34" t="s">
        <v>909</v>
      </c>
      <c r="E143" s="34" t="s">
        <v>909</v>
      </c>
      <c r="F143" s="34" t="s">
        <v>909</v>
      </c>
      <c r="G143" s="34" t="s">
        <v>909</v>
      </c>
      <c r="H143" s="34" t="s">
        <v>615</v>
      </c>
      <c r="I143" s="118" t="s">
        <v>3034</v>
      </c>
      <c r="J143" s="1"/>
      <c r="K143" s="1"/>
    </row>
    <row r="144" spans="1:11">
      <c r="A144" s="1"/>
      <c r="B144" s="632" t="s">
        <v>3165</v>
      </c>
      <c r="C144" s="34" t="s">
        <v>615</v>
      </c>
      <c r="D144" s="34" t="s">
        <v>759</v>
      </c>
      <c r="E144" s="34" t="s">
        <v>759</v>
      </c>
      <c r="F144" s="34" t="s">
        <v>759</v>
      </c>
      <c r="G144" s="34" t="s">
        <v>759</v>
      </c>
      <c r="H144" s="34" t="s">
        <v>615</v>
      </c>
      <c r="I144" s="118" t="s">
        <v>3034</v>
      </c>
      <c r="J144" s="1"/>
      <c r="K144" s="1"/>
    </row>
    <row r="145" spans="1:11">
      <c r="A145" s="1"/>
      <c r="B145" s="632" t="s">
        <v>3166</v>
      </c>
      <c r="C145" s="34" t="s">
        <v>905</v>
      </c>
      <c r="D145" s="34" t="s">
        <v>905</v>
      </c>
      <c r="E145" s="34" t="s">
        <v>905</v>
      </c>
      <c r="F145" s="34" t="s">
        <v>905</v>
      </c>
      <c r="G145" s="34" t="s">
        <v>905</v>
      </c>
      <c r="H145" s="34" t="s">
        <v>615</v>
      </c>
      <c r="I145" s="118" t="s">
        <v>3034</v>
      </c>
      <c r="J145" s="1"/>
      <c r="K145" s="1"/>
    </row>
    <row r="146" spans="1:11">
      <c r="A146" s="1"/>
      <c r="B146" s="632" t="s">
        <v>3167</v>
      </c>
      <c r="C146" s="34" t="s">
        <v>910</v>
      </c>
      <c r="D146" s="34" t="s">
        <v>910</v>
      </c>
      <c r="E146" s="34" t="s">
        <v>910</v>
      </c>
      <c r="F146" s="34" t="s">
        <v>910</v>
      </c>
      <c r="G146" s="34" t="s">
        <v>910</v>
      </c>
      <c r="H146" s="34" t="s">
        <v>615</v>
      </c>
      <c r="I146" s="118" t="s">
        <v>3034</v>
      </c>
      <c r="J146" s="1"/>
      <c r="K146" s="1"/>
    </row>
    <row r="147" spans="1:11">
      <c r="A147" s="1"/>
      <c r="B147" s="632" t="s">
        <v>3168</v>
      </c>
      <c r="C147" s="34" t="s">
        <v>905</v>
      </c>
      <c r="D147" s="34" t="s">
        <v>905</v>
      </c>
      <c r="E147" s="34" t="s">
        <v>905</v>
      </c>
      <c r="F147" s="34" t="s">
        <v>905</v>
      </c>
      <c r="G147" s="34" t="s">
        <v>905</v>
      </c>
      <c r="H147" s="34" t="s">
        <v>615</v>
      </c>
      <c r="I147" s="118" t="s">
        <v>3034</v>
      </c>
      <c r="J147" s="1"/>
      <c r="K147" s="1"/>
    </row>
    <row r="148" spans="1:11">
      <c r="A148" s="1"/>
      <c r="B148" s="632" t="s">
        <v>3169</v>
      </c>
      <c r="C148" s="34" t="s">
        <v>905</v>
      </c>
      <c r="D148" s="34" t="s">
        <v>905</v>
      </c>
      <c r="E148" s="34" t="s">
        <v>905</v>
      </c>
      <c r="F148" s="34" t="s">
        <v>905</v>
      </c>
      <c r="G148" s="34" t="s">
        <v>905</v>
      </c>
      <c r="H148" s="34" t="s">
        <v>615</v>
      </c>
      <c r="I148" s="118" t="s">
        <v>3034</v>
      </c>
      <c r="J148" s="1"/>
      <c r="K148" s="1"/>
    </row>
    <row r="149" spans="1:11">
      <c r="A149" s="1"/>
      <c r="B149" s="632" t="s">
        <v>3170</v>
      </c>
      <c r="C149" s="34" t="s">
        <v>759</v>
      </c>
      <c r="D149" s="34" t="s">
        <v>759</v>
      </c>
      <c r="E149" s="34" t="s">
        <v>759</v>
      </c>
      <c r="F149" s="34" t="s">
        <v>759</v>
      </c>
      <c r="G149" s="34" t="s">
        <v>759</v>
      </c>
      <c r="H149" s="34" t="s">
        <v>615</v>
      </c>
      <c r="I149" s="118" t="s">
        <v>3034</v>
      </c>
      <c r="J149" s="1"/>
      <c r="K149" s="1"/>
    </row>
    <row r="150" spans="1:11">
      <c r="A150" s="1"/>
      <c r="B150" s="632" t="s">
        <v>3171</v>
      </c>
      <c r="C150" s="34" t="s">
        <v>915</v>
      </c>
      <c r="D150" s="34" t="s">
        <v>915</v>
      </c>
      <c r="E150" s="34" t="s">
        <v>915</v>
      </c>
      <c r="F150" s="34" t="s">
        <v>915</v>
      </c>
      <c r="G150" s="34" t="s">
        <v>915</v>
      </c>
      <c r="H150" s="34" t="s">
        <v>615</v>
      </c>
      <c r="I150" s="118" t="s">
        <v>3034</v>
      </c>
      <c r="J150" s="1"/>
      <c r="K150" s="1"/>
    </row>
    <row r="151" spans="1:11" ht="31.5" customHeight="1">
      <c r="A151" s="1"/>
      <c r="B151" s="632" t="s">
        <v>3172</v>
      </c>
      <c r="C151" s="633" t="s">
        <v>760</v>
      </c>
      <c r="D151" s="635" t="s">
        <v>2209</v>
      </c>
      <c r="E151" s="633" t="s">
        <v>760</v>
      </c>
      <c r="F151" s="635" t="s">
        <v>2219</v>
      </c>
      <c r="G151" s="635" t="s">
        <v>2223</v>
      </c>
      <c r="H151" s="633" t="s">
        <v>615</v>
      </c>
      <c r="I151" s="634" t="s">
        <v>3173</v>
      </c>
      <c r="J151" s="1"/>
      <c r="K151" s="1"/>
    </row>
    <row r="152" spans="1:11" ht="27.75" customHeight="1">
      <c r="A152" s="1"/>
      <c r="B152" s="632" t="s">
        <v>3174</v>
      </c>
      <c r="C152" s="633" t="s">
        <v>909</v>
      </c>
      <c r="D152" s="635" t="s">
        <v>1357</v>
      </c>
      <c r="E152" s="635" t="s">
        <v>2215</v>
      </c>
      <c r="F152" s="635" t="s">
        <v>1354</v>
      </c>
      <c r="G152" s="635" t="s">
        <v>2224</v>
      </c>
      <c r="H152" s="633" t="s">
        <v>615</v>
      </c>
      <c r="I152" s="634" t="s">
        <v>3175</v>
      </c>
      <c r="J152" s="1"/>
      <c r="K152" s="1"/>
    </row>
    <row r="153" spans="1:11">
      <c r="A153" s="1"/>
      <c r="B153" s="632" t="s">
        <v>3176</v>
      </c>
      <c r="C153" s="34" t="s">
        <v>905</v>
      </c>
      <c r="D153" s="34" t="s">
        <v>905</v>
      </c>
      <c r="E153" s="34" t="s">
        <v>905</v>
      </c>
      <c r="F153" s="34" t="s">
        <v>905</v>
      </c>
      <c r="G153" s="34" t="s">
        <v>905</v>
      </c>
      <c r="H153" s="34" t="s">
        <v>615</v>
      </c>
      <c r="I153" s="376" t="s">
        <v>3177</v>
      </c>
      <c r="J153" s="1"/>
      <c r="K153" s="1"/>
    </row>
    <row r="154" spans="1:11" ht="42.75" customHeight="1">
      <c r="A154" s="1"/>
      <c r="B154" s="632" t="s">
        <v>3178</v>
      </c>
      <c r="C154" s="34" t="s">
        <v>759</v>
      </c>
      <c r="D154" s="628" t="s">
        <v>1209</v>
      </c>
      <c r="E154" s="34" t="s">
        <v>759</v>
      </c>
      <c r="F154" s="34" t="s">
        <v>759</v>
      </c>
      <c r="G154" s="34" t="s">
        <v>759</v>
      </c>
      <c r="H154" s="34" t="s">
        <v>615</v>
      </c>
      <c r="I154" s="376" t="s">
        <v>3179</v>
      </c>
      <c r="J154" s="1"/>
      <c r="K154" s="1"/>
    </row>
    <row r="155" spans="1:11">
      <c r="A155" s="1"/>
      <c r="B155" s="632" t="s">
        <v>2674</v>
      </c>
      <c r="C155" s="34" t="s">
        <v>615</v>
      </c>
      <c r="D155" s="34" t="s">
        <v>906</v>
      </c>
      <c r="E155" s="34" t="s">
        <v>906</v>
      </c>
      <c r="F155" s="34" t="s">
        <v>906</v>
      </c>
      <c r="G155" s="34" t="s">
        <v>906</v>
      </c>
      <c r="H155" s="34" t="s">
        <v>615</v>
      </c>
      <c r="I155" s="376" t="s">
        <v>3177</v>
      </c>
      <c r="J155" s="1"/>
      <c r="K155" s="1"/>
    </row>
    <row r="156" spans="1:11" ht="31.5" customHeight="1">
      <c r="A156" s="1"/>
      <c r="B156" s="632" t="s">
        <v>3180</v>
      </c>
      <c r="C156" s="635" t="s">
        <v>881</v>
      </c>
      <c r="D156" s="635" t="s">
        <v>1202</v>
      </c>
      <c r="E156" s="636" t="s">
        <v>905</v>
      </c>
      <c r="F156" s="635" t="s">
        <v>1820</v>
      </c>
      <c r="G156" s="635" t="s">
        <v>881</v>
      </c>
      <c r="H156" s="633" t="s">
        <v>615</v>
      </c>
      <c r="I156" s="634" t="s">
        <v>3175</v>
      </c>
      <c r="J156" s="1"/>
      <c r="K156" s="1"/>
    </row>
    <row r="157" spans="1:11">
      <c r="A157" s="1"/>
      <c r="B157" s="632" t="s">
        <v>3181</v>
      </c>
      <c r="C157" s="34" t="s">
        <v>905</v>
      </c>
      <c r="D157" s="34" t="s">
        <v>905</v>
      </c>
      <c r="E157" s="34" t="s">
        <v>905</v>
      </c>
      <c r="F157" s="34" t="s">
        <v>905</v>
      </c>
      <c r="G157" s="34" t="s">
        <v>905</v>
      </c>
      <c r="H157" s="34" t="s">
        <v>615</v>
      </c>
      <c r="I157" s="118" t="s">
        <v>3034</v>
      </c>
      <c r="J157" s="1"/>
      <c r="K157" s="1"/>
    </row>
    <row r="158" spans="1:11">
      <c r="A158" s="1"/>
      <c r="B158" s="632" t="s">
        <v>3182</v>
      </c>
      <c r="C158" s="34" t="s">
        <v>905</v>
      </c>
      <c r="D158" s="34" t="s">
        <v>905</v>
      </c>
      <c r="E158" s="34" t="s">
        <v>905</v>
      </c>
      <c r="F158" s="34" t="s">
        <v>905</v>
      </c>
      <c r="G158" s="34" t="s">
        <v>905</v>
      </c>
      <c r="H158" s="34" t="s">
        <v>615</v>
      </c>
      <c r="I158" s="118" t="s">
        <v>3034</v>
      </c>
      <c r="J158" s="1"/>
      <c r="K158" s="1"/>
    </row>
    <row r="159" spans="1:11">
      <c r="A159" s="1"/>
      <c r="B159" s="632" t="s">
        <v>3183</v>
      </c>
      <c r="C159" s="34" t="s">
        <v>905</v>
      </c>
      <c r="D159" s="34" t="s">
        <v>905</v>
      </c>
      <c r="E159" s="34" t="s">
        <v>905</v>
      </c>
      <c r="F159" s="34" t="s">
        <v>905</v>
      </c>
      <c r="G159" s="34" t="s">
        <v>905</v>
      </c>
      <c r="H159" s="34" t="s">
        <v>615</v>
      </c>
      <c r="I159" s="118" t="s">
        <v>3034</v>
      </c>
      <c r="J159" s="1"/>
      <c r="K159" s="1"/>
    </row>
    <row r="160" spans="1:11">
      <c r="A160" s="1"/>
      <c r="B160" s="632" t="s">
        <v>3184</v>
      </c>
      <c r="C160" s="34" t="s">
        <v>905</v>
      </c>
      <c r="D160" s="34" t="s">
        <v>905</v>
      </c>
      <c r="E160" s="34" t="s">
        <v>905</v>
      </c>
      <c r="F160" s="34" t="s">
        <v>905</v>
      </c>
      <c r="G160" s="34" t="s">
        <v>905</v>
      </c>
      <c r="H160" s="34" t="s">
        <v>615</v>
      </c>
      <c r="I160" s="118" t="s">
        <v>3034</v>
      </c>
      <c r="J160" s="1"/>
      <c r="K160" s="1"/>
    </row>
    <row r="161" spans="1:11">
      <c r="A161" s="1"/>
      <c r="B161" s="632" t="s">
        <v>3185</v>
      </c>
      <c r="C161" s="34" t="s">
        <v>905</v>
      </c>
      <c r="D161" s="34" t="s">
        <v>905</v>
      </c>
      <c r="E161" s="34" t="s">
        <v>905</v>
      </c>
      <c r="F161" s="34" t="s">
        <v>905</v>
      </c>
      <c r="G161" s="34" t="s">
        <v>905</v>
      </c>
      <c r="H161" s="34" t="s">
        <v>615</v>
      </c>
      <c r="I161" s="118" t="s">
        <v>3034</v>
      </c>
      <c r="J161" s="1"/>
      <c r="K161" s="1"/>
    </row>
    <row r="162" spans="1:11">
      <c r="A162" s="1"/>
      <c r="B162" s="632" t="s">
        <v>3186</v>
      </c>
      <c r="C162" s="34" t="s">
        <v>905</v>
      </c>
      <c r="D162" s="34" t="s">
        <v>905</v>
      </c>
      <c r="E162" s="34" t="s">
        <v>905</v>
      </c>
      <c r="F162" s="34" t="s">
        <v>905</v>
      </c>
      <c r="G162" s="34" t="s">
        <v>905</v>
      </c>
      <c r="H162" s="34" t="s">
        <v>615</v>
      </c>
      <c r="I162" s="118" t="s">
        <v>3034</v>
      </c>
      <c r="J162" s="1"/>
      <c r="K162" s="1"/>
    </row>
    <row r="163" spans="1:11">
      <c r="A163" s="1"/>
      <c r="B163" s="632" t="s">
        <v>3187</v>
      </c>
      <c r="C163" s="34" t="s">
        <v>905</v>
      </c>
      <c r="D163" s="34" t="s">
        <v>905</v>
      </c>
      <c r="E163" s="34" t="s">
        <v>905</v>
      </c>
      <c r="F163" s="34" t="s">
        <v>905</v>
      </c>
      <c r="G163" s="34" t="s">
        <v>905</v>
      </c>
      <c r="H163" s="34" t="s">
        <v>615</v>
      </c>
      <c r="I163" s="118" t="s">
        <v>3034</v>
      </c>
      <c r="J163" s="1"/>
      <c r="K163" s="1"/>
    </row>
    <row r="164" spans="1:11">
      <c r="A164" s="1"/>
      <c r="B164" s="632" t="s">
        <v>3188</v>
      </c>
      <c r="C164" s="34" t="s">
        <v>905</v>
      </c>
      <c r="D164" s="34" t="s">
        <v>905</v>
      </c>
      <c r="E164" s="34" t="s">
        <v>905</v>
      </c>
      <c r="F164" s="34" t="s">
        <v>905</v>
      </c>
      <c r="G164" s="34" t="s">
        <v>905</v>
      </c>
      <c r="H164" s="34" t="s">
        <v>615</v>
      </c>
      <c r="I164" s="118" t="s">
        <v>3034</v>
      </c>
      <c r="J164" s="1"/>
      <c r="K164" s="1"/>
    </row>
    <row r="165" spans="1:11">
      <c r="A165" s="1"/>
      <c r="B165" s="632" t="s">
        <v>3189</v>
      </c>
      <c r="C165" s="34" t="s">
        <v>905</v>
      </c>
      <c r="D165" s="34" t="s">
        <v>905</v>
      </c>
      <c r="E165" s="34" t="s">
        <v>905</v>
      </c>
      <c r="F165" s="34" t="s">
        <v>905</v>
      </c>
      <c r="G165" s="34" t="s">
        <v>905</v>
      </c>
      <c r="H165" s="34" t="s">
        <v>615</v>
      </c>
      <c r="I165" s="118" t="s">
        <v>3034</v>
      </c>
      <c r="J165" s="1"/>
      <c r="K165" s="1"/>
    </row>
    <row r="166" spans="1:11">
      <c r="A166" s="1"/>
      <c r="B166" s="632" t="s">
        <v>3190</v>
      </c>
      <c r="C166" s="34" t="s">
        <v>905</v>
      </c>
      <c r="D166" s="34" t="s">
        <v>905</v>
      </c>
      <c r="E166" s="34" t="s">
        <v>905</v>
      </c>
      <c r="F166" s="34" t="s">
        <v>905</v>
      </c>
      <c r="G166" s="34" t="s">
        <v>905</v>
      </c>
      <c r="H166" s="34" t="s">
        <v>615</v>
      </c>
      <c r="I166" s="118" t="s">
        <v>3034</v>
      </c>
      <c r="J166" s="1"/>
      <c r="K166" s="1"/>
    </row>
    <row r="167" spans="1:11" ht="39.75" customHeight="1">
      <c r="A167" s="1"/>
      <c r="B167" s="632" t="s">
        <v>3191</v>
      </c>
      <c r="C167" s="34" t="s">
        <v>905</v>
      </c>
      <c r="D167" s="34" t="s">
        <v>905</v>
      </c>
      <c r="E167" s="34" t="s">
        <v>905</v>
      </c>
      <c r="F167" s="628" t="s">
        <v>1094</v>
      </c>
      <c r="G167" s="34" t="s">
        <v>905</v>
      </c>
      <c r="H167" s="34" t="s">
        <v>615</v>
      </c>
      <c r="I167" s="376" t="s">
        <v>3192</v>
      </c>
      <c r="J167" s="1"/>
      <c r="K167" s="1"/>
    </row>
    <row r="168" spans="1:11">
      <c r="A168" s="1"/>
      <c r="B168" s="632" t="s">
        <v>3193</v>
      </c>
      <c r="C168" s="34" t="s">
        <v>905</v>
      </c>
      <c r="D168" s="34" t="s">
        <v>905</v>
      </c>
      <c r="E168" s="34" t="s">
        <v>905</v>
      </c>
      <c r="F168" s="34" t="s">
        <v>905</v>
      </c>
      <c r="G168" s="34" t="s">
        <v>905</v>
      </c>
      <c r="H168" s="34" t="s">
        <v>615</v>
      </c>
      <c r="I168" s="118" t="s">
        <v>3034</v>
      </c>
      <c r="J168" s="1"/>
      <c r="K168" s="1"/>
    </row>
    <row r="169" spans="1:11" ht="31.5" customHeight="1">
      <c r="A169" s="1"/>
      <c r="B169" s="632" t="s">
        <v>3194</v>
      </c>
      <c r="C169" s="635" t="s">
        <v>2204</v>
      </c>
      <c r="D169" s="635" t="s">
        <v>1847</v>
      </c>
      <c r="E169" s="635" t="s">
        <v>2216</v>
      </c>
      <c r="F169" s="635" t="s">
        <v>2220</v>
      </c>
      <c r="G169" s="635" t="s">
        <v>2225</v>
      </c>
      <c r="H169" s="635" t="s">
        <v>615</v>
      </c>
      <c r="I169" s="634" t="s">
        <v>3195</v>
      </c>
      <c r="J169" s="1"/>
      <c r="K169" s="1"/>
    </row>
    <row r="170" spans="1:11">
      <c r="A170" s="1"/>
      <c r="B170" s="632" t="s">
        <v>3196</v>
      </c>
      <c r="C170" s="34" t="s">
        <v>905</v>
      </c>
      <c r="D170" s="34" t="s">
        <v>905</v>
      </c>
      <c r="E170" s="34" t="s">
        <v>905</v>
      </c>
      <c r="F170" s="34" t="s">
        <v>905</v>
      </c>
      <c r="G170" s="34" t="s">
        <v>905</v>
      </c>
      <c r="H170" s="34" t="s">
        <v>615</v>
      </c>
      <c r="I170" s="118" t="s">
        <v>3034</v>
      </c>
      <c r="J170" s="1"/>
      <c r="K170" s="1"/>
    </row>
    <row r="171" spans="1:11">
      <c r="A171" s="1"/>
      <c r="B171" s="632" t="s">
        <v>3197</v>
      </c>
      <c r="C171" s="34" t="s">
        <v>909</v>
      </c>
      <c r="D171" s="34" t="s">
        <v>909</v>
      </c>
      <c r="E171" s="34" t="s">
        <v>909</v>
      </c>
      <c r="F171" s="34" t="s">
        <v>909</v>
      </c>
      <c r="G171" s="34" t="s">
        <v>909</v>
      </c>
      <c r="H171" s="34" t="s">
        <v>615</v>
      </c>
      <c r="I171" s="118" t="s">
        <v>3034</v>
      </c>
      <c r="J171" s="1"/>
      <c r="K171" s="1"/>
    </row>
    <row r="172" spans="1:11">
      <c r="A172" s="1"/>
      <c r="B172" s="632" t="s">
        <v>3198</v>
      </c>
      <c r="C172" s="34" t="s">
        <v>905</v>
      </c>
      <c r="D172" s="34" t="s">
        <v>905</v>
      </c>
      <c r="E172" s="34" t="s">
        <v>905</v>
      </c>
      <c r="F172" s="34" t="s">
        <v>905</v>
      </c>
      <c r="G172" s="34" t="s">
        <v>905</v>
      </c>
      <c r="H172" s="34" t="s">
        <v>615</v>
      </c>
      <c r="I172" s="118" t="s">
        <v>3034</v>
      </c>
      <c r="J172" s="1"/>
      <c r="K172" s="1"/>
    </row>
    <row r="173" spans="1:11" ht="45" customHeight="1">
      <c r="A173" s="1"/>
      <c r="B173" s="632" t="s">
        <v>3199</v>
      </c>
      <c r="C173" s="34" t="s">
        <v>905</v>
      </c>
      <c r="D173" s="628" t="s">
        <v>1207</v>
      </c>
      <c r="E173" s="34" t="s">
        <v>905</v>
      </c>
      <c r="F173" s="34" t="s">
        <v>905</v>
      </c>
      <c r="G173" s="34" t="s">
        <v>905</v>
      </c>
      <c r="H173" s="34" t="s">
        <v>615</v>
      </c>
      <c r="I173" s="376" t="s">
        <v>3200</v>
      </c>
      <c r="J173" s="1"/>
      <c r="K173" s="1"/>
    </row>
    <row r="174" spans="1:11">
      <c r="A174" s="1"/>
      <c r="B174" s="48" t="s">
        <v>2192</v>
      </c>
      <c r="C174" s="34" t="s">
        <v>905</v>
      </c>
      <c r="D174" s="34" t="s">
        <v>905</v>
      </c>
      <c r="E174" s="34" t="s">
        <v>905</v>
      </c>
      <c r="F174" s="34" t="s">
        <v>905</v>
      </c>
      <c r="G174" s="34" t="s">
        <v>905</v>
      </c>
      <c r="H174" s="34" t="s">
        <v>615</v>
      </c>
      <c r="I174" s="118" t="s">
        <v>3034</v>
      </c>
      <c r="J174" s="1"/>
      <c r="K174" s="1"/>
    </row>
    <row r="175" spans="1:11" ht="27" customHeight="1">
      <c r="A175" s="1"/>
      <c r="B175" s="48" t="s">
        <v>2193</v>
      </c>
      <c r="C175" s="34" t="s">
        <v>905</v>
      </c>
      <c r="D175" s="628" t="s">
        <v>1100</v>
      </c>
      <c r="E175" s="34" t="s">
        <v>905</v>
      </c>
      <c r="F175" s="34" t="s">
        <v>905</v>
      </c>
      <c r="G175" s="34" t="s">
        <v>905</v>
      </c>
      <c r="H175" s="34" t="s">
        <v>615</v>
      </c>
      <c r="I175" s="376" t="s">
        <v>3201</v>
      </c>
      <c r="J175" s="1"/>
      <c r="K175" s="1"/>
    </row>
    <row r="176" spans="1:11" ht="30" customHeight="1">
      <c r="A176" s="1"/>
      <c r="B176" s="48" t="s">
        <v>2194</v>
      </c>
      <c r="C176" s="34" t="s">
        <v>905</v>
      </c>
      <c r="D176" s="629" t="s">
        <v>937</v>
      </c>
      <c r="E176" s="635" t="s">
        <v>1801</v>
      </c>
      <c r="F176" s="635" t="s">
        <v>1192</v>
      </c>
      <c r="G176" s="635" t="s">
        <v>914</v>
      </c>
      <c r="H176" s="34" t="s">
        <v>615</v>
      </c>
      <c r="I176" s="634" t="s">
        <v>3202</v>
      </c>
      <c r="J176" s="1"/>
      <c r="K176" s="1"/>
    </row>
    <row r="177" spans="1:11" ht="33.75" customHeight="1">
      <c r="A177" s="1"/>
      <c r="B177" s="48" t="s">
        <v>2195</v>
      </c>
      <c r="C177" s="34" t="s">
        <v>1022</v>
      </c>
      <c r="D177" s="628" t="s">
        <v>2210</v>
      </c>
      <c r="E177" s="34" t="s">
        <v>1022</v>
      </c>
      <c r="F177" s="34" t="s">
        <v>1022</v>
      </c>
      <c r="G177" s="34" t="s">
        <v>1022</v>
      </c>
      <c r="H177" s="34" t="s">
        <v>615</v>
      </c>
      <c r="I177" s="376" t="s">
        <v>3203</v>
      </c>
      <c r="J177" s="1"/>
      <c r="K177" s="1"/>
    </row>
    <row r="178" spans="1:11" ht="25.5">
      <c r="A178" s="1"/>
      <c r="B178" s="48" t="s">
        <v>2196</v>
      </c>
      <c r="C178" s="34" t="s">
        <v>905</v>
      </c>
      <c r="D178" s="34" t="s">
        <v>905</v>
      </c>
      <c r="E178" s="34" t="s">
        <v>905</v>
      </c>
      <c r="F178" s="34" t="s">
        <v>905</v>
      </c>
      <c r="G178" s="34" t="s">
        <v>905</v>
      </c>
      <c r="H178" s="34" t="s">
        <v>615</v>
      </c>
      <c r="I178" s="118" t="s">
        <v>3034</v>
      </c>
      <c r="J178" s="1"/>
      <c r="K178" s="1"/>
    </row>
    <row r="179" spans="1:11" ht="29.25" customHeight="1" thickBot="1">
      <c r="A179" s="1"/>
      <c r="B179" s="50" t="s">
        <v>2197</v>
      </c>
      <c r="C179" s="637" t="s">
        <v>905</v>
      </c>
      <c r="D179" s="638" t="s">
        <v>2211</v>
      </c>
      <c r="E179" s="637" t="s">
        <v>905</v>
      </c>
      <c r="F179" s="637" t="s">
        <v>905</v>
      </c>
      <c r="G179" s="637" t="s">
        <v>905</v>
      </c>
      <c r="H179" s="637" t="s">
        <v>615</v>
      </c>
      <c r="I179" s="639" t="s">
        <v>3204</v>
      </c>
      <c r="J179" s="1"/>
      <c r="K179" s="1"/>
    </row>
    <row r="180" spans="1:11">
      <c r="A180" s="1"/>
      <c r="B180" s="632"/>
      <c r="C180" s="26"/>
      <c r="D180" s="26"/>
      <c r="E180" s="26"/>
      <c r="F180" s="26"/>
      <c r="G180" s="34"/>
      <c r="H180" s="26"/>
      <c r="I180" s="620"/>
      <c r="J180" s="1"/>
      <c r="K180" s="1"/>
    </row>
  </sheetData>
  <mergeCells count="4">
    <mergeCell ref="B4:I4"/>
    <mergeCell ref="B6:B8"/>
    <mergeCell ref="C6:H6"/>
    <mergeCell ref="I6:I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workbookViewId="0">
      <selection activeCell="B2" sqref="B2:F2"/>
    </sheetView>
  </sheetViews>
  <sheetFormatPr defaultRowHeight="15"/>
  <cols>
    <col min="2" max="2" width="18.28515625" customWidth="1"/>
    <col min="3" max="3" width="20" customWidth="1"/>
    <col min="4" max="4" width="14.5703125" customWidth="1"/>
    <col min="5" max="5" width="12.42578125" customWidth="1"/>
    <col min="6" max="6" width="12.7109375" customWidth="1"/>
  </cols>
  <sheetData>
    <row r="1" spans="1:20" ht="15.75" thickBot="1">
      <c r="B1" t="s">
        <v>111</v>
      </c>
    </row>
    <row r="2" spans="1:20" ht="75" customHeight="1">
      <c r="B2" s="1019" t="s">
        <v>3695</v>
      </c>
      <c r="C2" s="1019"/>
      <c r="D2" s="1019"/>
      <c r="E2" s="1019"/>
      <c r="F2" s="1019"/>
    </row>
    <row r="3" spans="1:20">
      <c r="B3" s="89"/>
      <c r="C3" s="89"/>
      <c r="D3" s="89"/>
      <c r="E3" s="89"/>
      <c r="F3" s="89"/>
    </row>
    <row r="4" spans="1:20" ht="41.25" customHeight="1" thickBot="1">
      <c r="B4" s="1020" t="s">
        <v>3358</v>
      </c>
      <c r="C4" s="1021"/>
      <c r="D4" s="1021"/>
      <c r="E4" s="1021"/>
      <c r="F4" s="1021"/>
    </row>
    <row r="5" spans="1:20" ht="15.75">
      <c r="B5" s="740"/>
      <c r="C5" s="743"/>
      <c r="D5" s="744" t="s">
        <v>3307</v>
      </c>
      <c r="E5" s="743"/>
      <c r="F5" s="743"/>
    </row>
    <row r="6" spans="1:20" ht="43.5" customHeight="1">
      <c r="A6" s="711"/>
      <c r="B6" s="745" t="s">
        <v>111</v>
      </c>
      <c r="C6" s="929" t="s">
        <v>3629</v>
      </c>
      <c r="D6" s="929" t="s">
        <v>3308</v>
      </c>
      <c r="E6" s="929" t="s">
        <v>2419</v>
      </c>
      <c r="F6" s="930" t="s">
        <v>3273</v>
      </c>
      <c r="G6" s="496"/>
    </row>
    <row r="7" spans="1:20">
      <c r="C7" s="746">
        <v>0</v>
      </c>
      <c r="D7" s="747">
        <v>0.18408941485864636</v>
      </c>
      <c r="E7" s="748" t="s">
        <v>3296</v>
      </c>
      <c r="F7" s="746">
        <v>0</v>
      </c>
      <c r="G7" s="266"/>
      <c r="P7" s="737"/>
      <c r="R7" s="737"/>
      <c r="T7" s="737"/>
    </row>
    <row r="8" spans="1:20">
      <c r="C8" s="746">
        <v>0</v>
      </c>
      <c r="D8" s="747">
        <v>0.28887818969667173</v>
      </c>
      <c r="E8" s="749" t="s">
        <v>3301</v>
      </c>
      <c r="F8" s="746">
        <v>0</v>
      </c>
      <c r="G8" s="270"/>
      <c r="P8" s="737"/>
      <c r="R8" s="737"/>
      <c r="T8" s="737"/>
    </row>
    <row r="9" spans="1:20">
      <c r="C9" s="747">
        <v>0</v>
      </c>
      <c r="D9" s="747">
        <v>0.36643459142543056</v>
      </c>
      <c r="E9" s="750" t="s">
        <v>3302</v>
      </c>
      <c r="F9" s="746">
        <v>0</v>
      </c>
      <c r="G9" s="270"/>
      <c r="P9" s="737"/>
      <c r="R9" s="737"/>
      <c r="T9" s="737"/>
    </row>
    <row r="10" spans="1:20">
      <c r="C10" s="747">
        <v>0</v>
      </c>
      <c r="D10" s="747">
        <v>0.45105999097880017</v>
      </c>
      <c r="E10" s="750" t="s">
        <v>3287</v>
      </c>
      <c r="F10" s="746">
        <v>0</v>
      </c>
      <c r="G10" s="266"/>
      <c r="P10" s="737"/>
      <c r="R10" s="737"/>
      <c r="T10" s="737"/>
    </row>
    <row r="11" spans="1:20">
      <c r="C11" s="747">
        <v>0</v>
      </c>
      <c r="D11" s="747">
        <v>0.71645081289610524</v>
      </c>
      <c r="E11" s="748" t="s">
        <v>3286</v>
      </c>
      <c r="F11" s="746">
        <v>0</v>
      </c>
      <c r="H11" s="737"/>
      <c r="I11" s="739"/>
    </row>
    <row r="12" spans="1:20">
      <c r="C12" s="747">
        <v>6.7069081153588242E-2</v>
      </c>
      <c r="D12" s="751">
        <v>1.1127137852874385</v>
      </c>
      <c r="E12" s="748" t="s">
        <v>3294</v>
      </c>
      <c r="F12" s="746">
        <v>0</v>
      </c>
      <c r="H12" s="737"/>
      <c r="I12" s="737"/>
    </row>
    <row r="13" spans="1:20" ht="15" customHeight="1">
      <c r="C13" s="752">
        <v>7.6775431861821689E-2</v>
      </c>
      <c r="D13" s="751">
        <v>1.1947142943341551</v>
      </c>
      <c r="E13" s="750" t="s">
        <v>3285</v>
      </c>
      <c r="F13" s="746">
        <v>0</v>
      </c>
      <c r="H13" s="737"/>
      <c r="I13" s="737"/>
    </row>
    <row r="14" spans="1:20" ht="15" customHeight="1">
      <c r="C14" s="753">
        <v>9.8814229249015603E-2</v>
      </c>
      <c r="D14" s="751">
        <v>1.285324412360243</v>
      </c>
      <c r="E14" s="749" t="s">
        <v>3284</v>
      </c>
      <c r="F14" s="746">
        <v>0</v>
      </c>
      <c r="H14" s="737"/>
      <c r="I14" s="737"/>
    </row>
    <row r="15" spans="1:20">
      <c r="C15" s="753">
        <v>0.13869625520111481</v>
      </c>
      <c r="D15" s="751">
        <v>1.5517241379310345</v>
      </c>
      <c r="E15" s="748" t="s">
        <v>3289</v>
      </c>
      <c r="F15" s="642"/>
    </row>
    <row r="16" spans="1:20">
      <c r="C16" s="747">
        <v>0.14684287812041671</v>
      </c>
      <c r="D16" s="751">
        <v>1.6901408450704241</v>
      </c>
      <c r="E16" s="750" t="s">
        <v>3305</v>
      </c>
      <c r="F16" s="642"/>
    </row>
    <row r="17" spans="3:6">
      <c r="C17" s="747">
        <v>0.16608787558509752</v>
      </c>
      <c r="D17" s="751">
        <v>1.7785305949608299</v>
      </c>
      <c r="E17" s="748" t="s">
        <v>3291</v>
      </c>
      <c r="F17" s="642"/>
    </row>
    <row r="18" spans="3:6" ht="15" customHeight="1">
      <c r="C18" s="747">
        <v>0.17291066282420126</v>
      </c>
      <c r="D18" s="751">
        <v>1.8867924528301963</v>
      </c>
      <c r="E18" s="748" t="s">
        <v>3293</v>
      </c>
      <c r="F18" s="642"/>
    </row>
    <row r="19" spans="3:6" ht="15" customHeight="1">
      <c r="C19" s="753">
        <v>0.18518518518518534</v>
      </c>
      <c r="D19" s="751">
        <v>1.9359642591213699</v>
      </c>
      <c r="E19" s="750" t="s">
        <v>3295</v>
      </c>
      <c r="F19" s="642"/>
    </row>
    <row r="20" spans="3:6">
      <c r="C20" s="747">
        <v>0.31677497043795394</v>
      </c>
      <c r="D20" s="751">
        <v>2.2459292532285233</v>
      </c>
      <c r="E20" s="749" t="s">
        <v>3288</v>
      </c>
      <c r="F20" s="642"/>
    </row>
    <row r="21" spans="3:6">
      <c r="C21" s="753">
        <v>0.38494439692044041</v>
      </c>
      <c r="D21" s="751">
        <v>2.3853109225051217</v>
      </c>
      <c r="E21" s="750" t="s">
        <v>3292</v>
      </c>
      <c r="F21" s="642"/>
    </row>
    <row r="22" spans="3:6">
      <c r="C22" s="747">
        <v>0.42796423860472421</v>
      </c>
      <c r="D22" s="754">
        <v>2.4900000000000002</v>
      </c>
      <c r="E22" s="749" t="s">
        <v>3304</v>
      </c>
      <c r="F22" s="642"/>
    </row>
    <row r="23" spans="3:6">
      <c r="C23" s="752">
        <v>0.4324992276799578</v>
      </c>
      <c r="D23" s="751">
        <v>2.8708133971291914</v>
      </c>
      <c r="E23" s="748" t="s">
        <v>3298</v>
      </c>
      <c r="F23" s="642"/>
    </row>
    <row r="24" spans="3:6">
      <c r="C24" s="753">
        <v>0.60060060060060116</v>
      </c>
      <c r="D24" s="751">
        <v>2.9402156158118213</v>
      </c>
      <c r="E24" s="749" t="s">
        <v>3297</v>
      </c>
      <c r="F24" s="642"/>
    </row>
    <row r="25" spans="3:6">
      <c r="C25" s="752">
        <v>0.62194580186583981</v>
      </c>
      <c r="D25" s="751">
        <v>3.2018742678641154</v>
      </c>
      <c r="E25" s="749" t="s">
        <v>3306</v>
      </c>
      <c r="F25" s="642"/>
    </row>
    <row r="26" spans="3:6">
      <c r="C26" s="751">
        <v>0.72425667419558803</v>
      </c>
      <c r="D26" s="751">
        <v>3.664921465968582</v>
      </c>
      <c r="E26" s="749" t="s">
        <v>3290</v>
      </c>
      <c r="F26" s="642"/>
    </row>
    <row r="27" spans="3:6">
      <c r="C27" s="746">
        <v>0.76364977096755193</v>
      </c>
      <c r="D27" s="751">
        <v>3.8574872756496057</v>
      </c>
      <c r="E27" s="642"/>
      <c r="F27" s="642"/>
    </row>
    <row r="28" spans="3:6">
      <c r="C28" s="747">
        <v>0.77774454083160371</v>
      </c>
      <c r="D28" s="751">
        <v>4.168912848158131</v>
      </c>
      <c r="E28" s="642"/>
      <c r="F28" s="642"/>
    </row>
    <row r="29" spans="3:6">
      <c r="C29" s="747">
        <v>0.89766606822262118</v>
      </c>
      <c r="D29" s="751">
        <v>4.2201834862385397</v>
      </c>
      <c r="E29" s="642"/>
      <c r="F29" s="642"/>
    </row>
    <row r="30" spans="3:6">
      <c r="C30" s="752">
        <v>0.96816781575472577</v>
      </c>
      <c r="D30" s="751">
        <v>4.8274990521925787</v>
      </c>
      <c r="E30" s="642"/>
      <c r="F30" s="642"/>
    </row>
    <row r="31" spans="3:6">
      <c r="C31" s="751">
        <v>0.98509312718138697</v>
      </c>
      <c r="D31" s="751">
        <v>4.8534963149379831</v>
      </c>
      <c r="E31" s="642"/>
      <c r="F31" s="642"/>
    </row>
    <row r="32" spans="3:6">
      <c r="C32" s="747">
        <v>0.98903461621156918</v>
      </c>
      <c r="D32" s="751">
        <v>5.8057043578977821</v>
      </c>
      <c r="E32" s="642"/>
      <c r="F32" s="642"/>
    </row>
    <row r="33" spans="3:6">
      <c r="C33" s="751">
        <v>1.0443864229765021</v>
      </c>
      <c r="D33" s="751">
        <v>6.0437651962486925</v>
      </c>
      <c r="E33" s="642"/>
      <c r="F33" s="642"/>
    </row>
    <row r="34" spans="3:6">
      <c r="C34" s="755">
        <v>1.07</v>
      </c>
      <c r="D34" s="751">
        <v>6.1224489795918418</v>
      </c>
      <c r="E34" s="642"/>
      <c r="F34" s="642"/>
    </row>
    <row r="35" spans="3:6">
      <c r="C35" s="751">
        <v>1.0723389294190022</v>
      </c>
      <c r="D35" s="751">
        <v>6.5978007330889685</v>
      </c>
      <c r="E35" s="642"/>
      <c r="F35" s="642"/>
    </row>
    <row r="36" spans="3:6">
      <c r="C36" s="751">
        <v>1.1004797321327369</v>
      </c>
      <c r="D36" s="751">
        <v>9.5839311334289903</v>
      </c>
      <c r="E36" s="642"/>
      <c r="F36" s="642"/>
    </row>
    <row r="37" spans="3:6">
      <c r="C37" s="751">
        <v>1.1162790697674478</v>
      </c>
      <c r="D37" s="750">
        <v>10.133333333333328</v>
      </c>
      <c r="E37" s="642"/>
      <c r="F37" s="642"/>
    </row>
    <row r="38" spans="3:6">
      <c r="C38" s="751">
        <v>1.1532125205930737</v>
      </c>
      <c r="D38" s="756">
        <v>10.759792354884389</v>
      </c>
      <c r="E38" s="642"/>
      <c r="F38" s="642"/>
    </row>
    <row r="39" spans="3:6">
      <c r="C39" s="755">
        <v>1.260835303388496</v>
      </c>
      <c r="D39" s="756">
        <v>11.750741839762609</v>
      </c>
      <c r="E39" s="642"/>
      <c r="F39" s="642"/>
    </row>
    <row r="40" spans="3:6">
      <c r="C40" s="751">
        <v>1.4106399992811869</v>
      </c>
      <c r="D40" s="756">
        <v>11.76310415248469</v>
      </c>
      <c r="E40" s="642"/>
      <c r="F40" s="642"/>
    </row>
    <row r="41" spans="3:6">
      <c r="C41" s="751">
        <v>1.5247634255606026</v>
      </c>
      <c r="D41" s="751">
        <v>12.891066716924238</v>
      </c>
      <c r="E41" s="642"/>
      <c r="F41" s="642"/>
    </row>
    <row r="42" spans="3:6">
      <c r="C42" s="757">
        <v>1.5709376534118802</v>
      </c>
      <c r="D42" s="756">
        <v>12.915851272015654</v>
      </c>
      <c r="E42" s="642"/>
      <c r="F42" s="642"/>
    </row>
    <row r="43" spans="3:6">
      <c r="C43" s="757">
        <v>1.5810276679841913</v>
      </c>
      <c r="D43" s="756">
        <v>12.979351032448379</v>
      </c>
      <c r="E43" s="642"/>
      <c r="F43" s="642"/>
    </row>
    <row r="44" spans="3:6">
      <c r="C44" s="746">
        <v>1.9782393669634029</v>
      </c>
      <c r="D44" s="756">
        <v>18.084415584415577</v>
      </c>
      <c r="E44" s="642"/>
      <c r="F44" s="642"/>
    </row>
    <row r="45" spans="3:6">
      <c r="C45" s="751">
        <v>1.9874264854999009</v>
      </c>
      <c r="D45" s="756">
        <v>21.798631476050836</v>
      </c>
      <c r="E45" s="642"/>
      <c r="F45" s="642"/>
    </row>
    <row r="46" spans="3:6">
      <c r="C46" s="751">
        <v>2.1866753655530502</v>
      </c>
      <c r="D46" s="750">
        <v>32.159624413145551</v>
      </c>
      <c r="E46" s="642"/>
      <c r="F46" s="642"/>
    </row>
    <row r="47" spans="3:6">
      <c r="C47" s="751">
        <v>2.3012552301255234</v>
      </c>
      <c r="D47" s="750">
        <v>35.830910310892421</v>
      </c>
      <c r="E47" s="642"/>
      <c r="F47" s="642"/>
    </row>
    <row r="48" spans="3:6">
      <c r="C48" s="755">
        <v>2.5307170364936713</v>
      </c>
      <c r="D48" s="747" t="s">
        <v>3309</v>
      </c>
      <c r="E48" s="758"/>
      <c r="F48" s="642"/>
    </row>
    <row r="49" spans="2:7">
      <c r="C49" s="751">
        <v>3.0099525787612933</v>
      </c>
      <c r="D49" s="756" t="s">
        <v>3300</v>
      </c>
      <c r="E49" s="749"/>
      <c r="F49" s="642"/>
    </row>
    <row r="50" spans="2:7">
      <c r="C50" s="757">
        <v>3.085813186117357</v>
      </c>
      <c r="D50" s="756" t="s">
        <v>3283</v>
      </c>
      <c r="E50" s="750"/>
      <c r="F50" s="642"/>
    </row>
    <row r="51" spans="2:7">
      <c r="C51" s="751">
        <v>3.5426731078905114</v>
      </c>
      <c r="D51" s="756" t="s">
        <v>3310</v>
      </c>
      <c r="E51" s="750"/>
      <c r="F51" s="642"/>
    </row>
    <row r="52" spans="2:7">
      <c r="C52" s="751">
        <v>3.6781609195402334</v>
      </c>
      <c r="D52" s="759">
        <v>107.41</v>
      </c>
      <c r="E52" s="758"/>
      <c r="F52" s="642"/>
    </row>
    <row r="53" spans="2:7">
      <c r="C53" s="751">
        <v>3.8021454112038118</v>
      </c>
      <c r="D53" s="759">
        <v>213.54775828460038</v>
      </c>
      <c r="E53" s="758"/>
      <c r="F53" s="642"/>
    </row>
    <row r="54" spans="2:7">
      <c r="C54" s="751">
        <v>4.4585046926078338</v>
      </c>
      <c r="D54" s="759"/>
      <c r="E54" s="750"/>
      <c r="F54" s="642"/>
    </row>
    <row r="55" spans="2:7">
      <c r="C55" s="751">
        <v>4.7507423034849223</v>
      </c>
      <c r="D55" s="759"/>
      <c r="E55" s="749"/>
      <c r="F55" s="756"/>
      <c r="G55" s="738"/>
    </row>
    <row r="56" spans="2:7">
      <c r="C56" s="751">
        <v>7.6749042812391286</v>
      </c>
      <c r="D56" s="760"/>
      <c r="E56" s="758"/>
      <c r="F56" s="33"/>
      <c r="G56" s="738"/>
    </row>
    <row r="57" spans="2:7">
      <c r="C57" s="751">
        <v>8.0885483184333697</v>
      </c>
      <c r="D57" s="760"/>
      <c r="E57" s="750"/>
      <c r="F57" s="33"/>
      <c r="G57" s="738"/>
    </row>
    <row r="58" spans="2:7">
      <c r="C58" s="751">
        <v>8.7420757787011283</v>
      </c>
      <c r="D58" s="749"/>
      <c r="E58" s="758"/>
      <c r="F58" s="33"/>
      <c r="G58" s="266"/>
    </row>
    <row r="59" spans="2:7">
      <c r="C59" s="757" t="s">
        <v>3311</v>
      </c>
      <c r="D59" s="642"/>
      <c r="E59" s="758"/>
      <c r="F59" s="33"/>
      <c r="G59" s="266"/>
    </row>
    <row r="60" spans="2:7">
      <c r="C60" s="751" t="s">
        <v>3281</v>
      </c>
      <c r="D60" s="642"/>
      <c r="E60" s="758"/>
      <c r="F60" s="33"/>
      <c r="G60" s="266"/>
    </row>
    <row r="61" spans="2:7">
      <c r="C61" s="749" t="s">
        <v>3303</v>
      </c>
      <c r="D61" s="642"/>
      <c r="E61" s="758"/>
      <c r="F61" s="33"/>
      <c r="G61" s="266"/>
    </row>
    <row r="62" spans="2:7">
      <c r="C62" s="756" t="s">
        <v>3282</v>
      </c>
      <c r="D62" s="642"/>
      <c r="E62" s="758"/>
      <c r="F62" s="33"/>
      <c r="G62" s="266"/>
    </row>
    <row r="63" spans="2:7" ht="15.75" thickBot="1">
      <c r="B63" s="339"/>
      <c r="C63" s="761" t="s">
        <v>3299</v>
      </c>
      <c r="D63" s="762"/>
      <c r="E63" s="763"/>
      <c r="F63" s="764"/>
      <c r="G63" s="266"/>
    </row>
    <row r="64" spans="2:7">
      <c r="B64" s="1" t="s">
        <v>3263</v>
      </c>
      <c r="C64" s="751">
        <v>1.0723389294190022</v>
      </c>
      <c r="D64" s="751">
        <v>4.168912848158131</v>
      </c>
      <c r="E64" s="765" t="s">
        <v>615</v>
      </c>
      <c r="F64" s="766" t="s">
        <v>615</v>
      </c>
      <c r="G64" s="266"/>
    </row>
    <row r="65" spans="2:6">
      <c r="B65" s="1" t="s">
        <v>3264</v>
      </c>
      <c r="C65" s="751">
        <v>2.8893940041365829</v>
      </c>
      <c r="D65" s="751">
        <v>7.5557541015122123</v>
      </c>
      <c r="E65" s="751" t="s">
        <v>3332</v>
      </c>
      <c r="F65" s="747">
        <v>0</v>
      </c>
    </row>
    <row r="66" spans="2:6">
      <c r="B66" s="1" t="s">
        <v>3265</v>
      </c>
      <c r="C66" s="747">
        <v>0</v>
      </c>
      <c r="D66" s="747">
        <v>0.18408941485864636</v>
      </c>
      <c r="E66" s="747" t="s">
        <v>3296</v>
      </c>
      <c r="F66" s="747">
        <v>0</v>
      </c>
    </row>
    <row r="67" spans="2:6">
      <c r="B67" s="1" t="s">
        <v>3267</v>
      </c>
      <c r="C67" s="756">
        <v>25.2</v>
      </c>
      <c r="D67" s="756">
        <v>35.830910310892421</v>
      </c>
      <c r="E67" s="756" t="s">
        <v>3292</v>
      </c>
      <c r="F67" s="747">
        <v>0</v>
      </c>
    </row>
    <row r="68" spans="2:6" ht="15.75" thickBot="1">
      <c r="B68" s="457" t="s">
        <v>3312</v>
      </c>
      <c r="C68" s="767">
        <v>57</v>
      </c>
      <c r="D68" s="767">
        <v>45</v>
      </c>
      <c r="E68" s="767">
        <v>20</v>
      </c>
      <c r="F68" s="736">
        <v>8</v>
      </c>
    </row>
    <row r="70" spans="2:6">
      <c r="C70" s="741"/>
      <c r="D70" s="741"/>
    </row>
  </sheetData>
  <mergeCells count="2">
    <mergeCell ref="B2:F2"/>
    <mergeCell ref="B4:F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
  <sheetViews>
    <sheetView workbookViewId="0">
      <selection activeCell="B2" sqref="B2:K2"/>
    </sheetView>
  </sheetViews>
  <sheetFormatPr defaultRowHeight="15"/>
  <cols>
    <col min="2" max="2" width="14.5703125" customWidth="1"/>
    <col min="3" max="3" width="9.140625" style="785"/>
    <col min="5" max="5" width="10" customWidth="1"/>
    <col min="6" max="6" width="10.5703125" customWidth="1"/>
    <col min="7" max="7" width="10" customWidth="1"/>
    <col min="8" max="8" width="10.140625" customWidth="1"/>
    <col min="9" max="9" width="9.85546875" customWidth="1"/>
    <col min="10" max="11" width="10" customWidth="1"/>
    <col min="12" max="12" width="10.42578125" customWidth="1"/>
    <col min="13" max="13" width="10" customWidth="1"/>
    <col min="14" max="14" width="10.28515625" customWidth="1"/>
    <col min="15" max="16" width="9.85546875" customWidth="1"/>
    <col min="17" max="17" width="10" customWidth="1"/>
    <col min="18" max="18" width="10.140625" customWidth="1"/>
    <col min="19" max="19" width="9.85546875" customWidth="1"/>
    <col min="20" max="20" width="9.7109375" customWidth="1"/>
    <col min="21" max="21" width="10.140625" customWidth="1"/>
    <col min="22" max="22" width="10.28515625" customWidth="1"/>
    <col min="23" max="23" width="10.140625" customWidth="1"/>
    <col min="24" max="25" width="10" customWidth="1"/>
    <col min="26" max="26" width="5.140625" customWidth="1"/>
    <col min="27" max="29" width="10" customWidth="1"/>
    <col min="30" max="30" width="10.140625" customWidth="1"/>
    <col min="31" max="32" width="10" customWidth="1"/>
    <col min="33" max="34" width="9.7109375" customWidth="1"/>
    <col min="35" max="35" width="11" customWidth="1"/>
    <col min="36" max="37" width="9.7109375" customWidth="1"/>
    <col min="38" max="38" width="10" customWidth="1"/>
    <col min="39" max="39" width="10.42578125" customWidth="1"/>
    <col min="40" max="40" width="9.85546875" customWidth="1"/>
    <col min="41" max="41" width="10.140625" customWidth="1"/>
    <col min="42" max="42" width="9.85546875" customWidth="1"/>
    <col min="43" max="43" width="10.140625" customWidth="1"/>
    <col min="44" max="44" width="10" customWidth="1"/>
    <col min="45" max="45" width="10.28515625" customWidth="1"/>
    <col min="46" max="46" width="10" customWidth="1"/>
    <col min="47" max="47" width="10.140625" customWidth="1"/>
    <col min="48" max="48" width="10.5703125" customWidth="1"/>
    <col min="49" max="49" width="10" customWidth="1"/>
    <col min="50" max="52" width="9.85546875" customWidth="1"/>
    <col min="53" max="53" width="10" customWidth="1"/>
    <col min="54" max="54" width="9.85546875" customWidth="1"/>
    <col min="55" max="55" width="10" customWidth="1"/>
    <col min="56" max="57" width="10.42578125" customWidth="1"/>
    <col min="58" max="58" width="10.140625" customWidth="1"/>
  </cols>
  <sheetData>
    <row r="1" spans="1:58">
      <c r="B1" s="641"/>
      <c r="C1" s="866"/>
      <c r="D1" s="642"/>
      <c r="E1" s="642"/>
      <c r="F1" s="642"/>
      <c r="G1" s="642"/>
      <c r="H1" s="642"/>
      <c r="I1" s="642"/>
      <c r="J1" s="642"/>
      <c r="K1" s="642"/>
      <c r="L1" s="642"/>
      <c r="M1" s="642"/>
      <c r="N1" s="642"/>
      <c r="O1" s="642"/>
      <c r="P1" s="642"/>
      <c r="Q1" s="642"/>
      <c r="R1" s="642"/>
      <c r="S1" s="642"/>
      <c r="T1" s="642"/>
      <c r="U1" s="642"/>
      <c r="V1" s="642"/>
      <c r="W1" s="642"/>
      <c r="X1" s="642"/>
      <c r="Y1" s="642"/>
      <c r="Z1" s="642"/>
      <c r="AA1" s="642"/>
      <c r="AB1" s="642"/>
      <c r="AC1" s="642"/>
      <c r="AD1" s="642"/>
      <c r="AE1" s="642"/>
      <c r="AF1" s="642"/>
      <c r="AG1" s="642"/>
      <c r="AH1" s="642"/>
      <c r="AI1" s="642"/>
      <c r="AJ1" s="642"/>
      <c r="AK1" s="642"/>
      <c r="AL1" s="642"/>
      <c r="AM1" s="642"/>
      <c r="AN1" s="642"/>
      <c r="AO1" s="642"/>
      <c r="AP1" s="642"/>
      <c r="AQ1" s="642"/>
      <c r="AR1" s="642"/>
      <c r="AS1" s="642"/>
      <c r="AT1" s="642"/>
      <c r="AU1" s="642"/>
      <c r="AV1" s="642"/>
      <c r="AW1" s="642"/>
      <c r="AX1" s="642"/>
      <c r="AY1" s="642"/>
      <c r="AZ1" s="642"/>
      <c r="BA1" s="642"/>
      <c r="BB1" s="642"/>
      <c r="BC1" s="642"/>
      <c r="BD1" s="642"/>
      <c r="BE1" s="642"/>
      <c r="BF1" s="642"/>
    </row>
    <row r="2" spans="1:58" ht="50.25" customHeight="1">
      <c r="A2" s="643"/>
      <c r="B2" s="994" t="s">
        <v>3205</v>
      </c>
      <c r="C2" s="994"/>
      <c r="D2" s="994"/>
      <c r="E2" s="994"/>
      <c r="F2" s="994"/>
      <c r="G2" s="994"/>
      <c r="H2" s="994"/>
      <c r="I2" s="994"/>
      <c r="J2" s="994"/>
      <c r="K2" s="994"/>
      <c r="L2" s="644"/>
      <c r="M2" s="644"/>
      <c r="N2" s="644"/>
      <c r="O2" s="644"/>
      <c r="P2" s="644"/>
      <c r="Q2" s="644"/>
      <c r="R2" s="644"/>
      <c r="S2" s="644"/>
      <c r="T2" s="644"/>
      <c r="U2" s="644"/>
      <c r="V2" s="644"/>
      <c r="W2" s="644"/>
      <c r="X2" s="644"/>
      <c r="Y2" s="644"/>
      <c r="Z2" s="645"/>
      <c r="AA2" s="645"/>
      <c r="AB2" s="645"/>
      <c r="AC2" s="645"/>
      <c r="AD2" s="645"/>
      <c r="AE2" s="645"/>
      <c r="AF2" s="645"/>
      <c r="AG2" s="645"/>
      <c r="AH2" s="645"/>
      <c r="AI2" s="645"/>
      <c r="AJ2" s="645"/>
      <c r="AK2" s="646" t="s">
        <v>111</v>
      </c>
      <c r="AL2" s="645"/>
      <c r="AM2" s="645"/>
      <c r="AN2" s="645"/>
      <c r="AO2" s="645"/>
      <c r="AP2" s="645"/>
      <c r="AQ2" s="645"/>
      <c r="AR2" s="645"/>
      <c r="AS2" s="645"/>
      <c r="AT2" s="645"/>
      <c r="AU2" s="645"/>
      <c r="AV2" s="645"/>
      <c r="AW2" s="645"/>
      <c r="AX2" s="645"/>
      <c r="AY2" s="645"/>
      <c r="AZ2" s="645"/>
      <c r="BA2" s="645"/>
      <c r="BB2" s="645"/>
      <c r="BC2" s="645"/>
      <c r="BD2" s="645"/>
      <c r="BE2" s="645"/>
      <c r="BF2" s="645"/>
    </row>
    <row r="3" spans="1:58" ht="15.75">
      <c r="A3" s="643"/>
      <c r="B3" s="647"/>
      <c r="C3" s="867"/>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c r="AX3" s="645"/>
      <c r="AY3" s="645"/>
      <c r="AZ3" s="645"/>
      <c r="BA3" s="645"/>
      <c r="BB3" s="645"/>
      <c r="BC3" s="645"/>
      <c r="BD3" s="645"/>
      <c r="BE3" s="645"/>
      <c r="BF3" s="645"/>
    </row>
    <row r="4" spans="1:58" ht="43.5" customHeight="1">
      <c r="A4" s="643"/>
      <c r="B4" s="1024" t="s">
        <v>3359</v>
      </c>
      <c r="C4" s="1024"/>
      <c r="D4" s="1024"/>
      <c r="E4" s="1024"/>
      <c r="F4" s="1024"/>
      <c r="G4" s="1024"/>
      <c r="H4" s="1024"/>
      <c r="I4" s="1024"/>
      <c r="J4" s="1024"/>
      <c r="K4" s="1024"/>
      <c r="L4" s="648"/>
      <c r="M4" s="648"/>
      <c r="N4" s="648"/>
      <c r="O4" s="648"/>
      <c r="P4" s="648"/>
      <c r="Q4" s="648"/>
      <c r="R4" s="648"/>
      <c r="S4" s="648"/>
      <c r="T4" s="648"/>
      <c r="U4" s="648"/>
      <c r="V4" s="648"/>
      <c r="W4" s="648"/>
      <c r="X4" s="648"/>
      <c r="Y4" s="648"/>
      <c r="Z4" s="648"/>
      <c r="AA4" s="648"/>
      <c r="AB4" s="648"/>
      <c r="AC4" s="648"/>
      <c r="AD4" s="648"/>
      <c r="AE4" s="648"/>
      <c r="AF4" s="648"/>
      <c r="AG4" s="648"/>
      <c r="AH4" s="648"/>
      <c r="AI4" s="648"/>
      <c r="AJ4" s="648"/>
      <c r="AK4" s="648"/>
      <c r="AL4" s="648"/>
      <c r="AM4" s="648"/>
      <c r="AN4" s="648"/>
      <c r="AO4" s="648"/>
      <c r="AP4" s="648"/>
      <c r="AQ4" s="648"/>
      <c r="AR4" s="648"/>
      <c r="AS4" s="648"/>
      <c r="AT4" s="648"/>
      <c r="AU4" s="648"/>
      <c r="AV4" s="648"/>
      <c r="AW4" s="648"/>
      <c r="AX4" s="648"/>
      <c r="AY4" s="648"/>
      <c r="AZ4" s="648"/>
      <c r="BA4" s="648"/>
      <c r="BB4" s="648"/>
      <c r="BC4" s="648"/>
      <c r="BD4" s="648"/>
      <c r="BE4" s="648"/>
      <c r="BF4" s="648"/>
    </row>
    <row r="5" spans="1:58" ht="15.75" thickBot="1">
      <c r="A5" s="477"/>
      <c r="B5" s="649"/>
      <c r="C5" s="868"/>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480"/>
      <c r="BF5" s="480"/>
    </row>
    <row r="6" spans="1:58" ht="32.25" customHeight="1" thickBot="1">
      <c r="A6" s="650"/>
      <c r="B6" s="1025"/>
      <c r="C6" s="1025"/>
      <c r="D6" s="1026"/>
      <c r="E6" s="1022" t="s">
        <v>3206</v>
      </c>
      <c r="F6" s="1022"/>
      <c r="G6" s="1022"/>
      <c r="H6" s="1022"/>
      <c r="I6" s="1022"/>
      <c r="J6" s="1022"/>
      <c r="K6" s="1022"/>
      <c r="L6" s="1022"/>
      <c r="M6" s="651"/>
      <c r="N6" s="651"/>
      <c r="O6" s="651"/>
      <c r="P6" s="651"/>
      <c r="Q6" s="651"/>
      <c r="R6" s="651"/>
      <c r="S6" s="651"/>
      <c r="T6" s="651"/>
      <c r="U6" s="1023"/>
      <c r="V6" s="1023"/>
      <c r="W6" s="1023"/>
      <c r="X6" s="1023"/>
      <c r="Y6" s="651"/>
      <c r="Z6" s="652"/>
      <c r="AA6" s="1022" t="s">
        <v>3207</v>
      </c>
      <c r="AB6" s="1022"/>
      <c r="AC6" s="1022"/>
      <c r="AD6" s="1022"/>
      <c r="AE6" s="1022"/>
      <c r="AF6" s="1022"/>
      <c r="AG6" s="1022"/>
      <c r="AH6" s="1022"/>
      <c r="AI6" s="622"/>
      <c r="AJ6" s="622"/>
      <c r="AK6" s="622"/>
      <c r="AL6" s="622"/>
      <c r="AM6" s="622"/>
      <c r="AN6" s="653"/>
      <c r="AO6" s="1022" t="s">
        <v>3208</v>
      </c>
      <c r="AP6" s="1022"/>
      <c r="AQ6" s="1022"/>
      <c r="AR6" s="1022"/>
      <c r="AS6" s="1022"/>
      <c r="AT6" s="1022"/>
      <c r="AU6" s="1022"/>
      <c r="AV6" s="651"/>
      <c r="AW6" s="651"/>
      <c r="AX6" s="651"/>
      <c r="AY6" s="651"/>
      <c r="AZ6" s="651"/>
      <c r="BA6" s="651"/>
      <c r="BB6" s="651"/>
      <c r="BC6" s="651"/>
      <c r="BD6" s="1023"/>
      <c r="BE6" s="1023"/>
      <c r="BF6" s="1023"/>
    </row>
    <row r="7" spans="1:58" ht="130.5" customHeight="1">
      <c r="A7" s="654"/>
      <c r="B7" s="655" t="s">
        <v>183</v>
      </c>
      <c r="C7" s="869" t="s">
        <v>3209</v>
      </c>
      <c r="D7" s="623" t="s">
        <v>3210</v>
      </c>
      <c r="E7" s="655" t="s">
        <v>3211</v>
      </c>
      <c r="F7" s="655" t="s">
        <v>257</v>
      </c>
      <c r="G7" s="655" t="s">
        <v>3212</v>
      </c>
      <c r="H7" s="656" t="s">
        <v>3213</v>
      </c>
      <c r="I7" s="656" t="s">
        <v>3214</v>
      </c>
      <c r="J7" s="655" t="s">
        <v>3215</v>
      </c>
      <c r="K7" s="655" t="s">
        <v>3216</v>
      </c>
      <c r="L7" s="655" t="s">
        <v>3217</v>
      </c>
      <c r="M7" s="655" t="s">
        <v>3218</v>
      </c>
      <c r="N7" s="655" t="s">
        <v>3219</v>
      </c>
      <c r="O7" s="656" t="s">
        <v>3220</v>
      </c>
      <c r="P7" s="656" t="s">
        <v>3221</v>
      </c>
      <c r="Q7" s="656" t="s">
        <v>3222</v>
      </c>
      <c r="R7" s="655" t="s">
        <v>3223</v>
      </c>
      <c r="S7" s="655" t="s">
        <v>3224</v>
      </c>
      <c r="T7" s="655" t="s">
        <v>3225</v>
      </c>
      <c r="U7" s="655" t="s">
        <v>3226</v>
      </c>
      <c r="V7" s="655" t="s">
        <v>263</v>
      </c>
      <c r="W7" s="655" t="s">
        <v>3227</v>
      </c>
      <c r="X7" s="655" t="s">
        <v>3228</v>
      </c>
      <c r="Y7" s="655" t="s">
        <v>3229</v>
      </c>
      <c r="Z7" s="655"/>
      <c r="AA7" s="655" t="s">
        <v>3230</v>
      </c>
      <c r="AB7" s="655" t="s">
        <v>3231</v>
      </c>
      <c r="AC7" s="655" t="s">
        <v>3232</v>
      </c>
      <c r="AD7" s="655" t="s">
        <v>3233</v>
      </c>
      <c r="AE7" s="655" t="s">
        <v>3234</v>
      </c>
      <c r="AF7" s="655" t="s">
        <v>2129</v>
      </c>
      <c r="AG7" s="655" t="s">
        <v>3235</v>
      </c>
      <c r="AH7" s="655" t="s">
        <v>3236</v>
      </c>
      <c r="AI7" s="655" t="s">
        <v>3237</v>
      </c>
      <c r="AJ7" s="655" t="s">
        <v>3238</v>
      </c>
      <c r="AK7" s="655" t="s">
        <v>3239</v>
      </c>
      <c r="AL7" s="655" t="s">
        <v>3373</v>
      </c>
      <c r="AM7" s="657" t="s">
        <v>3240</v>
      </c>
      <c r="AN7" s="657" t="s">
        <v>238</v>
      </c>
      <c r="AO7" s="655" t="s">
        <v>3241</v>
      </c>
      <c r="AP7" s="655" t="s">
        <v>240</v>
      </c>
      <c r="AQ7" s="655" t="s">
        <v>241</v>
      </c>
      <c r="AR7" s="655" t="s">
        <v>3242</v>
      </c>
      <c r="AS7" s="655" t="s">
        <v>3243</v>
      </c>
      <c r="AT7" s="655" t="s">
        <v>244</v>
      </c>
      <c r="AU7" s="655" t="s">
        <v>245</v>
      </c>
      <c r="AV7" s="655" t="s">
        <v>3244</v>
      </c>
      <c r="AW7" s="655" t="s">
        <v>3245</v>
      </c>
      <c r="AX7" s="655" t="s">
        <v>3246</v>
      </c>
      <c r="AY7" s="655" t="s">
        <v>249</v>
      </c>
      <c r="AZ7" s="655" t="s">
        <v>250</v>
      </c>
      <c r="BA7" s="657" t="s">
        <v>3247</v>
      </c>
      <c r="BB7" s="657" t="s">
        <v>3248</v>
      </c>
      <c r="BC7" s="655" t="s">
        <v>3249</v>
      </c>
      <c r="BD7" s="655" t="s">
        <v>253</v>
      </c>
      <c r="BE7" s="655" t="s">
        <v>3250</v>
      </c>
      <c r="BF7" s="655" t="s">
        <v>3251</v>
      </c>
    </row>
    <row r="8" spans="1:58">
      <c r="A8" s="81"/>
      <c r="B8" s="81"/>
      <c r="C8" s="870"/>
      <c r="D8" s="81"/>
      <c r="E8" s="658" t="s">
        <v>2306</v>
      </c>
      <c r="F8" s="658" t="s">
        <v>2307</v>
      </c>
      <c r="G8" s="658" t="s">
        <v>2308</v>
      </c>
      <c r="H8" s="659" t="s">
        <v>2309</v>
      </c>
      <c r="I8" s="659" t="s">
        <v>2310</v>
      </c>
      <c r="J8" s="658" t="s">
        <v>2311</v>
      </c>
      <c r="K8" s="658" t="s">
        <v>2312</v>
      </c>
      <c r="L8" s="658" t="s">
        <v>2313</v>
      </c>
      <c r="M8" s="658" t="s">
        <v>2314</v>
      </c>
      <c r="N8" s="658" t="s">
        <v>2315</v>
      </c>
      <c r="O8" s="659" t="s">
        <v>2318</v>
      </c>
      <c r="P8" s="659" t="s">
        <v>2319</v>
      </c>
      <c r="Q8" s="660" t="s">
        <v>2316</v>
      </c>
      <c r="R8" s="658" t="s">
        <v>2320</v>
      </c>
      <c r="S8" s="658" t="s">
        <v>2321</v>
      </c>
      <c r="T8" s="658" t="s">
        <v>2322</v>
      </c>
      <c r="U8" s="658" t="s">
        <v>2323</v>
      </c>
      <c r="V8" s="658" t="s">
        <v>2324</v>
      </c>
      <c r="W8" s="658" t="s">
        <v>2325</v>
      </c>
      <c r="X8" s="658" t="s">
        <v>2326</v>
      </c>
      <c r="Y8" s="658" t="s">
        <v>2317</v>
      </c>
      <c r="Z8" s="658"/>
      <c r="AA8" s="658" t="s">
        <v>2327</v>
      </c>
      <c r="AB8" s="658" t="s">
        <v>2328</v>
      </c>
      <c r="AC8" s="658" t="s">
        <v>2329</v>
      </c>
      <c r="AD8" s="658" t="s">
        <v>2330</v>
      </c>
      <c r="AE8" s="658" t="s">
        <v>2331</v>
      </c>
      <c r="AF8" s="658" t="s">
        <v>2332</v>
      </c>
      <c r="AG8" s="658" t="s">
        <v>2333</v>
      </c>
      <c r="AH8" s="658" t="s">
        <v>2334</v>
      </c>
      <c r="AI8" s="658" t="s">
        <v>2336</v>
      </c>
      <c r="AJ8" s="658" t="s">
        <v>2335</v>
      </c>
      <c r="AK8" s="661">
        <v>-91658</v>
      </c>
      <c r="AL8" s="658" t="s">
        <v>2337</v>
      </c>
      <c r="AM8" s="658" t="s">
        <v>2338</v>
      </c>
      <c r="AN8" s="658" t="s">
        <v>2340</v>
      </c>
      <c r="AO8" s="662" t="s">
        <v>2341</v>
      </c>
      <c r="AP8" s="658" t="s">
        <v>2342</v>
      </c>
      <c r="AQ8" s="658" t="s">
        <v>2343</v>
      </c>
      <c r="AR8" s="658" t="s">
        <v>2344</v>
      </c>
      <c r="AS8" s="658" t="s">
        <v>2345</v>
      </c>
      <c r="AT8" s="658" t="s">
        <v>2346</v>
      </c>
      <c r="AU8" s="658" t="s">
        <v>2347</v>
      </c>
      <c r="AV8" s="658" t="s">
        <v>2348</v>
      </c>
      <c r="AW8" s="658" t="s">
        <v>2349</v>
      </c>
      <c r="AX8" s="658" t="s">
        <v>2350</v>
      </c>
      <c r="AY8" s="658" t="s">
        <v>2351</v>
      </c>
      <c r="AZ8" s="658" t="s">
        <v>2352</v>
      </c>
      <c r="BA8" s="658" t="s">
        <v>2354</v>
      </c>
      <c r="BB8" s="658" t="s">
        <v>2355</v>
      </c>
      <c r="BC8" s="658" t="s">
        <v>2353</v>
      </c>
      <c r="BD8" s="658" t="s">
        <v>2356</v>
      </c>
      <c r="BE8" s="658" t="s">
        <v>2357</v>
      </c>
      <c r="BF8" s="658" t="s">
        <v>2358</v>
      </c>
    </row>
    <row r="9" spans="1:58" ht="26.25">
      <c r="A9" s="490"/>
      <c r="B9" s="490"/>
      <c r="C9" s="864"/>
      <c r="D9" s="486"/>
      <c r="E9" s="663" t="s">
        <v>3252</v>
      </c>
      <c r="F9" s="663" t="s">
        <v>3252</v>
      </c>
      <c r="G9" s="663" t="s">
        <v>3253</v>
      </c>
      <c r="H9" s="664" t="s">
        <v>3252</v>
      </c>
      <c r="I9" s="664" t="s">
        <v>3252</v>
      </c>
      <c r="J9" s="663" t="s">
        <v>3254</v>
      </c>
      <c r="K9" s="663" t="s">
        <v>3252</v>
      </c>
      <c r="L9" s="663" t="s">
        <v>3252</v>
      </c>
      <c r="M9" s="663" t="s">
        <v>3252</v>
      </c>
      <c r="N9" s="663" t="s">
        <v>3254</v>
      </c>
      <c r="O9" s="664" t="s">
        <v>3255</v>
      </c>
      <c r="P9" s="664" t="s">
        <v>3256</v>
      </c>
      <c r="Q9" s="664" t="s">
        <v>3253</v>
      </c>
      <c r="R9" s="663" t="s">
        <v>3252</v>
      </c>
      <c r="S9" s="663" t="s">
        <v>3252</v>
      </c>
      <c r="T9" s="663" t="s">
        <v>3253</v>
      </c>
      <c r="U9" s="663" t="s">
        <v>3252</v>
      </c>
      <c r="V9" s="663" t="s">
        <v>3252</v>
      </c>
      <c r="W9" s="663" t="s">
        <v>3252</v>
      </c>
      <c r="X9" s="663" t="s">
        <v>3252</v>
      </c>
      <c r="Y9" s="663" t="s">
        <v>3252</v>
      </c>
      <c r="Z9" s="663"/>
      <c r="AA9" s="663" t="s">
        <v>3254</v>
      </c>
      <c r="AB9" s="663" t="s">
        <v>3253</v>
      </c>
      <c r="AC9" s="663" t="s">
        <v>3257</v>
      </c>
      <c r="AD9" s="663" t="s">
        <v>3253</v>
      </c>
      <c r="AE9" s="663" t="s">
        <v>3253</v>
      </c>
      <c r="AF9" s="663" t="s">
        <v>3253</v>
      </c>
      <c r="AG9" s="663" t="s">
        <v>3253</v>
      </c>
      <c r="AH9" s="663" t="s">
        <v>3258</v>
      </c>
      <c r="AI9" s="663" t="s">
        <v>3257</v>
      </c>
      <c r="AJ9" s="663" t="s">
        <v>3253</v>
      </c>
      <c r="AK9" s="663" t="s">
        <v>3253</v>
      </c>
      <c r="AL9" s="663" t="s">
        <v>3253</v>
      </c>
      <c r="AM9" s="663" t="s">
        <v>3253</v>
      </c>
      <c r="AN9" s="663" t="s">
        <v>3253</v>
      </c>
      <c r="AO9" s="663" t="s">
        <v>3253</v>
      </c>
      <c r="AP9" s="663" t="s">
        <v>3253</v>
      </c>
      <c r="AQ9" s="663" t="s">
        <v>3254</v>
      </c>
      <c r="AR9" s="663" t="s">
        <v>3253</v>
      </c>
      <c r="AS9" s="663" t="s">
        <v>3257</v>
      </c>
      <c r="AT9" s="663" t="s">
        <v>3253</v>
      </c>
      <c r="AU9" s="663" t="s">
        <v>3259</v>
      </c>
      <c r="AV9" s="663" t="s">
        <v>3257</v>
      </c>
      <c r="AW9" s="663" t="s">
        <v>3258</v>
      </c>
      <c r="AX9" s="663" t="s">
        <v>3260</v>
      </c>
      <c r="AY9" s="663" t="s">
        <v>3259</v>
      </c>
      <c r="AZ9" s="663" t="s">
        <v>3253</v>
      </c>
      <c r="BA9" s="663" t="s">
        <v>3253</v>
      </c>
      <c r="BB9" s="663" t="s">
        <v>3253</v>
      </c>
      <c r="BC9" s="663" t="s">
        <v>3253</v>
      </c>
      <c r="BD9" s="663" t="s">
        <v>3253</v>
      </c>
      <c r="BE9" s="663" t="s">
        <v>3261</v>
      </c>
      <c r="BF9" s="663" t="s">
        <v>3260</v>
      </c>
    </row>
    <row r="10" spans="1:58">
      <c r="A10" s="665"/>
      <c r="B10" s="503" t="s">
        <v>70</v>
      </c>
      <c r="C10" s="860">
        <v>40303</v>
      </c>
      <c r="D10" s="666" t="s">
        <v>2359</v>
      </c>
      <c r="E10" s="667" t="s">
        <v>615</v>
      </c>
      <c r="F10" s="667" t="s">
        <v>615</v>
      </c>
      <c r="G10" s="667" t="s">
        <v>615</v>
      </c>
      <c r="H10" s="668" t="s">
        <v>615</v>
      </c>
      <c r="I10" s="668" t="s">
        <v>615</v>
      </c>
      <c r="J10" s="667" t="s">
        <v>615</v>
      </c>
      <c r="K10" s="667" t="s">
        <v>615</v>
      </c>
      <c r="L10" s="667" t="s">
        <v>615</v>
      </c>
      <c r="M10" s="667" t="s">
        <v>615</v>
      </c>
      <c r="N10" s="667" t="s">
        <v>615</v>
      </c>
      <c r="O10" s="668" t="s">
        <v>615</v>
      </c>
      <c r="P10" s="668" t="s">
        <v>615</v>
      </c>
      <c r="Q10" s="669" t="s">
        <v>46</v>
      </c>
      <c r="R10" s="667" t="s">
        <v>615</v>
      </c>
      <c r="S10" s="667" t="s">
        <v>615</v>
      </c>
      <c r="T10" s="667" t="s">
        <v>615</v>
      </c>
      <c r="U10" s="667" t="s">
        <v>615</v>
      </c>
      <c r="V10" s="667" t="s">
        <v>615</v>
      </c>
      <c r="W10" s="667" t="s">
        <v>615</v>
      </c>
      <c r="X10" s="667" t="s">
        <v>615</v>
      </c>
      <c r="Y10" s="667" t="s">
        <v>615</v>
      </c>
      <c r="Z10" s="667"/>
      <c r="AA10" s="670">
        <v>145</v>
      </c>
      <c r="AB10" s="671">
        <v>83</v>
      </c>
      <c r="AC10" s="671">
        <v>81</v>
      </c>
      <c r="AD10" s="671">
        <v>87</v>
      </c>
      <c r="AE10" s="671">
        <v>87</v>
      </c>
      <c r="AF10" s="671">
        <v>67</v>
      </c>
      <c r="AG10" s="671">
        <v>87</v>
      </c>
      <c r="AH10" s="670">
        <v>139</v>
      </c>
      <c r="AI10" s="670">
        <v>139</v>
      </c>
      <c r="AJ10" s="671">
        <v>81</v>
      </c>
      <c r="AK10" s="672">
        <v>124</v>
      </c>
      <c r="AL10" s="671">
        <v>84</v>
      </c>
      <c r="AM10" s="671">
        <v>90</v>
      </c>
      <c r="AN10" s="673">
        <v>90</v>
      </c>
      <c r="AO10" s="674">
        <v>64</v>
      </c>
      <c r="AP10" s="671">
        <v>84</v>
      </c>
      <c r="AQ10" s="675">
        <v>142</v>
      </c>
      <c r="AR10" s="671">
        <v>91</v>
      </c>
      <c r="AS10" s="671">
        <v>89</v>
      </c>
      <c r="AT10" s="671">
        <v>92</v>
      </c>
      <c r="AU10" s="671">
        <v>93</v>
      </c>
      <c r="AV10" s="670">
        <v>160</v>
      </c>
      <c r="AW10" s="671">
        <v>75</v>
      </c>
      <c r="AX10" s="670">
        <v>185</v>
      </c>
      <c r="AY10" s="670">
        <v>103</v>
      </c>
      <c r="AZ10" s="671">
        <v>90</v>
      </c>
      <c r="BA10" s="671">
        <v>94</v>
      </c>
      <c r="BB10" s="671">
        <v>91</v>
      </c>
      <c r="BC10" s="676">
        <v>94</v>
      </c>
      <c r="BD10" s="670">
        <v>148</v>
      </c>
      <c r="BE10" s="667" t="s">
        <v>766</v>
      </c>
      <c r="BF10" s="670">
        <v>334</v>
      </c>
    </row>
    <row r="11" spans="1:58">
      <c r="A11" s="665"/>
      <c r="B11" s="914" t="s">
        <v>102</v>
      </c>
      <c r="C11" s="860">
        <v>40303</v>
      </c>
      <c r="D11" s="666" t="s">
        <v>1392</v>
      </c>
      <c r="E11" s="671">
        <v>80</v>
      </c>
      <c r="F11" s="670">
        <v>108</v>
      </c>
      <c r="G11" s="671">
        <v>83</v>
      </c>
      <c r="H11" s="677">
        <v>501</v>
      </c>
      <c r="I11" s="678">
        <v>80</v>
      </c>
      <c r="J11" s="671">
        <v>84</v>
      </c>
      <c r="K11" s="671">
        <v>78</v>
      </c>
      <c r="L11" s="670">
        <v>562</v>
      </c>
      <c r="M11" s="671">
        <v>80</v>
      </c>
      <c r="N11" s="671">
        <v>81</v>
      </c>
      <c r="O11" s="678">
        <v>68</v>
      </c>
      <c r="P11" s="678">
        <v>92</v>
      </c>
      <c r="Q11" s="679">
        <v>81</v>
      </c>
      <c r="R11" s="670">
        <v>108</v>
      </c>
      <c r="S11" s="670">
        <v>74</v>
      </c>
      <c r="T11" s="670">
        <v>101</v>
      </c>
      <c r="U11" s="670">
        <v>180</v>
      </c>
      <c r="V11" s="670">
        <v>109</v>
      </c>
      <c r="W11" s="671">
        <v>77</v>
      </c>
      <c r="X11" s="671">
        <v>72</v>
      </c>
      <c r="Y11" s="671">
        <v>69</v>
      </c>
      <c r="Z11" s="667"/>
      <c r="AA11" s="671">
        <v>95</v>
      </c>
      <c r="AB11" s="671">
        <v>72</v>
      </c>
      <c r="AC11" s="671">
        <v>74</v>
      </c>
      <c r="AD11" s="671">
        <v>85</v>
      </c>
      <c r="AE11" s="671">
        <v>93</v>
      </c>
      <c r="AF11" s="671">
        <v>80</v>
      </c>
      <c r="AG11" s="671">
        <v>56</v>
      </c>
      <c r="AH11" s="670">
        <v>140</v>
      </c>
      <c r="AI11" s="671">
        <v>90</v>
      </c>
      <c r="AJ11" s="671">
        <v>59</v>
      </c>
      <c r="AK11" s="680">
        <v>125</v>
      </c>
      <c r="AL11" s="671">
        <v>77</v>
      </c>
      <c r="AM11" s="671">
        <v>94</v>
      </c>
      <c r="AN11" s="681">
        <v>91</v>
      </c>
      <c r="AO11" s="674">
        <v>77</v>
      </c>
      <c r="AP11" s="671">
        <v>76</v>
      </c>
      <c r="AQ11" s="671">
        <v>88</v>
      </c>
      <c r="AR11" s="671">
        <v>85</v>
      </c>
      <c r="AS11" s="671">
        <v>90</v>
      </c>
      <c r="AT11" s="671">
        <v>108</v>
      </c>
      <c r="AU11" s="671">
        <v>87</v>
      </c>
      <c r="AV11" s="671">
        <v>69</v>
      </c>
      <c r="AW11" s="671">
        <v>74</v>
      </c>
      <c r="AX11" s="670">
        <v>182</v>
      </c>
      <c r="AY11" s="670">
        <v>105</v>
      </c>
      <c r="AZ11" s="671">
        <v>98</v>
      </c>
      <c r="BA11" s="671">
        <v>91</v>
      </c>
      <c r="BB11" s="671">
        <v>86</v>
      </c>
      <c r="BC11" s="676">
        <v>92</v>
      </c>
      <c r="BD11" s="671">
        <v>68</v>
      </c>
      <c r="BE11" s="667" t="s">
        <v>766</v>
      </c>
      <c r="BF11" s="670">
        <v>321</v>
      </c>
    </row>
    <row r="12" spans="1:58">
      <c r="A12" s="665"/>
      <c r="B12" s="480" t="s">
        <v>106</v>
      </c>
      <c r="C12" s="860">
        <v>40318</v>
      </c>
      <c r="D12" s="666" t="s">
        <v>2388</v>
      </c>
      <c r="E12" s="671">
        <v>89</v>
      </c>
      <c r="F12" s="670">
        <v>108</v>
      </c>
      <c r="G12" s="670">
        <v>110</v>
      </c>
      <c r="H12" s="677">
        <v>730</v>
      </c>
      <c r="I12" s="677">
        <v>108</v>
      </c>
      <c r="J12" s="670">
        <v>104</v>
      </c>
      <c r="K12" s="671">
        <v>98</v>
      </c>
      <c r="L12" s="670">
        <v>757</v>
      </c>
      <c r="M12" s="670">
        <v>108</v>
      </c>
      <c r="N12" s="670">
        <v>105</v>
      </c>
      <c r="O12" s="678">
        <v>89</v>
      </c>
      <c r="P12" s="677">
        <v>126</v>
      </c>
      <c r="Q12" s="683">
        <v>102</v>
      </c>
      <c r="R12" s="670">
        <v>104</v>
      </c>
      <c r="S12" s="670">
        <v>89</v>
      </c>
      <c r="T12" s="670">
        <v>121</v>
      </c>
      <c r="U12" s="670">
        <v>163</v>
      </c>
      <c r="V12" s="670">
        <v>126</v>
      </c>
      <c r="W12" s="671">
        <v>88</v>
      </c>
      <c r="X12" s="671">
        <v>85</v>
      </c>
      <c r="Y12" s="670">
        <v>103</v>
      </c>
      <c r="Z12" s="667"/>
      <c r="AA12" s="671">
        <v>94</v>
      </c>
      <c r="AB12" s="671">
        <v>77</v>
      </c>
      <c r="AC12" s="671">
        <v>92</v>
      </c>
      <c r="AD12" s="671">
        <v>81</v>
      </c>
      <c r="AE12" s="671">
        <v>89</v>
      </c>
      <c r="AF12" s="671">
        <v>72</v>
      </c>
      <c r="AG12" s="671">
        <v>68</v>
      </c>
      <c r="AH12" s="670">
        <v>113</v>
      </c>
      <c r="AI12" s="671">
        <v>91</v>
      </c>
      <c r="AJ12" s="671">
        <v>75</v>
      </c>
      <c r="AK12" s="684">
        <v>109</v>
      </c>
      <c r="AL12" s="671">
        <v>79</v>
      </c>
      <c r="AM12" s="671">
        <v>91</v>
      </c>
      <c r="AN12" s="685">
        <v>90</v>
      </c>
      <c r="AO12" s="674">
        <v>70</v>
      </c>
      <c r="AP12" s="671">
        <v>84</v>
      </c>
      <c r="AQ12" s="671">
        <v>91</v>
      </c>
      <c r="AR12" s="671">
        <v>91</v>
      </c>
      <c r="AS12" s="671">
        <v>86</v>
      </c>
      <c r="AT12" s="671">
        <v>84</v>
      </c>
      <c r="AU12" s="671">
        <v>83</v>
      </c>
      <c r="AV12" s="671">
        <v>84</v>
      </c>
      <c r="AW12" s="671">
        <v>95</v>
      </c>
      <c r="AX12" s="670">
        <v>205</v>
      </c>
      <c r="AY12" s="671">
        <v>94</v>
      </c>
      <c r="AZ12" s="671">
        <v>93</v>
      </c>
      <c r="BA12" s="671">
        <v>94</v>
      </c>
      <c r="BB12" s="671">
        <v>80</v>
      </c>
      <c r="BC12" s="676">
        <v>88</v>
      </c>
      <c r="BD12" s="671">
        <v>77</v>
      </c>
      <c r="BE12" s="667" t="s">
        <v>766</v>
      </c>
      <c r="BF12" s="670">
        <v>358</v>
      </c>
    </row>
    <row r="13" spans="1:58">
      <c r="A13" s="665"/>
      <c r="B13" s="915" t="s">
        <v>116</v>
      </c>
      <c r="C13" s="860">
        <v>40317</v>
      </c>
      <c r="D13" s="666" t="s">
        <v>2388</v>
      </c>
      <c r="E13" s="671">
        <v>96</v>
      </c>
      <c r="F13" s="670">
        <v>107</v>
      </c>
      <c r="G13" s="670">
        <v>124</v>
      </c>
      <c r="H13" s="677">
        <v>813</v>
      </c>
      <c r="I13" s="677">
        <v>155</v>
      </c>
      <c r="J13" s="670">
        <v>133</v>
      </c>
      <c r="K13" s="670">
        <v>136</v>
      </c>
      <c r="L13" s="686">
        <v>1200</v>
      </c>
      <c r="M13" s="670">
        <v>155</v>
      </c>
      <c r="N13" s="670">
        <v>115</v>
      </c>
      <c r="O13" s="677">
        <v>107</v>
      </c>
      <c r="P13" s="677">
        <v>168</v>
      </c>
      <c r="Q13" s="687">
        <v>120</v>
      </c>
      <c r="R13" s="670">
        <v>102</v>
      </c>
      <c r="S13" s="670">
        <v>68</v>
      </c>
      <c r="T13" s="670">
        <v>150</v>
      </c>
      <c r="U13" s="670">
        <v>173</v>
      </c>
      <c r="V13" s="670">
        <v>134</v>
      </c>
      <c r="W13" s="670">
        <v>108</v>
      </c>
      <c r="X13" s="671">
        <v>78</v>
      </c>
      <c r="Y13" s="670">
        <v>149</v>
      </c>
      <c r="Z13" s="667"/>
      <c r="AA13" s="671">
        <v>81</v>
      </c>
      <c r="AB13" s="671">
        <v>65</v>
      </c>
      <c r="AC13" s="671">
        <v>79</v>
      </c>
      <c r="AD13" s="671">
        <v>66</v>
      </c>
      <c r="AE13" s="671">
        <v>76</v>
      </c>
      <c r="AF13" s="671">
        <v>73</v>
      </c>
      <c r="AG13" s="671">
        <v>44</v>
      </c>
      <c r="AH13" s="670">
        <v>103</v>
      </c>
      <c r="AI13" s="671">
        <v>77</v>
      </c>
      <c r="AJ13" s="671">
        <v>50</v>
      </c>
      <c r="AK13" s="684">
        <v>114</v>
      </c>
      <c r="AL13" s="671">
        <v>70</v>
      </c>
      <c r="AM13" s="671">
        <v>92</v>
      </c>
      <c r="AN13" s="685">
        <v>77</v>
      </c>
      <c r="AO13" s="674">
        <v>69</v>
      </c>
      <c r="AP13" s="671">
        <v>64</v>
      </c>
      <c r="AQ13" s="671">
        <v>73</v>
      </c>
      <c r="AR13" s="671">
        <v>76</v>
      </c>
      <c r="AS13" s="671">
        <v>85</v>
      </c>
      <c r="AT13" s="671">
        <v>70</v>
      </c>
      <c r="AU13" s="671">
        <v>64</v>
      </c>
      <c r="AV13" s="671">
        <v>92</v>
      </c>
      <c r="AW13" s="671">
        <v>46</v>
      </c>
      <c r="AX13" s="670">
        <v>180</v>
      </c>
      <c r="AY13" s="671">
        <v>79</v>
      </c>
      <c r="AZ13" s="671">
        <v>86</v>
      </c>
      <c r="BA13" s="671">
        <v>88</v>
      </c>
      <c r="BB13" s="671">
        <v>59</v>
      </c>
      <c r="BC13" s="676">
        <v>78</v>
      </c>
      <c r="BD13" s="671">
        <v>52</v>
      </c>
      <c r="BE13" s="667" t="s">
        <v>766</v>
      </c>
      <c r="BF13" s="670">
        <v>166</v>
      </c>
    </row>
    <row r="14" spans="1:58">
      <c r="A14" s="665"/>
      <c r="B14" s="914" t="s">
        <v>133</v>
      </c>
      <c r="C14" s="860">
        <v>40341</v>
      </c>
      <c r="D14" s="666" t="s">
        <v>2405</v>
      </c>
      <c r="E14" s="671">
        <v>98</v>
      </c>
      <c r="F14" s="671">
        <v>76</v>
      </c>
      <c r="G14" s="670">
        <v>103</v>
      </c>
      <c r="H14" s="678">
        <v>71</v>
      </c>
      <c r="I14" s="677">
        <v>101</v>
      </c>
      <c r="J14" s="671">
        <v>89</v>
      </c>
      <c r="K14" s="670">
        <v>101</v>
      </c>
      <c r="L14" s="671">
        <v>75</v>
      </c>
      <c r="M14" s="671">
        <v>97</v>
      </c>
      <c r="N14" s="671">
        <v>84</v>
      </c>
      <c r="O14" s="678">
        <v>36</v>
      </c>
      <c r="P14" s="678">
        <v>65</v>
      </c>
      <c r="Q14" s="688">
        <v>95</v>
      </c>
      <c r="R14" s="671">
        <v>63</v>
      </c>
      <c r="S14" s="671">
        <v>91</v>
      </c>
      <c r="T14" s="670">
        <v>132</v>
      </c>
      <c r="U14" s="671">
        <v>92</v>
      </c>
      <c r="V14" s="671">
        <v>91</v>
      </c>
      <c r="W14" s="670">
        <v>104</v>
      </c>
      <c r="X14" s="671">
        <v>79</v>
      </c>
      <c r="Y14" s="671">
        <v>67</v>
      </c>
      <c r="Z14" s="667"/>
      <c r="AA14" s="671">
        <v>38</v>
      </c>
      <c r="AB14" s="671">
        <v>56</v>
      </c>
      <c r="AC14" s="671">
        <v>74</v>
      </c>
      <c r="AD14" s="671">
        <v>72</v>
      </c>
      <c r="AE14" s="670">
        <v>100</v>
      </c>
      <c r="AF14" s="670">
        <v>104</v>
      </c>
      <c r="AG14" s="671">
        <v>80</v>
      </c>
      <c r="AH14" s="671">
        <v>60</v>
      </c>
      <c r="AI14" s="671">
        <v>42</v>
      </c>
      <c r="AJ14" s="671">
        <v>80</v>
      </c>
      <c r="AK14" s="685">
        <v>62</v>
      </c>
      <c r="AL14" s="671">
        <v>54</v>
      </c>
      <c r="AM14" s="675">
        <v>100</v>
      </c>
      <c r="AN14" s="684">
        <v>104</v>
      </c>
      <c r="AO14" s="674">
        <v>98</v>
      </c>
      <c r="AP14" s="670">
        <v>82</v>
      </c>
      <c r="AQ14" s="671">
        <v>60</v>
      </c>
      <c r="AR14" s="671">
        <v>72</v>
      </c>
      <c r="AS14" s="671">
        <v>94</v>
      </c>
      <c r="AT14" s="671">
        <v>96</v>
      </c>
      <c r="AU14" s="667" t="s">
        <v>764</v>
      </c>
      <c r="AV14" s="671">
        <v>46</v>
      </c>
      <c r="AW14" s="671">
        <v>74</v>
      </c>
      <c r="AX14" s="671">
        <v>66</v>
      </c>
      <c r="AY14" s="671">
        <v>40</v>
      </c>
      <c r="AZ14" s="671">
        <v>54</v>
      </c>
      <c r="BA14" s="670">
        <v>100</v>
      </c>
      <c r="BB14" s="671">
        <v>90</v>
      </c>
      <c r="BC14" s="676">
        <v>76</v>
      </c>
      <c r="BD14" s="671">
        <v>70</v>
      </c>
      <c r="BE14" s="667" t="s">
        <v>766</v>
      </c>
      <c r="BF14" s="670">
        <v>70</v>
      </c>
    </row>
    <row r="15" spans="1:58" ht="15.75" thickBot="1">
      <c r="A15" s="682"/>
      <c r="B15" s="916" t="s">
        <v>134</v>
      </c>
      <c r="C15" s="871">
        <v>40331</v>
      </c>
      <c r="D15" s="689" t="s">
        <v>2414</v>
      </c>
      <c r="E15" s="690">
        <v>104</v>
      </c>
      <c r="F15" s="690">
        <v>131</v>
      </c>
      <c r="G15" s="690">
        <v>136</v>
      </c>
      <c r="H15" s="691">
        <v>303</v>
      </c>
      <c r="I15" s="691">
        <v>131</v>
      </c>
      <c r="J15" s="690">
        <v>111</v>
      </c>
      <c r="K15" s="690">
        <v>122</v>
      </c>
      <c r="L15" s="690">
        <v>128</v>
      </c>
      <c r="M15" s="690">
        <v>131</v>
      </c>
      <c r="N15" s="690">
        <v>131</v>
      </c>
      <c r="O15" s="692">
        <v>94</v>
      </c>
      <c r="P15" s="691">
        <v>130</v>
      </c>
      <c r="Q15" s="693">
        <v>114.99999999999999</v>
      </c>
      <c r="R15" s="690">
        <v>135</v>
      </c>
      <c r="S15" s="690">
        <v>146</v>
      </c>
      <c r="T15" s="690">
        <v>118</v>
      </c>
      <c r="U15" s="690">
        <v>191</v>
      </c>
      <c r="V15" s="690">
        <v>110</v>
      </c>
      <c r="W15" s="694">
        <v>93</v>
      </c>
      <c r="X15" s="694">
        <v>86</v>
      </c>
      <c r="Y15" s="690">
        <v>129</v>
      </c>
      <c r="Z15" s="695"/>
      <c r="AA15" s="694">
        <v>99</v>
      </c>
      <c r="AB15" s="694">
        <v>82</v>
      </c>
      <c r="AC15" s="694">
        <v>84</v>
      </c>
      <c r="AD15" s="690">
        <v>109</v>
      </c>
      <c r="AE15" s="694">
        <v>96</v>
      </c>
      <c r="AF15" s="690">
        <v>106</v>
      </c>
      <c r="AG15" s="694">
        <v>89</v>
      </c>
      <c r="AH15" s="690">
        <v>100</v>
      </c>
      <c r="AI15" s="694">
        <v>91</v>
      </c>
      <c r="AJ15" s="694">
        <v>93</v>
      </c>
      <c r="AK15" s="696">
        <v>90</v>
      </c>
      <c r="AL15" s="694">
        <v>84</v>
      </c>
      <c r="AM15" s="694">
        <v>90</v>
      </c>
      <c r="AN15" s="696">
        <v>91</v>
      </c>
      <c r="AO15" s="697">
        <v>101</v>
      </c>
      <c r="AP15" s="690">
        <v>111</v>
      </c>
      <c r="AQ15" s="690">
        <v>100</v>
      </c>
      <c r="AR15" s="690">
        <v>100</v>
      </c>
      <c r="AS15" s="694">
        <v>94</v>
      </c>
      <c r="AT15" s="694">
        <v>96</v>
      </c>
      <c r="AU15" s="690">
        <v>112</v>
      </c>
      <c r="AV15" s="694">
        <v>84</v>
      </c>
      <c r="AW15" s="694">
        <v>92</v>
      </c>
      <c r="AX15" s="690">
        <v>177</v>
      </c>
      <c r="AY15" s="690">
        <v>100</v>
      </c>
      <c r="AZ15" s="690">
        <v>104</v>
      </c>
      <c r="BA15" s="694">
        <v>93</v>
      </c>
      <c r="BB15" s="694">
        <v>99</v>
      </c>
      <c r="BC15" s="690">
        <v>111</v>
      </c>
      <c r="BD15" s="694">
        <v>83</v>
      </c>
      <c r="BE15" s="695" t="s">
        <v>766</v>
      </c>
      <c r="BF15" s="690">
        <v>347</v>
      </c>
    </row>
    <row r="16" spans="1:58" ht="26.25">
      <c r="A16" s="682"/>
      <c r="B16" s="698" t="s">
        <v>3262</v>
      </c>
      <c r="C16" s="860"/>
      <c r="D16" s="667"/>
      <c r="E16" s="670"/>
      <c r="F16" s="670"/>
      <c r="G16" s="670"/>
      <c r="H16" s="677"/>
      <c r="I16" s="677"/>
      <c r="J16" s="670"/>
      <c r="K16" s="670"/>
      <c r="L16" s="670"/>
      <c r="M16" s="670"/>
      <c r="N16" s="670"/>
      <c r="O16" s="678"/>
      <c r="P16" s="677"/>
      <c r="Q16" s="699"/>
      <c r="R16" s="670"/>
      <c r="S16" s="670"/>
      <c r="T16" s="670"/>
      <c r="U16" s="670"/>
      <c r="V16" s="670"/>
      <c r="W16" s="671"/>
      <c r="X16" s="671"/>
      <c r="Y16" s="670"/>
      <c r="Z16" s="667"/>
      <c r="AA16" s="671"/>
      <c r="AB16" s="671"/>
      <c r="AC16" s="671"/>
      <c r="AD16" s="670"/>
      <c r="AE16" s="671"/>
      <c r="AF16" s="670"/>
      <c r="AG16" s="671"/>
      <c r="AH16" s="670"/>
      <c r="AI16" s="671"/>
      <c r="AJ16" s="671"/>
      <c r="AK16" s="673"/>
      <c r="AL16" s="671"/>
      <c r="AM16" s="671"/>
      <c r="AN16" s="673"/>
      <c r="AO16" s="671"/>
      <c r="AP16" s="670"/>
      <c r="AQ16" s="670"/>
      <c r="AR16" s="670"/>
      <c r="AS16" s="671"/>
      <c r="AT16" s="671"/>
      <c r="AU16" s="670"/>
      <c r="AV16" s="671"/>
      <c r="AW16" s="671"/>
      <c r="AX16" s="670"/>
      <c r="AY16" s="670"/>
      <c r="AZ16" s="670"/>
      <c r="BA16" s="671"/>
      <c r="BB16" s="671"/>
      <c r="BC16" s="670"/>
      <c r="BD16" s="671"/>
      <c r="BE16" s="667"/>
      <c r="BF16" s="670"/>
    </row>
    <row r="17" spans="1:58">
      <c r="A17" s="477"/>
      <c r="B17" s="477" t="s">
        <v>3263</v>
      </c>
      <c r="C17" s="868"/>
      <c r="D17" s="480"/>
      <c r="E17" s="671">
        <f>MEDIAN(E10:E15)</f>
        <v>96</v>
      </c>
      <c r="F17" s="675">
        <f t="shared" ref="F17:Y17" si="0">MEDIAN(F10:F15)</f>
        <v>108</v>
      </c>
      <c r="G17" s="675">
        <f t="shared" si="0"/>
        <v>110</v>
      </c>
      <c r="H17" s="675">
        <f t="shared" si="0"/>
        <v>501</v>
      </c>
      <c r="I17" s="675">
        <f t="shared" si="0"/>
        <v>108</v>
      </c>
      <c r="J17" s="675">
        <f t="shared" si="0"/>
        <v>104</v>
      </c>
      <c r="K17" s="675">
        <f t="shared" si="0"/>
        <v>101</v>
      </c>
      <c r="L17" s="675">
        <f t="shared" si="0"/>
        <v>562</v>
      </c>
      <c r="M17" s="675">
        <f t="shared" si="0"/>
        <v>108</v>
      </c>
      <c r="N17" s="675">
        <f t="shared" si="0"/>
        <v>105</v>
      </c>
      <c r="O17" s="671">
        <f t="shared" si="0"/>
        <v>89</v>
      </c>
      <c r="P17" s="675">
        <f t="shared" si="0"/>
        <v>126</v>
      </c>
      <c r="Q17" s="675">
        <f t="shared" si="0"/>
        <v>102</v>
      </c>
      <c r="R17" s="675">
        <f t="shared" si="0"/>
        <v>104</v>
      </c>
      <c r="S17" s="671">
        <f t="shared" si="0"/>
        <v>89</v>
      </c>
      <c r="T17" s="675">
        <f t="shared" si="0"/>
        <v>121</v>
      </c>
      <c r="U17" s="675">
        <f t="shared" si="0"/>
        <v>173</v>
      </c>
      <c r="V17" s="675">
        <f t="shared" si="0"/>
        <v>110</v>
      </c>
      <c r="W17" s="671">
        <f t="shared" si="0"/>
        <v>93</v>
      </c>
      <c r="X17" s="671">
        <f t="shared" si="0"/>
        <v>79</v>
      </c>
      <c r="Y17" s="675">
        <f t="shared" si="0"/>
        <v>103</v>
      </c>
      <c r="Z17" s="671"/>
      <c r="AA17" s="667" t="s">
        <v>3575</v>
      </c>
      <c r="AB17" s="667" t="s">
        <v>3576</v>
      </c>
      <c r="AC17" s="667" t="s">
        <v>1364</v>
      </c>
      <c r="AD17" s="667" t="s">
        <v>698</v>
      </c>
      <c r="AE17" s="667" t="s">
        <v>1570</v>
      </c>
      <c r="AF17" s="667" t="s">
        <v>3577</v>
      </c>
      <c r="AG17" s="667" t="s">
        <v>1756</v>
      </c>
      <c r="AH17" s="667" t="s">
        <v>1176</v>
      </c>
      <c r="AI17" s="667" t="s">
        <v>3578</v>
      </c>
      <c r="AJ17" s="667" t="s">
        <v>3579</v>
      </c>
      <c r="AK17" s="667" t="s">
        <v>3580</v>
      </c>
      <c r="AL17" s="667" t="s">
        <v>1658</v>
      </c>
      <c r="AM17" s="667" t="s">
        <v>3581</v>
      </c>
      <c r="AN17" s="667" t="s">
        <v>3578</v>
      </c>
      <c r="AO17" s="667" t="s">
        <v>3578</v>
      </c>
      <c r="AP17" s="667" t="s">
        <v>698</v>
      </c>
      <c r="AQ17" s="667" t="s">
        <v>3582</v>
      </c>
      <c r="AR17" s="667" t="s">
        <v>3583</v>
      </c>
      <c r="AS17" s="667" t="s">
        <v>3582</v>
      </c>
      <c r="AT17" s="667" t="s">
        <v>707</v>
      </c>
      <c r="AU17" s="667" t="s">
        <v>1003</v>
      </c>
      <c r="AV17" s="667" t="s">
        <v>1945</v>
      </c>
      <c r="AW17" s="667" t="s">
        <v>3576</v>
      </c>
      <c r="AX17" s="667" t="s">
        <v>1395</v>
      </c>
      <c r="AY17" s="667" t="s">
        <v>1638</v>
      </c>
      <c r="AZ17" s="667" t="s">
        <v>3581</v>
      </c>
      <c r="BA17" s="667" t="s">
        <v>3584</v>
      </c>
      <c r="BB17" s="667" t="s">
        <v>3583</v>
      </c>
      <c r="BC17" s="667" t="s">
        <v>1131</v>
      </c>
      <c r="BD17" s="667" t="s">
        <v>3585</v>
      </c>
      <c r="BE17" s="667" t="s">
        <v>615</v>
      </c>
      <c r="BF17" s="667" t="s">
        <v>3586</v>
      </c>
    </row>
    <row r="18" spans="1:58">
      <c r="A18" s="477"/>
      <c r="B18" s="477" t="s">
        <v>3264</v>
      </c>
      <c r="C18" s="872"/>
      <c r="D18" s="480"/>
      <c r="E18" s="671">
        <f>AVERAGE(E10:E15)</f>
        <v>93.4</v>
      </c>
      <c r="F18" s="675">
        <f t="shared" ref="F18:Y18" si="1">AVERAGE(F10:F15)</f>
        <v>106</v>
      </c>
      <c r="G18" s="675">
        <f t="shared" si="1"/>
        <v>111.2</v>
      </c>
      <c r="H18" s="675">
        <f t="shared" si="1"/>
        <v>483.6</v>
      </c>
      <c r="I18" s="675">
        <f t="shared" si="1"/>
        <v>115</v>
      </c>
      <c r="J18" s="675">
        <f t="shared" si="1"/>
        <v>104.2</v>
      </c>
      <c r="K18" s="675">
        <f t="shared" si="1"/>
        <v>107</v>
      </c>
      <c r="L18" s="675">
        <f t="shared" si="1"/>
        <v>544.4</v>
      </c>
      <c r="M18" s="675">
        <f t="shared" si="1"/>
        <v>114.2</v>
      </c>
      <c r="N18" s="675">
        <f t="shared" si="1"/>
        <v>103.2</v>
      </c>
      <c r="O18" s="671">
        <f t="shared" si="1"/>
        <v>78.8</v>
      </c>
      <c r="P18" s="675">
        <f t="shared" si="1"/>
        <v>116.2</v>
      </c>
      <c r="Q18" s="675">
        <f t="shared" si="1"/>
        <v>102.6</v>
      </c>
      <c r="R18" s="675">
        <f t="shared" si="1"/>
        <v>102.4</v>
      </c>
      <c r="S18" s="671">
        <f t="shared" si="1"/>
        <v>93.6</v>
      </c>
      <c r="T18" s="675">
        <f t="shared" si="1"/>
        <v>124.4</v>
      </c>
      <c r="U18" s="675">
        <f t="shared" si="1"/>
        <v>159.80000000000001</v>
      </c>
      <c r="V18" s="675">
        <f t="shared" si="1"/>
        <v>114</v>
      </c>
      <c r="W18" s="671">
        <f t="shared" si="1"/>
        <v>94</v>
      </c>
      <c r="X18" s="671">
        <f t="shared" si="1"/>
        <v>80</v>
      </c>
      <c r="Y18" s="675">
        <f t="shared" si="1"/>
        <v>103.4</v>
      </c>
      <c r="Z18" s="671"/>
      <c r="AA18" s="671">
        <f t="shared" ref="AA18:BD18" si="2">AVERAGE(AA10:AA15)</f>
        <v>92</v>
      </c>
      <c r="AB18" s="671">
        <f t="shared" si="2"/>
        <v>72.5</v>
      </c>
      <c r="AC18" s="671">
        <f t="shared" si="2"/>
        <v>80.666666666666671</v>
      </c>
      <c r="AD18" s="671">
        <f t="shared" si="2"/>
        <v>83.333333333333329</v>
      </c>
      <c r="AE18" s="671">
        <f t="shared" si="2"/>
        <v>90.166666666666671</v>
      </c>
      <c r="AF18" s="671">
        <f t="shared" si="2"/>
        <v>83.666666666666671</v>
      </c>
      <c r="AG18" s="671">
        <f t="shared" si="2"/>
        <v>70.666666666666671</v>
      </c>
      <c r="AH18" s="675">
        <f t="shared" si="2"/>
        <v>109.16666666666667</v>
      </c>
      <c r="AI18" s="671">
        <f t="shared" si="2"/>
        <v>88.333333333333329</v>
      </c>
      <c r="AJ18" s="671">
        <f t="shared" si="2"/>
        <v>73</v>
      </c>
      <c r="AK18" s="671">
        <f t="shared" si="2"/>
        <v>104</v>
      </c>
      <c r="AL18" s="671">
        <f t="shared" si="2"/>
        <v>74.666666666666671</v>
      </c>
      <c r="AM18" s="671">
        <f t="shared" si="2"/>
        <v>92.833333333333329</v>
      </c>
      <c r="AN18" s="671">
        <f t="shared" si="2"/>
        <v>90.5</v>
      </c>
      <c r="AO18" s="671">
        <f t="shared" si="2"/>
        <v>79.833333333333329</v>
      </c>
      <c r="AP18" s="671">
        <f t="shared" si="2"/>
        <v>83.5</v>
      </c>
      <c r="AQ18" s="671">
        <f t="shared" si="2"/>
        <v>92.333333333333329</v>
      </c>
      <c r="AR18" s="671">
        <f t="shared" si="2"/>
        <v>85.833333333333329</v>
      </c>
      <c r="AS18" s="671">
        <f t="shared" si="2"/>
        <v>89.666666666666671</v>
      </c>
      <c r="AT18" s="671">
        <f t="shared" si="2"/>
        <v>91</v>
      </c>
      <c r="AU18" s="671">
        <f t="shared" si="2"/>
        <v>87.8</v>
      </c>
      <c r="AV18" s="671">
        <f t="shared" si="2"/>
        <v>89.166666666666671</v>
      </c>
      <c r="AW18" s="671">
        <f t="shared" si="2"/>
        <v>76</v>
      </c>
      <c r="AX18" s="671">
        <f t="shared" si="2"/>
        <v>165.83333333333334</v>
      </c>
      <c r="AY18" s="671">
        <f t="shared" si="2"/>
        <v>86.833333333333329</v>
      </c>
      <c r="AZ18" s="671">
        <f t="shared" si="2"/>
        <v>87.5</v>
      </c>
      <c r="BA18" s="671">
        <f t="shared" si="2"/>
        <v>93.333333333333329</v>
      </c>
      <c r="BB18" s="671">
        <f t="shared" si="2"/>
        <v>84.166666666666671</v>
      </c>
      <c r="BC18" s="671">
        <f t="shared" si="2"/>
        <v>89.833333333333329</v>
      </c>
      <c r="BD18" s="671">
        <f t="shared" si="2"/>
        <v>83</v>
      </c>
      <c r="BE18" s="671" t="s">
        <v>3266</v>
      </c>
      <c r="BF18" s="675">
        <f>AVERAGE(BF10:BF15)</f>
        <v>266</v>
      </c>
    </row>
    <row r="19" spans="1:58">
      <c r="A19" s="477"/>
      <c r="B19" s="477" t="s">
        <v>3265</v>
      </c>
      <c r="C19" s="872"/>
      <c r="D19" s="480"/>
      <c r="E19" s="671">
        <f t="shared" ref="E19:Y19" si="3">MIN(E10:E15)</f>
        <v>80</v>
      </c>
      <c r="F19" s="671">
        <f t="shared" si="3"/>
        <v>76</v>
      </c>
      <c r="G19" s="671">
        <f t="shared" si="3"/>
        <v>83</v>
      </c>
      <c r="H19" s="671">
        <f t="shared" si="3"/>
        <v>71</v>
      </c>
      <c r="I19" s="671">
        <f t="shared" si="3"/>
        <v>80</v>
      </c>
      <c r="J19" s="671">
        <f t="shared" si="3"/>
        <v>84</v>
      </c>
      <c r="K19" s="671">
        <f t="shared" si="3"/>
        <v>78</v>
      </c>
      <c r="L19" s="671">
        <f t="shared" si="3"/>
        <v>75</v>
      </c>
      <c r="M19" s="671">
        <f t="shared" si="3"/>
        <v>80</v>
      </c>
      <c r="N19" s="671">
        <f t="shared" si="3"/>
        <v>81</v>
      </c>
      <c r="O19" s="671">
        <f t="shared" si="3"/>
        <v>36</v>
      </c>
      <c r="P19" s="671">
        <f t="shared" si="3"/>
        <v>65</v>
      </c>
      <c r="Q19" s="671">
        <f t="shared" si="3"/>
        <v>81</v>
      </c>
      <c r="R19" s="671">
        <f t="shared" si="3"/>
        <v>63</v>
      </c>
      <c r="S19" s="671">
        <f t="shared" si="3"/>
        <v>68</v>
      </c>
      <c r="T19" s="675">
        <f t="shared" si="3"/>
        <v>101</v>
      </c>
      <c r="U19" s="671">
        <f t="shared" si="3"/>
        <v>92</v>
      </c>
      <c r="V19" s="671">
        <f t="shared" si="3"/>
        <v>91</v>
      </c>
      <c r="W19" s="671">
        <f t="shared" si="3"/>
        <v>77</v>
      </c>
      <c r="X19" s="671">
        <f t="shared" si="3"/>
        <v>72</v>
      </c>
      <c r="Y19" s="671">
        <f t="shared" si="3"/>
        <v>67</v>
      </c>
      <c r="Z19" s="671"/>
      <c r="AA19" s="671">
        <f t="shared" ref="AA19:BD19" si="4">MIN(AA10:AA15)</f>
        <v>38</v>
      </c>
      <c r="AB19" s="671">
        <f t="shared" si="4"/>
        <v>56</v>
      </c>
      <c r="AC19" s="671">
        <f t="shared" si="4"/>
        <v>74</v>
      </c>
      <c r="AD19" s="671">
        <f t="shared" si="4"/>
        <v>66</v>
      </c>
      <c r="AE19" s="671">
        <f t="shared" si="4"/>
        <v>76</v>
      </c>
      <c r="AF19" s="671">
        <f t="shared" si="4"/>
        <v>67</v>
      </c>
      <c r="AG19" s="671">
        <f t="shared" si="4"/>
        <v>44</v>
      </c>
      <c r="AH19" s="671">
        <f t="shared" si="4"/>
        <v>60</v>
      </c>
      <c r="AI19" s="671">
        <f t="shared" si="4"/>
        <v>42</v>
      </c>
      <c r="AJ19" s="671">
        <f t="shared" si="4"/>
        <v>50</v>
      </c>
      <c r="AK19" s="671">
        <f t="shared" si="4"/>
        <v>62</v>
      </c>
      <c r="AL19" s="671">
        <f t="shared" si="4"/>
        <v>54</v>
      </c>
      <c r="AM19" s="671">
        <f t="shared" si="4"/>
        <v>90</v>
      </c>
      <c r="AN19" s="671">
        <f t="shared" si="4"/>
        <v>77</v>
      </c>
      <c r="AO19" s="671">
        <f t="shared" si="4"/>
        <v>64</v>
      </c>
      <c r="AP19" s="671">
        <f t="shared" si="4"/>
        <v>64</v>
      </c>
      <c r="AQ19" s="671">
        <f t="shared" si="4"/>
        <v>60</v>
      </c>
      <c r="AR19" s="671">
        <f t="shared" si="4"/>
        <v>72</v>
      </c>
      <c r="AS19" s="671">
        <f t="shared" si="4"/>
        <v>85</v>
      </c>
      <c r="AT19" s="671">
        <f t="shared" si="4"/>
        <v>70</v>
      </c>
      <c r="AU19" s="671">
        <f t="shared" si="4"/>
        <v>64</v>
      </c>
      <c r="AV19" s="671">
        <f t="shared" si="4"/>
        <v>46</v>
      </c>
      <c r="AW19" s="671">
        <f t="shared" si="4"/>
        <v>46</v>
      </c>
      <c r="AX19" s="671">
        <f t="shared" si="4"/>
        <v>66</v>
      </c>
      <c r="AY19" s="671">
        <f t="shared" si="4"/>
        <v>40</v>
      </c>
      <c r="AZ19" s="671">
        <f t="shared" si="4"/>
        <v>54</v>
      </c>
      <c r="BA19" s="671">
        <f t="shared" si="4"/>
        <v>88</v>
      </c>
      <c r="BB19" s="671">
        <f t="shared" si="4"/>
        <v>59</v>
      </c>
      <c r="BC19" s="671">
        <f t="shared" si="4"/>
        <v>76</v>
      </c>
      <c r="BD19" s="671">
        <f t="shared" si="4"/>
        <v>52</v>
      </c>
      <c r="BE19" s="671" t="s">
        <v>3266</v>
      </c>
      <c r="BF19" s="671">
        <f>MIN(BF10:BF15)</f>
        <v>70</v>
      </c>
    </row>
    <row r="20" spans="1:58">
      <c r="A20" s="477"/>
      <c r="B20" s="477" t="s">
        <v>3267</v>
      </c>
      <c r="C20" s="868"/>
      <c r="D20" s="480"/>
      <c r="E20" s="675">
        <f>MAX(E10:E15)</f>
        <v>104</v>
      </c>
      <c r="F20" s="675">
        <f t="shared" ref="F20:Y20" si="5">MAX(F10:F15)</f>
        <v>131</v>
      </c>
      <c r="G20" s="675">
        <f t="shared" si="5"/>
        <v>136</v>
      </c>
      <c r="H20" s="675">
        <f t="shared" si="5"/>
        <v>813</v>
      </c>
      <c r="I20" s="675">
        <f t="shared" si="5"/>
        <v>155</v>
      </c>
      <c r="J20" s="675">
        <f t="shared" si="5"/>
        <v>133</v>
      </c>
      <c r="K20" s="675">
        <f t="shared" si="5"/>
        <v>136</v>
      </c>
      <c r="L20" s="675">
        <f t="shared" si="5"/>
        <v>1200</v>
      </c>
      <c r="M20" s="675">
        <f t="shared" si="5"/>
        <v>155</v>
      </c>
      <c r="N20" s="675">
        <f t="shared" si="5"/>
        <v>131</v>
      </c>
      <c r="O20" s="675">
        <f t="shared" si="5"/>
        <v>107</v>
      </c>
      <c r="P20" s="675">
        <f t="shared" si="5"/>
        <v>168</v>
      </c>
      <c r="Q20" s="675">
        <f t="shared" si="5"/>
        <v>120</v>
      </c>
      <c r="R20" s="675">
        <f t="shared" si="5"/>
        <v>135</v>
      </c>
      <c r="S20" s="675">
        <f t="shared" si="5"/>
        <v>146</v>
      </c>
      <c r="T20" s="675">
        <f t="shared" si="5"/>
        <v>150</v>
      </c>
      <c r="U20" s="675">
        <f t="shared" si="5"/>
        <v>191</v>
      </c>
      <c r="V20" s="675">
        <f t="shared" si="5"/>
        <v>134</v>
      </c>
      <c r="W20" s="675">
        <f t="shared" si="5"/>
        <v>108</v>
      </c>
      <c r="X20" s="671">
        <f t="shared" si="5"/>
        <v>86</v>
      </c>
      <c r="Y20" s="675">
        <f t="shared" si="5"/>
        <v>149</v>
      </c>
      <c r="Z20" s="671"/>
      <c r="AA20" s="675">
        <f t="shared" ref="AA20:BD20" si="6">MAX(AA10:AA15)</f>
        <v>145</v>
      </c>
      <c r="AB20" s="671">
        <f t="shared" si="6"/>
        <v>83</v>
      </c>
      <c r="AC20" s="671">
        <f t="shared" si="6"/>
        <v>92</v>
      </c>
      <c r="AD20" s="675">
        <f t="shared" si="6"/>
        <v>109</v>
      </c>
      <c r="AE20" s="675">
        <f t="shared" si="6"/>
        <v>100</v>
      </c>
      <c r="AF20" s="675">
        <f t="shared" si="6"/>
        <v>106</v>
      </c>
      <c r="AG20" s="671">
        <f t="shared" si="6"/>
        <v>89</v>
      </c>
      <c r="AH20" s="675">
        <f t="shared" si="6"/>
        <v>140</v>
      </c>
      <c r="AI20" s="675">
        <f t="shared" si="6"/>
        <v>139</v>
      </c>
      <c r="AJ20" s="671">
        <f t="shared" si="6"/>
        <v>93</v>
      </c>
      <c r="AK20" s="675">
        <f t="shared" si="6"/>
        <v>125</v>
      </c>
      <c r="AL20" s="671">
        <f t="shared" si="6"/>
        <v>84</v>
      </c>
      <c r="AM20" s="675">
        <f t="shared" si="6"/>
        <v>100</v>
      </c>
      <c r="AN20" s="675">
        <f t="shared" si="6"/>
        <v>104</v>
      </c>
      <c r="AO20" s="675">
        <f t="shared" si="6"/>
        <v>101</v>
      </c>
      <c r="AP20" s="675">
        <f t="shared" si="6"/>
        <v>111</v>
      </c>
      <c r="AQ20" s="675">
        <f t="shared" si="6"/>
        <v>142</v>
      </c>
      <c r="AR20" s="675">
        <f t="shared" si="6"/>
        <v>100</v>
      </c>
      <c r="AS20" s="671">
        <f t="shared" si="6"/>
        <v>94</v>
      </c>
      <c r="AT20" s="675">
        <f t="shared" si="6"/>
        <v>108</v>
      </c>
      <c r="AU20" s="675">
        <f t="shared" si="6"/>
        <v>112</v>
      </c>
      <c r="AV20" s="675">
        <f t="shared" si="6"/>
        <v>160</v>
      </c>
      <c r="AW20" s="671">
        <f t="shared" si="6"/>
        <v>95</v>
      </c>
      <c r="AX20" s="675">
        <f t="shared" si="6"/>
        <v>205</v>
      </c>
      <c r="AY20" s="675">
        <f t="shared" si="6"/>
        <v>105</v>
      </c>
      <c r="AZ20" s="675">
        <f t="shared" si="6"/>
        <v>104</v>
      </c>
      <c r="BA20" s="675">
        <f t="shared" si="6"/>
        <v>100</v>
      </c>
      <c r="BB20" s="671">
        <f t="shared" si="6"/>
        <v>99</v>
      </c>
      <c r="BC20" s="675">
        <f t="shared" si="6"/>
        <v>111</v>
      </c>
      <c r="BD20" s="675">
        <f t="shared" si="6"/>
        <v>148</v>
      </c>
      <c r="BE20" s="671" t="s">
        <v>3266</v>
      </c>
      <c r="BF20" s="675">
        <f>MAX(BF10:BF15)</f>
        <v>358</v>
      </c>
    </row>
    <row r="21" spans="1:58" ht="15.75" thickBot="1">
      <c r="A21" s="477"/>
      <c r="B21" s="700" t="s">
        <v>3268</v>
      </c>
      <c r="C21" s="873"/>
      <c r="D21" s="701"/>
      <c r="E21" s="702">
        <f>COUNT(E10:E15)</f>
        <v>5</v>
      </c>
      <c r="F21" s="702">
        <f t="shared" ref="F21:Y21" si="7">COUNT(F10:F15)</f>
        <v>5</v>
      </c>
      <c r="G21" s="702">
        <f t="shared" si="7"/>
        <v>5</v>
      </c>
      <c r="H21" s="702">
        <f t="shared" si="7"/>
        <v>5</v>
      </c>
      <c r="I21" s="702">
        <f t="shared" si="7"/>
        <v>5</v>
      </c>
      <c r="J21" s="702">
        <f t="shared" si="7"/>
        <v>5</v>
      </c>
      <c r="K21" s="702">
        <f t="shared" si="7"/>
        <v>5</v>
      </c>
      <c r="L21" s="702">
        <f t="shared" si="7"/>
        <v>5</v>
      </c>
      <c r="M21" s="702">
        <f t="shared" si="7"/>
        <v>5</v>
      </c>
      <c r="N21" s="702">
        <f t="shared" si="7"/>
        <v>5</v>
      </c>
      <c r="O21" s="702">
        <f t="shared" si="7"/>
        <v>5</v>
      </c>
      <c r="P21" s="702">
        <f t="shared" si="7"/>
        <v>5</v>
      </c>
      <c r="Q21" s="702">
        <f t="shared" si="7"/>
        <v>5</v>
      </c>
      <c r="R21" s="702">
        <f t="shared" si="7"/>
        <v>5</v>
      </c>
      <c r="S21" s="702">
        <f t="shared" si="7"/>
        <v>5</v>
      </c>
      <c r="T21" s="702">
        <f t="shared" si="7"/>
        <v>5</v>
      </c>
      <c r="U21" s="702">
        <f t="shared" si="7"/>
        <v>5</v>
      </c>
      <c r="V21" s="702">
        <f t="shared" si="7"/>
        <v>5</v>
      </c>
      <c r="W21" s="702">
        <f t="shared" si="7"/>
        <v>5</v>
      </c>
      <c r="X21" s="702">
        <f t="shared" si="7"/>
        <v>5</v>
      </c>
      <c r="Y21" s="702">
        <f t="shared" si="7"/>
        <v>5</v>
      </c>
      <c r="Z21" s="694"/>
      <c r="AA21" s="702">
        <f t="shared" ref="AA21:BF21" si="8">COUNT(AA10:AA15)</f>
        <v>6</v>
      </c>
      <c r="AB21" s="702">
        <f t="shared" si="8"/>
        <v>6</v>
      </c>
      <c r="AC21" s="702">
        <f t="shared" si="8"/>
        <v>6</v>
      </c>
      <c r="AD21" s="702">
        <f t="shared" si="8"/>
        <v>6</v>
      </c>
      <c r="AE21" s="702">
        <f t="shared" si="8"/>
        <v>6</v>
      </c>
      <c r="AF21" s="702">
        <f t="shared" si="8"/>
        <v>6</v>
      </c>
      <c r="AG21" s="702">
        <f t="shared" si="8"/>
        <v>6</v>
      </c>
      <c r="AH21" s="702">
        <f t="shared" si="8"/>
        <v>6</v>
      </c>
      <c r="AI21" s="702">
        <f t="shared" si="8"/>
        <v>6</v>
      </c>
      <c r="AJ21" s="702">
        <f t="shared" si="8"/>
        <v>6</v>
      </c>
      <c r="AK21" s="702">
        <f t="shared" si="8"/>
        <v>6</v>
      </c>
      <c r="AL21" s="702">
        <f t="shared" si="8"/>
        <v>6</v>
      </c>
      <c r="AM21" s="702">
        <f t="shared" si="8"/>
        <v>6</v>
      </c>
      <c r="AN21" s="702">
        <f t="shared" si="8"/>
        <v>6</v>
      </c>
      <c r="AO21" s="702">
        <f t="shared" si="8"/>
        <v>6</v>
      </c>
      <c r="AP21" s="702">
        <f t="shared" si="8"/>
        <v>6</v>
      </c>
      <c r="AQ21" s="702">
        <f t="shared" si="8"/>
        <v>6</v>
      </c>
      <c r="AR21" s="702">
        <f t="shared" si="8"/>
        <v>6</v>
      </c>
      <c r="AS21" s="702">
        <f t="shared" si="8"/>
        <v>6</v>
      </c>
      <c r="AT21" s="702">
        <f t="shared" si="8"/>
        <v>6</v>
      </c>
      <c r="AU21" s="702">
        <f t="shared" si="8"/>
        <v>5</v>
      </c>
      <c r="AV21" s="702">
        <f t="shared" si="8"/>
        <v>6</v>
      </c>
      <c r="AW21" s="702">
        <f t="shared" si="8"/>
        <v>6</v>
      </c>
      <c r="AX21" s="702">
        <f t="shared" si="8"/>
        <v>6</v>
      </c>
      <c r="AY21" s="702">
        <f t="shared" si="8"/>
        <v>6</v>
      </c>
      <c r="AZ21" s="702">
        <f t="shared" si="8"/>
        <v>6</v>
      </c>
      <c r="BA21" s="702">
        <f t="shared" si="8"/>
        <v>6</v>
      </c>
      <c r="BB21" s="702">
        <f t="shared" si="8"/>
        <v>6</v>
      </c>
      <c r="BC21" s="702">
        <f t="shared" si="8"/>
        <v>6</v>
      </c>
      <c r="BD21" s="702">
        <f t="shared" si="8"/>
        <v>6</v>
      </c>
      <c r="BE21" s="702">
        <v>6</v>
      </c>
      <c r="BF21" s="702">
        <f t="shared" si="8"/>
        <v>6</v>
      </c>
    </row>
    <row r="22" spans="1:58">
      <c r="A22" s="477"/>
      <c r="B22" s="477"/>
      <c r="C22" s="868"/>
      <c r="D22" s="480"/>
      <c r="E22" s="480"/>
      <c r="F22" s="480"/>
      <c r="G22" s="480"/>
      <c r="H22" s="480"/>
      <c r="I22" s="480"/>
      <c r="J22" s="480"/>
      <c r="K22" s="703"/>
      <c r="L22" s="480"/>
      <c r="M22" s="480"/>
      <c r="N22" s="703"/>
      <c r="O22" s="480"/>
      <c r="P22" s="480"/>
      <c r="Q22" s="480"/>
      <c r="R22" s="480"/>
      <c r="S22" s="480"/>
      <c r="T22" s="480"/>
      <c r="U22" s="480"/>
      <c r="V22" s="480"/>
      <c r="W22" s="480"/>
      <c r="X22" s="480"/>
      <c r="Y22" s="480"/>
      <c r="Z22" s="480"/>
      <c r="AA22" s="703"/>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row>
    <row r="23" spans="1:58">
      <c r="A23" s="477"/>
      <c r="B23" s="649"/>
      <c r="C23" s="868"/>
      <c r="D23" s="480"/>
      <c r="E23" s="480"/>
      <c r="F23" s="480"/>
      <c r="G23" s="480"/>
      <c r="H23" s="480"/>
      <c r="I23" s="480"/>
      <c r="J23" s="480"/>
      <c r="K23" s="703"/>
      <c r="L23" s="480"/>
      <c r="M23" s="480"/>
      <c r="N23" s="703"/>
      <c r="O23" s="480"/>
      <c r="P23" s="480"/>
      <c r="Q23" s="480"/>
      <c r="R23" s="480"/>
      <c r="S23" s="480"/>
      <c r="T23" s="480"/>
      <c r="U23" s="480"/>
      <c r="V23" s="480"/>
      <c r="W23" s="480"/>
      <c r="X23" s="480"/>
      <c r="Y23" s="480"/>
      <c r="Z23" s="480"/>
      <c r="AA23" s="703"/>
      <c r="AB23" s="480"/>
      <c r="AC23" s="480"/>
      <c r="AD23" s="480"/>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row>
    <row r="24" spans="1:58" ht="15.75">
      <c r="A24" s="643"/>
      <c r="B24" s="643"/>
      <c r="C24" s="874"/>
      <c r="D24" s="645"/>
      <c r="E24" s="645"/>
      <c r="F24" s="645"/>
      <c r="G24" s="645"/>
      <c r="H24" s="645"/>
      <c r="I24" s="645"/>
      <c r="J24" s="645"/>
      <c r="K24" s="645"/>
      <c r="L24" s="645"/>
      <c r="M24" s="645"/>
      <c r="N24" s="645"/>
      <c r="O24" s="645"/>
      <c r="P24" s="645"/>
      <c r="Q24" s="645"/>
      <c r="R24" s="645"/>
      <c r="S24" s="645"/>
      <c r="T24" s="645"/>
      <c r="U24" s="645"/>
      <c r="V24" s="645"/>
      <c r="W24" s="645"/>
      <c r="X24" s="645"/>
      <c r="Y24" s="645"/>
      <c r="Z24" s="645"/>
      <c r="AA24" s="645"/>
      <c r="AB24" s="645"/>
      <c r="AC24" s="645"/>
      <c r="AD24" s="645"/>
      <c r="AE24" s="645"/>
      <c r="AF24" s="645"/>
      <c r="AG24" s="645"/>
      <c r="AH24" s="645"/>
      <c r="AI24" s="645"/>
      <c r="AJ24" s="645"/>
      <c r="AK24" s="645"/>
      <c r="AL24" s="645"/>
      <c r="AM24" s="645"/>
      <c r="AN24" s="280"/>
      <c r="AO24" s="645"/>
      <c r="AP24" s="645"/>
      <c r="AQ24" s="645"/>
      <c r="AR24" s="645"/>
      <c r="AS24" s="645"/>
      <c r="AT24" s="645"/>
      <c r="AU24" s="645"/>
      <c r="AV24" s="645"/>
      <c r="AW24" s="645"/>
      <c r="AX24" s="645"/>
      <c r="AY24" s="645"/>
      <c r="AZ24" s="645"/>
      <c r="BA24" s="645"/>
      <c r="BB24" s="645"/>
      <c r="BC24" s="645"/>
      <c r="BD24" s="645"/>
      <c r="BE24" s="645"/>
      <c r="BF24" s="645"/>
    </row>
  </sheetData>
  <mergeCells count="8">
    <mergeCell ref="AO6:AU6"/>
    <mergeCell ref="BD6:BF6"/>
    <mergeCell ref="B2:K2"/>
    <mergeCell ref="B4:K4"/>
    <mergeCell ref="B6:D6"/>
    <mergeCell ref="E6:L6"/>
    <mergeCell ref="U6:X6"/>
    <mergeCell ref="AA6:AH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8"/>
  <sheetViews>
    <sheetView workbookViewId="0">
      <selection activeCell="B2" sqref="B2:E2"/>
    </sheetView>
  </sheetViews>
  <sheetFormatPr defaultRowHeight="15"/>
  <cols>
    <col min="2" max="2" width="14.7109375" customWidth="1"/>
    <col min="3" max="3" width="39.28515625" customWidth="1"/>
    <col min="4" max="4" width="14.5703125" customWidth="1"/>
    <col min="5" max="5" width="15" customWidth="1"/>
  </cols>
  <sheetData>
    <row r="1" spans="1:5" ht="15.75" thickBot="1">
      <c r="A1" s="496"/>
      <c r="B1" s="496"/>
      <c r="C1" s="704"/>
      <c r="D1" s="705"/>
      <c r="E1" s="706"/>
    </row>
    <row r="2" spans="1:5" ht="65.25" customHeight="1">
      <c r="A2" s="496"/>
      <c r="B2" s="1027" t="s">
        <v>3696</v>
      </c>
      <c r="C2" s="1028"/>
      <c r="D2" s="1028"/>
      <c r="E2" s="1028"/>
    </row>
    <row r="3" spans="1:5">
      <c r="A3" s="496"/>
      <c r="B3" s="707"/>
      <c r="C3" s="708"/>
      <c r="D3" s="709"/>
      <c r="E3" s="710"/>
    </row>
    <row r="4" spans="1:5" ht="82.5" customHeight="1">
      <c r="A4" s="496"/>
      <c r="B4" s="1029" t="s">
        <v>3269</v>
      </c>
      <c r="C4" s="1030"/>
      <c r="D4" s="1030"/>
      <c r="E4" s="1030"/>
    </row>
    <row r="5" spans="1:5" ht="15.75" thickBot="1">
      <c r="A5" s="496"/>
      <c r="B5" s="707"/>
      <c r="C5" s="708"/>
      <c r="D5" s="709"/>
      <c r="E5" s="710"/>
    </row>
    <row r="6" spans="1:5" ht="57.75" customHeight="1" thickBot="1">
      <c r="A6" s="711"/>
      <c r="B6" s="876" t="s">
        <v>3270</v>
      </c>
      <c r="C6" s="876" t="s">
        <v>3360</v>
      </c>
      <c r="D6" s="712" t="s">
        <v>3271</v>
      </c>
      <c r="E6" s="713" t="s">
        <v>3272</v>
      </c>
    </row>
    <row r="7" spans="1:5">
      <c r="A7" s="496"/>
      <c r="B7" s="714" t="s">
        <v>3273</v>
      </c>
      <c r="C7" s="715"/>
      <c r="D7" s="716"/>
      <c r="E7" s="717"/>
    </row>
    <row r="8" spans="1:5" ht="25.5" customHeight="1">
      <c r="A8" s="496"/>
      <c r="B8" s="714"/>
      <c r="C8" s="715" t="s">
        <v>3563</v>
      </c>
      <c r="D8" s="716" t="s">
        <v>46</v>
      </c>
      <c r="E8" s="717" t="s">
        <v>3274</v>
      </c>
    </row>
    <row r="9" spans="1:5" ht="25.5">
      <c r="A9" s="496"/>
      <c r="B9" s="714"/>
      <c r="C9" s="718" t="s">
        <v>3564</v>
      </c>
      <c r="D9" s="719">
        <v>112</v>
      </c>
      <c r="E9" s="717" t="s">
        <v>3274</v>
      </c>
    </row>
    <row r="10" spans="1:5" ht="25.5">
      <c r="A10" s="496"/>
      <c r="B10" s="714"/>
      <c r="C10" s="718" t="s">
        <v>3573</v>
      </c>
      <c r="D10" s="719" t="s">
        <v>3275</v>
      </c>
      <c r="E10" s="717" t="s">
        <v>3274</v>
      </c>
    </row>
    <row r="11" spans="1:5" ht="25.5">
      <c r="A11" s="496"/>
      <c r="B11" s="714"/>
      <c r="C11" s="718" t="s">
        <v>3565</v>
      </c>
      <c r="D11" s="719">
        <v>108</v>
      </c>
      <c r="E11" s="717" t="s">
        <v>3274</v>
      </c>
    </row>
    <row r="12" spans="1:5" ht="25.5">
      <c r="A12" s="496"/>
      <c r="B12" s="714"/>
      <c r="C12" s="718" t="s">
        <v>3566</v>
      </c>
      <c r="D12" s="720">
        <v>96</v>
      </c>
      <c r="E12" s="717" t="s">
        <v>3274</v>
      </c>
    </row>
    <row r="13" spans="1:5" ht="25.5">
      <c r="A13" s="496"/>
      <c r="B13" s="714"/>
      <c r="C13" s="721" t="s">
        <v>3567</v>
      </c>
      <c r="D13" s="719">
        <v>116</v>
      </c>
      <c r="E13" s="717">
        <v>2</v>
      </c>
    </row>
    <row r="14" spans="1:5" ht="25.5">
      <c r="A14" s="496"/>
      <c r="B14" s="714"/>
      <c r="C14" s="722" t="s">
        <v>3568</v>
      </c>
      <c r="D14" s="719">
        <v>101</v>
      </c>
      <c r="E14" s="717" t="s">
        <v>3274</v>
      </c>
    </row>
    <row r="15" spans="1:5" ht="25.5">
      <c r="A15" s="496"/>
      <c r="B15" s="714"/>
      <c r="C15" s="722" t="s">
        <v>3569</v>
      </c>
      <c r="D15" s="719" t="s">
        <v>3276</v>
      </c>
      <c r="E15" s="717" t="s">
        <v>3274</v>
      </c>
    </row>
    <row r="16" spans="1:5" ht="25.5">
      <c r="A16" s="496"/>
      <c r="B16" s="714"/>
      <c r="C16" s="718" t="s">
        <v>3570</v>
      </c>
      <c r="D16" s="719">
        <v>112</v>
      </c>
      <c r="E16" s="717" t="s">
        <v>3274</v>
      </c>
    </row>
    <row r="17" spans="1:5" ht="25.5">
      <c r="A17" s="496"/>
      <c r="B17" s="714"/>
      <c r="C17" s="718" t="s">
        <v>3571</v>
      </c>
      <c r="D17" s="719">
        <v>104</v>
      </c>
      <c r="E17" s="717" t="s">
        <v>3274</v>
      </c>
    </row>
    <row r="18" spans="1:5" ht="29.25" customHeight="1">
      <c r="A18" s="496"/>
      <c r="B18" s="714"/>
      <c r="C18" s="723" t="s">
        <v>2146</v>
      </c>
      <c r="D18" s="719" t="s">
        <v>2424</v>
      </c>
      <c r="E18" s="717">
        <v>3</v>
      </c>
    </row>
    <row r="19" spans="1:5" ht="25.5">
      <c r="A19" s="496"/>
      <c r="B19" s="714"/>
      <c r="C19" s="718" t="s">
        <v>3572</v>
      </c>
      <c r="D19" s="719">
        <v>100</v>
      </c>
      <c r="E19" s="717" t="s">
        <v>2880</v>
      </c>
    </row>
    <row r="20" spans="1:5">
      <c r="A20" s="496"/>
      <c r="B20" s="714" t="s">
        <v>3277</v>
      </c>
      <c r="C20" s="718"/>
      <c r="D20" s="724"/>
      <c r="E20" s="717"/>
    </row>
    <row r="21" spans="1:5" ht="26.25">
      <c r="A21" s="496"/>
      <c r="B21" s="714"/>
      <c r="C21" s="723" t="s">
        <v>3574</v>
      </c>
      <c r="D21" s="724">
        <v>91.2</v>
      </c>
      <c r="E21" s="717" t="s">
        <v>3274</v>
      </c>
    </row>
    <row r="22" spans="1:5" ht="30" customHeight="1">
      <c r="A22" s="496"/>
      <c r="B22" s="714"/>
      <c r="C22" s="723" t="s">
        <v>2141</v>
      </c>
      <c r="D22" s="724">
        <v>105</v>
      </c>
      <c r="E22" s="717" t="s">
        <v>3274</v>
      </c>
    </row>
    <row r="23" spans="1:5" ht="31.5" customHeight="1">
      <c r="A23" s="496"/>
      <c r="B23" s="714"/>
      <c r="C23" s="723" t="s">
        <v>2142</v>
      </c>
      <c r="D23" s="725" t="s">
        <v>2421</v>
      </c>
      <c r="E23" s="717">
        <v>6</v>
      </c>
    </row>
    <row r="24" spans="1:5" ht="35.25" customHeight="1">
      <c r="A24" s="496"/>
      <c r="B24" s="714"/>
      <c r="C24" s="726" t="s">
        <v>2143</v>
      </c>
      <c r="D24" s="724" t="s">
        <v>2422</v>
      </c>
      <c r="E24" s="727" t="s">
        <v>3278</v>
      </c>
    </row>
    <row r="25" spans="1:5" ht="27.75" customHeight="1">
      <c r="A25" s="496"/>
      <c r="B25" s="714"/>
      <c r="C25" s="723" t="s">
        <v>2144</v>
      </c>
      <c r="D25" s="724">
        <v>88.32</v>
      </c>
      <c r="E25" s="717" t="s">
        <v>3274</v>
      </c>
    </row>
    <row r="26" spans="1:5" ht="30" customHeight="1">
      <c r="A26" s="496"/>
      <c r="B26" s="714"/>
      <c r="C26" s="723" t="s">
        <v>2145</v>
      </c>
      <c r="D26" s="724" t="s">
        <v>2423</v>
      </c>
      <c r="E26" s="717">
        <v>5</v>
      </c>
    </row>
    <row r="27" spans="1:5" ht="31.5" customHeight="1">
      <c r="A27" s="496"/>
      <c r="B27" s="714"/>
      <c r="C27" s="723" t="s">
        <v>2146</v>
      </c>
      <c r="D27" s="724" t="s">
        <v>2424</v>
      </c>
      <c r="E27" s="717">
        <v>3</v>
      </c>
    </row>
    <row r="28" spans="1:5" ht="30.75" customHeight="1">
      <c r="A28" s="496"/>
      <c r="B28" s="714"/>
      <c r="C28" s="723" t="s">
        <v>2147</v>
      </c>
      <c r="D28" s="724">
        <v>91.199999999999989</v>
      </c>
      <c r="E28" s="719">
        <v>2</v>
      </c>
    </row>
    <row r="29" spans="1:5" ht="31.5" customHeight="1">
      <c r="A29" s="496"/>
      <c r="B29" s="714"/>
      <c r="C29" s="723" t="s">
        <v>2148</v>
      </c>
      <c r="D29" s="724">
        <v>88.799999999999983</v>
      </c>
      <c r="E29" s="719">
        <v>1</v>
      </c>
    </row>
    <row r="30" spans="1:5" ht="29.25" customHeight="1">
      <c r="A30" s="496"/>
      <c r="B30" s="714"/>
      <c r="C30" s="723" t="s">
        <v>2149</v>
      </c>
      <c r="D30" s="724">
        <v>89.999999999999986</v>
      </c>
      <c r="E30" s="719">
        <v>1</v>
      </c>
    </row>
    <row r="31" spans="1:5" ht="30" customHeight="1">
      <c r="A31" s="496"/>
      <c r="B31" s="714"/>
      <c r="C31" s="723" t="s">
        <v>2150</v>
      </c>
      <c r="D31" s="724" t="s">
        <v>2425</v>
      </c>
      <c r="E31" s="719" t="s">
        <v>3274</v>
      </c>
    </row>
    <row r="32" spans="1:5" ht="29.25" customHeight="1">
      <c r="A32" s="496"/>
      <c r="B32" s="714"/>
      <c r="C32" s="723" t="s">
        <v>2151</v>
      </c>
      <c r="D32" s="724" t="s">
        <v>2426</v>
      </c>
      <c r="E32" s="719">
        <v>7</v>
      </c>
    </row>
    <row r="33" spans="1:5" ht="27.75" customHeight="1">
      <c r="A33" s="496"/>
      <c r="B33" s="714"/>
      <c r="C33" s="723" t="s">
        <v>2152</v>
      </c>
      <c r="D33" s="724" t="s">
        <v>2427</v>
      </c>
      <c r="E33" s="719" t="s">
        <v>3274</v>
      </c>
    </row>
    <row r="34" spans="1:5" ht="30.75" customHeight="1">
      <c r="A34" s="496"/>
      <c r="B34" s="714"/>
      <c r="C34" s="723" t="s">
        <v>2153</v>
      </c>
      <c r="D34" s="724" t="s">
        <v>2428</v>
      </c>
      <c r="E34" s="719" t="s">
        <v>3274</v>
      </c>
    </row>
    <row r="35" spans="1:5" ht="30.75" customHeight="1">
      <c r="A35" s="496"/>
      <c r="B35" s="714"/>
      <c r="C35" s="723" t="s">
        <v>2154</v>
      </c>
      <c r="D35" s="724" t="s">
        <v>2429</v>
      </c>
      <c r="E35" s="719" t="s">
        <v>3274</v>
      </c>
    </row>
    <row r="36" spans="1:5" ht="27" customHeight="1">
      <c r="A36" s="496"/>
      <c r="B36" s="714"/>
      <c r="C36" s="723" t="s">
        <v>2155</v>
      </c>
      <c r="D36" s="724" t="s">
        <v>2430</v>
      </c>
      <c r="E36" s="719" t="s">
        <v>3274</v>
      </c>
    </row>
    <row r="37" spans="1:5" ht="27" customHeight="1">
      <c r="A37" s="496"/>
      <c r="B37" s="714"/>
      <c r="C37" s="723" t="s">
        <v>2156</v>
      </c>
      <c r="D37" s="724" t="s">
        <v>2431</v>
      </c>
      <c r="E37" s="719">
        <v>8</v>
      </c>
    </row>
    <row r="38" spans="1:5" ht="28.5" customHeight="1">
      <c r="A38" s="496"/>
      <c r="B38" s="714"/>
      <c r="C38" s="723" t="s">
        <v>2157</v>
      </c>
      <c r="D38" s="728" t="s">
        <v>2432</v>
      </c>
      <c r="E38" s="719">
        <v>6</v>
      </c>
    </row>
    <row r="39" spans="1:5" ht="42" customHeight="1">
      <c r="A39" s="496"/>
      <c r="B39" s="714"/>
      <c r="C39" s="723" t="s">
        <v>2158</v>
      </c>
      <c r="D39" s="720" t="s">
        <v>2429</v>
      </c>
      <c r="E39" s="719">
        <v>4</v>
      </c>
    </row>
    <row r="40" spans="1:5" ht="29.25" customHeight="1">
      <c r="A40" s="496"/>
      <c r="B40" s="714"/>
      <c r="C40" s="723" t="s">
        <v>2159</v>
      </c>
      <c r="D40" s="720" t="s">
        <v>2433</v>
      </c>
      <c r="E40" s="719">
        <v>4</v>
      </c>
    </row>
    <row r="41" spans="1:5" ht="31.5" customHeight="1">
      <c r="A41" s="496"/>
      <c r="B41" s="714"/>
      <c r="C41" s="723" t="s">
        <v>2160</v>
      </c>
      <c r="D41" s="720" t="s">
        <v>2424</v>
      </c>
      <c r="E41" s="719" t="s">
        <v>3274</v>
      </c>
    </row>
    <row r="42" spans="1:5" ht="31.5" customHeight="1">
      <c r="A42" s="496"/>
      <c r="B42" s="714"/>
      <c r="C42" s="723" t="s">
        <v>2161</v>
      </c>
      <c r="D42" s="724" t="s">
        <v>2434</v>
      </c>
      <c r="E42" s="719" t="s">
        <v>3274</v>
      </c>
    </row>
    <row r="43" spans="1:5" ht="30.75" customHeight="1">
      <c r="A43" s="496"/>
      <c r="B43" s="714"/>
      <c r="C43" s="723" t="s">
        <v>2162</v>
      </c>
      <c r="D43" s="720" t="s">
        <v>2435</v>
      </c>
      <c r="E43" s="719" t="s">
        <v>3274</v>
      </c>
    </row>
    <row r="44" spans="1:5" ht="30" customHeight="1">
      <c r="A44" s="496"/>
      <c r="B44" s="714"/>
      <c r="C44" s="723" t="s">
        <v>2163</v>
      </c>
      <c r="D44" s="720" t="s">
        <v>2436</v>
      </c>
      <c r="E44" s="719">
        <v>5</v>
      </c>
    </row>
    <row r="45" spans="1:5" ht="42" customHeight="1">
      <c r="A45" s="496"/>
      <c r="B45" s="714"/>
      <c r="C45" s="723" t="s">
        <v>3279</v>
      </c>
      <c r="D45" s="720" t="s">
        <v>2437</v>
      </c>
      <c r="E45" s="719" t="s">
        <v>3274</v>
      </c>
    </row>
    <row r="46" spans="1:5" ht="29.25" customHeight="1">
      <c r="A46" s="496"/>
      <c r="B46" s="714"/>
      <c r="C46" s="723" t="s">
        <v>2165</v>
      </c>
      <c r="D46" s="720" t="s">
        <v>2438</v>
      </c>
      <c r="E46" s="719" t="s">
        <v>3274</v>
      </c>
    </row>
    <row r="47" spans="1:5" ht="29.25" customHeight="1">
      <c r="A47" s="496"/>
      <c r="B47" s="714"/>
      <c r="C47" s="723" t="s">
        <v>2166</v>
      </c>
      <c r="D47" s="717">
        <v>104.4</v>
      </c>
      <c r="E47" s="719" t="s">
        <v>3274</v>
      </c>
    </row>
    <row r="48" spans="1:5" ht="30" customHeight="1">
      <c r="A48" s="496"/>
      <c r="B48" s="714"/>
      <c r="C48" s="723" t="s">
        <v>2167</v>
      </c>
      <c r="D48" s="728" t="s">
        <v>2439</v>
      </c>
      <c r="E48" s="719">
        <v>9</v>
      </c>
    </row>
    <row r="49" spans="1:5" ht="30" customHeight="1">
      <c r="A49" s="496"/>
      <c r="B49" s="714"/>
      <c r="C49" s="723" t="s">
        <v>2168</v>
      </c>
      <c r="D49" s="716" t="s">
        <v>2440</v>
      </c>
      <c r="E49" s="717">
        <v>4</v>
      </c>
    </row>
    <row r="50" spans="1:5" ht="33.75" customHeight="1">
      <c r="A50" s="496"/>
      <c r="B50" s="714"/>
      <c r="C50" s="726" t="s">
        <v>2169</v>
      </c>
      <c r="D50" s="720" t="s">
        <v>2421</v>
      </c>
      <c r="E50" s="717" t="s">
        <v>3278</v>
      </c>
    </row>
    <row r="51" spans="1:5" ht="30.75" customHeight="1">
      <c r="A51" s="496"/>
      <c r="B51" s="714"/>
      <c r="C51" s="726" t="s">
        <v>2170</v>
      </c>
      <c r="D51" s="719">
        <v>110.4</v>
      </c>
      <c r="E51" s="717" t="s">
        <v>3278</v>
      </c>
    </row>
    <row r="52" spans="1:5" ht="30" customHeight="1">
      <c r="A52" s="496"/>
      <c r="B52" s="714"/>
      <c r="C52" s="723" t="s">
        <v>2171</v>
      </c>
      <c r="D52" s="720">
        <v>98.279999999999987</v>
      </c>
      <c r="E52" s="717" t="s">
        <v>3274</v>
      </c>
    </row>
    <row r="53" spans="1:5" ht="31.5" customHeight="1">
      <c r="A53" s="496"/>
      <c r="B53" s="714"/>
      <c r="C53" s="723" t="s">
        <v>2172</v>
      </c>
      <c r="D53" s="719" t="s">
        <v>2441</v>
      </c>
      <c r="E53" s="717">
        <v>11</v>
      </c>
    </row>
    <row r="54" spans="1:5" ht="31.5" customHeight="1">
      <c r="A54" s="496"/>
      <c r="B54" s="714"/>
      <c r="C54" s="723" t="s">
        <v>2173</v>
      </c>
      <c r="D54" s="719" t="s">
        <v>2442</v>
      </c>
      <c r="E54" s="717" t="s">
        <v>3274</v>
      </c>
    </row>
    <row r="55" spans="1:5" ht="32.25" customHeight="1">
      <c r="A55" s="496"/>
      <c r="B55" s="714"/>
      <c r="C55" s="726" t="s">
        <v>2174</v>
      </c>
      <c r="D55" s="719">
        <v>110.4</v>
      </c>
      <c r="E55" s="717" t="s">
        <v>3278</v>
      </c>
    </row>
    <row r="56" spans="1:5" ht="30" customHeight="1">
      <c r="A56" s="496"/>
      <c r="B56" s="714"/>
      <c r="C56" s="723" t="s">
        <v>2175</v>
      </c>
      <c r="D56" s="719" t="s">
        <v>2443</v>
      </c>
      <c r="E56" s="717" t="s">
        <v>3274</v>
      </c>
    </row>
    <row r="57" spans="1:5" ht="34.5" customHeight="1">
      <c r="A57" s="496"/>
      <c r="B57" s="714"/>
      <c r="C57" s="723" t="s">
        <v>2176</v>
      </c>
      <c r="D57" s="729">
        <v>106.55999999999999</v>
      </c>
      <c r="E57" s="717">
        <v>4</v>
      </c>
    </row>
    <row r="58" spans="1:5" ht="33" customHeight="1">
      <c r="A58" s="496"/>
      <c r="B58" s="714"/>
      <c r="C58" s="723" t="s">
        <v>2177</v>
      </c>
      <c r="D58" s="730">
        <v>95.76</v>
      </c>
      <c r="E58" s="717" t="s">
        <v>3274</v>
      </c>
    </row>
    <row r="59" spans="1:5" ht="27.75" customHeight="1">
      <c r="A59" s="496"/>
      <c r="B59" s="714"/>
      <c r="C59" s="723" t="s">
        <v>2178</v>
      </c>
      <c r="D59" s="731" t="s">
        <v>2444</v>
      </c>
      <c r="E59" s="717" t="s">
        <v>3274</v>
      </c>
    </row>
    <row r="60" spans="1:5" ht="30.75" customHeight="1">
      <c r="A60" s="496"/>
      <c r="B60" s="714"/>
      <c r="C60" s="723" t="s">
        <v>2179</v>
      </c>
      <c r="D60" s="732">
        <v>83.52</v>
      </c>
      <c r="E60" s="717" t="s">
        <v>3274</v>
      </c>
    </row>
    <row r="61" spans="1:5" ht="30" customHeight="1">
      <c r="A61" s="496"/>
      <c r="B61" s="714"/>
      <c r="C61" s="723" t="s">
        <v>2180</v>
      </c>
      <c r="D61" s="732">
        <v>83.999999999999986</v>
      </c>
      <c r="E61" s="717">
        <v>10</v>
      </c>
    </row>
    <row r="62" spans="1:5" ht="30" customHeight="1">
      <c r="A62" s="496"/>
      <c r="B62" s="714"/>
      <c r="C62" s="723" t="s">
        <v>2181</v>
      </c>
      <c r="D62" s="732" t="s">
        <v>2445</v>
      </c>
      <c r="E62" s="717">
        <v>3</v>
      </c>
    </row>
    <row r="63" spans="1:5" ht="27.75" customHeight="1">
      <c r="A63" s="496"/>
      <c r="B63" s="714"/>
      <c r="C63" s="723" t="s">
        <v>2182</v>
      </c>
      <c r="D63" s="732" t="s">
        <v>46</v>
      </c>
      <c r="E63" s="717" t="s">
        <v>3274</v>
      </c>
    </row>
    <row r="64" spans="1:5" ht="30" customHeight="1">
      <c r="A64" s="496"/>
      <c r="B64" s="714"/>
      <c r="C64" s="723" t="s">
        <v>2183</v>
      </c>
      <c r="D64" s="731">
        <v>82.2</v>
      </c>
      <c r="E64" s="717">
        <v>1</v>
      </c>
    </row>
    <row r="65" spans="1:5" ht="27" customHeight="1">
      <c r="A65" s="496"/>
      <c r="B65" s="714"/>
      <c r="C65" s="723" t="s">
        <v>2184</v>
      </c>
      <c r="D65" s="724">
        <v>86.64</v>
      </c>
      <c r="E65" s="717" t="s">
        <v>3274</v>
      </c>
    </row>
    <row r="66" spans="1:5" ht="28.5" customHeight="1">
      <c r="A66" s="496"/>
      <c r="B66" s="714"/>
      <c r="C66" s="723" t="s">
        <v>2185</v>
      </c>
      <c r="D66" s="724" t="s">
        <v>2446</v>
      </c>
      <c r="E66" s="719">
        <v>4</v>
      </c>
    </row>
    <row r="67" spans="1:5" ht="27" customHeight="1">
      <c r="A67" s="496"/>
      <c r="B67" s="714"/>
      <c r="C67" s="723" t="s">
        <v>2186</v>
      </c>
      <c r="D67" s="716" t="s">
        <v>2447</v>
      </c>
      <c r="E67" s="719">
        <v>5</v>
      </c>
    </row>
    <row r="68" spans="1:5" ht="26.25" customHeight="1">
      <c r="A68" s="496"/>
      <c r="B68" s="714"/>
      <c r="C68" s="726" t="s">
        <v>2187</v>
      </c>
      <c r="D68" s="720" t="s">
        <v>2438</v>
      </c>
      <c r="E68" s="719" t="s">
        <v>3278</v>
      </c>
    </row>
    <row r="69" spans="1:5" ht="30.75" customHeight="1">
      <c r="A69" s="496"/>
      <c r="B69" s="714"/>
      <c r="C69" s="723" t="s">
        <v>2188</v>
      </c>
      <c r="D69" s="719">
        <v>107.04</v>
      </c>
      <c r="E69" s="719">
        <v>4</v>
      </c>
    </row>
    <row r="70" spans="1:5" ht="30" customHeight="1">
      <c r="A70" s="496"/>
      <c r="B70" s="714"/>
      <c r="C70" s="723" t="s">
        <v>2189</v>
      </c>
      <c r="D70" s="732" t="s">
        <v>2448</v>
      </c>
      <c r="E70" s="719" t="s">
        <v>3274</v>
      </c>
    </row>
    <row r="71" spans="1:5" ht="30" customHeight="1">
      <c r="A71" s="496"/>
      <c r="B71" s="714"/>
      <c r="C71" s="723" t="s">
        <v>3280</v>
      </c>
      <c r="D71" s="733">
        <v>90.6</v>
      </c>
      <c r="E71" s="719" t="s">
        <v>3274</v>
      </c>
    </row>
    <row r="72" spans="1:5" ht="31.5" customHeight="1">
      <c r="A72" s="496"/>
      <c r="B72" s="714"/>
      <c r="C72" s="723" t="s">
        <v>2191</v>
      </c>
      <c r="D72" s="719">
        <v>105.11999999999999</v>
      </c>
      <c r="E72" s="719">
        <v>1</v>
      </c>
    </row>
    <row r="73" spans="1:5" ht="27.75" customHeight="1">
      <c r="A73" s="496"/>
      <c r="B73" s="714"/>
      <c r="C73" s="723" t="s">
        <v>2192</v>
      </c>
      <c r="D73" s="719">
        <v>104.1</v>
      </c>
      <c r="E73" s="719" t="s">
        <v>3274</v>
      </c>
    </row>
    <row r="74" spans="1:5" ht="26.25" customHeight="1">
      <c r="A74" s="496"/>
      <c r="B74" s="714"/>
      <c r="C74" s="723" t="s">
        <v>2193</v>
      </c>
      <c r="D74" s="719">
        <v>103.91999999999999</v>
      </c>
      <c r="E74" s="719" t="s">
        <v>3274</v>
      </c>
    </row>
    <row r="75" spans="1:5" ht="26.25" customHeight="1">
      <c r="A75" s="496"/>
      <c r="B75" s="714"/>
      <c r="C75" s="723" t="s">
        <v>2194</v>
      </c>
      <c r="D75" s="719">
        <v>111.60000000000001</v>
      </c>
      <c r="E75" s="719" t="s">
        <v>3274</v>
      </c>
    </row>
    <row r="76" spans="1:5" ht="27.75" customHeight="1">
      <c r="A76" s="496"/>
      <c r="B76" s="714"/>
      <c r="C76" s="734" t="s">
        <v>2195</v>
      </c>
      <c r="D76" s="732" t="s">
        <v>2449</v>
      </c>
      <c r="E76" s="719">
        <v>1</v>
      </c>
    </row>
    <row r="77" spans="1:5" ht="32.25" customHeight="1">
      <c r="A77" s="496"/>
      <c r="B77" s="714"/>
      <c r="C77" s="723" t="s">
        <v>2196</v>
      </c>
      <c r="D77" s="719">
        <v>110.4</v>
      </c>
      <c r="E77" s="719" t="s">
        <v>3274</v>
      </c>
    </row>
    <row r="78" spans="1:5" ht="32.25" customHeight="1" thickBot="1">
      <c r="A78" s="496"/>
      <c r="B78" s="457"/>
      <c r="C78" s="735" t="s">
        <v>2197</v>
      </c>
      <c r="D78" s="736">
        <v>111.3</v>
      </c>
      <c r="E78" s="736" t="s">
        <v>3274</v>
      </c>
    </row>
  </sheetData>
  <mergeCells count="2">
    <mergeCell ref="B2:E2"/>
    <mergeCell ref="B4:E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91211B31B07E4CA9FD84F1577BB355" ma:contentTypeVersion="0" ma:contentTypeDescription="Create a new document." ma:contentTypeScope="" ma:versionID="00bb703fc225bcffe0e9406e540de9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67C070-26DD-43A5-8D81-CAE0C42BB805}">
  <ds:schemaRefs>
    <ds:schemaRef ds:uri="http://schemas.microsoft.com/sharepoint/v3/contenttype/forms"/>
  </ds:schemaRefs>
</ds:datastoreItem>
</file>

<file path=customXml/itemProps2.xml><?xml version="1.0" encoding="utf-8"?>
<ds:datastoreItem xmlns:ds="http://schemas.openxmlformats.org/officeDocument/2006/customXml" ds:itemID="{3836F283-06EB-410D-B0E1-9F623E32DF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47B844A-478F-48F6-904A-39E8BFC6CC2D}">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Table B1</vt:lpstr>
      <vt:lpstr>Table B2</vt:lpstr>
      <vt:lpstr>Table B3</vt:lpstr>
      <vt:lpstr>Table B4</vt:lpstr>
      <vt:lpstr>Table B5</vt:lpstr>
      <vt:lpstr>Table B6</vt:lpstr>
      <vt:lpstr>Table B7</vt:lpstr>
      <vt:lpstr>Table B8</vt:lpstr>
      <vt:lpstr>Table B9</vt:lpstr>
      <vt:lpstr>Table B10</vt:lpstr>
      <vt:lpstr>Table B11</vt:lpstr>
      <vt:lpstr>Table B12</vt:lpstr>
      <vt:lpstr>Table B13</vt:lpstr>
      <vt:lpstr>Table B14</vt:lpstr>
      <vt:lpstr>Table B15</vt:lpstr>
      <vt:lpstr>Table B16</vt:lpstr>
      <vt:lpstr>'Table B11'!Print_Area</vt:lpstr>
      <vt:lpstr>'Table B7'!Print_Area</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Dustin, Megan K.</dc:creator>
  <cp:lastModifiedBy>Dieter, Cheryl A.</cp:lastModifiedBy>
  <cp:lastPrinted>2012-11-13T17:52:20Z</cp:lastPrinted>
  <dcterms:created xsi:type="dcterms:W3CDTF">2012-06-05T20:31:26Z</dcterms:created>
  <dcterms:modified xsi:type="dcterms:W3CDTF">2012-11-20T16:37:02Z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0x0101001D91211B31B07E4CA9FD84F1577BB355</vt:lpwstr>
  </property>
</Properties>
</file>