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465" windowWidth="17400" windowHeight="10440"/>
  </bookViews>
  <sheets>
    <sheet name="Instructions and key" sheetId="1" r:id="rId1"/>
    <sheet name="Beach 1" sheetId="2" r:id="rId2"/>
    <sheet name="Beach 2" sheetId="3" r:id="rId3"/>
    <sheet name="QC samples" sheetId="4" r:id="rId4"/>
  </sheets>
  <definedNames>
    <definedName name="_xlnm.Print_Area" localSheetId="1">'Beach 1'!$A$1:$M$40</definedName>
    <definedName name="_xlnm.Print_Area" localSheetId="2">'Beach 2'!$A$1:$M$40</definedName>
    <definedName name="Z_AA32E64E_F0D9_40D8_A51E_FB8CA789D5D7_.wvu.PrintArea" localSheetId="1" hidden="1">'Beach 1'!$A$1:$M$40</definedName>
    <definedName name="Z_AA32E64E_F0D9_40D8_A51E_FB8CA789D5D7_.wvu.PrintArea" localSheetId="2" hidden="1">'Beach 2'!$A$1:$M$40</definedName>
    <definedName name="Z_EBBB16E6_7AA1_4325_9ED6_CC5A0EBC56C2_.wvu.PrintArea" localSheetId="1" hidden="1">'Beach 1'!$A$1:$M$40</definedName>
    <definedName name="Z_EBBB16E6_7AA1_4325_9ED6_CC5A0EBC56C2_.wvu.PrintArea" localSheetId="2" hidden="1">'Beach 2'!$A$1:$M$40</definedName>
  </definedNames>
  <calcPr calcId="145621"/>
  <customWorkbookViews>
    <customWorkbookView name="Francy, Donna S. - Personal View" guid="{EBBB16E6-7AA1-4325-9ED6-CC5A0EBC56C2}" mergeInterval="0" personalView="1" maximized="1" windowWidth="1280" windowHeight="779" activeSheetId="1"/>
    <customWorkbookView name="Mike Eberle - Personal View" guid="{AA32E64E-F0D9-40D8-A51E-FB8CA789D5D7}" mergeInterval="0" personalView="1" maximized="1" xWindow="1" yWindow="1" windowWidth="1280" windowHeight="790" activeSheetId="1" showComments="commIndAndComment"/>
  </customWorkbookViews>
</workbook>
</file>

<file path=xl/calcChain.xml><?xml version="1.0" encoding="utf-8"?>
<calcChain xmlns="http://schemas.openxmlformats.org/spreadsheetml/2006/main">
  <c r="I12" i="4" l="1"/>
  <c r="I11" i="4"/>
  <c r="I10" i="4"/>
  <c r="I9" i="4"/>
  <c r="I8" i="4"/>
  <c r="I7" i="4"/>
  <c r="I6" i="4"/>
  <c r="E12" i="4"/>
  <c r="E11" i="4"/>
  <c r="E10" i="4"/>
  <c r="E9" i="4"/>
  <c r="E8" i="4"/>
  <c r="E7" i="4"/>
  <c r="E6" i="4"/>
  <c r="T122" i="3" l="1"/>
  <c r="S122" i="3"/>
  <c r="R122" i="3"/>
  <c r="Q122" i="3"/>
  <c r="J122" i="3"/>
  <c r="T121" i="3"/>
  <c r="S121" i="3"/>
  <c r="R121" i="3"/>
  <c r="Q121" i="3"/>
  <c r="J121" i="3"/>
  <c r="T120" i="3"/>
  <c r="S120" i="3"/>
  <c r="R120" i="3"/>
  <c r="Q120" i="3"/>
  <c r="J120" i="3"/>
  <c r="T119" i="3"/>
  <c r="S119" i="3"/>
  <c r="R119" i="3"/>
  <c r="Q119" i="3"/>
  <c r="J119" i="3"/>
  <c r="T118" i="3"/>
  <c r="S118" i="3"/>
  <c r="R118" i="3"/>
  <c r="Q118" i="3"/>
  <c r="J118" i="3"/>
  <c r="T117" i="3"/>
  <c r="S117" i="3"/>
  <c r="R117" i="3"/>
  <c r="Q117" i="3"/>
  <c r="J117" i="3"/>
  <c r="T116" i="3"/>
  <c r="S116" i="3"/>
  <c r="R116" i="3"/>
  <c r="Q116" i="3"/>
  <c r="J116" i="3"/>
  <c r="T115" i="3"/>
  <c r="S115" i="3"/>
  <c r="R115" i="3"/>
  <c r="Q115" i="3"/>
  <c r="J115" i="3"/>
  <c r="T114" i="3"/>
  <c r="S114" i="3"/>
  <c r="R114" i="3"/>
  <c r="Q114" i="3"/>
  <c r="J114" i="3"/>
  <c r="T113" i="3"/>
  <c r="S113" i="3"/>
  <c r="R113" i="3"/>
  <c r="Q113" i="3"/>
  <c r="J113" i="3"/>
  <c r="T112" i="3"/>
  <c r="S112" i="3"/>
  <c r="R112" i="3"/>
  <c r="Q112" i="3"/>
  <c r="J112" i="3"/>
  <c r="T111" i="3"/>
  <c r="S111" i="3"/>
  <c r="R111" i="3"/>
  <c r="Q111" i="3"/>
  <c r="J111" i="3"/>
  <c r="T110" i="3"/>
  <c r="S110" i="3"/>
  <c r="R110" i="3"/>
  <c r="Q110" i="3"/>
  <c r="J110" i="3"/>
  <c r="T109" i="3"/>
  <c r="S109" i="3"/>
  <c r="R109" i="3"/>
  <c r="Q109" i="3"/>
  <c r="J109" i="3"/>
  <c r="T108" i="3"/>
  <c r="S108" i="3"/>
  <c r="R108" i="3"/>
  <c r="Q108" i="3"/>
  <c r="J108" i="3"/>
  <c r="T107" i="3"/>
  <c r="S107" i="3"/>
  <c r="R107" i="3"/>
  <c r="Q107" i="3"/>
  <c r="J107" i="3"/>
  <c r="T106" i="3"/>
  <c r="S106" i="3"/>
  <c r="R106" i="3"/>
  <c r="Q106" i="3"/>
  <c r="J106" i="3"/>
  <c r="T105" i="3"/>
  <c r="S105" i="3"/>
  <c r="R105" i="3"/>
  <c r="Q105" i="3"/>
  <c r="J105" i="3"/>
  <c r="T104" i="3"/>
  <c r="S104" i="3"/>
  <c r="R104" i="3"/>
  <c r="Q104" i="3"/>
  <c r="J104" i="3"/>
  <c r="T103" i="3"/>
  <c r="S103" i="3"/>
  <c r="R103" i="3"/>
  <c r="Q103" i="3"/>
  <c r="J103" i="3"/>
  <c r="T102" i="3"/>
  <c r="S102" i="3"/>
  <c r="R102" i="3"/>
  <c r="Q102" i="3"/>
  <c r="J102" i="3"/>
  <c r="T101" i="3"/>
  <c r="S101" i="3"/>
  <c r="R101" i="3"/>
  <c r="Q101" i="3"/>
  <c r="J101" i="3"/>
  <c r="T100" i="3"/>
  <c r="S100" i="3"/>
  <c r="R100" i="3"/>
  <c r="Q100" i="3"/>
  <c r="J100" i="3"/>
  <c r="T99" i="3"/>
  <c r="S99" i="3"/>
  <c r="R99" i="3"/>
  <c r="Q99" i="3"/>
  <c r="J99" i="3"/>
  <c r="T98" i="3"/>
  <c r="S98" i="3"/>
  <c r="R98" i="3"/>
  <c r="Q98" i="3"/>
  <c r="J98" i="3"/>
  <c r="T97" i="3"/>
  <c r="S97" i="3"/>
  <c r="R97" i="3"/>
  <c r="Q97" i="3"/>
  <c r="J97" i="3"/>
  <c r="T96" i="3"/>
  <c r="S96" i="3"/>
  <c r="R96" i="3"/>
  <c r="Q96" i="3"/>
  <c r="J96" i="3"/>
  <c r="T95" i="3"/>
  <c r="S95" i="3"/>
  <c r="R95" i="3"/>
  <c r="Q95" i="3"/>
  <c r="J95" i="3"/>
  <c r="T94" i="3"/>
  <c r="S94" i="3"/>
  <c r="R94" i="3"/>
  <c r="Q94" i="3"/>
  <c r="J94" i="3"/>
  <c r="T93" i="3"/>
  <c r="S93" i="3"/>
  <c r="R93" i="3"/>
  <c r="Q93" i="3"/>
  <c r="J93" i="3"/>
  <c r="T92" i="3"/>
  <c r="S92" i="3"/>
  <c r="R92" i="3"/>
  <c r="Q92" i="3"/>
  <c r="J92" i="3"/>
  <c r="T91" i="3"/>
  <c r="S91" i="3"/>
  <c r="R91" i="3"/>
  <c r="Q91" i="3"/>
  <c r="J91" i="3"/>
  <c r="T90" i="3"/>
  <c r="S90" i="3"/>
  <c r="R90" i="3"/>
  <c r="Q90" i="3"/>
  <c r="J90" i="3"/>
  <c r="T89" i="3"/>
  <c r="S89" i="3"/>
  <c r="R89" i="3"/>
  <c r="Q89" i="3"/>
  <c r="J89" i="3"/>
  <c r="T88" i="3"/>
  <c r="S88" i="3"/>
  <c r="R88" i="3"/>
  <c r="Q88" i="3"/>
  <c r="J88" i="3"/>
  <c r="T87" i="3"/>
  <c r="S87" i="3"/>
  <c r="R87" i="3"/>
  <c r="Q87" i="3"/>
  <c r="J87" i="3"/>
  <c r="T86" i="3"/>
  <c r="S86" i="3"/>
  <c r="R86" i="3"/>
  <c r="Q86" i="3"/>
  <c r="J86" i="3"/>
  <c r="T85" i="3"/>
  <c r="S85" i="3"/>
  <c r="R85" i="3"/>
  <c r="Q85" i="3"/>
  <c r="J85" i="3"/>
  <c r="T84" i="3"/>
  <c r="S84" i="3"/>
  <c r="R84" i="3"/>
  <c r="Q84" i="3"/>
  <c r="J84" i="3"/>
  <c r="T83" i="3"/>
  <c r="S83" i="3"/>
  <c r="R83" i="3"/>
  <c r="Q83" i="3"/>
  <c r="J83" i="3"/>
  <c r="T82" i="3"/>
  <c r="S82" i="3"/>
  <c r="R82" i="3"/>
  <c r="Q82" i="3"/>
  <c r="J82" i="3"/>
  <c r="T81" i="3"/>
  <c r="S81" i="3"/>
  <c r="R81" i="3"/>
  <c r="Q81" i="3"/>
  <c r="J81" i="3"/>
  <c r="T80" i="3"/>
  <c r="S80" i="3"/>
  <c r="R80" i="3"/>
  <c r="Q80" i="3"/>
  <c r="J80" i="3"/>
  <c r="T79" i="3"/>
  <c r="S79" i="3"/>
  <c r="R79" i="3"/>
  <c r="Q79" i="3"/>
  <c r="J79" i="3"/>
  <c r="T78" i="3"/>
  <c r="S78" i="3"/>
  <c r="R78" i="3"/>
  <c r="Q78" i="3"/>
  <c r="J78" i="3"/>
  <c r="T77" i="3"/>
  <c r="S77" i="3"/>
  <c r="R77" i="3"/>
  <c r="Q77" i="3"/>
  <c r="J77" i="3"/>
  <c r="T76" i="3"/>
  <c r="S76" i="3"/>
  <c r="R76" i="3"/>
  <c r="Q76" i="3"/>
  <c r="J76" i="3"/>
  <c r="T75" i="3"/>
  <c r="S75" i="3"/>
  <c r="R75" i="3"/>
  <c r="Q75" i="3"/>
  <c r="J75" i="3"/>
  <c r="T74" i="3"/>
  <c r="S74" i="3"/>
  <c r="R74" i="3"/>
  <c r="Q74" i="3"/>
  <c r="J74" i="3"/>
  <c r="T73" i="3"/>
  <c r="S73" i="3"/>
  <c r="R73" i="3"/>
  <c r="Q73" i="3"/>
  <c r="J73" i="3"/>
  <c r="T72" i="3"/>
  <c r="S72" i="3"/>
  <c r="R72" i="3"/>
  <c r="Q72" i="3"/>
  <c r="J72" i="3"/>
  <c r="T71" i="3"/>
  <c r="S71" i="3"/>
  <c r="R71" i="3"/>
  <c r="Q71" i="3"/>
  <c r="J71" i="3"/>
  <c r="T70" i="3"/>
  <c r="S70" i="3"/>
  <c r="R70" i="3"/>
  <c r="Q70" i="3"/>
  <c r="J70" i="3"/>
  <c r="T69" i="3"/>
  <c r="S69" i="3"/>
  <c r="R69" i="3"/>
  <c r="Q69" i="3"/>
  <c r="J69" i="3"/>
  <c r="T68" i="3"/>
  <c r="S68" i="3"/>
  <c r="R68" i="3"/>
  <c r="Q68" i="3"/>
  <c r="J68" i="3"/>
  <c r="T67" i="3"/>
  <c r="S67" i="3"/>
  <c r="R67" i="3"/>
  <c r="Q67" i="3"/>
  <c r="J67" i="3"/>
  <c r="T66" i="3"/>
  <c r="S66" i="3"/>
  <c r="R66" i="3"/>
  <c r="Q66" i="3"/>
  <c r="J66" i="3"/>
  <c r="T65" i="3"/>
  <c r="S65" i="3"/>
  <c r="R65" i="3"/>
  <c r="Q65" i="3"/>
  <c r="J65" i="3"/>
  <c r="T64" i="3"/>
  <c r="S64" i="3"/>
  <c r="R64" i="3"/>
  <c r="Q64" i="3"/>
  <c r="J64" i="3"/>
  <c r="T63" i="3"/>
  <c r="S63" i="3"/>
  <c r="R63" i="3"/>
  <c r="Q63" i="3"/>
  <c r="J63" i="3"/>
  <c r="T62" i="3"/>
  <c r="S62" i="3"/>
  <c r="R62" i="3"/>
  <c r="Q62" i="3"/>
  <c r="J62" i="3"/>
  <c r="T61" i="3"/>
  <c r="S61" i="3"/>
  <c r="R61" i="3"/>
  <c r="Q61" i="3"/>
  <c r="J61" i="3"/>
  <c r="T60" i="3"/>
  <c r="S60" i="3"/>
  <c r="R60" i="3"/>
  <c r="Q60" i="3"/>
  <c r="J60" i="3"/>
  <c r="T59" i="3"/>
  <c r="S59" i="3"/>
  <c r="R59" i="3"/>
  <c r="Q59" i="3"/>
  <c r="J59" i="3"/>
  <c r="T58" i="3"/>
  <c r="S58" i="3"/>
  <c r="R58" i="3"/>
  <c r="Q58" i="3"/>
  <c r="J58" i="3"/>
  <c r="T57" i="3"/>
  <c r="S57" i="3"/>
  <c r="R57" i="3"/>
  <c r="Q57" i="3"/>
  <c r="J57" i="3"/>
  <c r="T56" i="3"/>
  <c r="S56" i="3"/>
  <c r="R56" i="3"/>
  <c r="Q56" i="3"/>
  <c r="J56" i="3"/>
  <c r="T55" i="3"/>
  <c r="S55" i="3"/>
  <c r="R55" i="3"/>
  <c r="Q55" i="3"/>
  <c r="J55" i="3"/>
  <c r="T54" i="3"/>
  <c r="S54" i="3"/>
  <c r="R54" i="3"/>
  <c r="Q54" i="3"/>
  <c r="J54" i="3"/>
  <c r="T53" i="3"/>
  <c r="S53" i="3"/>
  <c r="R53" i="3"/>
  <c r="Q53" i="3"/>
  <c r="J53" i="3"/>
  <c r="T52" i="3"/>
  <c r="S52" i="3"/>
  <c r="R52" i="3"/>
  <c r="Q52" i="3"/>
  <c r="J52" i="3"/>
  <c r="T51" i="3"/>
  <c r="S51" i="3"/>
  <c r="R51" i="3"/>
  <c r="Q51" i="3"/>
  <c r="J51" i="3"/>
  <c r="T50" i="3"/>
  <c r="S50" i="3"/>
  <c r="R50" i="3"/>
  <c r="Q50" i="3"/>
  <c r="J50" i="3"/>
  <c r="T49" i="3"/>
  <c r="S49" i="3"/>
  <c r="R49" i="3"/>
  <c r="Q49" i="3"/>
  <c r="J49" i="3"/>
  <c r="T48" i="3"/>
  <c r="S48" i="3"/>
  <c r="R48" i="3"/>
  <c r="Q48" i="3"/>
  <c r="J48" i="3"/>
  <c r="T47" i="3"/>
  <c r="S47" i="3"/>
  <c r="R47" i="3"/>
  <c r="Q47" i="3"/>
  <c r="J47" i="3"/>
  <c r="T46" i="3"/>
  <c r="S46" i="3"/>
  <c r="R46" i="3"/>
  <c r="Q46" i="3"/>
  <c r="J46" i="3"/>
  <c r="T45" i="3"/>
  <c r="S45" i="3"/>
  <c r="R45" i="3"/>
  <c r="Q45" i="3"/>
  <c r="J45" i="3"/>
  <c r="T44" i="3"/>
  <c r="S44" i="3"/>
  <c r="R44" i="3"/>
  <c r="Q44" i="3"/>
  <c r="J44" i="3"/>
  <c r="T43" i="3"/>
  <c r="S43" i="3"/>
  <c r="R43" i="3"/>
  <c r="Q43" i="3"/>
  <c r="J43" i="3"/>
  <c r="T42" i="3"/>
  <c r="S42" i="3"/>
  <c r="R42" i="3"/>
  <c r="Q42" i="3"/>
  <c r="J42" i="3"/>
  <c r="T41" i="3"/>
  <c r="S41" i="3"/>
  <c r="R41" i="3"/>
  <c r="Q41" i="3"/>
  <c r="J41" i="3"/>
  <c r="T40" i="3"/>
  <c r="S40" i="3"/>
  <c r="R40" i="3"/>
  <c r="Q40" i="3"/>
  <c r="J40" i="3"/>
  <c r="T39" i="3"/>
  <c r="S39" i="3"/>
  <c r="R39" i="3"/>
  <c r="Q39" i="3"/>
  <c r="J39" i="3"/>
  <c r="T38" i="3"/>
  <c r="S38" i="3"/>
  <c r="R38" i="3"/>
  <c r="Q38" i="3"/>
  <c r="J38" i="3"/>
  <c r="T37" i="3"/>
  <c r="S37" i="3"/>
  <c r="R37" i="3"/>
  <c r="Q37" i="3"/>
  <c r="J37" i="3"/>
  <c r="T36" i="3"/>
  <c r="S36" i="3"/>
  <c r="R36" i="3"/>
  <c r="Q36" i="3"/>
  <c r="J36" i="3"/>
  <c r="T35" i="3"/>
  <c r="S35" i="3"/>
  <c r="R35" i="3"/>
  <c r="Q35" i="3"/>
  <c r="J35" i="3"/>
  <c r="T34" i="3"/>
  <c r="S34" i="3"/>
  <c r="R34" i="3"/>
  <c r="Q34" i="3"/>
  <c r="J34" i="3"/>
  <c r="T33" i="3"/>
  <c r="S33" i="3"/>
  <c r="R33" i="3"/>
  <c r="Q33" i="3"/>
  <c r="J33" i="3"/>
  <c r="T32" i="3"/>
  <c r="S32" i="3"/>
  <c r="R32" i="3"/>
  <c r="Q32" i="3"/>
  <c r="J32" i="3"/>
  <c r="T31" i="3"/>
  <c r="S31" i="3"/>
  <c r="R31" i="3"/>
  <c r="Q31" i="3"/>
  <c r="J31" i="3"/>
  <c r="T30" i="3"/>
  <c r="S30" i="3"/>
  <c r="R30" i="3"/>
  <c r="Q30" i="3"/>
  <c r="J30" i="3"/>
  <c r="T29" i="3"/>
  <c r="S29" i="3"/>
  <c r="R29" i="3"/>
  <c r="Q29" i="3"/>
  <c r="J29" i="3"/>
  <c r="T28" i="3"/>
  <c r="S28" i="3"/>
  <c r="R28" i="3"/>
  <c r="Q28" i="3"/>
  <c r="J28" i="3"/>
  <c r="T27" i="3"/>
  <c r="S27" i="3"/>
  <c r="R27" i="3"/>
  <c r="Q27" i="3"/>
  <c r="J27" i="3"/>
  <c r="T26" i="3"/>
  <c r="S26" i="3"/>
  <c r="R26" i="3"/>
  <c r="Q26" i="3"/>
  <c r="J26" i="3"/>
  <c r="T25" i="3"/>
  <c r="S25" i="3"/>
  <c r="R25" i="3"/>
  <c r="Q25" i="3"/>
  <c r="J25" i="3"/>
  <c r="T24" i="3"/>
  <c r="S24" i="3"/>
  <c r="R24" i="3"/>
  <c r="Q24" i="3"/>
  <c r="J24" i="3"/>
  <c r="T23" i="3"/>
  <c r="S23" i="3"/>
  <c r="R23" i="3"/>
  <c r="Q23" i="3"/>
  <c r="J23" i="3"/>
  <c r="T22" i="3"/>
  <c r="S22" i="3"/>
  <c r="R22" i="3"/>
  <c r="Q22" i="3"/>
  <c r="J22" i="3"/>
  <c r="T21" i="3"/>
  <c r="S21" i="3"/>
  <c r="R21" i="3"/>
  <c r="Q21" i="3"/>
  <c r="J21" i="3"/>
  <c r="T20" i="3"/>
  <c r="S20" i="3"/>
  <c r="R20" i="3"/>
  <c r="Q20" i="3"/>
  <c r="J20" i="3"/>
  <c r="T19" i="3"/>
  <c r="S19" i="3"/>
  <c r="R19" i="3"/>
  <c r="Q19" i="3"/>
  <c r="J19" i="3"/>
  <c r="T18" i="3"/>
  <c r="S18" i="3"/>
  <c r="R18" i="3"/>
  <c r="Q18" i="3"/>
  <c r="J18" i="3"/>
  <c r="T17" i="3"/>
  <c r="S17" i="3"/>
  <c r="R17" i="3"/>
  <c r="Q17" i="3"/>
  <c r="J17" i="3"/>
  <c r="T16" i="3"/>
  <c r="S16" i="3"/>
  <c r="R16" i="3"/>
  <c r="Q16" i="3"/>
  <c r="J16" i="3"/>
  <c r="T15" i="3"/>
  <c r="S15" i="3"/>
  <c r="R15" i="3"/>
  <c r="Q15" i="3"/>
  <c r="J15" i="3"/>
  <c r="T14" i="3"/>
  <c r="S14" i="3"/>
  <c r="R14" i="3"/>
  <c r="Q14" i="3"/>
  <c r="J14" i="3"/>
  <c r="T13" i="3"/>
  <c r="S13" i="3"/>
  <c r="R13" i="3"/>
  <c r="Q13" i="3"/>
  <c r="J13" i="3"/>
  <c r="T12" i="3"/>
  <c r="S12" i="3"/>
  <c r="R12" i="3"/>
  <c r="Q12" i="3"/>
  <c r="J12" i="3"/>
  <c r="T11" i="3"/>
  <c r="S11" i="3"/>
  <c r="R11" i="3"/>
  <c r="Q11" i="3"/>
  <c r="J11" i="3"/>
  <c r="T10" i="3"/>
  <c r="S10" i="3"/>
  <c r="R10" i="3"/>
  <c r="Q10" i="3"/>
  <c r="J10" i="3"/>
  <c r="T9" i="3"/>
  <c r="S9" i="3"/>
  <c r="R9" i="3"/>
  <c r="Q9" i="3"/>
  <c r="J9" i="3"/>
  <c r="T8" i="3"/>
  <c r="S8" i="3"/>
  <c r="R8" i="3"/>
  <c r="Q8" i="3"/>
  <c r="J8" i="3"/>
  <c r="T7" i="3"/>
  <c r="T2" i="3" s="1"/>
  <c r="S7" i="3"/>
  <c r="R7" i="3"/>
  <c r="Q7" i="3"/>
  <c r="J7" i="3"/>
  <c r="T6" i="3"/>
  <c r="S6" i="3"/>
  <c r="R6" i="3"/>
  <c r="Q6" i="3"/>
  <c r="J6" i="3"/>
  <c r="Q2" i="3" l="1"/>
  <c r="U2" i="3" s="1"/>
  <c r="R2" i="3"/>
  <c r="S2" i="3"/>
  <c r="P2" i="3" s="1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S6" i="2" l="1"/>
  <c r="T14" i="2"/>
  <c r="S15" i="2"/>
  <c r="T18" i="2"/>
  <c r="T26" i="2"/>
  <c r="T34" i="2"/>
  <c r="T42" i="2"/>
  <c r="Q50" i="2"/>
  <c r="Q62" i="2"/>
  <c r="Q70" i="2"/>
  <c r="T74" i="2"/>
  <c r="Q82" i="2"/>
  <c r="S90" i="2"/>
  <c r="T94" i="2"/>
  <c r="T98" i="2"/>
  <c r="S106" i="2"/>
  <c r="T110" i="2"/>
  <c r="T114" i="2"/>
  <c r="S122" i="2"/>
  <c r="T122" i="2"/>
  <c r="T120" i="2"/>
  <c r="T118" i="2"/>
  <c r="S118" i="2"/>
  <c r="T116" i="2"/>
  <c r="S114" i="2"/>
  <c r="T112" i="2"/>
  <c r="T108" i="2"/>
  <c r="T106" i="2"/>
  <c r="T104" i="2"/>
  <c r="T102" i="2"/>
  <c r="S102" i="2"/>
  <c r="T100" i="2"/>
  <c r="S98" i="2"/>
  <c r="T96" i="2"/>
  <c r="T92" i="2"/>
  <c r="T90" i="2"/>
  <c r="T88" i="2"/>
  <c r="Q86" i="2"/>
  <c r="Q85" i="2"/>
  <c r="Q84" i="2"/>
  <c r="Q81" i="2"/>
  <c r="S80" i="2"/>
  <c r="R80" i="2"/>
  <c r="Q80" i="2"/>
  <c r="Q78" i="2"/>
  <c r="T77" i="2"/>
  <c r="S77" i="2"/>
  <c r="R77" i="2"/>
  <c r="Q77" i="2"/>
  <c r="Q76" i="2"/>
  <c r="Q73" i="2"/>
  <c r="Q72" i="2"/>
  <c r="Q69" i="2"/>
  <c r="Q68" i="2"/>
  <c r="Q66" i="2"/>
  <c r="Q65" i="2"/>
  <c r="S64" i="2"/>
  <c r="R64" i="2"/>
  <c r="Q64" i="2"/>
  <c r="T61" i="2"/>
  <c r="S61" i="2"/>
  <c r="R61" i="2"/>
  <c r="Q61" i="2"/>
  <c r="Q60" i="2"/>
  <c r="T58" i="2"/>
  <c r="Q58" i="2"/>
  <c r="Q57" i="2"/>
  <c r="Q56" i="2"/>
  <c r="Q54" i="2"/>
  <c r="Q53" i="2"/>
  <c r="Q52" i="2"/>
  <c r="Q49" i="2"/>
  <c r="S48" i="2"/>
  <c r="R48" i="2"/>
  <c r="Q48" i="2"/>
  <c r="Q46" i="2"/>
  <c r="T45" i="2"/>
  <c r="S45" i="2"/>
  <c r="R45" i="2"/>
  <c r="Q45" i="2"/>
  <c r="Q44" i="2"/>
  <c r="Q41" i="2"/>
  <c r="Q40" i="2"/>
  <c r="T38" i="2"/>
  <c r="T36" i="2"/>
  <c r="T32" i="2"/>
  <c r="S30" i="2"/>
  <c r="S28" i="2"/>
  <c r="S24" i="2"/>
  <c r="T22" i="2"/>
  <c r="S20" i="2"/>
  <c r="S16" i="2"/>
  <c r="T12" i="2"/>
  <c r="T10" i="2"/>
  <c r="S9" i="2"/>
  <c r="S8" i="2"/>
  <c r="Q74" i="2" l="1"/>
  <c r="S94" i="2"/>
  <c r="S110" i="2"/>
  <c r="R53" i="2"/>
  <c r="R69" i="2"/>
  <c r="R85" i="2"/>
  <c r="R40" i="2"/>
  <c r="T50" i="2"/>
  <c r="S53" i="2"/>
  <c r="R56" i="2"/>
  <c r="T66" i="2"/>
  <c r="S69" i="2"/>
  <c r="R72" i="2"/>
  <c r="T82" i="2"/>
  <c r="S85" i="2"/>
  <c r="S88" i="2"/>
  <c r="S92" i="2"/>
  <c r="S96" i="2"/>
  <c r="S100" i="2"/>
  <c r="S104" i="2"/>
  <c r="S108" i="2"/>
  <c r="S112" i="2"/>
  <c r="S116" i="2"/>
  <c r="S120" i="2"/>
  <c r="S40" i="2"/>
  <c r="T53" i="2"/>
  <c r="S56" i="2"/>
  <c r="T69" i="2"/>
  <c r="S72" i="2"/>
  <c r="T85" i="2"/>
  <c r="S10" i="2"/>
  <c r="S12" i="2"/>
  <c r="S14" i="2"/>
  <c r="S18" i="2"/>
  <c r="S22" i="2"/>
  <c r="S26" i="2"/>
  <c r="S32" i="2"/>
  <c r="S34" i="2"/>
  <c r="S36" i="2"/>
  <c r="R41" i="2"/>
  <c r="T46" i="2"/>
  <c r="T54" i="2"/>
  <c r="T70" i="2"/>
  <c r="R73" i="2"/>
  <c r="R81" i="2"/>
  <c r="T86" i="2"/>
  <c r="T6" i="2"/>
  <c r="T8" i="2"/>
  <c r="T16" i="2"/>
  <c r="T20" i="2"/>
  <c r="T24" i="2"/>
  <c r="T28" i="2"/>
  <c r="T30" i="2"/>
  <c r="S41" i="2"/>
  <c r="R44" i="2"/>
  <c r="S49" i="2"/>
  <c r="R52" i="2"/>
  <c r="S57" i="2"/>
  <c r="R60" i="2"/>
  <c r="S65" i="2"/>
  <c r="R68" i="2"/>
  <c r="S73" i="2"/>
  <c r="R76" i="2"/>
  <c r="S81" i="2"/>
  <c r="R84" i="2"/>
  <c r="R49" i="2"/>
  <c r="R57" i="2"/>
  <c r="T62" i="2"/>
  <c r="R65" i="2"/>
  <c r="T78" i="2"/>
  <c r="T41" i="2"/>
  <c r="S44" i="2"/>
  <c r="T49" i="2"/>
  <c r="S52" i="2"/>
  <c r="T57" i="2"/>
  <c r="S60" i="2"/>
  <c r="T65" i="2"/>
  <c r="S68" i="2"/>
  <c r="T73" i="2"/>
  <c r="S76" i="2"/>
  <c r="T81" i="2"/>
  <c r="S84" i="2"/>
  <c r="Q39" i="2"/>
  <c r="T39" i="2"/>
  <c r="S39" i="2"/>
  <c r="R7" i="2"/>
  <c r="Q7" i="2"/>
  <c r="R11" i="2"/>
  <c r="Q11" i="2"/>
  <c r="R13" i="2"/>
  <c r="Q13" i="2"/>
  <c r="R17" i="2"/>
  <c r="Q17" i="2"/>
  <c r="R19" i="2"/>
  <c r="Q19" i="2"/>
  <c r="R21" i="2"/>
  <c r="Q21" i="2"/>
  <c r="R23" i="2"/>
  <c r="Q23" i="2"/>
  <c r="R25" i="2"/>
  <c r="Q25" i="2"/>
  <c r="R27" i="2"/>
  <c r="Q27" i="2"/>
  <c r="R29" i="2"/>
  <c r="Q29" i="2"/>
  <c r="R31" i="2"/>
  <c r="Q31" i="2"/>
  <c r="R33" i="2"/>
  <c r="Q33" i="2"/>
  <c r="R35" i="2"/>
  <c r="Q35" i="2"/>
  <c r="R37" i="2"/>
  <c r="Q37" i="2"/>
  <c r="R39" i="2"/>
  <c r="Q47" i="2"/>
  <c r="T47" i="2"/>
  <c r="S47" i="2"/>
  <c r="R47" i="2"/>
  <c r="Q55" i="2"/>
  <c r="T55" i="2"/>
  <c r="S55" i="2"/>
  <c r="R55" i="2"/>
  <c r="Q63" i="2"/>
  <c r="T63" i="2"/>
  <c r="R63" i="2"/>
  <c r="S63" i="2"/>
  <c r="Q71" i="2"/>
  <c r="T71" i="2"/>
  <c r="S71" i="2"/>
  <c r="R71" i="2"/>
  <c r="Q79" i="2"/>
  <c r="T79" i="2"/>
  <c r="S79" i="2"/>
  <c r="R79" i="2"/>
  <c r="Q87" i="2"/>
  <c r="T87" i="2"/>
  <c r="S87" i="2"/>
  <c r="R87" i="2"/>
  <c r="S7" i="2"/>
  <c r="S11" i="2"/>
  <c r="S13" i="2"/>
  <c r="S17" i="2"/>
  <c r="S19" i="2"/>
  <c r="S21" i="2"/>
  <c r="S23" i="2"/>
  <c r="S25" i="2"/>
  <c r="S27" i="2"/>
  <c r="S29" i="2"/>
  <c r="S31" i="2"/>
  <c r="S33" i="2"/>
  <c r="S35" i="2"/>
  <c r="S37" i="2"/>
  <c r="Q42" i="2"/>
  <c r="S42" i="2"/>
  <c r="R42" i="2"/>
  <c r="R9" i="2"/>
  <c r="Q9" i="2"/>
  <c r="R15" i="2"/>
  <c r="Q15" i="2"/>
  <c r="R6" i="2"/>
  <c r="Q6" i="2"/>
  <c r="T7" i="2"/>
  <c r="R8" i="2"/>
  <c r="Q8" i="2"/>
  <c r="T9" i="2"/>
  <c r="R10" i="2"/>
  <c r="Q10" i="2"/>
  <c r="T11" i="2"/>
  <c r="R12" i="2"/>
  <c r="Q12" i="2"/>
  <c r="T13" i="2"/>
  <c r="R14" i="2"/>
  <c r="Q14" i="2"/>
  <c r="T15" i="2"/>
  <c r="R16" i="2"/>
  <c r="Q16" i="2"/>
  <c r="T17" i="2"/>
  <c r="R18" i="2"/>
  <c r="Q18" i="2"/>
  <c r="T19" i="2"/>
  <c r="R20" i="2"/>
  <c r="Q20" i="2"/>
  <c r="T21" i="2"/>
  <c r="R22" i="2"/>
  <c r="Q22" i="2"/>
  <c r="T23" i="2"/>
  <c r="R24" i="2"/>
  <c r="Q24" i="2"/>
  <c r="T25" i="2"/>
  <c r="R26" i="2"/>
  <c r="Q26" i="2"/>
  <c r="T27" i="2"/>
  <c r="R28" i="2"/>
  <c r="Q28" i="2"/>
  <c r="T29" i="2"/>
  <c r="R30" i="2"/>
  <c r="Q30" i="2"/>
  <c r="T31" i="2"/>
  <c r="R32" i="2"/>
  <c r="Q32" i="2"/>
  <c r="T33" i="2"/>
  <c r="R34" i="2"/>
  <c r="Q34" i="2"/>
  <c r="T35" i="2"/>
  <c r="R36" i="2"/>
  <c r="Q36" i="2"/>
  <c r="T37" i="2"/>
  <c r="Q38" i="2"/>
  <c r="S38" i="2"/>
  <c r="R38" i="2"/>
  <c r="Q43" i="2"/>
  <c r="T43" i="2"/>
  <c r="R43" i="2"/>
  <c r="S43" i="2"/>
  <c r="Q51" i="2"/>
  <c r="T51" i="2"/>
  <c r="S51" i="2"/>
  <c r="R51" i="2"/>
  <c r="Q59" i="2"/>
  <c r="T59" i="2"/>
  <c r="S59" i="2"/>
  <c r="R59" i="2"/>
  <c r="Q67" i="2"/>
  <c r="T67" i="2"/>
  <c r="R67" i="2"/>
  <c r="S67" i="2"/>
  <c r="Q75" i="2"/>
  <c r="T75" i="2"/>
  <c r="S75" i="2"/>
  <c r="R75" i="2"/>
  <c r="Q83" i="2"/>
  <c r="T83" i="2"/>
  <c r="S83" i="2"/>
  <c r="R83" i="2"/>
  <c r="R89" i="2"/>
  <c r="Q89" i="2"/>
  <c r="R91" i="2"/>
  <c r="Q91" i="2"/>
  <c r="R93" i="2"/>
  <c r="Q93" i="2"/>
  <c r="R95" i="2"/>
  <c r="Q95" i="2"/>
  <c r="R97" i="2"/>
  <c r="Q97" i="2"/>
  <c r="R99" i="2"/>
  <c r="Q99" i="2"/>
  <c r="R101" i="2"/>
  <c r="Q101" i="2"/>
  <c r="R103" i="2"/>
  <c r="Q103" i="2"/>
  <c r="R105" i="2"/>
  <c r="Q105" i="2"/>
  <c r="R107" i="2"/>
  <c r="Q107" i="2"/>
  <c r="R109" i="2"/>
  <c r="Q109" i="2"/>
  <c r="R111" i="2"/>
  <c r="Q111" i="2"/>
  <c r="R113" i="2"/>
  <c r="Q113" i="2"/>
  <c r="R115" i="2"/>
  <c r="Q115" i="2"/>
  <c r="R117" i="2"/>
  <c r="Q117" i="2"/>
  <c r="R119" i="2"/>
  <c r="Q119" i="2"/>
  <c r="R121" i="2"/>
  <c r="Q121" i="2"/>
  <c r="T40" i="2"/>
  <c r="T44" i="2"/>
  <c r="R46" i="2"/>
  <c r="T48" i="2"/>
  <c r="R50" i="2"/>
  <c r="T52" i="2"/>
  <c r="R54" i="2"/>
  <c r="T56" i="2"/>
  <c r="R58" i="2"/>
  <c r="T60" i="2"/>
  <c r="R62" i="2"/>
  <c r="T64" i="2"/>
  <c r="R66" i="2"/>
  <c r="T68" i="2"/>
  <c r="R70" i="2"/>
  <c r="T72" i="2"/>
  <c r="R74" i="2"/>
  <c r="T76" i="2"/>
  <c r="R78" i="2"/>
  <c r="T80" i="2"/>
  <c r="R82" i="2"/>
  <c r="T84" i="2"/>
  <c r="R86" i="2"/>
  <c r="S89" i="2"/>
  <c r="S91" i="2"/>
  <c r="S93" i="2"/>
  <c r="S95" i="2"/>
  <c r="S97" i="2"/>
  <c r="S99" i="2"/>
  <c r="S101" i="2"/>
  <c r="S103" i="2"/>
  <c r="S105" i="2"/>
  <c r="S107" i="2"/>
  <c r="S109" i="2"/>
  <c r="S111" i="2"/>
  <c r="S113" i="2"/>
  <c r="S115" i="2"/>
  <c r="S117" i="2"/>
  <c r="S119" i="2"/>
  <c r="S121" i="2"/>
  <c r="S46" i="2"/>
  <c r="S50" i="2"/>
  <c r="S54" i="2"/>
  <c r="S58" i="2"/>
  <c r="S62" i="2"/>
  <c r="S66" i="2"/>
  <c r="S70" i="2"/>
  <c r="S74" i="2"/>
  <c r="S78" i="2"/>
  <c r="S82" i="2"/>
  <c r="S86" i="2"/>
  <c r="R88" i="2"/>
  <c r="Q88" i="2"/>
  <c r="T89" i="2"/>
  <c r="R90" i="2"/>
  <c r="Q90" i="2"/>
  <c r="T91" i="2"/>
  <c r="R92" i="2"/>
  <c r="Q92" i="2"/>
  <c r="T93" i="2"/>
  <c r="R94" i="2"/>
  <c r="Q94" i="2"/>
  <c r="T95" i="2"/>
  <c r="R96" i="2"/>
  <c r="Q96" i="2"/>
  <c r="T97" i="2"/>
  <c r="R98" i="2"/>
  <c r="Q98" i="2"/>
  <c r="T99" i="2"/>
  <c r="R100" i="2"/>
  <c r="Q100" i="2"/>
  <c r="T101" i="2"/>
  <c r="R102" i="2"/>
  <c r="Q102" i="2"/>
  <c r="T103" i="2"/>
  <c r="R104" i="2"/>
  <c r="Q104" i="2"/>
  <c r="T105" i="2"/>
  <c r="R106" i="2"/>
  <c r="Q106" i="2"/>
  <c r="T107" i="2"/>
  <c r="R108" i="2"/>
  <c r="Q108" i="2"/>
  <c r="T109" i="2"/>
  <c r="R110" i="2"/>
  <c r="Q110" i="2"/>
  <c r="T111" i="2"/>
  <c r="R112" i="2"/>
  <c r="Q112" i="2"/>
  <c r="T113" i="2"/>
  <c r="R114" i="2"/>
  <c r="Q114" i="2"/>
  <c r="T115" i="2"/>
  <c r="R116" i="2"/>
  <c r="Q116" i="2"/>
  <c r="T117" i="2"/>
  <c r="R118" i="2"/>
  <c r="Q118" i="2"/>
  <c r="T119" i="2"/>
  <c r="R120" i="2"/>
  <c r="Q120" i="2"/>
  <c r="T121" i="2"/>
  <c r="R122" i="2"/>
  <c r="Q122" i="2"/>
  <c r="Q2" i="2" l="1"/>
  <c r="T2" i="2"/>
  <c r="R2" i="2"/>
  <c r="U2" i="2" s="1"/>
  <c r="S2" i="2"/>
  <c r="P2" i="2"/>
</calcChain>
</file>

<file path=xl/sharedStrings.xml><?xml version="1.0" encoding="utf-8"?>
<sst xmlns="http://schemas.openxmlformats.org/spreadsheetml/2006/main" count="131" uniqueCount="77">
  <si>
    <t>Date</t>
  </si>
  <si>
    <t>Notes</t>
  </si>
  <si>
    <t>False +</t>
  </si>
  <si>
    <t>False -</t>
  </si>
  <si>
    <t>Correct</t>
  </si>
  <si>
    <t>Model:</t>
  </si>
  <si>
    <t>Example 1</t>
  </si>
  <si>
    <t>Example 2</t>
  </si>
  <si>
    <t xml:space="preserve">Sample Time </t>
  </si>
  <si>
    <t xml:space="preserve">Swimmers </t>
  </si>
  <si>
    <t xml:space="preserve">Birds </t>
  </si>
  <si>
    <t>Parameter Name</t>
  </si>
  <si>
    <t>Description</t>
  </si>
  <si>
    <t>WaterTemp_C</t>
  </si>
  <si>
    <t>Birds</t>
  </si>
  <si>
    <t>Waveht_ft</t>
  </si>
  <si>
    <t>Sample Time</t>
  </si>
  <si>
    <t>Swimmers</t>
  </si>
  <si>
    <t>Number of swimmers at the time of sampling</t>
  </si>
  <si>
    <t>LakeLevel_ft</t>
  </si>
  <si>
    <t>LakeLvl24chg_ft</t>
  </si>
  <si>
    <t>Ecoli_REM</t>
  </si>
  <si>
    <t>samples</t>
  </si>
  <si>
    <t>TOTALS</t>
  </si>
  <si>
    <t>Threshold E. coli</t>
  </si>
  <si>
    <t>Correct -</t>
  </si>
  <si>
    <t>Correct +</t>
  </si>
  <si>
    <t>Measured Ecoli_MPN</t>
  </si>
  <si>
    <t>MeasuaredEcoli_MPN</t>
  </si>
  <si>
    <t>Date the sample was collected</t>
  </si>
  <si>
    <t xml:space="preserve">WaterTemp_C </t>
  </si>
  <si>
    <t>Total number of birds when first arriving at the beach, before sample is collected</t>
  </si>
  <si>
    <t>Turb_NTU</t>
  </si>
  <si>
    <t>Turbidity at the time of sampling, measured in nephelometric turbidity units by a turbidimeter</t>
  </si>
  <si>
    <t>Note any usual observations or conditions or changes to the data</t>
  </si>
  <si>
    <t>AirportRainRd-1_in</t>
  </si>
  <si>
    <t>Model prediction</t>
  </si>
  <si>
    <t>Exceedance probability</t>
  </si>
  <si>
    <t>Threshold probability</t>
  </si>
  <si>
    <t>Colilert Quanti-Tray (MPN/100 mL)</t>
  </si>
  <si>
    <t>E. coli</t>
  </si>
  <si>
    <t>Site</t>
  </si>
  <si>
    <t>Sample date</t>
  </si>
  <si>
    <t>Avg</t>
  </si>
  <si>
    <t>Result</t>
  </si>
  <si>
    <t>Turbidity (NTU)</t>
  </si>
  <si>
    <t>A</t>
  </si>
  <si>
    <t>B</t>
  </si>
  <si>
    <t>BEACH 1 2013 -- To be used when the model output is the exceedance probability</t>
  </si>
  <si>
    <r>
      <t xml:space="preserve">BEACH 2 2013 -- To be used when the model output is the model prediction (predicted </t>
    </r>
    <r>
      <rPr>
        <b/>
        <i/>
        <sz val="14"/>
        <color theme="1"/>
        <rFont val="Calibri"/>
        <family val="2"/>
        <scheme val="minor"/>
      </rPr>
      <t>E. coli</t>
    </r>
    <r>
      <rPr>
        <b/>
        <sz val="14"/>
        <color theme="1"/>
        <rFont val="Calibri"/>
        <family val="2"/>
        <scheme val="minor"/>
      </rPr>
      <t xml:space="preserve"> concentration)</t>
    </r>
  </si>
  <si>
    <t>Instructions</t>
  </si>
  <si>
    <t>Contacts</t>
  </si>
  <si>
    <t>For further instructions or for troubleshooting, contact the USGS:
Amie Brady, amgbrady@usgs.gov
Donna Francy, dsfrancy@usgs.gov
Tammy Zimmerman, tmzimmer@usgs.gov</t>
  </si>
  <si>
    <t>Time the sample was collected, in military time</t>
  </si>
  <si>
    <r>
      <rPr>
        <b/>
        <sz val="12"/>
        <rFont val="Calibri"/>
        <family val="2"/>
        <scheme val="minor"/>
      </rPr>
      <t>Field Blanks</t>
    </r>
    <r>
      <rPr>
        <sz val="12"/>
        <rFont val="Calibri"/>
        <family val="2"/>
        <scheme val="minor"/>
      </rPr>
      <t xml:space="preserve"> 
</t>
    </r>
    <r>
      <rPr>
        <sz val="10"/>
        <rFont val="Calibri"/>
        <family val="2"/>
        <scheme val="minor"/>
      </rPr>
      <t>(sterile buffered water handled in the same manner as regular samples)</t>
    </r>
  </si>
  <si>
    <t>[The columns in yellow have calculated values (do not enter data into these columns); model variables are highlighted in orange; the threshold for issuing an advisory is a model prediction of 235 MPN/100 mL E. coli and entered into cell P4]</t>
  </si>
  <si>
    <t>Water temperature at the time of sampling in degrees Celsius</t>
  </si>
  <si>
    <t>Wave height measured with a wave rod recorded in feet, at the time of sampling</t>
  </si>
  <si>
    <t>Antecedent 24-hour rainfall from approximately 9:00 a.m. yesterday to 8:00 a.m. today from nearest National Weather Service airport site, in inches</t>
  </si>
  <si>
    <t>Lake Level at nearest National Oceanic and Atmospheric Administration (NOAA) Tides &amp; Currents site at 8:00 a.m. on day of sampling, in feet</t>
  </si>
  <si>
    <t>Lake level at the nearest NOAA site, change from 8:00 a.m. yesterday to 8:00 a.m. today</t>
  </si>
  <si>
    <r>
      <t xml:space="preserve">Remark associated with </t>
    </r>
    <r>
      <rPr>
        <i/>
        <sz val="10"/>
        <color theme="1"/>
        <rFont val="Calibri"/>
        <family val="2"/>
        <scheme val="minor"/>
      </rPr>
      <t>E. coli</t>
    </r>
    <r>
      <rPr>
        <sz val="10"/>
        <color theme="1"/>
        <rFont val="Calibri"/>
        <family val="2"/>
        <scheme val="minor"/>
      </rPr>
      <t xml:space="preserve"> concentration, such as &lt; or &gt;</t>
    </r>
  </si>
  <si>
    <r>
      <rPr>
        <i/>
        <sz val="10"/>
        <color theme="1"/>
        <rFont val="Calibri"/>
        <family val="2"/>
        <scheme val="minor"/>
      </rPr>
      <t>E. coli</t>
    </r>
    <r>
      <rPr>
        <sz val="10"/>
        <color theme="1"/>
        <rFont val="Calibri"/>
        <family val="2"/>
        <scheme val="minor"/>
      </rPr>
      <t xml:space="preserve"> concentration in most probable number per 100 milliliters (MPN/100 mL), found by use of the Colilert Quanti-Tray method</t>
    </r>
  </si>
  <si>
    <r>
      <t xml:space="preserve">Predicted </t>
    </r>
    <r>
      <rPr>
        <i/>
        <sz val="10"/>
        <color theme="1"/>
        <rFont val="Calibri"/>
        <family val="2"/>
        <scheme val="minor"/>
      </rPr>
      <t>E. coli</t>
    </r>
    <r>
      <rPr>
        <sz val="10"/>
        <color theme="1"/>
        <rFont val="Calibri"/>
        <family val="2"/>
        <scheme val="minor"/>
      </rPr>
      <t xml:space="preserve"> found by use of the model using Vitual Beach software developed by USEPA (Beach 2 worksheet only)</t>
    </r>
  </si>
  <si>
    <r>
      <t xml:space="preserve">Probability of exceeding the single-sample bathing-water standard for </t>
    </r>
    <r>
      <rPr>
        <i/>
        <sz val="10"/>
        <color theme="1"/>
        <rFont val="Calibri"/>
        <family val="2"/>
        <scheme val="minor"/>
      </rPr>
      <t>E. coli</t>
    </r>
    <r>
      <rPr>
        <sz val="10"/>
        <color theme="1"/>
        <rFont val="Calibri"/>
        <family val="2"/>
        <scheme val="minor"/>
      </rPr>
      <t xml:space="preserve"> (235 MPN/100 mL) found by use of the model using Virtual Beach software developed by U.S. Environmental Protection Agency (USEPA) (Beach 1 worksheet only)</t>
    </r>
  </si>
  <si>
    <t xml:space="preserve">Threshold probability for the model in which the beach is posted with an advisory or closing. The threshold probability is model specific and set by the beach manager. </t>
  </si>
  <si>
    <r>
      <t xml:space="preserve">Threshold </t>
    </r>
    <r>
      <rPr>
        <i/>
        <sz val="10"/>
        <color theme="1"/>
        <rFont val="Calibri"/>
        <family val="2"/>
        <scheme val="minor"/>
      </rPr>
      <t>E. coli</t>
    </r>
    <r>
      <rPr>
        <sz val="10"/>
        <color theme="1"/>
        <rFont val="Calibri"/>
        <family val="2"/>
        <scheme val="minor"/>
      </rPr>
      <t xml:space="preserve"> for the model in which the beach is posted with an advisory or closing.  </t>
    </r>
  </si>
  <si>
    <r>
      <t xml:space="preserve">The model result was below the threshold and the measured </t>
    </r>
    <r>
      <rPr>
        <i/>
        <sz val="10"/>
        <color theme="1"/>
        <rFont val="Calibri"/>
        <family val="2"/>
        <scheme val="minor"/>
      </rPr>
      <t>E. coli</t>
    </r>
    <r>
      <rPr>
        <sz val="10"/>
        <color theme="1"/>
        <rFont val="Calibri"/>
        <family val="2"/>
        <scheme val="minor"/>
      </rPr>
      <t xml:space="preserve"> concentration was below the bathing-water standard</t>
    </r>
  </si>
  <si>
    <r>
      <t xml:space="preserve">The model result was above the threshold and the measured </t>
    </r>
    <r>
      <rPr>
        <i/>
        <sz val="10"/>
        <color theme="1"/>
        <rFont val="Calibri"/>
        <family val="2"/>
        <scheme val="minor"/>
      </rPr>
      <t>E. coli</t>
    </r>
    <r>
      <rPr>
        <sz val="10"/>
        <color theme="1"/>
        <rFont val="Calibri"/>
        <family val="2"/>
        <scheme val="minor"/>
      </rPr>
      <t xml:space="preserve"> concentration was below the bathing-water standard</t>
    </r>
  </si>
  <si>
    <r>
      <t xml:space="preserve">The model result was above the threshold and the measured </t>
    </r>
    <r>
      <rPr>
        <i/>
        <sz val="10"/>
        <color theme="1"/>
        <rFont val="Calibri"/>
        <family val="2"/>
        <scheme val="minor"/>
      </rPr>
      <t>E. coli</t>
    </r>
    <r>
      <rPr>
        <sz val="10"/>
        <color theme="1"/>
        <rFont val="Calibri"/>
        <family val="2"/>
        <scheme val="minor"/>
      </rPr>
      <t xml:space="preserve"> concentration was above the bathing-water standard</t>
    </r>
  </si>
  <si>
    <r>
      <t xml:space="preserve">The model result was below the threshold and the measured </t>
    </r>
    <r>
      <rPr>
        <i/>
        <sz val="10"/>
        <color theme="1"/>
        <rFont val="Calibri"/>
        <family val="2"/>
        <scheme val="minor"/>
      </rPr>
      <t>E. coli</t>
    </r>
    <r>
      <rPr>
        <sz val="10"/>
        <color theme="1"/>
        <rFont val="Calibri"/>
        <family val="2"/>
        <scheme val="minor"/>
      </rPr>
      <t xml:space="preserve"> concentration was above the bathing-water standard</t>
    </r>
  </si>
  <si>
    <t>Appendix 3.  Example Spreadsheets for Compiling Beach Water-Quality and Environmental Data</t>
  </si>
  <si>
    <t>[The columns in yellow have calculated values (do not enter data into these columns); model variables are highlighted in orange; the threshold probability for issuing an advisory is 39 percent and entered into cell P4]</t>
  </si>
  <si>
    <t>(Samples A and B are concurrent replicate samples collected at the same location at essentially the same time; the columns in yellow have calculated values (do not enter data into these columns)</t>
  </si>
  <si>
    <t xml:space="preserve">Quality assurance/quality control results </t>
  </si>
  <si>
    <t>Replicates</t>
  </si>
  <si>
    <r>
      <t xml:space="preserve">Three example spreadsheets can be used to compile data daily and track model performance in a nowcast.  Daily data and model variables are entered into a spreadsheet for each beach.  Model results obtained from Virtual Beach software are also entered based on either the exceedance probability of a state standard (example for Beach 1) or predicted </t>
    </r>
    <r>
      <rPr>
        <i/>
        <sz val="10"/>
        <color theme="1"/>
        <rFont val="Calibri"/>
        <family val="2"/>
        <scheme val="minor"/>
      </rPr>
      <t>Escherichia coli</t>
    </r>
    <r>
      <rPr>
        <sz val="10"/>
        <color theme="1"/>
        <rFont val="Calibri"/>
        <family val="2"/>
        <scheme val="minor"/>
      </rPr>
      <t xml:space="preserve"> (</t>
    </r>
    <r>
      <rPr>
        <i/>
        <sz val="10"/>
        <color theme="1"/>
        <rFont val="Calibri"/>
        <family val="2"/>
        <scheme val="minor"/>
      </rPr>
      <t>E. coli</t>
    </r>
    <r>
      <rPr>
        <sz val="10"/>
        <color theme="1"/>
        <rFont val="Calibri"/>
        <family val="2"/>
        <scheme val="minor"/>
      </rPr>
      <t xml:space="preserve">)concentration (“model prediction” in Virtual Beach, example for Beach 2) .  Quality-control samples results are entered into a separate worksheet (QC samples).  The parameters in the spreadsheets are defined below.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</si>
</sst>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8"/>
      <color indexed="8"/>
      <name val="Calibri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</borders>
  <cellStyleXfs count="942">
    <xf numFmtId="0" fontId="0" fillId="0" borderId="0"/>
    <xf numFmtId="0" fontId="22" fillId="0" borderId="0"/>
    <xf numFmtId="0" fontId="2" fillId="0" borderId="0"/>
    <xf numFmtId="0" fontId="2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 applyBorder="1"/>
    <xf numFmtId="2" fontId="0" fillId="0" borderId="0" xfId="0" applyNumberForma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wrapText="1"/>
    </xf>
    <xf numFmtId="165" fontId="4" fillId="34" borderId="0" xfId="0" applyNumberFormat="1" applyFont="1" applyFill="1" applyBorder="1" applyAlignment="1">
      <alignment horizontal="center" wrapText="1"/>
    </xf>
    <xf numFmtId="165" fontId="4" fillId="34" borderId="1" xfId="0" applyNumberFormat="1" applyFont="1" applyFill="1" applyBorder="1" applyAlignment="1">
      <alignment horizontal="center" wrapText="1"/>
    </xf>
    <xf numFmtId="2" fontId="4" fillId="34" borderId="0" xfId="0" applyNumberFormat="1" applyFont="1" applyFill="1" applyBorder="1" applyAlignment="1">
      <alignment horizontal="center" wrapText="1"/>
    </xf>
    <xf numFmtId="2" fontId="4" fillId="34" borderId="1" xfId="0" applyNumberFormat="1" applyFont="1" applyFill="1" applyBorder="1" applyAlignment="1">
      <alignment horizontal="center" wrapText="1"/>
    </xf>
    <xf numFmtId="0" fontId="4" fillId="34" borderId="0" xfId="0" applyFont="1" applyFill="1" applyBorder="1" applyAlignment="1">
      <alignment horizontal="center" wrapText="1"/>
    </xf>
    <xf numFmtId="0" fontId="4" fillId="34" borderId="1" xfId="0" applyFont="1" applyFill="1" applyBorder="1" applyAlignment="1">
      <alignment horizontal="center" wrapText="1"/>
    </xf>
    <xf numFmtId="165" fontId="0" fillId="0" borderId="0" xfId="0" applyNumberFormat="1" applyFill="1"/>
    <xf numFmtId="1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34" borderId="1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wrapText="1"/>
    </xf>
    <xf numFmtId="165" fontId="23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1" fontId="4" fillId="34" borderId="0" xfId="0" applyNumberFormat="1" applyFont="1" applyFill="1" applyBorder="1" applyAlignment="1">
      <alignment horizontal="center" wrapText="1"/>
    </xf>
    <xf numFmtId="1" fontId="4" fillId="34" borderId="1" xfId="0" applyNumberFormat="1" applyFont="1" applyFill="1" applyBorder="1" applyAlignment="1">
      <alignment horizontal="center" wrapText="1"/>
    </xf>
    <xf numFmtId="1" fontId="0" fillId="0" borderId="0" xfId="0" applyNumberFormat="1" applyFill="1"/>
    <xf numFmtId="165" fontId="23" fillId="0" borderId="16" xfId="0" applyNumberFormat="1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23" fillId="0" borderId="0" xfId="0" applyFont="1" applyBorder="1" applyAlignment="1">
      <alignment horizontal="center"/>
    </xf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16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 applyAlignment="1">
      <alignment horizontal="right"/>
    </xf>
    <xf numFmtId="0" fontId="25" fillId="0" borderId="0" xfId="0" applyFont="1" applyFill="1" applyBorder="1"/>
    <xf numFmtId="165" fontId="0" fillId="0" borderId="0" xfId="0" applyNumberFormat="1" applyAlignment="1">
      <alignment horizontal="right"/>
    </xf>
    <xf numFmtId="0" fontId="25" fillId="0" borderId="0" xfId="0" applyFont="1" applyBorder="1"/>
    <xf numFmtId="0" fontId="0" fillId="0" borderId="0" xfId="0" applyFont="1" applyAlignment="1">
      <alignment vertical="center"/>
    </xf>
    <xf numFmtId="0" fontId="4" fillId="0" borderId="18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20" fontId="4" fillId="0" borderId="3" xfId="0" applyNumberFormat="1" applyFont="1" applyFill="1" applyBorder="1"/>
    <xf numFmtId="1" fontId="4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2" fontId="4" fillId="2" borderId="3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4" fillId="0" borderId="3" xfId="0" applyFont="1" applyFill="1" applyBorder="1"/>
    <xf numFmtId="0" fontId="28" fillId="0" borderId="3" xfId="0" applyFont="1" applyFill="1" applyBorder="1" applyAlignment="1">
      <alignment horizontal="center"/>
    </xf>
    <xf numFmtId="165" fontId="28" fillId="0" borderId="3" xfId="0" applyNumberFormat="1" applyFont="1" applyFill="1" applyBorder="1"/>
    <xf numFmtId="0" fontId="28" fillId="0" borderId="3" xfId="0" applyFont="1" applyFill="1" applyBorder="1"/>
    <xf numFmtId="0" fontId="28" fillId="2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" fontId="4" fillId="0" borderId="3" xfId="0" applyNumberFormat="1" applyFont="1" applyFill="1" applyBorder="1"/>
    <xf numFmtId="1" fontId="28" fillId="0" borderId="3" xfId="0" applyNumberFormat="1" applyFont="1" applyFill="1" applyBorder="1"/>
    <xf numFmtId="0" fontId="28" fillId="0" borderId="0" xfId="0" applyFont="1" applyFill="1" applyBorder="1" applyAlignment="1">
      <alignment horizontal="center" wrapText="1"/>
    </xf>
    <xf numFmtId="0" fontId="28" fillId="34" borderId="0" xfId="0" applyFont="1" applyFill="1" applyBorder="1" applyAlignment="1">
      <alignment horizontal="center" wrapText="1"/>
    </xf>
    <xf numFmtId="0" fontId="28" fillId="0" borderId="0" xfId="0" applyFont="1" applyFill="1"/>
    <xf numFmtId="0" fontId="28" fillId="0" borderId="0" xfId="0" applyFont="1" applyFill="1" applyBorder="1"/>
    <xf numFmtId="0" fontId="28" fillId="2" borderId="0" xfId="0" applyFont="1" applyFill="1" applyBorder="1"/>
    <xf numFmtId="0" fontId="30" fillId="0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164" fontId="32" fillId="0" borderId="0" xfId="0" applyNumberFormat="1" applyFont="1" applyBorder="1" applyAlignment="1">
      <alignment wrapText="1"/>
    </xf>
    <xf numFmtId="0" fontId="28" fillId="0" borderId="0" xfId="0" applyFont="1" applyBorder="1"/>
    <xf numFmtId="164" fontId="28" fillId="0" borderId="0" xfId="0" applyNumberFormat="1" applyFont="1" applyBorder="1"/>
    <xf numFmtId="0" fontId="28" fillId="0" borderId="13" xfId="0" applyFont="1" applyBorder="1" applyAlignment="1">
      <alignment horizontal="center" vertical="center" wrapText="1"/>
    </xf>
    <xf numFmtId="164" fontId="28" fillId="0" borderId="13" xfId="0" applyNumberFormat="1" applyFont="1" applyBorder="1" applyAlignment="1">
      <alignment horizontal="center" vertical="center" wrapText="1"/>
    </xf>
    <xf numFmtId="1" fontId="28" fillId="0" borderId="13" xfId="0" applyNumberFormat="1" applyFont="1" applyBorder="1" applyAlignment="1">
      <alignment horizontal="center" vertical="center" wrapText="1"/>
    </xf>
    <xf numFmtId="0" fontId="28" fillId="0" borderId="13" xfId="0" applyFont="1" applyBorder="1"/>
    <xf numFmtId="2" fontId="28" fillId="0" borderId="13" xfId="0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wrapText="1"/>
    </xf>
    <xf numFmtId="0" fontId="4" fillId="0" borderId="0" xfId="0" applyFont="1"/>
    <xf numFmtId="16" fontId="4" fillId="0" borderId="0" xfId="0" applyNumberFormat="1" applyFont="1"/>
    <xf numFmtId="1" fontId="4" fillId="2" borderId="0" xfId="0" applyNumberFormat="1" applyFont="1" applyFill="1"/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top" wrapText="1"/>
    </xf>
    <xf numFmtId="0" fontId="3" fillId="0" borderId="13" xfId="0" applyFont="1" applyBorder="1"/>
    <xf numFmtId="0" fontId="0" fillId="0" borderId="13" xfId="0" applyBorder="1"/>
    <xf numFmtId="0" fontId="4" fillId="0" borderId="13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0" fontId="32" fillId="0" borderId="13" xfId="0" applyFont="1" applyBorder="1" applyAlignment="1">
      <alignment vertical="center" wrapText="1"/>
    </xf>
    <xf numFmtId="0" fontId="28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31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8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8" fillId="0" borderId="17" xfId="0" applyFont="1" applyBorder="1" applyAlignment="1">
      <alignment wrapText="1"/>
    </xf>
    <xf numFmtId="0" fontId="33" fillId="0" borderId="0" xfId="0" applyFont="1" applyBorder="1" applyAlignment="1">
      <alignment wrapText="1"/>
    </xf>
  </cellXfs>
  <cellStyles count="942">
    <cellStyle name="20% - Accent1 2 2" xfId="4"/>
    <cellStyle name="20% - Accent1 2 3" xfId="5"/>
    <cellStyle name="20% - Accent1 2 4" xfId="6"/>
    <cellStyle name="20% - Accent1 2 5" xfId="7"/>
    <cellStyle name="20% - Accent1 2 6" xfId="8"/>
    <cellStyle name="20% - Accent1 2 7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 2" xfId="16"/>
    <cellStyle name="20% - Accent1 4 3" xfId="17"/>
    <cellStyle name="20% - Accent1 4 4" xfId="18"/>
    <cellStyle name="20% - Accent1 4 5" xfId="19"/>
    <cellStyle name="20% - Accent1 4 6" xfId="20"/>
    <cellStyle name="20% - Accent1 4 7" xfId="21"/>
    <cellStyle name="20% - Accent2 2 2" xfId="22"/>
    <cellStyle name="20% - Accent2 2 3" xfId="23"/>
    <cellStyle name="20% - Accent2 2 4" xfId="24"/>
    <cellStyle name="20% - Accent2 2 5" xfId="25"/>
    <cellStyle name="20% - Accent2 2 6" xfId="26"/>
    <cellStyle name="20% - Accent2 2 7" xfId="27"/>
    <cellStyle name="20% - Accent2 3 2" xfId="28"/>
    <cellStyle name="20% - Accent2 3 3" xfId="29"/>
    <cellStyle name="20% - Accent2 3 4" xfId="30"/>
    <cellStyle name="20% - Accent2 3 5" xfId="31"/>
    <cellStyle name="20% - Accent2 3 6" xfId="32"/>
    <cellStyle name="20% - Accent2 3 7" xfId="33"/>
    <cellStyle name="20% - Accent2 4 2" xfId="34"/>
    <cellStyle name="20% - Accent2 4 3" xfId="35"/>
    <cellStyle name="20% - Accent2 4 4" xfId="36"/>
    <cellStyle name="20% - Accent2 4 5" xfId="37"/>
    <cellStyle name="20% - Accent2 4 6" xfId="38"/>
    <cellStyle name="20% - Accent2 4 7" xfId="39"/>
    <cellStyle name="20% - Accent3 2 2" xfId="40"/>
    <cellStyle name="20% - Accent3 2 3" xfId="41"/>
    <cellStyle name="20% - Accent3 2 4" xfId="42"/>
    <cellStyle name="20% - Accent3 2 5" xfId="43"/>
    <cellStyle name="20% - Accent3 2 6" xfId="44"/>
    <cellStyle name="20% - Accent3 2 7" xfId="45"/>
    <cellStyle name="20% - Accent3 3 2" xfId="46"/>
    <cellStyle name="20% - Accent3 3 3" xfId="47"/>
    <cellStyle name="20% - Accent3 3 4" xfId="48"/>
    <cellStyle name="20% - Accent3 3 5" xfId="49"/>
    <cellStyle name="20% - Accent3 3 6" xfId="50"/>
    <cellStyle name="20% - Accent3 3 7" xfId="51"/>
    <cellStyle name="20% - Accent3 4 2" xfId="52"/>
    <cellStyle name="20% - Accent3 4 3" xfId="53"/>
    <cellStyle name="20% - Accent3 4 4" xfId="54"/>
    <cellStyle name="20% - Accent3 4 5" xfId="55"/>
    <cellStyle name="20% - Accent3 4 6" xfId="56"/>
    <cellStyle name="20% - Accent3 4 7" xfId="57"/>
    <cellStyle name="20% - Accent4 2 2" xfId="58"/>
    <cellStyle name="20% - Accent4 2 3" xfId="59"/>
    <cellStyle name="20% - Accent4 2 4" xfId="60"/>
    <cellStyle name="20% - Accent4 2 5" xfId="61"/>
    <cellStyle name="20% - Accent4 2 6" xfId="62"/>
    <cellStyle name="20% - Accent4 2 7" xfId="63"/>
    <cellStyle name="20% - Accent4 3 2" xfId="64"/>
    <cellStyle name="20% - Accent4 3 3" xfId="65"/>
    <cellStyle name="20% - Accent4 3 4" xfId="66"/>
    <cellStyle name="20% - Accent4 3 5" xfId="67"/>
    <cellStyle name="20% - Accent4 3 6" xfId="68"/>
    <cellStyle name="20% - Accent4 3 7" xfId="69"/>
    <cellStyle name="20% - Accent4 4 2" xfId="70"/>
    <cellStyle name="20% - Accent4 4 3" xfId="71"/>
    <cellStyle name="20% - Accent4 4 4" xfId="72"/>
    <cellStyle name="20% - Accent4 4 5" xfId="73"/>
    <cellStyle name="20% - Accent4 4 6" xfId="74"/>
    <cellStyle name="20% - Accent4 4 7" xfId="75"/>
    <cellStyle name="20% - Accent5 2 2" xfId="76"/>
    <cellStyle name="20% - Accent5 2 3" xfId="77"/>
    <cellStyle name="20% - Accent5 2 4" xfId="78"/>
    <cellStyle name="20% - Accent5 2 5" xfId="79"/>
    <cellStyle name="20% - Accent5 2 6" xfId="80"/>
    <cellStyle name="20% - Accent5 2 7" xfId="81"/>
    <cellStyle name="20% - Accent5 3 2" xfId="82"/>
    <cellStyle name="20% - Accent5 3 3" xfId="83"/>
    <cellStyle name="20% - Accent5 3 4" xfId="84"/>
    <cellStyle name="20% - Accent5 3 5" xfId="85"/>
    <cellStyle name="20% - Accent5 3 6" xfId="86"/>
    <cellStyle name="20% - Accent5 3 7" xfId="87"/>
    <cellStyle name="20% - Accent5 4 2" xfId="88"/>
    <cellStyle name="20% - Accent5 4 3" xfId="89"/>
    <cellStyle name="20% - Accent5 4 4" xfId="90"/>
    <cellStyle name="20% - Accent5 4 5" xfId="91"/>
    <cellStyle name="20% - Accent5 4 6" xfId="92"/>
    <cellStyle name="20% - Accent5 4 7" xfId="93"/>
    <cellStyle name="20% - Accent6 2 2" xfId="94"/>
    <cellStyle name="20% - Accent6 2 3" xfId="95"/>
    <cellStyle name="20% - Accent6 2 4" xfId="96"/>
    <cellStyle name="20% - Accent6 2 5" xfId="97"/>
    <cellStyle name="20% - Accent6 2 6" xfId="98"/>
    <cellStyle name="20% - Accent6 2 7" xfId="99"/>
    <cellStyle name="20% - Accent6 3 2" xfId="100"/>
    <cellStyle name="20% - Accent6 3 3" xfId="101"/>
    <cellStyle name="20% - Accent6 3 4" xfId="102"/>
    <cellStyle name="20% - Accent6 3 5" xfId="103"/>
    <cellStyle name="20% - Accent6 3 6" xfId="104"/>
    <cellStyle name="20% - Accent6 3 7" xfId="105"/>
    <cellStyle name="20% - Accent6 4 2" xfId="106"/>
    <cellStyle name="20% - Accent6 4 3" xfId="107"/>
    <cellStyle name="20% - Accent6 4 4" xfId="108"/>
    <cellStyle name="20% - Accent6 4 5" xfId="109"/>
    <cellStyle name="20% - Accent6 4 6" xfId="110"/>
    <cellStyle name="20% - Accent6 4 7" xfId="111"/>
    <cellStyle name="40% - Accent1 2 2" xfId="112"/>
    <cellStyle name="40% - Accent1 2 3" xfId="113"/>
    <cellStyle name="40% - Accent1 2 4" xfId="114"/>
    <cellStyle name="40% - Accent1 2 5" xfId="115"/>
    <cellStyle name="40% - Accent1 2 6" xfId="116"/>
    <cellStyle name="40% - Accent1 2 7" xfId="117"/>
    <cellStyle name="40% - Accent1 3 2" xfId="118"/>
    <cellStyle name="40% - Accent1 3 3" xfId="119"/>
    <cellStyle name="40% - Accent1 3 4" xfId="120"/>
    <cellStyle name="40% - Accent1 3 5" xfId="121"/>
    <cellStyle name="40% - Accent1 3 6" xfId="122"/>
    <cellStyle name="40% - Accent1 3 7" xfId="123"/>
    <cellStyle name="40% - Accent1 4 2" xfId="124"/>
    <cellStyle name="40% - Accent1 4 3" xfId="125"/>
    <cellStyle name="40% - Accent1 4 4" xfId="126"/>
    <cellStyle name="40% - Accent1 4 5" xfId="127"/>
    <cellStyle name="40% - Accent1 4 6" xfId="128"/>
    <cellStyle name="40% - Accent1 4 7" xfId="129"/>
    <cellStyle name="40% - Accent2 2 2" xfId="130"/>
    <cellStyle name="40% - Accent2 2 3" xfId="131"/>
    <cellStyle name="40% - Accent2 2 4" xfId="132"/>
    <cellStyle name="40% - Accent2 2 5" xfId="133"/>
    <cellStyle name="40% - Accent2 2 6" xfId="134"/>
    <cellStyle name="40% - Accent2 2 7" xfId="135"/>
    <cellStyle name="40% - Accent2 3 2" xfId="136"/>
    <cellStyle name="40% - Accent2 3 3" xfId="137"/>
    <cellStyle name="40% - Accent2 3 4" xfId="138"/>
    <cellStyle name="40% - Accent2 3 5" xfId="139"/>
    <cellStyle name="40% - Accent2 3 6" xfId="140"/>
    <cellStyle name="40% - Accent2 3 7" xfId="141"/>
    <cellStyle name="40% - Accent2 4 2" xfId="142"/>
    <cellStyle name="40% - Accent2 4 3" xfId="143"/>
    <cellStyle name="40% - Accent2 4 4" xfId="144"/>
    <cellStyle name="40% - Accent2 4 5" xfId="145"/>
    <cellStyle name="40% - Accent2 4 6" xfId="146"/>
    <cellStyle name="40% - Accent2 4 7" xfId="147"/>
    <cellStyle name="40% - Accent3 2 2" xfId="148"/>
    <cellStyle name="40% - Accent3 2 3" xfId="149"/>
    <cellStyle name="40% - Accent3 2 4" xfId="150"/>
    <cellStyle name="40% - Accent3 2 5" xfId="151"/>
    <cellStyle name="40% - Accent3 2 6" xfId="152"/>
    <cellStyle name="40% - Accent3 2 7" xfId="153"/>
    <cellStyle name="40% - Accent3 3 2" xfId="154"/>
    <cellStyle name="40% - Accent3 3 3" xfId="155"/>
    <cellStyle name="40% - Accent3 3 4" xfId="156"/>
    <cellStyle name="40% - Accent3 3 5" xfId="157"/>
    <cellStyle name="40% - Accent3 3 6" xfId="158"/>
    <cellStyle name="40% - Accent3 3 7" xfId="159"/>
    <cellStyle name="40% - Accent3 4 2" xfId="160"/>
    <cellStyle name="40% - Accent3 4 3" xfId="161"/>
    <cellStyle name="40% - Accent3 4 4" xfId="162"/>
    <cellStyle name="40% - Accent3 4 5" xfId="163"/>
    <cellStyle name="40% - Accent3 4 6" xfId="164"/>
    <cellStyle name="40% - Accent3 4 7" xfId="165"/>
    <cellStyle name="40% - Accent4 2 2" xfId="166"/>
    <cellStyle name="40% - Accent4 2 3" xfId="167"/>
    <cellStyle name="40% - Accent4 2 4" xfId="168"/>
    <cellStyle name="40% - Accent4 2 5" xfId="169"/>
    <cellStyle name="40% - Accent4 2 6" xfId="170"/>
    <cellStyle name="40% - Accent4 2 7" xfId="171"/>
    <cellStyle name="40% - Accent4 3 2" xfId="172"/>
    <cellStyle name="40% - Accent4 3 3" xfId="173"/>
    <cellStyle name="40% - Accent4 3 4" xfId="174"/>
    <cellStyle name="40% - Accent4 3 5" xfId="175"/>
    <cellStyle name="40% - Accent4 3 6" xfId="176"/>
    <cellStyle name="40% - Accent4 3 7" xfId="177"/>
    <cellStyle name="40% - Accent4 4 2" xfId="178"/>
    <cellStyle name="40% - Accent4 4 3" xfId="179"/>
    <cellStyle name="40% - Accent4 4 4" xfId="180"/>
    <cellStyle name="40% - Accent4 4 5" xfId="181"/>
    <cellStyle name="40% - Accent4 4 6" xfId="182"/>
    <cellStyle name="40% - Accent4 4 7" xfId="183"/>
    <cellStyle name="40% - Accent5 2 2" xfId="184"/>
    <cellStyle name="40% - Accent5 2 3" xfId="185"/>
    <cellStyle name="40% - Accent5 2 4" xfId="186"/>
    <cellStyle name="40% - Accent5 2 5" xfId="187"/>
    <cellStyle name="40% - Accent5 2 6" xfId="188"/>
    <cellStyle name="40% - Accent5 2 7" xfId="189"/>
    <cellStyle name="40% - Accent5 3 2" xfId="190"/>
    <cellStyle name="40% - Accent5 3 3" xfId="191"/>
    <cellStyle name="40% - Accent5 3 4" xfId="192"/>
    <cellStyle name="40% - Accent5 3 5" xfId="193"/>
    <cellStyle name="40% - Accent5 3 6" xfId="194"/>
    <cellStyle name="40% - Accent5 3 7" xfId="195"/>
    <cellStyle name="40% - Accent5 4 2" xfId="196"/>
    <cellStyle name="40% - Accent5 4 3" xfId="197"/>
    <cellStyle name="40% - Accent5 4 4" xfId="198"/>
    <cellStyle name="40% - Accent5 4 5" xfId="199"/>
    <cellStyle name="40% - Accent5 4 6" xfId="200"/>
    <cellStyle name="40% - Accent5 4 7" xfId="201"/>
    <cellStyle name="40% - Accent6 2 2" xfId="202"/>
    <cellStyle name="40% - Accent6 2 3" xfId="203"/>
    <cellStyle name="40% - Accent6 2 4" xfId="204"/>
    <cellStyle name="40% - Accent6 2 5" xfId="205"/>
    <cellStyle name="40% - Accent6 2 6" xfId="206"/>
    <cellStyle name="40% - Accent6 2 7" xfId="207"/>
    <cellStyle name="40% - Accent6 3 2" xfId="208"/>
    <cellStyle name="40% - Accent6 3 3" xfId="209"/>
    <cellStyle name="40% - Accent6 3 4" xfId="210"/>
    <cellStyle name="40% - Accent6 3 5" xfId="211"/>
    <cellStyle name="40% - Accent6 3 6" xfId="212"/>
    <cellStyle name="40% - Accent6 3 7" xfId="213"/>
    <cellStyle name="40% - Accent6 4 2" xfId="214"/>
    <cellStyle name="40% - Accent6 4 3" xfId="215"/>
    <cellStyle name="40% - Accent6 4 4" xfId="216"/>
    <cellStyle name="40% - Accent6 4 5" xfId="217"/>
    <cellStyle name="40% - Accent6 4 6" xfId="218"/>
    <cellStyle name="40% - Accent6 4 7" xfId="219"/>
    <cellStyle name="60% - Accent1 2 2" xfId="220"/>
    <cellStyle name="60% - Accent1 2 3" xfId="221"/>
    <cellStyle name="60% - Accent1 2 4" xfId="222"/>
    <cellStyle name="60% - Accent1 2 5" xfId="223"/>
    <cellStyle name="60% - Accent1 2 6" xfId="224"/>
    <cellStyle name="60% - Accent1 2 7" xfId="225"/>
    <cellStyle name="60% - Accent1 3 2" xfId="226"/>
    <cellStyle name="60% - Accent1 3 3" xfId="227"/>
    <cellStyle name="60% - Accent1 3 4" xfId="228"/>
    <cellStyle name="60% - Accent1 3 5" xfId="229"/>
    <cellStyle name="60% - Accent1 3 6" xfId="230"/>
    <cellStyle name="60% - Accent1 3 7" xfId="231"/>
    <cellStyle name="60% - Accent1 4 2" xfId="232"/>
    <cellStyle name="60% - Accent1 4 3" xfId="233"/>
    <cellStyle name="60% - Accent1 4 4" xfId="234"/>
    <cellStyle name="60% - Accent1 4 5" xfId="235"/>
    <cellStyle name="60% - Accent1 4 6" xfId="236"/>
    <cellStyle name="60% - Accent1 4 7" xfId="237"/>
    <cellStyle name="60% - Accent2 2 2" xfId="238"/>
    <cellStyle name="60% - Accent2 2 3" xfId="239"/>
    <cellStyle name="60% - Accent2 2 4" xfId="240"/>
    <cellStyle name="60% - Accent2 2 5" xfId="241"/>
    <cellStyle name="60% - Accent2 2 6" xfId="242"/>
    <cellStyle name="60% - Accent2 2 7" xfId="243"/>
    <cellStyle name="60% - Accent2 3 2" xfId="244"/>
    <cellStyle name="60% - Accent2 3 3" xfId="245"/>
    <cellStyle name="60% - Accent2 3 4" xfId="246"/>
    <cellStyle name="60% - Accent2 3 5" xfId="247"/>
    <cellStyle name="60% - Accent2 3 6" xfId="248"/>
    <cellStyle name="60% - Accent2 3 7" xfId="249"/>
    <cellStyle name="60% - Accent2 4 2" xfId="250"/>
    <cellStyle name="60% - Accent2 4 3" xfId="251"/>
    <cellStyle name="60% - Accent2 4 4" xfId="252"/>
    <cellStyle name="60% - Accent2 4 5" xfId="253"/>
    <cellStyle name="60% - Accent2 4 6" xfId="254"/>
    <cellStyle name="60% - Accent2 4 7" xfId="255"/>
    <cellStyle name="60% - Accent3 2 2" xfId="256"/>
    <cellStyle name="60% - Accent3 2 3" xfId="257"/>
    <cellStyle name="60% - Accent3 2 4" xfId="258"/>
    <cellStyle name="60% - Accent3 2 5" xfId="259"/>
    <cellStyle name="60% - Accent3 2 6" xfId="260"/>
    <cellStyle name="60% - Accent3 2 7" xfId="261"/>
    <cellStyle name="60% - Accent3 3 2" xfId="262"/>
    <cellStyle name="60% - Accent3 3 3" xfId="263"/>
    <cellStyle name="60% - Accent3 3 4" xfId="264"/>
    <cellStyle name="60% - Accent3 3 5" xfId="265"/>
    <cellStyle name="60% - Accent3 3 6" xfId="266"/>
    <cellStyle name="60% - Accent3 3 7" xfId="267"/>
    <cellStyle name="60% - Accent3 4 2" xfId="268"/>
    <cellStyle name="60% - Accent3 4 3" xfId="269"/>
    <cellStyle name="60% - Accent3 4 4" xfId="270"/>
    <cellStyle name="60% - Accent3 4 5" xfId="271"/>
    <cellStyle name="60% - Accent3 4 6" xfId="272"/>
    <cellStyle name="60% - Accent3 4 7" xfId="273"/>
    <cellStyle name="60% - Accent4 2 2" xfId="274"/>
    <cellStyle name="60% - Accent4 2 3" xfId="275"/>
    <cellStyle name="60% - Accent4 2 4" xfId="276"/>
    <cellStyle name="60% - Accent4 2 5" xfId="277"/>
    <cellStyle name="60% - Accent4 2 6" xfId="278"/>
    <cellStyle name="60% - Accent4 2 7" xfId="279"/>
    <cellStyle name="60% - Accent4 3 2" xfId="280"/>
    <cellStyle name="60% - Accent4 3 3" xfId="281"/>
    <cellStyle name="60% - Accent4 3 4" xfId="282"/>
    <cellStyle name="60% - Accent4 3 5" xfId="283"/>
    <cellStyle name="60% - Accent4 3 6" xfId="284"/>
    <cellStyle name="60% - Accent4 3 7" xfId="285"/>
    <cellStyle name="60% - Accent4 4 2" xfId="286"/>
    <cellStyle name="60% - Accent4 4 3" xfId="287"/>
    <cellStyle name="60% - Accent4 4 4" xfId="288"/>
    <cellStyle name="60% - Accent4 4 5" xfId="289"/>
    <cellStyle name="60% - Accent4 4 6" xfId="290"/>
    <cellStyle name="60% - Accent4 4 7" xfId="291"/>
    <cellStyle name="60% - Accent5 2 2" xfId="292"/>
    <cellStyle name="60% - Accent5 2 3" xfId="293"/>
    <cellStyle name="60% - Accent5 2 4" xfId="294"/>
    <cellStyle name="60% - Accent5 2 5" xfId="295"/>
    <cellStyle name="60% - Accent5 2 6" xfId="296"/>
    <cellStyle name="60% - Accent5 2 7" xfId="297"/>
    <cellStyle name="60% - Accent5 3 2" xfId="298"/>
    <cellStyle name="60% - Accent5 3 3" xfId="299"/>
    <cellStyle name="60% - Accent5 3 4" xfId="300"/>
    <cellStyle name="60% - Accent5 3 5" xfId="301"/>
    <cellStyle name="60% - Accent5 3 6" xfId="302"/>
    <cellStyle name="60% - Accent5 3 7" xfId="303"/>
    <cellStyle name="60% - Accent5 4 2" xfId="304"/>
    <cellStyle name="60% - Accent5 4 3" xfId="305"/>
    <cellStyle name="60% - Accent5 4 4" xfId="306"/>
    <cellStyle name="60% - Accent5 4 5" xfId="307"/>
    <cellStyle name="60% - Accent5 4 6" xfId="308"/>
    <cellStyle name="60% - Accent5 4 7" xfId="309"/>
    <cellStyle name="60% - Accent6 2 2" xfId="310"/>
    <cellStyle name="60% - Accent6 2 3" xfId="311"/>
    <cellStyle name="60% - Accent6 2 4" xfId="312"/>
    <cellStyle name="60% - Accent6 2 5" xfId="313"/>
    <cellStyle name="60% - Accent6 2 6" xfId="314"/>
    <cellStyle name="60% - Accent6 2 7" xfId="315"/>
    <cellStyle name="60% - Accent6 3 2" xfId="316"/>
    <cellStyle name="60% - Accent6 3 3" xfId="317"/>
    <cellStyle name="60% - Accent6 3 4" xfId="318"/>
    <cellStyle name="60% - Accent6 3 5" xfId="319"/>
    <cellStyle name="60% - Accent6 3 6" xfId="320"/>
    <cellStyle name="60% - Accent6 3 7" xfId="321"/>
    <cellStyle name="60% - Accent6 4 2" xfId="322"/>
    <cellStyle name="60% - Accent6 4 3" xfId="323"/>
    <cellStyle name="60% - Accent6 4 4" xfId="324"/>
    <cellStyle name="60% - Accent6 4 5" xfId="325"/>
    <cellStyle name="60% - Accent6 4 6" xfId="326"/>
    <cellStyle name="60% - Accent6 4 7" xfId="327"/>
    <cellStyle name="Accent1 2 2" xfId="328"/>
    <cellStyle name="Accent1 2 3" xfId="329"/>
    <cellStyle name="Accent1 2 4" xfId="330"/>
    <cellStyle name="Accent1 2 5" xfId="331"/>
    <cellStyle name="Accent1 2 6" xfId="332"/>
    <cellStyle name="Accent1 2 7" xfId="333"/>
    <cellStyle name="Accent1 3 2" xfId="334"/>
    <cellStyle name="Accent1 3 3" xfId="335"/>
    <cellStyle name="Accent1 3 4" xfId="336"/>
    <cellStyle name="Accent1 3 5" xfId="337"/>
    <cellStyle name="Accent1 3 6" xfId="338"/>
    <cellStyle name="Accent1 3 7" xfId="339"/>
    <cellStyle name="Accent1 4 2" xfId="340"/>
    <cellStyle name="Accent1 4 3" xfId="341"/>
    <cellStyle name="Accent1 4 4" xfId="342"/>
    <cellStyle name="Accent1 4 5" xfId="343"/>
    <cellStyle name="Accent1 4 6" xfId="344"/>
    <cellStyle name="Accent1 4 7" xfId="345"/>
    <cellStyle name="Accent2 2 2" xfId="346"/>
    <cellStyle name="Accent2 2 3" xfId="347"/>
    <cellStyle name="Accent2 2 4" xfId="348"/>
    <cellStyle name="Accent2 2 5" xfId="349"/>
    <cellStyle name="Accent2 2 6" xfId="350"/>
    <cellStyle name="Accent2 2 7" xfId="351"/>
    <cellStyle name="Accent2 3 2" xfId="352"/>
    <cellStyle name="Accent2 3 3" xfId="353"/>
    <cellStyle name="Accent2 3 4" xfId="354"/>
    <cellStyle name="Accent2 3 5" xfId="355"/>
    <cellStyle name="Accent2 3 6" xfId="356"/>
    <cellStyle name="Accent2 3 7" xfId="357"/>
    <cellStyle name="Accent2 4 2" xfId="358"/>
    <cellStyle name="Accent2 4 3" xfId="359"/>
    <cellStyle name="Accent2 4 4" xfId="360"/>
    <cellStyle name="Accent2 4 5" xfId="361"/>
    <cellStyle name="Accent2 4 6" xfId="362"/>
    <cellStyle name="Accent2 4 7" xfId="363"/>
    <cellStyle name="Accent3 2 2" xfId="364"/>
    <cellStyle name="Accent3 2 3" xfId="365"/>
    <cellStyle name="Accent3 2 4" xfId="366"/>
    <cellStyle name="Accent3 2 5" xfId="367"/>
    <cellStyle name="Accent3 2 6" xfId="368"/>
    <cellStyle name="Accent3 2 7" xfId="369"/>
    <cellStyle name="Accent3 3 2" xfId="370"/>
    <cellStyle name="Accent3 3 3" xfId="371"/>
    <cellStyle name="Accent3 3 4" xfId="372"/>
    <cellStyle name="Accent3 3 5" xfId="373"/>
    <cellStyle name="Accent3 3 6" xfId="374"/>
    <cellStyle name="Accent3 3 7" xfId="375"/>
    <cellStyle name="Accent3 4 2" xfId="376"/>
    <cellStyle name="Accent3 4 3" xfId="377"/>
    <cellStyle name="Accent3 4 4" xfId="378"/>
    <cellStyle name="Accent3 4 5" xfId="379"/>
    <cellStyle name="Accent3 4 6" xfId="380"/>
    <cellStyle name="Accent3 4 7" xfId="381"/>
    <cellStyle name="Accent4 2 2" xfId="382"/>
    <cellStyle name="Accent4 2 3" xfId="383"/>
    <cellStyle name="Accent4 2 4" xfId="384"/>
    <cellStyle name="Accent4 2 5" xfId="385"/>
    <cellStyle name="Accent4 2 6" xfId="386"/>
    <cellStyle name="Accent4 2 7" xfId="387"/>
    <cellStyle name="Accent4 3 2" xfId="388"/>
    <cellStyle name="Accent4 3 3" xfId="389"/>
    <cellStyle name="Accent4 3 4" xfId="390"/>
    <cellStyle name="Accent4 3 5" xfId="391"/>
    <cellStyle name="Accent4 3 6" xfId="392"/>
    <cellStyle name="Accent4 3 7" xfId="393"/>
    <cellStyle name="Accent4 4 2" xfId="394"/>
    <cellStyle name="Accent4 4 3" xfId="395"/>
    <cellStyle name="Accent4 4 4" xfId="396"/>
    <cellStyle name="Accent4 4 5" xfId="397"/>
    <cellStyle name="Accent4 4 6" xfId="398"/>
    <cellStyle name="Accent4 4 7" xfId="399"/>
    <cellStyle name="Accent5 2 2" xfId="400"/>
    <cellStyle name="Accent5 2 3" xfId="401"/>
    <cellStyle name="Accent5 2 4" xfId="402"/>
    <cellStyle name="Accent5 2 5" xfId="403"/>
    <cellStyle name="Accent5 2 6" xfId="404"/>
    <cellStyle name="Accent5 2 7" xfId="405"/>
    <cellStyle name="Accent5 3 2" xfId="406"/>
    <cellStyle name="Accent5 3 3" xfId="407"/>
    <cellStyle name="Accent5 3 4" xfId="408"/>
    <cellStyle name="Accent5 3 5" xfId="409"/>
    <cellStyle name="Accent5 3 6" xfId="410"/>
    <cellStyle name="Accent5 3 7" xfId="411"/>
    <cellStyle name="Accent5 4 2" xfId="412"/>
    <cellStyle name="Accent5 4 3" xfId="413"/>
    <cellStyle name="Accent5 4 4" xfId="414"/>
    <cellStyle name="Accent5 4 5" xfId="415"/>
    <cellStyle name="Accent5 4 6" xfId="416"/>
    <cellStyle name="Accent5 4 7" xfId="417"/>
    <cellStyle name="Accent6 2 2" xfId="418"/>
    <cellStyle name="Accent6 2 3" xfId="419"/>
    <cellStyle name="Accent6 2 4" xfId="420"/>
    <cellStyle name="Accent6 2 5" xfId="421"/>
    <cellStyle name="Accent6 2 6" xfId="422"/>
    <cellStyle name="Accent6 2 7" xfId="423"/>
    <cellStyle name="Accent6 3 2" xfId="424"/>
    <cellStyle name="Accent6 3 3" xfId="425"/>
    <cellStyle name="Accent6 3 4" xfId="426"/>
    <cellStyle name="Accent6 3 5" xfId="427"/>
    <cellStyle name="Accent6 3 6" xfId="428"/>
    <cellStyle name="Accent6 3 7" xfId="429"/>
    <cellStyle name="Accent6 4 2" xfId="430"/>
    <cellStyle name="Accent6 4 3" xfId="431"/>
    <cellStyle name="Accent6 4 4" xfId="432"/>
    <cellStyle name="Accent6 4 5" xfId="433"/>
    <cellStyle name="Accent6 4 6" xfId="434"/>
    <cellStyle name="Accent6 4 7" xfId="435"/>
    <cellStyle name="Bad 2 2" xfId="436"/>
    <cellStyle name="Bad 2 3" xfId="437"/>
    <cellStyle name="Bad 2 4" xfId="438"/>
    <cellStyle name="Bad 2 5" xfId="439"/>
    <cellStyle name="Bad 2 6" xfId="440"/>
    <cellStyle name="Bad 2 7" xfId="441"/>
    <cellStyle name="Bad 3 2" xfId="442"/>
    <cellStyle name="Bad 3 3" xfId="443"/>
    <cellStyle name="Bad 3 4" xfId="444"/>
    <cellStyle name="Bad 3 5" xfId="445"/>
    <cellStyle name="Bad 3 6" xfId="446"/>
    <cellStyle name="Bad 3 7" xfId="447"/>
    <cellStyle name="Bad 4 2" xfId="448"/>
    <cellStyle name="Bad 4 3" xfId="449"/>
    <cellStyle name="Bad 4 4" xfId="450"/>
    <cellStyle name="Bad 4 5" xfId="451"/>
    <cellStyle name="Bad 4 6" xfId="452"/>
    <cellStyle name="Bad 4 7" xfId="453"/>
    <cellStyle name="Calculation 2 2" xfId="454"/>
    <cellStyle name="Calculation 2 3" xfId="455"/>
    <cellStyle name="Calculation 2 4" xfId="456"/>
    <cellStyle name="Calculation 2 5" xfId="457"/>
    <cellStyle name="Calculation 2 6" xfId="458"/>
    <cellStyle name="Calculation 2 7" xfId="459"/>
    <cellStyle name="Calculation 3 2" xfId="460"/>
    <cellStyle name="Calculation 3 3" xfId="461"/>
    <cellStyle name="Calculation 3 4" xfId="462"/>
    <cellStyle name="Calculation 3 5" xfId="463"/>
    <cellStyle name="Calculation 3 6" xfId="464"/>
    <cellStyle name="Calculation 3 7" xfId="465"/>
    <cellStyle name="Calculation 4 2" xfId="466"/>
    <cellStyle name="Calculation 4 3" xfId="467"/>
    <cellStyle name="Calculation 4 4" xfId="468"/>
    <cellStyle name="Calculation 4 5" xfId="469"/>
    <cellStyle name="Calculation 4 6" xfId="470"/>
    <cellStyle name="Calculation 4 7" xfId="471"/>
    <cellStyle name="Check Cell 2 2" xfId="472"/>
    <cellStyle name="Check Cell 2 3" xfId="473"/>
    <cellStyle name="Check Cell 2 4" xfId="474"/>
    <cellStyle name="Check Cell 2 5" xfId="475"/>
    <cellStyle name="Check Cell 2 6" xfId="476"/>
    <cellStyle name="Check Cell 2 7" xfId="477"/>
    <cellStyle name="Check Cell 3 2" xfId="478"/>
    <cellStyle name="Check Cell 3 3" xfId="479"/>
    <cellStyle name="Check Cell 3 4" xfId="480"/>
    <cellStyle name="Check Cell 3 5" xfId="481"/>
    <cellStyle name="Check Cell 3 6" xfId="482"/>
    <cellStyle name="Check Cell 3 7" xfId="483"/>
    <cellStyle name="Check Cell 4 2" xfId="484"/>
    <cellStyle name="Check Cell 4 3" xfId="485"/>
    <cellStyle name="Check Cell 4 4" xfId="486"/>
    <cellStyle name="Check Cell 4 5" xfId="487"/>
    <cellStyle name="Check Cell 4 6" xfId="488"/>
    <cellStyle name="Check Cell 4 7" xfId="489"/>
    <cellStyle name="Explanatory Text 2 2" xfId="490"/>
    <cellStyle name="Explanatory Text 2 3" xfId="491"/>
    <cellStyle name="Explanatory Text 2 4" xfId="492"/>
    <cellStyle name="Explanatory Text 2 5" xfId="493"/>
    <cellStyle name="Explanatory Text 2 6" xfId="494"/>
    <cellStyle name="Explanatory Text 2 7" xfId="495"/>
    <cellStyle name="Explanatory Text 3 2" xfId="496"/>
    <cellStyle name="Explanatory Text 3 3" xfId="497"/>
    <cellStyle name="Explanatory Text 3 4" xfId="498"/>
    <cellStyle name="Explanatory Text 3 5" xfId="499"/>
    <cellStyle name="Explanatory Text 3 6" xfId="500"/>
    <cellStyle name="Explanatory Text 3 7" xfId="501"/>
    <cellStyle name="Explanatory Text 4 2" xfId="502"/>
    <cellStyle name="Explanatory Text 4 3" xfId="503"/>
    <cellStyle name="Explanatory Text 4 4" xfId="504"/>
    <cellStyle name="Explanatory Text 4 5" xfId="505"/>
    <cellStyle name="Explanatory Text 4 6" xfId="506"/>
    <cellStyle name="Explanatory Text 4 7" xfId="507"/>
    <cellStyle name="Good 2 2" xfId="508"/>
    <cellStyle name="Good 2 3" xfId="509"/>
    <cellStyle name="Good 2 4" xfId="510"/>
    <cellStyle name="Good 2 5" xfId="511"/>
    <cellStyle name="Good 2 6" xfId="512"/>
    <cellStyle name="Good 2 7" xfId="513"/>
    <cellStyle name="Good 3 2" xfId="514"/>
    <cellStyle name="Good 3 3" xfId="515"/>
    <cellStyle name="Good 3 4" xfId="516"/>
    <cellStyle name="Good 3 5" xfId="517"/>
    <cellStyle name="Good 3 6" xfId="518"/>
    <cellStyle name="Good 3 7" xfId="519"/>
    <cellStyle name="Good 4 2" xfId="520"/>
    <cellStyle name="Good 4 3" xfId="521"/>
    <cellStyle name="Good 4 4" xfId="522"/>
    <cellStyle name="Good 4 5" xfId="523"/>
    <cellStyle name="Good 4 6" xfId="524"/>
    <cellStyle name="Good 4 7" xfId="525"/>
    <cellStyle name="Heading 1 2 2" xfId="526"/>
    <cellStyle name="Heading 1 2 3" xfId="527"/>
    <cellStyle name="Heading 1 2 4" xfId="528"/>
    <cellStyle name="Heading 1 2 5" xfId="529"/>
    <cellStyle name="Heading 1 2 6" xfId="530"/>
    <cellStyle name="Heading 1 2 7" xfId="531"/>
    <cellStyle name="Heading 1 3 2" xfId="532"/>
    <cellStyle name="Heading 1 3 3" xfId="533"/>
    <cellStyle name="Heading 1 3 4" xfId="534"/>
    <cellStyle name="Heading 1 3 5" xfId="535"/>
    <cellStyle name="Heading 1 3 6" xfId="536"/>
    <cellStyle name="Heading 1 3 7" xfId="537"/>
    <cellStyle name="Heading 1 4 2" xfId="538"/>
    <cellStyle name="Heading 1 4 3" xfId="539"/>
    <cellStyle name="Heading 1 4 4" xfId="540"/>
    <cellStyle name="Heading 1 4 5" xfId="541"/>
    <cellStyle name="Heading 1 4 6" xfId="542"/>
    <cellStyle name="Heading 1 4 7" xfId="543"/>
    <cellStyle name="Heading 2 2 2" xfId="544"/>
    <cellStyle name="Heading 2 2 3" xfId="545"/>
    <cellStyle name="Heading 2 2 4" xfId="546"/>
    <cellStyle name="Heading 2 2 5" xfId="547"/>
    <cellStyle name="Heading 2 2 6" xfId="548"/>
    <cellStyle name="Heading 2 2 7" xfId="549"/>
    <cellStyle name="Heading 2 3 2" xfId="550"/>
    <cellStyle name="Heading 2 3 3" xfId="551"/>
    <cellStyle name="Heading 2 3 4" xfId="552"/>
    <cellStyle name="Heading 2 3 5" xfId="553"/>
    <cellStyle name="Heading 2 3 6" xfId="554"/>
    <cellStyle name="Heading 2 3 7" xfId="555"/>
    <cellStyle name="Heading 2 4 2" xfId="556"/>
    <cellStyle name="Heading 2 4 3" xfId="557"/>
    <cellStyle name="Heading 2 4 4" xfId="558"/>
    <cellStyle name="Heading 2 4 5" xfId="559"/>
    <cellStyle name="Heading 2 4 6" xfId="560"/>
    <cellStyle name="Heading 2 4 7" xfId="561"/>
    <cellStyle name="Heading 3 2 2" xfId="562"/>
    <cellStyle name="Heading 3 2 3" xfId="563"/>
    <cellStyle name="Heading 3 2 4" xfId="564"/>
    <cellStyle name="Heading 3 2 5" xfId="565"/>
    <cellStyle name="Heading 3 2 6" xfId="566"/>
    <cellStyle name="Heading 3 2 7" xfId="567"/>
    <cellStyle name="Heading 3 3 2" xfId="568"/>
    <cellStyle name="Heading 3 3 3" xfId="569"/>
    <cellStyle name="Heading 3 3 4" xfId="570"/>
    <cellStyle name="Heading 3 3 5" xfId="571"/>
    <cellStyle name="Heading 3 3 6" xfId="572"/>
    <cellStyle name="Heading 3 3 7" xfId="573"/>
    <cellStyle name="Heading 3 4 2" xfId="574"/>
    <cellStyle name="Heading 3 4 3" xfId="575"/>
    <cellStyle name="Heading 3 4 4" xfId="576"/>
    <cellStyle name="Heading 3 4 5" xfId="577"/>
    <cellStyle name="Heading 3 4 6" xfId="578"/>
    <cellStyle name="Heading 3 4 7" xfId="579"/>
    <cellStyle name="Heading 4 2 2" xfId="580"/>
    <cellStyle name="Heading 4 2 3" xfId="581"/>
    <cellStyle name="Heading 4 2 4" xfId="582"/>
    <cellStyle name="Heading 4 2 5" xfId="583"/>
    <cellStyle name="Heading 4 2 6" xfId="584"/>
    <cellStyle name="Heading 4 2 7" xfId="585"/>
    <cellStyle name="Heading 4 3 2" xfId="586"/>
    <cellStyle name="Heading 4 3 3" xfId="587"/>
    <cellStyle name="Heading 4 3 4" xfId="588"/>
    <cellStyle name="Heading 4 3 5" xfId="589"/>
    <cellStyle name="Heading 4 3 6" xfId="590"/>
    <cellStyle name="Heading 4 3 7" xfId="591"/>
    <cellStyle name="Heading 4 4 2" xfId="592"/>
    <cellStyle name="Heading 4 4 3" xfId="593"/>
    <cellStyle name="Heading 4 4 4" xfId="594"/>
    <cellStyle name="Heading 4 4 5" xfId="595"/>
    <cellStyle name="Heading 4 4 6" xfId="596"/>
    <cellStyle name="Heading 4 4 7" xfId="597"/>
    <cellStyle name="Input 2 2" xfId="598"/>
    <cellStyle name="Input 2 3" xfId="599"/>
    <cellStyle name="Input 2 4" xfId="600"/>
    <cellStyle name="Input 2 5" xfId="601"/>
    <cellStyle name="Input 2 6" xfId="602"/>
    <cellStyle name="Input 2 7" xfId="603"/>
    <cellStyle name="Input 3 2" xfId="604"/>
    <cellStyle name="Input 3 3" xfId="605"/>
    <cellStyle name="Input 3 4" xfId="606"/>
    <cellStyle name="Input 3 5" xfId="607"/>
    <cellStyle name="Input 3 6" xfId="608"/>
    <cellStyle name="Input 3 7" xfId="609"/>
    <cellStyle name="Input 4 2" xfId="610"/>
    <cellStyle name="Input 4 3" xfId="611"/>
    <cellStyle name="Input 4 4" xfId="612"/>
    <cellStyle name="Input 4 5" xfId="613"/>
    <cellStyle name="Input 4 6" xfId="614"/>
    <cellStyle name="Input 4 7" xfId="615"/>
    <cellStyle name="Linked Cell 2 2" xfId="616"/>
    <cellStyle name="Linked Cell 2 3" xfId="617"/>
    <cellStyle name="Linked Cell 2 4" xfId="618"/>
    <cellStyle name="Linked Cell 2 5" xfId="619"/>
    <cellStyle name="Linked Cell 2 6" xfId="620"/>
    <cellStyle name="Linked Cell 2 7" xfId="621"/>
    <cellStyle name="Linked Cell 3 2" xfId="622"/>
    <cellStyle name="Linked Cell 3 3" xfId="623"/>
    <cellStyle name="Linked Cell 3 4" xfId="624"/>
    <cellStyle name="Linked Cell 3 5" xfId="625"/>
    <cellStyle name="Linked Cell 3 6" xfId="626"/>
    <cellStyle name="Linked Cell 3 7" xfId="627"/>
    <cellStyle name="Linked Cell 4 2" xfId="628"/>
    <cellStyle name="Linked Cell 4 3" xfId="629"/>
    <cellStyle name="Linked Cell 4 4" xfId="630"/>
    <cellStyle name="Linked Cell 4 5" xfId="631"/>
    <cellStyle name="Linked Cell 4 6" xfId="632"/>
    <cellStyle name="Linked Cell 4 7" xfId="633"/>
    <cellStyle name="Neutral 2 2" xfId="634"/>
    <cellStyle name="Neutral 2 3" xfId="635"/>
    <cellStyle name="Neutral 2 4" xfId="636"/>
    <cellStyle name="Neutral 2 5" xfId="637"/>
    <cellStyle name="Neutral 2 6" xfId="638"/>
    <cellStyle name="Neutral 2 7" xfId="639"/>
    <cellStyle name="Neutral 3 2" xfId="640"/>
    <cellStyle name="Neutral 3 3" xfId="641"/>
    <cellStyle name="Neutral 3 4" xfId="642"/>
    <cellStyle name="Neutral 3 5" xfId="643"/>
    <cellStyle name="Neutral 3 6" xfId="644"/>
    <cellStyle name="Neutral 3 7" xfId="645"/>
    <cellStyle name="Neutral 4 2" xfId="646"/>
    <cellStyle name="Neutral 4 3" xfId="647"/>
    <cellStyle name="Neutral 4 4" xfId="648"/>
    <cellStyle name="Neutral 4 5" xfId="649"/>
    <cellStyle name="Neutral 4 6" xfId="650"/>
    <cellStyle name="Neutral 4 7" xfId="651"/>
    <cellStyle name="Normal" xfId="0" builtinId="0"/>
    <cellStyle name="Normal 10 2" xfId="652"/>
    <cellStyle name="Normal 10 3" xfId="653"/>
    <cellStyle name="Normal 10 4" xfId="654"/>
    <cellStyle name="Normal 10 5" xfId="655"/>
    <cellStyle name="Normal 10 6" xfId="656"/>
    <cellStyle name="Normal 10 7" xfId="657"/>
    <cellStyle name="Normal 11 2" xfId="658"/>
    <cellStyle name="Normal 11 3" xfId="659"/>
    <cellStyle name="Normal 11 4" xfId="660"/>
    <cellStyle name="Normal 11 5" xfId="661"/>
    <cellStyle name="Normal 11 6" xfId="662"/>
    <cellStyle name="Normal 11 7" xfId="663"/>
    <cellStyle name="Normal 12 10" xfId="664"/>
    <cellStyle name="Normal 12 11" xfId="665"/>
    <cellStyle name="Normal 12 12" xfId="666"/>
    <cellStyle name="Normal 12 13" xfId="667"/>
    <cellStyle name="Normal 12 2" xfId="668"/>
    <cellStyle name="Normal 12 3" xfId="669"/>
    <cellStyle name="Normal 12 4" xfId="670"/>
    <cellStyle name="Normal 12 5" xfId="671"/>
    <cellStyle name="Normal 12 6" xfId="672"/>
    <cellStyle name="Normal 12 7" xfId="673"/>
    <cellStyle name="Normal 12 8" xfId="674"/>
    <cellStyle name="Normal 12 9" xfId="675"/>
    <cellStyle name="Normal 13 10" xfId="676"/>
    <cellStyle name="Normal 13 11" xfId="677"/>
    <cellStyle name="Normal 13 12" xfId="678"/>
    <cellStyle name="Normal 13 13" xfId="679"/>
    <cellStyle name="Normal 13 2" xfId="680"/>
    <cellStyle name="Normal 13 3" xfId="681"/>
    <cellStyle name="Normal 13 4" xfId="682"/>
    <cellStyle name="Normal 13 5" xfId="683"/>
    <cellStyle name="Normal 13 6" xfId="684"/>
    <cellStyle name="Normal 13 7" xfId="685"/>
    <cellStyle name="Normal 13 8" xfId="686"/>
    <cellStyle name="Normal 13 9" xfId="687"/>
    <cellStyle name="Normal 14 10" xfId="688"/>
    <cellStyle name="Normal 14 11" xfId="689"/>
    <cellStyle name="Normal 14 12" xfId="690"/>
    <cellStyle name="Normal 14 13" xfId="691"/>
    <cellStyle name="Normal 14 2" xfId="692"/>
    <cellStyle name="Normal 14 3" xfId="693"/>
    <cellStyle name="Normal 14 4" xfId="694"/>
    <cellStyle name="Normal 14 5" xfId="695"/>
    <cellStyle name="Normal 14 6" xfId="696"/>
    <cellStyle name="Normal 14 7" xfId="697"/>
    <cellStyle name="Normal 14 8" xfId="698"/>
    <cellStyle name="Normal 14 9" xfId="699"/>
    <cellStyle name="Normal 15 10" xfId="700"/>
    <cellStyle name="Normal 15 11" xfId="701"/>
    <cellStyle name="Normal 15 12" xfId="702"/>
    <cellStyle name="Normal 15 13" xfId="703"/>
    <cellStyle name="Normal 15 2" xfId="704"/>
    <cellStyle name="Normal 15 3" xfId="705"/>
    <cellStyle name="Normal 15 4" xfId="706"/>
    <cellStyle name="Normal 15 5" xfId="707"/>
    <cellStyle name="Normal 15 6" xfId="708"/>
    <cellStyle name="Normal 15 7" xfId="709"/>
    <cellStyle name="Normal 15 8" xfId="710"/>
    <cellStyle name="Normal 15 9" xfId="711"/>
    <cellStyle name="Normal 16 10" xfId="712"/>
    <cellStyle name="Normal 16 11" xfId="713"/>
    <cellStyle name="Normal 16 12" xfId="714"/>
    <cellStyle name="Normal 16 13" xfId="715"/>
    <cellStyle name="Normal 16 2" xfId="716"/>
    <cellStyle name="Normal 16 3" xfId="717"/>
    <cellStyle name="Normal 16 4" xfId="718"/>
    <cellStyle name="Normal 16 5" xfId="719"/>
    <cellStyle name="Normal 16 6" xfId="720"/>
    <cellStyle name="Normal 16 7" xfId="721"/>
    <cellStyle name="Normal 16 8" xfId="722"/>
    <cellStyle name="Normal 16 9" xfId="723"/>
    <cellStyle name="Normal 17 10" xfId="724"/>
    <cellStyle name="Normal 17 11" xfId="725"/>
    <cellStyle name="Normal 17 12" xfId="726"/>
    <cellStyle name="Normal 17 2" xfId="727"/>
    <cellStyle name="Normal 17 3" xfId="728"/>
    <cellStyle name="Normal 17 4" xfId="729"/>
    <cellStyle name="Normal 17 5" xfId="730"/>
    <cellStyle name="Normal 17 6" xfId="731"/>
    <cellStyle name="Normal 17 7" xfId="732"/>
    <cellStyle name="Normal 17 8" xfId="733"/>
    <cellStyle name="Normal 17 9" xfId="734"/>
    <cellStyle name="Normal 18 10" xfId="735"/>
    <cellStyle name="Normal 18 11" xfId="736"/>
    <cellStyle name="Normal 18 12" xfId="737"/>
    <cellStyle name="Normal 18 2" xfId="738"/>
    <cellStyle name="Normal 18 3" xfId="739"/>
    <cellStyle name="Normal 18 4" xfId="740"/>
    <cellStyle name="Normal 18 5" xfId="741"/>
    <cellStyle name="Normal 18 6" xfId="742"/>
    <cellStyle name="Normal 18 7" xfId="743"/>
    <cellStyle name="Normal 18 8" xfId="744"/>
    <cellStyle name="Normal 18 9" xfId="745"/>
    <cellStyle name="Normal 19 2" xfId="746"/>
    <cellStyle name="Normal 19 3" xfId="747"/>
    <cellStyle name="Normal 19 4" xfId="748"/>
    <cellStyle name="Normal 19 5" xfId="749"/>
    <cellStyle name="Normal 19 6" xfId="750"/>
    <cellStyle name="Normal 19 7" xfId="751"/>
    <cellStyle name="Normal 2" xfId="1"/>
    <cellStyle name="Normal 2 10" xfId="752"/>
    <cellStyle name="Normal 2 11" xfId="753"/>
    <cellStyle name="Normal 2 12" xfId="754"/>
    <cellStyle name="Normal 2 13" xfId="755"/>
    <cellStyle name="Normal 2 14" xfId="756"/>
    <cellStyle name="Normal 2 2" xfId="2"/>
    <cellStyle name="Normal 2 2 2" xfId="757"/>
    <cellStyle name="Normal 2 2 3" xfId="758"/>
    <cellStyle name="Normal 2 2 4" xfId="759"/>
    <cellStyle name="Normal 2 2 5" xfId="760"/>
    <cellStyle name="Normal 2 2 6" xfId="761"/>
    <cellStyle name="Normal 2 3" xfId="762"/>
    <cellStyle name="Normal 2 4" xfId="763"/>
    <cellStyle name="Normal 2 5" xfId="764"/>
    <cellStyle name="Normal 2 6" xfId="765"/>
    <cellStyle name="Normal 2 7" xfId="766"/>
    <cellStyle name="Normal 2 8" xfId="767"/>
    <cellStyle name="Normal 2 9" xfId="768"/>
    <cellStyle name="Normal 20 2" xfId="769"/>
    <cellStyle name="Normal 20 3" xfId="770"/>
    <cellStyle name="Normal 20 4" xfId="771"/>
    <cellStyle name="Normal 20 5" xfId="772"/>
    <cellStyle name="Normal 20 6" xfId="773"/>
    <cellStyle name="Normal 20 7" xfId="774"/>
    <cellStyle name="Normal 21 2" xfId="775"/>
    <cellStyle name="Normal 21 3" xfId="776"/>
    <cellStyle name="Normal 21 4" xfId="777"/>
    <cellStyle name="Normal 21 5" xfId="778"/>
    <cellStyle name="Normal 21 6" xfId="779"/>
    <cellStyle name="Normal 21 7" xfId="780"/>
    <cellStyle name="Normal 22 2" xfId="781"/>
    <cellStyle name="Normal 22 3" xfId="782"/>
    <cellStyle name="Normal 22 4" xfId="783"/>
    <cellStyle name="Normal 22 5" xfId="784"/>
    <cellStyle name="Normal 22 6" xfId="785"/>
    <cellStyle name="Normal 22 7" xfId="786"/>
    <cellStyle name="Normal 23 2" xfId="787"/>
    <cellStyle name="Normal 23 3" xfId="788"/>
    <cellStyle name="Normal 23 4" xfId="789"/>
    <cellStyle name="Normal 23 5" xfId="790"/>
    <cellStyle name="Normal 23 6" xfId="791"/>
    <cellStyle name="Normal 23 7" xfId="792"/>
    <cellStyle name="Normal 24 2" xfId="793"/>
    <cellStyle name="Normal 24 3" xfId="794"/>
    <cellStyle name="Normal 24 4" xfId="795"/>
    <cellStyle name="Normal 24 5" xfId="796"/>
    <cellStyle name="Normal 24 6" xfId="797"/>
    <cellStyle name="Normal 24 7" xfId="798"/>
    <cellStyle name="Normal 25" xfId="3"/>
    <cellStyle name="Normal 25 2" xfId="799"/>
    <cellStyle name="Normal 25 3" xfId="800"/>
    <cellStyle name="Normal 25 4" xfId="801"/>
    <cellStyle name="Normal 25 5" xfId="802"/>
    <cellStyle name="Normal 25 6" xfId="803"/>
    <cellStyle name="Normal 25 7" xfId="804"/>
    <cellStyle name="Normal 26 2" xfId="805"/>
    <cellStyle name="Normal 26 3" xfId="806"/>
    <cellStyle name="Normal 26 4" xfId="807"/>
    <cellStyle name="Normal 26 5" xfId="808"/>
    <cellStyle name="Normal 26 6" xfId="809"/>
    <cellStyle name="Normal 26 7" xfId="810"/>
    <cellStyle name="Normal 3 10" xfId="811"/>
    <cellStyle name="Normal 3 11" xfId="812"/>
    <cellStyle name="Normal 3 12" xfId="813"/>
    <cellStyle name="Normal 3 13" xfId="814"/>
    <cellStyle name="Normal 3 2" xfId="815"/>
    <cellStyle name="Normal 3 3" xfId="816"/>
    <cellStyle name="Normal 3 4" xfId="817"/>
    <cellStyle name="Normal 3 5" xfId="818"/>
    <cellStyle name="Normal 3 6" xfId="819"/>
    <cellStyle name="Normal 3 7" xfId="820"/>
    <cellStyle name="Normal 3 8" xfId="821"/>
    <cellStyle name="Normal 3 9" xfId="822"/>
    <cellStyle name="Normal 4 2" xfId="823"/>
    <cellStyle name="Normal 4 3" xfId="824"/>
    <cellStyle name="Normal 4 4" xfId="825"/>
    <cellStyle name="Normal 4 5" xfId="826"/>
    <cellStyle name="Normal 4 6" xfId="827"/>
    <cellStyle name="Normal 4 7" xfId="828"/>
    <cellStyle name="Normal 5 2" xfId="829"/>
    <cellStyle name="Normal 5 3" xfId="830"/>
    <cellStyle name="Normal 5 4" xfId="831"/>
    <cellStyle name="Normal 5 5" xfId="832"/>
    <cellStyle name="Normal 5 6" xfId="833"/>
    <cellStyle name="Normal 5 7" xfId="834"/>
    <cellStyle name="Normal 6 10" xfId="835"/>
    <cellStyle name="Normal 6 11" xfId="836"/>
    <cellStyle name="Normal 6 12" xfId="837"/>
    <cellStyle name="Normal 6 13" xfId="838"/>
    <cellStyle name="Normal 6 2" xfId="839"/>
    <cellStyle name="Normal 6 3" xfId="840"/>
    <cellStyle name="Normal 6 4" xfId="841"/>
    <cellStyle name="Normal 6 5" xfId="842"/>
    <cellStyle name="Normal 6 6" xfId="843"/>
    <cellStyle name="Normal 6 7" xfId="844"/>
    <cellStyle name="Normal 6 8" xfId="845"/>
    <cellStyle name="Normal 6 9" xfId="846"/>
    <cellStyle name="Normal 7 10" xfId="847"/>
    <cellStyle name="Normal 7 11" xfId="848"/>
    <cellStyle name="Normal 7 12" xfId="849"/>
    <cellStyle name="Normal 7 13" xfId="850"/>
    <cellStyle name="Normal 7 2" xfId="851"/>
    <cellStyle name="Normal 7 3" xfId="852"/>
    <cellStyle name="Normal 7 4" xfId="853"/>
    <cellStyle name="Normal 7 5" xfId="854"/>
    <cellStyle name="Normal 7 6" xfId="855"/>
    <cellStyle name="Normal 7 7" xfId="856"/>
    <cellStyle name="Normal 7 8" xfId="857"/>
    <cellStyle name="Normal 7 9" xfId="858"/>
    <cellStyle name="Normal 8 10" xfId="859"/>
    <cellStyle name="Normal 8 11" xfId="860"/>
    <cellStyle name="Normal 8 12" xfId="861"/>
    <cellStyle name="Normal 8 13" xfId="862"/>
    <cellStyle name="Normal 8 2" xfId="863"/>
    <cellStyle name="Normal 8 3" xfId="864"/>
    <cellStyle name="Normal 8 4" xfId="865"/>
    <cellStyle name="Normal 8 5" xfId="866"/>
    <cellStyle name="Normal 8 6" xfId="867"/>
    <cellStyle name="Normal 8 7" xfId="868"/>
    <cellStyle name="Normal 8 8" xfId="869"/>
    <cellStyle name="Normal 8 9" xfId="870"/>
    <cellStyle name="Normal 9 10" xfId="871"/>
    <cellStyle name="Normal 9 11" xfId="872"/>
    <cellStyle name="Normal 9 12" xfId="873"/>
    <cellStyle name="Normal 9 13" xfId="874"/>
    <cellStyle name="Normal 9 2" xfId="875"/>
    <cellStyle name="Normal 9 3" xfId="876"/>
    <cellStyle name="Normal 9 4" xfId="877"/>
    <cellStyle name="Normal 9 5" xfId="878"/>
    <cellStyle name="Normal 9 6" xfId="879"/>
    <cellStyle name="Normal 9 7" xfId="880"/>
    <cellStyle name="Normal 9 8" xfId="881"/>
    <cellStyle name="Normal 9 9" xfId="882"/>
    <cellStyle name="Note 2" xfId="883"/>
    <cellStyle name="Note 2 2" xfId="884"/>
    <cellStyle name="Note 2 3" xfId="885"/>
    <cellStyle name="Note 3" xfId="886"/>
    <cellStyle name="Note 4" xfId="887"/>
    <cellStyle name="Output 2 2" xfId="888"/>
    <cellStyle name="Output 2 3" xfId="889"/>
    <cellStyle name="Output 2 4" xfId="890"/>
    <cellStyle name="Output 2 5" xfId="891"/>
    <cellStyle name="Output 2 6" xfId="892"/>
    <cellStyle name="Output 2 7" xfId="893"/>
    <cellStyle name="Output 3 2" xfId="894"/>
    <cellStyle name="Output 3 3" xfId="895"/>
    <cellStyle name="Output 3 4" xfId="896"/>
    <cellStyle name="Output 3 5" xfId="897"/>
    <cellStyle name="Output 3 6" xfId="898"/>
    <cellStyle name="Output 3 7" xfId="899"/>
    <cellStyle name="Output 4 2" xfId="900"/>
    <cellStyle name="Output 4 3" xfId="901"/>
    <cellStyle name="Output 4 4" xfId="902"/>
    <cellStyle name="Output 4 5" xfId="903"/>
    <cellStyle name="Output 4 6" xfId="904"/>
    <cellStyle name="Output 4 7" xfId="905"/>
    <cellStyle name="Total 2 2" xfId="906"/>
    <cellStyle name="Total 2 3" xfId="907"/>
    <cellStyle name="Total 2 4" xfId="908"/>
    <cellStyle name="Total 2 5" xfId="909"/>
    <cellStyle name="Total 2 6" xfId="910"/>
    <cellStyle name="Total 2 7" xfId="911"/>
    <cellStyle name="Total 3 2" xfId="912"/>
    <cellStyle name="Total 3 3" xfId="913"/>
    <cellStyle name="Total 3 4" xfId="914"/>
    <cellStyle name="Total 3 5" xfId="915"/>
    <cellStyle name="Total 3 6" xfId="916"/>
    <cellStyle name="Total 3 7" xfId="917"/>
    <cellStyle name="Total 4 2" xfId="918"/>
    <cellStyle name="Total 4 3" xfId="919"/>
    <cellStyle name="Total 4 4" xfId="920"/>
    <cellStyle name="Total 4 5" xfId="921"/>
    <cellStyle name="Total 4 6" xfId="922"/>
    <cellStyle name="Total 4 7" xfId="923"/>
    <cellStyle name="Warning Text 2 2" xfId="924"/>
    <cellStyle name="Warning Text 2 3" xfId="925"/>
    <cellStyle name="Warning Text 2 4" xfId="926"/>
    <cellStyle name="Warning Text 2 5" xfId="927"/>
    <cellStyle name="Warning Text 2 6" xfId="928"/>
    <cellStyle name="Warning Text 2 7" xfId="929"/>
    <cellStyle name="Warning Text 3 2" xfId="930"/>
    <cellStyle name="Warning Text 3 3" xfId="931"/>
    <cellStyle name="Warning Text 3 4" xfId="932"/>
    <cellStyle name="Warning Text 3 5" xfId="933"/>
    <cellStyle name="Warning Text 3 6" xfId="934"/>
    <cellStyle name="Warning Text 3 7" xfId="935"/>
    <cellStyle name="Warning Text 4 2" xfId="936"/>
    <cellStyle name="Warning Text 4 3" xfId="937"/>
    <cellStyle name="Warning Text 4 4" xfId="938"/>
    <cellStyle name="Warning Text 4 5" xfId="939"/>
    <cellStyle name="Warning Text 4 6" xfId="940"/>
    <cellStyle name="Warning Text 4 7" xfId="94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F275629-5FCA-4246-B485-0BDF569D15AA}" diskRevisions="1" revisionId="27" version="4">
  <header guid="{0F275629-5FCA-4246-B485-0BDF569D15AA}" dateTime="2013-08-28T07:53:13" maxSheetId="5" userName="Francy, Donna S." r:id="rId4" minRId="21" maxRId="25">
    <sheetIdMap count="4">
      <sheetId val="1"/>
      <sheetId val="2"/>
      <sheetId val="3"/>
      <sheetId val="4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2">
    <oc r="A2" t="inlineStr">
      <is>
        <t>[The columns in yellow has calculated values (do not enter data into these columns); model variables are highlighted in orange; the threshold probability for issuing an advisory is 39 percent and entered into cell P4]</t>
      </is>
    </oc>
    <nc r="A2" t="inlineStr">
      <is>
        <t>[The columns in yellow have calculated values (do not enter data into these columns); model variables are highlighted in orange; the threshold probability for issuing an advisory is 39 percent and entered into cell P4]</t>
      </is>
    </nc>
  </rcc>
  <rfmt sheetId="4" sqref="A2" start="0" length="0">
    <dxf>
      <font>
        <sz val="10"/>
        <color auto="1"/>
      </font>
    </dxf>
  </rfmt>
  <rcc rId="22" sId="4">
    <oc r="A2" t="inlineStr">
      <is>
        <r>
          <rPr>
            <b/>
            <sz val="12"/>
            <rFont val="Calibri"/>
            <family val="2"/>
          </rPr>
          <t>Duplicates</t>
        </r>
        <r>
          <rPr>
            <b/>
            <sz val="10"/>
            <rFont val="Calibri"/>
            <family val="2"/>
          </rPr>
          <t xml:space="preserve"> </t>
        </r>
        <r>
          <rPr>
            <sz val="10"/>
            <rFont val="Calibri"/>
            <family val="2"/>
          </rPr>
          <t>(Samples A and B are duplicate samples collected at the same location at essentially the same time)</t>
        </r>
      </is>
    </oc>
    <nc r="A2" t="inlineStr">
      <is>
        <t>(Samples A and B are concurrent replicate samples collected at the same location at essentially the same time; the columns in yellow have calculated values (do not enter data into these columns)</t>
      </is>
    </nc>
  </rcc>
  <rcc rId="23" sId="4">
    <oc r="A1" t="inlineStr">
      <is>
        <r>
          <t xml:space="preserve">QA/QC Results </t>
        </r>
        <r>
          <rPr>
            <sz val="10"/>
            <rFont val="Calibri"/>
            <family val="2"/>
          </rPr>
          <t>[QA/QC, quality assurance and quality control]</t>
        </r>
      </is>
    </oc>
    <nc r="A1" t="inlineStr">
      <is>
        <t xml:space="preserve">Quality assurance/quality control results </t>
      </is>
    </nc>
  </rcc>
  <rcc rId="24" sId="4">
    <nc r="A3" t="inlineStr">
      <is>
        <t>Replicates</t>
      </is>
    </nc>
  </rcc>
  <rfmt sheetId="4" sqref="A3" start="0" length="2147483647">
    <dxf>
      <font>
        <b/>
      </font>
    </dxf>
  </rfmt>
  <rcc rId="25" sId="1">
    <oc r="B2" t="inlineStr">
      <is>
        <r>
          <t xml:space="preserve">Three example spreadsheets can be used to compile data daily and track model performance in a nowcast.  Daily data and model variables are entered into a spreadsheet for each beach.  Model results obtained from Virtual Beach sofware are also entered based on either the exceedance probability of a state standard (example for Beach 1) or predicted </t>
        </r>
        <r>
          <rPr>
            <i/>
            <sz val="10"/>
            <color theme="1"/>
            <rFont val="Calibri"/>
            <family val="2"/>
          </rPr>
          <t>Escherichia coli</t>
        </r>
        <r>
          <rPr>
            <sz val="10"/>
            <color theme="1"/>
            <rFont val="Calibri"/>
            <family val="2"/>
          </rPr>
          <t xml:space="preserve"> (</t>
        </r>
        <r>
          <rPr>
            <i/>
            <sz val="10"/>
            <color theme="1"/>
            <rFont val="Calibri"/>
            <family val="2"/>
          </rPr>
          <t>E. coli</t>
        </r>
        <r>
          <rPr>
            <sz val="10"/>
            <color theme="1"/>
            <rFont val="Calibri"/>
            <family val="2"/>
          </rPr>
          <t xml:space="preserve">)concentration (“model prediction” in Virtual Beach, example for Beach 2) .  Quality-control samples results are entered into a separate worksheet (QC samples).  The parameters in the spreadsheets are defined below. </t>
        </r>
      </is>
    </oc>
    <nc r="B2" t="inlineStr">
      <is>
        <r>
          <t xml:space="preserve">Three example spreadsheets can be used to compile data daily and track model performance in a nowcast.  Daily data and model variables are entered into a spreadsheet for each beach.  Model results obtained from Virtual Beach software are also entered based on either the exceedance probability of a state standard (example for Beach 1) or predicted </t>
        </r>
        <r>
          <rPr>
            <i/>
            <sz val="10"/>
            <color theme="1"/>
            <rFont val="Calibri"/>
            <family val="2"/>
          </rPr>
          <t>Escherichia coli</t>
        </r>
        <r>
          <rPr>
            <sz val="10"/>
            <color theme="1"/>
            <rFont val="Calibri"/>
            <family val="2"/>
          </rPr>
          <t xml:space="preserve"> (</t>
        </r>
        <r>
          <rPr>
            <i/>
            <sz val="10"/>
            <color theme="1"/>
            <rFont val="Calibri"/>
            <family val="2"/>
          </rPr>
          <t>E. coli</t>
        </r>
        <r>
          <rPr>
            <sz val="10"/>
            <color theme="1"/>
            <rFont val="Calibri"/>
            <family val="2"/>
          </rPr>
          <t xml:space="preserve">)concentration (“model prediction” in Virtual Beach, example for Beach 2) .  Quality-control samples results are entered into a separate worksheet (QC samples).  The parameters in the spreadsheets are defined below. </t>
        </r>
      </is>
    </nc>
  </rcc>
  <rcv guid="{EBBB16E6-7AA1-4325-9ED6-CC5A0EBC56C2}" action="delete"/>
  <rdn rId="0" localSheetId="2" customView="1" name="Z_EBBB16E6_7AA1_4325_9ED6_CC5A0EBC56C2_.wvu.PrintArea" hidden="1" oldHidden="1">
    <formula>'Beach 1'!$A$1:$M$40</formula>
    <oldFormula>'Beach 1'!$A$1:$M$40</oldFormula>
  </rdn>
  <rdn rId="0" localSheetId="3" customView="1" name="Z_EBBB16E6_7AA1_4325_9ED6_CC5A0EBC56C2_.wvu.PrintArea" hidden="1" oldHidden="1">
    <formula>'Beach 2'!$A$1:$M$40</formula>
    <oldFormula>'Beach 2'!$A$1:$M$40</oldFormula>
  </rdn>
  <rcv guid="{EBBB16E6-7AA1-4325-9ED6-CC5A0EBC56C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F275629-5FCA-4246-B485-0BDF569D15AA}" name="Stenback, Rosemary S." id="-1660397844" dateTime="2013-11-12T10:43:5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pane ySplit="4" topLeftCell="A5" activePane="bottomLeft" state="frozen"/>
      <selection pane="bottomLeft" activeCell="D8" sqref="D8"/>
    </sheetView>
  </sheetViews>
  <sheetFormatPr defaultRowHeight="15" x14ac:dyDescent="0.25"/>
  <cols>
    <col min="1" max="1" width="23" customWidth="1"/>
    <col min="2" max="2" width="66.42578125" customWidth="1"/>
    <col min="256" max="256" width="27.5703125" customWidth="1"/>
    <col min="257" max="257" width="57.42578125" customWidth="1"/>
    <col min="258" max="258" width="69.28515625" customWidth="1"/>
    <col min="512" max="512" width="27.5703125" customWidth="1"/>
    <col min="513" max="513" width="57.42578125" customWidth="1"/>
    <col min="514" max="514" width="69.28515625" customWidth="1"/>
    <col min="768" max="768" width="27.5703125" customWidth="1"/>
    <col min="769" max="769" width="57.42578125" customWidth="1"/>
    <col min="770" max="770" width="69.28515625" customWidth="1"/>
    <col min="1024" max="1024" width="27.5703125" customWidth="1"/>
    <col min="1025" max="1025" width="57.42578125" customWidth="1"/>
    <col min="1026" max="1026" width="69.28515625" customWidth="1"/>
    <col min="1280" max="1280" width="27.5703125" customWidth="1"/>
    <col min="1281" max="1281" width="57.42578125" customWidth="1"/>
    <col min="1282" max="1282" width="69.28515625" customWidth="1"/>
    <col min="1536" max="1536" width="27.5703125" customWidth="1"/>
    <col min="1537" max="1537" width="57.42578125" customWidth="1"/>
    <col min="1538" max="1538" width="69.28515625" customWidth="1"/>
    <col min="1792" max="1792" width="27.5703125" customWidth="1"/>
    <col min="1793" max="1793" width="57.42578125" customWidth="1"/>
    <col min="1794" max="1794" width="69.28515625" customWidth="1"/>
    <col min="2048" max="2048" width="27.5703125" customWidth="1"/>
    <col min="2049" max="2049" width="57.42578125" customWidth="1"/>
    <col min="2050" max="2050" width="69.28515625" customWidth="1"/>
    <col min="2304" max="2304" width="27.5703125" customWidth="1"/>
    <col min="2305" max="2305" width="57.42578125" customWidth="1"/>
    <col min="2306" max="2306" width="69.28515625" customWidth="1"/>
    <col min="2560" max="2560" width="27.5703125" customWidth="1"/>
    <col min="2561" max="2561" width="57.42578125" customWidth="1"/>
    <col min="2562" max="2562" width="69.28515625" customWidth="1"/>
    <col min="2816" max="2816" width="27.5703125" customWidth="1"/>
    <col min="2817" max="2817" width="57.42578125" customWidth="1"/>
    <col min="2818" max="2818" width="69.28515625" customWidth="1"/>
    <col min="3072" max="3072" width="27.5703125" customWidth="1"/>
    <col min="3073" max="3073" width="57.42578125" customWidth="1"/>
    <col min="3074" max="3074" width="69.28515625" customWidth="1"/>
    <col min="3328" max="3328" width="27.5703125" customWidth="1"/>
    <col min="3329" max="3329" width="57.42578125" customWidth="1"/>
    <col min="3330" max="3330" width="69.28515625" customWidth="1"/>
    <col min="3584" max="3584" width="27.5703125" customWidth="1"/>
    <col min="3585" max="3585" width="57.42578125" customWidth="1"/>
    <col min="3586" max="3586" width="69.28515625" customWidth="1"/>
    <col min="3840" max="3840" width="27.5703125" customWidth="1"/>
    <col min="3841" max="3841" width="57.42578125" customWidth="1"/>
    <col min="3842" max="3842" width="69.28515625" customWidth="1"/>
    <col min="4096" max="4096" width="27.5703125" customWidth="1"/>
    <col min="4097" max="4097" width="57.42578125" customWidth="1"/>
    <col min="4098" max="4098" width="69.28515625" customWidth="1"/>
    <col min="4352" max="4352" width="27.5703125" customWidth="1"/>
    <col min="4353" max="4353" width="57.42578125" customWidth="1"/>
    <col min="4354" max="4354" width="69.28515625" customWidth="1"/>
    <col min="4608" max="4608" width="27.5703125" customWidth="1"/>
    <col min="4609" max="4609" width="57.42578125" customWidth="1"/>
    <col min="4610" max="4610" width="69.28515625" customWidth="1"/>
    <col min="4864" max="4864" width="27.5703125" customWidth="1"/>
    <col min="4865" max="4865" width="57.42578125" customWidth="1"/>
    <col min="4866" max="4866" width="69.28515625" customWidth="1"/>
    <col min="5120" max="5120" width="27.5703125" customWidth="1"/>
    <col min="5121" max="5121" width="57.42578125" customWidth="1"/>
    <col min="5122" max="5122" width="69.28515625" customWidth="1"/>
    <col min="5376" max="5376" width="27.5703125" customWidth="1"/>
    <col min="5377" max="5377" width="57.42578125" customWidth="1"/>
    <col min="5378" max="5378" width="69.28515625" customWidth="1"/>
    <col min="5632" max="5632" width="27.5703125" customWidth="1"/>
    <col min="5633" max="5633" width="57.42578125" customWidth="1"/>
    <col min="5634" max="5634" width="69.28515625" customWidth="1"/>
    <col min="5888" max="5888" width="27.5703125" customWidth="1"/>
    <col min="5889" max="5889" width="57.42578125" customWidth="1"/>
    <col min="5890" max="5890" width="69.28515625" customWidth="1"/>
    <col min="6144" max="6144" width="27.5703125" customWidth="1"/>
    <col min="6145" max="6145" width="57.42578125" customWidth="1"/>
    <col min="6146" max="6146" width="69.28515625" customWidth="1"/>
    <col min="6400" max="6400" width="27.5703125" customWidth="1"/>
    <col min="6401" max="6401" width="57.42578125" customWidth="1"/>
    <col min="6402" max="6402" width="69.28515625" customWidth="1"/>
    <col min="6656" max="6656" width="27.5703125" customWidth="1"/>
    <col min="6657" max="6657" width="57.42578125" customWidth="1"/>
    <col min="6658" max="6658" width="69.28515625" customWidth="1"/>
    <col min="6912" max="6912" width="27.5703125" customWidth="1"/>
    <col min="6913" max="6913" width="57.42578125" customWidth="1"/>
    <col min="6914" max="6914" width="69.28515625" customWidth="1"/>
    <col min="7168" max="7168" width="27.5703125" customWidth="1"/>
    <col min="7169" max="7169" width="57.42578125" customWidth="1"/>
    <col min="7170" max="7170" width="69.28515625" customWidth="1"/>
    <col min="7424" max="7424" width="27.5703125" customWidth="1"/>
    <col min="7425" max="7425" width="57.42578125" customWidth="1"/>
    <col min="7426" max="7426" width="69.28515625" customWidth="1"/>
    <col min="7680" max="7680" width="27.5703125" customWidth="1"/>
    <col min="7681" max="7681" width="57.42578125" customWidth="1"/>
    <col min="7682" max="7682" width="69.28515625" customWidth="1"/>
    <col min="7936" max="7936" width="27.5703125" customWidth="1"/>
    <col min="7937" max="7937" width="57.42578125" customWidth="1"/>
    <col min="7938" max="7938" width="69.28515625" customWidth="1"/>
    <col min="8192" max="8192" width="27.5703125" customWidth="1"/>
    <col min="8193" max="8193" width="57.42578125" customWidth="1"/>
    <col min="8194" max="8194" width="69.28515625" customWidth="1"/>
    <col min="8448" max="8448" width="27.5703125" customWidth="1"/>
    <col min="8449" max="8449" width="57.42578125" customWidth="1"/>
    <col min="8450" max="8450" width="69.28515625" customWidth="1"/>
    <col min="8704" max="8704" width="27.5703125" customWidth="1"/>
    <col min="8705" max="8705" width="57.42578125" customWidth="1"/>
    <col min="8706" max="8706" width="69.28515625" customWidth="1"/>
    <col min="8960" max="8960" width="27.5703125" customWidth="1"/>
    <col min="8961" max="8961" width="57.42578125" customWidth="1"/>
    <col min="8962" max="8962" width="69.28515625" customWidth="1"/>
    <col min="9216" max="9216" width="27.5703125" customWidth="1"/>
    <col min="9217" max="9217" width="57.42578125" customWidth="1"/>
    <col min="9218" max="9218" width="69.28515625" customWidth="1"/>
    <col min="9472" max="9472" width="27.5703125" customWidth="1"/>
    <col min="9473" max="9473" width="57.42578125" customWidth="1"/>
    <col min="9474" max="9474" width="69.28515625" customWidth="1"/>
    <col min="9728" max="9728" width="27.5703125" customWidth="1"/>
    <col min="9729" max="9729" width="57.42578125" customWidth="1"/>
    <col min="9730" max="9730" width="69.28515625" customWidth="1"/>
    <col min="9984" max="9984" width="27.5703125" customWidth="1"/>
    <col min="9985" max="9985" width="57.42578125" customWidth="1"/>
    <col min="9986" max="9986" width="69.28515625" customWidth="1"/>
    <col min="10240" max="10240" width="27.5703125" customWidth="1"/>
    <col min="10241" max="10241" width="57.42578125" customWidth="1"/>
    <col min="10242" max="10242" width="69.28515625" customWidth="1"/>
    <col min="10496" max="10496" width="27.5703125" customWidth="1"/>
    <col min="10497" max="10497" width="57.42578125" customWidth="1"/>
    <col min="10498" max="10498" width="69.28515625" customWidth="1"/>
    <col min="10752" max="10752" width="27.5703125" customWidth="1"/>
    <col min="10753" max="10753" width="57.42578125" customWidth="1"/>
    <col min="10754" max="10754" width="69.28515625" customWidth="1"/>
    <col min="11008" max="11008" width="27.5703125" customWidth="1"/>
    <col min="11009" max="11009" width="57.42578125" customWidth="1"/>
    <col min="11010" max="11010" width="69.28515625" customWidth="1"/>
    <col min="11264" max="11264" width="27.5703125" customWidth="1"/>
    <col min="11265" max="11265" width="57.42578125" customWidth="1"/>
    <col min="11266" max="11266" width="69.28515625" customWidth="1"/>
    <col min="11520" max="11520" width="27.5703125" customWidth="1"/>
    <col min="11521" max="11521" width="57.42578125" customWidth="1"/>
    <col min="11522" max="11522" width="69.28515625" customWidth="1"/>
    <col min="11776" max="11776" width="27.5703125" customWidth="1"/>
    <col min="11777" max="11777" width="57.42578125" customWidth="1"/>
    <col min="11778" max="11778" width="69.28515625" customWidth="1"/>
    <col min="12032" max="12032" width="27.5703125" customWidth="1"/>
    <col min="12033" max="12033" width="57.42578125" customWidth="1"/>
    <col min="12034" max="12034" width="69.28515625" customWidth="1"/>
    <col min="12288" max="12288" width="27.5703125" customWidth="1"/>
    <col min="12289" max="12289" width="57.42578125" customWidth="1"/>
    <col min="12290" max="12290" width="69.28515625" customWidth="1"/>
    <col min="12544" max="12544" width="27.5703125" customWidth="1"/>
    <col min="12545" max="12545" width="57.42578125" customWidth="1"/>
    <col min="12546" max="12546" width="69.28515625" customWidth="1"/>
    <col min="12800" max="12800" width="27.5703125" customWidth="1"/>
    <col min="12801" max="12801" width="57.42578125" customWidth="1"/>
    <col min="12802" max="12802" width="69.28515625" customWidth="1"/>
    <col min="13056" max="13056" width="27.5703125" customWidth="1"/>
    <col min="13057" max="13057" width="57.42578125" customWidth="1"/>
    <col min="13058" max="13058" width="69.28515625" customWidth="1"/>
    <col min="13312" max="13312" width="27.5703125" customWidth="1"/>
    <col min="13313" max="13313" width="57.42578125" customWidth="1"/>
    <col min="13314" max="13314" width="69.28515625" customWidth="1"/>
    <col min="13568" max="13568" width="27.5703125" customWidth="1"/>
    <col min="13569" max="13569" width="57.42578125" customWidth="1"/>
    <col min="13570" max="13570" width="69.28515625" customWidth="1"/>
    <col min="13824" max="13824" width="27.5703125" customWidth="1"/>
    <col min="13825" max="13825" width="57.42578125" customWidth="1"/>
    <col min="13826" max="13826" width="69.28515625" customWidth="1"/>
    <col min="14080" max="14080" width="27.5703125" customWidth="1"/>
    <col min="14081" max="14081" width="57.42578125" customWidth="1"/>
    <col min="14082" max="14082" width="69.28515625" customWidth="1"/>
    <col min="14336" max="14336" width="27.5703125" customWidth="1"/>
    <col min="14337" max="14337" width="57.42578125" customWidth="1"/>
    <col min="14338" max="14338" width="69.28515625" customWidth="1"/>
    <col min="14592" max="14592" width="27.5703125" customWidth="1"/>
    <col min="14593" max="14593" width="57.42578125" customWidth="1"/>
    <col min="14594" max="14594" width="69.28515625" customWidth="1"/>
    <col min="14848" max="14848" width="27.5703125" customWidth="1"/>
    <col min="14849" max="14849" width="57.42578125" customWidth="1"/>
    <col min="14850" max="14850" width="69.28515625" customWidth="1"/>
    <col min="15104" max="15104" width="27.5703125" customWidth="1"/>
    <col min="15105" max="15105" width="57.42578125" customWidth="1"/>
    <col min="15106" max="15106" width="69.28515625" customWidth="1"/>
    <col min="15360" max="15360" width="27.5703125" customWidth="1"/>
    <col min="15361" max="15361" width="57.42578125" customWidth="1"/>
    <col min="15362" max="15362" width="69.28515625" customWidth="1"/>
    <col min="15616" max="15616" width="27.5703125" customWidth="1"/>
    <col min="15617" max="15617" width="57.42578125" customWidth="1"/>
    <col min="15618" max="15618" width="69.28515625" customWidth="1"/>
    <col min="15872" max="15872" width="27.5703125" customWidth="1"/>
    <col min="15873" max="15873" width="57.42578125" customWidth="1"/>
    <col min="15874" max="15874" width="69.28515625" customWidth="1"/>
    <col min="16128" max="16128" width="27.5703125" customWidth="1"/>
    <col min="16129" max="16129" width="57.42578125" customWidth="1"/>
    <col min="16130" max="16130" width="69.28515625" customWidth="1"/>
  </cols>
  <sheetData>
    <row r="1" spans="1:2" ht="20.25" customHeight="1" x14ac:dyDescent="0.25">
      <c r="A1" s="114" t="s">
        <v>71</v>
      </c>
      <c r="B1" s="115"/>
    </row>
    <row r="2" spans="1:2" ht="112.5" customHeight="1" x14ac:dyDescent="0.25">
      <c r="A2" s="112" t="s">
        <v>50</v>
      </c>
      <c r="B2" s="113" t="s">
        <v>76</v>
      </c>
    </row>
    <row r="3" spans="1:2" ht="58.5" customHeight="1" x14ac:dyDescent="0.25">
      <c r="A3" s="67" t="s">
        <v>51</v>
      </c>
      <c r="B3" s="68" t="s">
        <v>52</v>
      </c>
    </row>
    <row r="4" spans="1:2" x14ac:dyDescent="0.25">
      <c r="A4" s="37" t="s">
        <v>11</v>
      </c>
      <c r="B4" s="37" t="s">
        <v>12</v>
      </c>
    </row>
    <row r="5" spans="1:2" x14ac:dyDescent="0.25">
      <c r="A5" s="46" t="s">
        <v>0</v>
      </c>
      <c r="B5" s="47" t="s">
        <v>29</v>
      </c>
    </row>
    <row r="6" spans="1:2" x14ac:dyDescent="0.25">
      <c r="A6" s="45" t="s">
        <v>16</v>
      </c>
      <c r="B6" s="33" t="s">
        <v>53</v>
      </c>
    </row>
    <row r="7" spans="1:2" x14ac:dyDescent="0.25">
      <c r="A7" s="32" t="s">
        <v>13</v>
      </c>
      <c r="B7" s="33" t="s">
        <v>56</v>
      </c>
    </row>
    <row r="8" spans="1:2" x14ac:dyDescent="0.25">
      <c r="A8" s="32" t="s">
        <v>17</v>
      </c>
      <c r="B8" s="33" t="s">
        <v>18</v>
      </c>
    </row>
    <row r="9" spans="1:2" x14ac:dyDescent="0.25">
      <c r="A9" s="34" t="s">
        <v>14</v>
      </c>
      <c r="B9" s="33" t="s">
        <v>31</v>
      </c>
    </row>
    <row r="10" spans="1:2" x14ac:dyDescent="0.25">
      <c r="A10" s="34" t="s">
        <v>15</v>
      </c>
      <c r="B10" s="33" t="s">
        <v>57</v>
      </c>
    </row>
    <row r="11" spans="1:2" ht="25.5" x14ac:dyDescent="0.25">
      <c r="A11" s="32" t="s">
        <v>32</v>
      </c>
      <c r="B11" s="33" t="s">
        <v>33</v>
      </c>
    </row>
    <row r="12" spans="1:2" ht="30" customHeight="1" x14ac:dyDescent="0.25">
      <c r="A12" s="36" t="s">
        <v>35</v>
      </c>
      <c r="B12" s="33" t="s">
        <v>58</v>
      </c>
    </row>
    <row r="13" spans="1:2" ht="27.75" customHeight="1" x14ac:dyDescent="0.25">
      <c r="A13" s="35" t="s">
        <v>19</v>
      </c>
      <c r="B13" s="33" t="s">
        <v>59</v>
      </c>
    </row>
    <row r="14" spans="1:2" ht="25.5" x14ac:dyDescent="0.25">
      <c r="A14" s="34" t="s">
        <v>20</v>
      </c>
      <c r="B14" s="33" t="s">
        <v>60</v>
      </c>
    </row>
    <row r="15" spans="1:2" x14ac:dyDescent="0.25">
      <c r="A15" s="34" t="s">
        <v>21</v>
      </c>
      <c r="B15" s="33" t="s">
        <v>61</v>
      </c>
    </row>
    <row r="16" spans="1:2" ht="25.5" x14ac:dyDescent="0.25">
      <c r="A16" s="34" t="s">
        <v>28</v>
      </c>
      <c r="B16" s="33" t="s">
        <v>62</v>
      </c>
    </row>
    <row r="17" spans="1:2" ht="32.25" customHeight="1" x14ac:dyDescent="0.25">
      <c r="A17" s="34" t="s">
        <v>36</v>
      </c>
      <c r="B17" s="33" t="s">
        <v>63</v>
      </c>
    </row>
    <row r="18" spans="1:2" ht="51" x14ac:dyDescent="0.25">
      <c r="A18" s="36" t="s">
        <v>37</v>
      </c>
      <c r="B18" s="33" t="s">
        <v>64</v>
      </c>
    </row>
    <row r="19" spans="1:2" ht="38.25" x14ac:dyDescent="0.25">
      <c r="A19" s="36" t="s">
        <v>38</v>
      </c>
      <c r="B19" s="33" t="s">
        <v>65</v>
      </c>
    </row>
    <row r="20" spans="1:2" ht="34.5" customHeight="1" x14ac:dyDescent="0.25">
      <c r="A20" s="36" t="s">
        <v>24</v>
      </c>
      <c r="B20" s="33" t="s">
        <v>66</v>
      </c>
    </row>
    <row r="21" spans="1:2" ht="30" customHeight="1" x14ac:dyDescent="0.25">
      <c r="A21" s="39" t="s">
        <v>25</v>
      </c>
      <c r="B21" s="41" t="s">
        <v>67</v>
      </c>
    </row>
    <row r="22" spans="1:2" ht="30" customHeight="1" x14ac:dyDescent="0.25">
      <c r="A22" s="39" t="s">
        <v>2</v>
      </c>
      <c r="B22" s="41" t="s">
        <v>68</v>
      </c>
    </row>
    <row r="23" spans="1:2" ht="26.25" x14ac:dyDescent="0.25">
      <c r="A23" s="39" t="s">
        <v>26</v>
      </c>
      <c r="B23" s="41" t="s">
        <v>69</v>
      </c>
    </row>
    <row r="24" spans="1:2" ht="26.25" x14ac:dyDescent="0.25">
      <c r="A24" s="40" t="s">
        <v>3</v>
      </c>
      <c r="B24" s="41" t="s">
        <v>70</v>
      </c>
    </row>
    <row r="25" spans="1:2" x14ac:dyDescent="0.25">
      <c r="A25" s="40" t="s">
        <v>1</v>
      </c>
      <c r="B25" s="41" t="s">
        <v>34</v>
      </c>
    </row>
  </sheetData>
  <customSheetViews>
    <customSheetView guid="{EBBB16E6-7AA1-4325-9ED6-CC5A0EBC56C2}">
      <pane ySplit="4" topLeftCell="A5" activePane="bottomLeft" state="frozen"/>
      <selection pane="bottomLeft" activeCell="D8" sqref="D8"/>
      <pageMargins left="0.7" right="0.7" top="0.75" bottom="0.75" header="0.3" footer="0.3"/>
      <pageSetup orientation="portrait" r:id="rId1"/>
    </customSheetView>
    <customSheetView guid="{AA32E64E-F0D9-40D8-A51E-FB8CA789D5D7}">
      <pane ySplit="3" topLeftCell="A4" activePane="bottomLeft" state="frozen"/>
      <selection pane="bottomLeft" activeCell="I11" sqref="I11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workbookViewId="0">
      <selection activeCell="B4" sqref="B4"/>
    </sheetView>
  </sheetViews>
  <sheetFormatPr defaultRowHeight="15" x14ac:dyDescent="0.25"/>
  <cols>
    <col min="1" max="1" width="9.28515625" style="3" customWidth="1"/>
    <col min="2" max="2" width="7.42578125" style="3" customWidth="1"/>
    <col min="3" max="3" width="7.42578125" style="11" customWidth="1"/>
    <col min="4" max="4" width="6.5703125" style="11" customWidth="1"/>
    <col min="5" max="5" width="6" style="11" customWidth="1"/>
    <col min="6" max="6" width="6.5703125" style="10" customWidth="1"/>
    <col min="7" max="7" width="7.5703125" style="9" customWidth="1"/>
    <col min="8" max="8" width="7.140625" style="9" customWidth="1"/>
    <col min="9" max="9" width="7.28515625" style="17" customWidth="1"/>
    <col min="10" max="10" width="7.7109375" style="17" customWidth="1"/>
    <col min="11" max="11" width="6.7109375" style="9" customWidth="1"/>
    <col min="12" max="12" width="9.7109375" style="9" customWidth="1"/>
    <col min="13" max="13" width="10.28515625" style="26" customWidth="1"/>
    <col min="14" max="14" width="13" style="5" customWidth="1"/>
    <col min="15" max="15" width="7.7109375" style="1" customWidth="1"/>
    <col min="16" max="16" width="9.85546875" style="4" customWidth="1"/>
    <col min="17" max="17" width="8.42578125" style="4" customWidth="1"/>
    <col min="18" max="18" width="7.140625" style="4" customWidth="1"/>
    <col min="19" max="19" width="8.28515625" style="4" customWidth="1"/>
    <col min="20" max="20" width="7" style="4" customWidth="1"/>
    <col min="21" max="21" width="8.28515625" style="4" customWidth="1"/>
    <col min="22" max="16384" width="9.140625" style="3"/>
  </cols>
  <sheetData>
    <row r="1" spans="1:21" s="2" customFormat="1" ht="25.5" customHeight="1" x14ac:dyDescent="0.3">
      <c r="A1" s="118" t="s">
        <v>48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86" t="s">
        <v>23</v>
      </c>
      <c r="P1" s="87" t="s">
        <v>4</v>
      </c>
      <c r="Q1" s="87" t="s">
        <v>25</v>
      </c>
      <c r="R1" s="88" t="s">
        <v>2</v>
      </c>
      <c r="S1" s="88" t="s">
        <v>26</v>
      </c>
      <c r="T1" s="88" t="s">
        <v>3</v>
      </c>
      <c r="U1" s="87" t="s">
        <v>22</v>
      </c>
    </row>
    <row r="2" spans="1:21" s="2" customFormat="1" ht="30" customHeight="1" x14ac:dyDescent="0.2">
      <c r="A2" s="116" t="s">
        <v>72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P2" s="85">
        <f>Q2+S2</f>
        <v>0</v>
      </c>
      <c r="Q2" s="85">
        <f>SUM(Q7:Q122)</f>
        <v>0</v>
      </c>
      <c r="R2" s="85">
        <f t="shared" ref="R2:T2" si="0">SUM(R7:R122)</f>
        <v>0</v>
      </c>
      <c r="S2" s="85">
        <f t="shared" si="0"/>
        <v>0</v>
      </c>
      <c r="T2" s="85">
        <f t="shared" si="0"/>
        <v>0</v>
      </c>
      <c r="U2" s="85">
        <f>SUM(Q2:T2)</f>
        <v>0</v>
      </c>
    </row>
    <row r="3" spans="1:21" s="13" customFormat="1" ht="39" customHeight="1" x14ac:dyDescent="0.2">
      <c r="A3" s="66" t="s">
        <v>0</v>
      </c>
      <c r="B3" s="13" t="s">
        <v>8</v>
      </c>
      <c r="C3" s="27" t="s">
        <v>13</v>
      </c>
      <c r="D3" s="27" t="s">
        <v>9</v>
      </c>
      <c r="E3" s="27" t="s">
        <v>10</v>
      </c>
      <c r="F3" s="19" t="s">
        <v>15</v>
      </c>
      <c r="G3" s="24" t="s">
        <v>32</v>
      </c>
      <c r="H3" s="24" t="s">
        <v>35</v>
      </c>
      <c r="I3" s="22" t="s">
        <v>19</v>
      </c>
      <c r="J3" s="22" t="s">
        <v>20</v>
      </c>
      <c r="K3" s="13" t="s">
        <v>21</v>
      </c>
      <c r="L3" s="24" t="s">
        <v>27</v>
      </c>
      <c r="M3" s="20" t="s">
        <v>37</v>
      </c>
      <c r="N3" s="13" t="s">
        <v>1</v>
      </c>
      <c r="P3" s="89" t="s">
        <v>38</v>
      </c>
      <c r="Q3" s="90" t="s">
        <v>5</v>
      </c>
      <c r="R3" s="6"/>
      <c r="S3" s="6"/>
      <c r="T3" s="6"/>
      <c r="U3" s="6"/>
    </row>
    <row r="4" spans="1:21" s="15" customFormat="1" ht="14.25" customHeight="1" thickBot="1" x14ac:dyDescent="0.3">
      <c r="A4" s="7"/>
      <c r="B4" s="14"/>
      <c r="C4" s="28"/>
      <c r="D4" s="28"/>
      <c r="E4" s="28"/>
      <c r="F4" s="48"/>
      <c r="G4" s="30"/>
      <c r="H4" s="25"/>
      <c r="I4" s="23"/>
      <c r="J4" s="23"/>
      <c r="K4" s="14"/>
      <c r="L4" s="30"/>
      <c r="M4" s="21"/>
      <c r="N4" s="14"/>
      <c r="O4" s="69"/>
      <c r="P4" s="99">
        <v>39</v>
      </c>
      <c r="Q4" s="87" t="s">
        <v>25</v>
      </c>
      <c r="R4" s="98" t="s">
        <v>2</v>
      </c>
      <c r="S4" s="88" t="s">
        <v>26</v>
      </c>
      <c r="T4" s="98" t="s">
        <v>3</v>
      </c>
      <c r="U4" s="6"/>
    </row>
    <row r="5" spans="1:21" ht="16.5" customHeight="1" x14ac:dyDescent="0.25">
      <c r="A5" s="8" t="s">
        <v>6</v>
      </c>
      <c r="B5" s="70"/>
      <c r="C5" s="71"/>
      <c r="D5" s="71"/>
      <c r="E5" s="71"/>
      <c r="F5" s="72"/>
      <c r="G5" s="18"/>
      <c r="H5" s="18"/>
      <c r="I5" s="73">
        <v>571.25</v>
      </c>
      <c r="J5" s="73"/>
      <c r="K5" s="18"/>
      <c r="L5" s="18"/>
      <c r="M5" s="74"/>
      <c r="N5" s="75"/>
      <c r="O5" s="76"/>
      <c r="P5" s="77"/>
      <c r="Q5" s="78"/>
      <c r="R5" s="78"/>
      <c r="S5" s="78"/>
      <c r="T5" s="78"/>
    </row>
    <row r="6" spans="1:21" ht="15.75" customHeight="1" x14ac:dyDescent="0.25">
      <c r="A6" s="8" t="s">
        <v>7</v>
      </c>
      <c r="B6" s="70">
        <v>0.36458333333333331</v>
      </c>
      <c r="C6" s="71">
        <v>25</v>
      </c>
      <c r="D6" s="71">
        <v>3</v>
      </c>
      <c r="E6" s="71">
        <v>25</v>
      </c>
      <c r="F6" s="72">
        <v>0.3</v>
      </c>
      <c r="G6" s="18">
        <v>15</v>
      </c>
      <c r="H6" s="18">
        <v>0.1</v>
      </c>
      <c r="I6" s="73">
        <v>571.74</v>
      </c>
      <c r="J6" s="79">
        <f>I6-I5</f>
        <v>0.49000000000000909</v>
      </c>
      <c r="K6" s="18"/>
      <c r="L6" s="18">
        <v>110</v>
      </c>
      <c r="M6" s="74">
        <v>50.3</v>
      </c>
      <c r="N6" s="75"/>
      <c r="O6" s="76"/>
      <c r="P6" s="77"/>
      <c r="Q6" s="78">
        <f t="shared" ref="Q6:Q37" si="1">IF(L6&gt;0,IF(AND($L6&lt;235,M6&lt;$P$4),1,0),0)</f>
        <v>0</v>
      </c>
      <c r="R6" s="78">
        <f t="shared" ref="R6:R37" si="2">IF(L6&gt;0,IF(AND($L6&lt;235,M6&gt;=$P$4),1,0),0)</f>
        <v>1</v>
      </c>
      <c r="S6" s="78">
        <f t="shared" ref="S6:S37" si="3">IF(L6&gt;0,IF(AND($L6&gt;=235,M6&gt;=$P$4),1,0),0)</f>
        <v>0</v>
      </c>
      <c r="T6" s="78">
        <f t="shared" ref="T6:T37" si="4">IF(L6&gt;0,IF(AND($L6&gt;=235,M6&lt;$P$4),1,0),0)</f>
        <v>0</v>
      </c>
    </row>
    <row r="7" spans="1:21" s="15" customFormat="1" ht="14.25" customHeight="1" x14ac:dyDescent="0.25">
      <c r="A7" s="12">
        <v>41407</v>
      </c>
      <c r="B7" s="2"/>
      <c r="C7" s="29"/>
      <c r="D7" s="29"/>
      <c r="E7" s="29"/>
      <c r="F7" s="49"/>
      <c r="G7" s="2"/>
      <c r="H7" s="13"/>
      <c r="I7" s="31"/>
      <c r="J7" s="79">
        <f t="shared" ref="J7:J70" si="5">I7-I6</f>
        <v>-571.74</v>
      </c>
      <c r="K7" s="2"/>
      <c r="L7" s="2"/>
      <c r="M7" s="19"/>
      <c r="N7" s="18"/>
      <c r="O7" s="69"/>
      <c r="P7" s="6"/>
      <c r="Q7" s="80">
        <f t="shared" si="1"/>
        <v>0</v>
      </c>
      <c r="R7" s="80">
        <f t="shared" si="2"/>
        <v>0</v>
      </c>
      <c r="S7" s="80">
        <f t="shared" si="3"/>
        <v>0</v>
      </c>
      <c r="T7" s="80">
        <f t="shared" si="4"/>
        <v>0</v>
      </c>
      <c r="U7" s="6"/>
    </row>
    <row r="8" spans="1:21" ht="16.5" customHeight="1" x14ac:dyDescent="0.25">
      <c r="A8" s="12">
        <v>41408</v>
      </c>
      <c r="B8" s="81"/>
      <c r="C8" s="71"/>
      <c r="D8" s="71"/>
      <c r="E8" s="71"/>
      <c r="F8" s="72"/>
      <c r="G8" s="18"/>
      <c r="H8" s="18"/>
      <c r="I8" s="73"/>
      <c r="J8" s="79">
        <f t="shared" si="5"/>
        <v>0</v>
      </c>
      <c r="K8" s="18"/>
      <c r="L8" s="18"/>
      <c r="M8" s="74"/>
      <c r="N8" s="75"/>
      <c r="O8" s="76"/>
      <c r="P8" s="77"/>
      <c r="Q8" s="80">
        <f t="shared" si="1"/>
        <v>0</v>
      </c>
      <c r="R8" s="80">
        <f t="shared" si="2"/>
        <v>0</v>
      </c>
      <c r="S8" s="80">
        <f t="shared" si="3"/>
        <v>0</v>
      </c>
      <c r="T8" s="80">
        <f t="shared" si="4"/>
        <v>0</v>
      </c>
    </row>
    <row r="9" spans="1:21" x14ac:dyDescent="0.25">
      <c r="A9" s="12">
        <v>41409</v>
      </c>
      <c r="B9" s="81"/>
      <c r="C9" s="71"/>
      <c r="D9" s="71"/>
      <c r="E9" s="71"/>
      <c r="F9" s="72"/>
      <c r="G9" s="18"/>
      <c r="H9" s="18"/>
      <c r="I9" s="73"/>
      <c r="J9" s="79">
        <f t="shared" si="5"/>
        <v>0</v>
      </c>
      <c r="K9" s="18"/>
      <c r="L9" s="18"/>
      <c r="M9" s="74"/>
      <c r="N9" s="81"/>
      <c r="O9" s="76"/>
      <c r="P9" s="77"/>
      <c r="Q9" s="80">
        <f t="shared" si="1"/>
        <v>0</v>
      </c>
      <c r="R9" s="80">
        <f t="shared" si="2"/>
        <v>0</v>
      </c>
      <c r="S9" s="80">
        <f t="shared" si="3"/>
        <v>0</v>
      </c>
      <c r="T9" s="80">
        <f t="shared" si="4"/>
        <v>0</v>
      </c>
    </row>
    <row r="10" spans="1:21" x14ac:dyDescent="0.25">
      <c r="A10" s="12">
        <v>41410</v>
      </c>
      <c r="B10" s="81"/>
      <c r="C10" s="71"/>
      <c r="D10" s="71"/>
      <c r="E10" s="71"/>
      <c r="F10" s="72"/>
      <c r="G10" s="18"/>
      <c r="H10" s="18"/>
      <c r="I10" s="73"/>
      <c r="J10" s="79">
        <f t="shared" si="5"/>
        <v>0</v>
      </c>
      <c r="K10" s="18"/>
      <c r="L10" s="18"/>
      <c r="M10" s="74"/>
      <c r="N10" s="81"/>
      <c r="O10" s="76"/>
      <c r="P10" s="77"/>
      <c r="Q10" s="80">
        <f t="shared" si="1"/>
        <v>0</v>
      </c>
      <c r="R10" s="80">
        <f t="shared" si="2"/>
        <v>0</v>
      </c>
      <c r="S10" s="80">
        <f t="shared" si="3"/>
        <v>0</v>
      </c>
      <c r="T10" s="80">
        <f t="shared" si="4"/>
        <v>0</v>
      </c>
    </row>
    <row r="11" spans="1:21" x14ac:dyDescent="0.25">
      <c r="A11" s="12">
        <v>41411</v>
      </c>
      <c r="B11" s="81"/>
      <c r="C11" s="71"/>
      <c r="D11" s="71"/>
      <c r="E11" s="71"/>
      <c r="F11" s="72"/>
      <c r="G11" s="18"/>
      <c r="H11" s="18"/>
      <c r="I11" s="73"/>
      <c r="J11" s="79">
        <f t="shared" si="5"/>
        <v>0</v>
      </c>
      <c r="K11" s="18"/>
      <c r="L11" s="18"/>
      <c r="M11" s="74"/>
      <c r="N11" s="81"/>
      <c r="O11" s="76"/>
      <c r="P11" s="77"/>
      <c r="Q11" s="80">
        <f t="shared" si="1"/>
        <v>0</v>
      </c>
      <c r="R11" s="80">
        <f t="shared" si="2"/>
        <v>0</v>
      </c>
      <c r="S11" s="80">
        <f t="shared" si="3"/>
        <v>0</v>
      </c>
      <c r="T11" s="80">
        <f t="shared" si="4"/>
        <v>0</v>
      </c>
    </row>
    <row r="12" spans="1:21" x14ac:dyDescent="0.25">
      <c r="A12" s="12">
        <v>41412</v>
      </c>
      <c r="B12" s="70"/>
      <c r="C12" s="71"/>
      <c r="D12" s="71"/>
      <c r="E12" s="71"/>
      <c r="F12" s="72"/>
      <c r="G12" s="18"/>
      <c r="H12" s="18"/>
      <c r="I12" s="73"/>
      <c r="J12" s="79">
        <f t="shared" si="5"/>
        <v>0</v>
      </c>
      <c r="K12" s="18"/>
      <c r="L12" s="18"/>
      <c r="M12" s="74"/>
      <c r="N12" s="81"/>
      <c r="O12" s="76"/>
      <c r="P12" s="77"/>
      <c r="Q12" s="80">
        <f t="shared" si="1"/>
        <v>0</v>
      </c>
      <c r="R12" s="80">
        <f t="shared" si="2"/>
        <v>0</v>
      </c>
      <c r="S12" s="80">
        <f t="shared" si="3"/>
        <v>0</v>
      </c>
      <c r="T12" s="80">
        <f t="shared" si="4"/>
        <v>0</v>
      </c>
    </row>
    <row r="13" spans="1:21" x14ac:dyDescent="0.25">
      <c r="A13" s="12">
        <v>41413</v>
      </c>
      <c r="B13" s="70"/>
      <c r="C13" s="71"/>
      <c r="D13" s="71"/>
      <c r="E13" s="71"/>
      <c r="F13" s="72"/>
      <c r="G13" s="18"/>
      <c r="H13" s="18"/>
      <c r="I13" s="73"/>
      <c r="J13" s="79">
        <f t="shared" si="5"/>
        <v>0</v>
      </c>
      <c r="K13" s="18"/>
      <c r="L13" s="18"/>
      <c r="M13" s="74"/>
      <c r="N13" s="81"/>
      <c r="O13" s="76"/>
      <c r="P13" s="77"/>
      <c r="Q13" s="80">
        <f t="shared" si="1"/>
        <v>0</v>
      </c>
      <c r="R13" s="80">
        <f t="shared" si="2"/>
        <v>0</v>
      </c>
      <c r="S13" s="80">
        <f t="shared" si="3"/>
        <v>0</v>
      </c>
      <c r="T13" s="80">
        <f t="shared" si="4"/>
        <v>0</v>
      </c>
    </row>
    <row r="14" spans="1:21" x14ac:dyDescent="0.25">
      <c r="A14" s="12">
        <v>41414</v>
      </c>
      <c r="B14" s="70"/>
      <c r="C14" s="71"/>
      <c r="D14" s="71"/>
      <c r="E14" s="71"/>
      <c r="F14" s="72"/>
      <c r="G14" s="18"/>
      <c r="H14" s="18"/>
      <c r="I14" s="73"/>
      <c r="J14" s="79">
        <f t="shared" si="5"/>
        <v>0</v>
      </c>
      <c r="K14" s="18"/>
      <c r="L14" s="18"/>
      <c r="M14" s="74"/>
      <c r="N14" s="81"/>
      <c r="O14" s="76"/>
      <c r="P14" s="77"/>
      <c r="Q14" s="80">
        <f t="shared" si="1"/>
        <v>0</v>
      </c>
      <c r="R14" s="80">
        <f t="shared" si="2"/>
        <v>0</v>
      </c>
      <c r="S14" s="80">
        <f t="shared" si="3"/>
        <v>0</v>
      </c>
      <c r="T14" s="80">
        <f t="shared" si="4"/>
        <v>0</v>
      </c>
    </row>
    <row r="15" spans="1:21" x14ac:dyDescent="0.25">
      <c r="A15" s="12">
        <v>41415</v>
      </c>
      <c r="B15" s="70"/>
      <c r="C15" s="71"/>
      <c r="D15" s="71"/>
      <c r="E15" s="71"/>
      <c r="F15" s="72"/>
      <c r="G15" s="18"/>
      <c r="H15" s="18"/>
      <c r="I15" s="73"/>
      <c r="J15" s="79">
        <f t="shared" si="5"/>
        <v>0</v>
      </c>
      <c r="K15" s="18"/>
      <c r="L15" s="18"/>
      <c r="M15" s="74"/>
      <c r="N15" s="81"/>
      <c r="O15" s="76"/>
      <c r="P15" s="77"/>
      <c r="Q15" s="80">
        <f t="shared" si="1"/>
        <v>0</v>
      </c>
      <c r="R15" s="80">
        <f t="shared" si="2"/>
        <v>0</v>
      </c>
      <c r="S15" s="80">
        <f t="shared" si="3"/>
        <v>0</v>
      </c>
      <c r="T15" s="80">
        <f t="shared" si="4"/>
        <v>0</v>
      </c>
    </row>
    <row r="16" spans="1:21" x14ac:dyDescent="0.25">
      <c r="A16" s="12">
        <v>41416</v>
      </c>
      <c r="B16" s="70"/>
      <c r="C16" s="71"/>
      <c r="D16" s="71"/>
      <c r="E16" s="71"/>
      <c r="F16" s="72"/>
      <c r="G16" s="18"/>
      <c r="H16" s="18"/>
      <c r="I16" s="73"/>
      <c r="J16" s="79">
        <f t="shared" si="5"/>
        <v>0</v>
      </c>
      <c r="K16" s="18"/>
      <c r="L16" s="18"/>
      <c r="M16" s="74"/>
      <c r="N16" s="81"/>
      <c r="O16" s="76"/>
      <c r="P16" s="77"/>
      <c r="Q16" s="80">
        <f t="shared" si="1"/>
        <v>0</v>
      </c>
      <c r="R16" s="80">
        <f t="shared" si="2"/>
        <v>0</v>
      </c>
      <c r="S16" s="80">
        <f t="shared" si="3"/>
        <v>0</v>
      </c>
      <c r="T16" s="80">
        <f t="shared" si="4"/>
        <v>0</v>
      </c>
    </row>
    <row r="17" spans="1:20" x14ac:dyDescent="0.25">
      <c r="A17" s="12">
        <v>41417</v>
      </c>
      <c r="B17" s="70"/>
      <c r="C17" s="71"/>
      <c r="D17" s="71"/>
      <c r="E17" s="71"/>
      <c r="F17" s="72"/>
      <c r="G17" s="82"/>
      <c r="H17" s="18"/>
      <c r="I17" s="73"/>
      <c r="J17" s="79">
        <f t="shared" si="5"/>
        <v>0</v>
      </c>
      <c r="K17" s="18"/>
      <c r="L17" s="18"/>
      <c r="M17" s="74"/>
      <c r="N17" s="81"/>
      <c r="O17" s="76"/>
      <c r="P17" s="77"/>
      <c r="Q17" s="80">
        <f t="shared" si="1"/>
        <v>0</v>
      </c>
      <c r="R17" s="80">
        <f t="shared" si="2"/>
        <v>0</v>
      </c>
      <c r="S17" s="80">
        <f t="shared" si="3"/>
        <v>0</v>
      </c>
      <c r="T17" s="80">
        <f t="shared" si="4"/>
        <v>0</v>
      </c>
    </row>
    <row r="18" spans="1:20" x14ac:dyDescent="0.25">
      <c r="A18" s="12">
        <v>41418</v>
      </c>
      <c r="B18" s="70"/>
      <c r="C18" s="71"/>
      <c r="D18" s="71"/>
      <c r="E18" s="71"/>
      <c r="F18" s="72"/>
      <c r="G18" s="18"/>
      <c r="H18" s="18"/>
      <c r="I18" s="73"/>
      <c r="J18" s="79">
        <f t="shared" si="5"/>
        <v>0</v>
      </c>
      <c r="K18" s="18"/>
      <c r="L18" s="18"/>
      <c r="M18" s="74"/>
      <c r="N18" s="81"/>
      <c r="O18" s="76"/>
      <c r="P18" s="77"/>
      <c r="Q18" s="80">
        <f t="shared" si="1"/>
        <v>0</v>
      </c>
      <c r="R18" s="80">
        <f t="shared" si="2"/>
        <v>0</v>
      </c>
      <c r="S18" s="80">
        <f t="shared" si="3"/>
        <v>0</v>
      </c>
      <c r="T18" s="80">
        <f t="shared" si="4"/>
        <v>0</v>
      </c>
    </row>
    <row r="19" spans="1:20" x14ac:dyDescent="0.25">
      <c r="A19" s="12">
        <v>41419</v>
      </c>
      <c r="B19" s="70"/>
      <c r="C19" s="71"/>
      <c r="D19" s="71"/>
      <c r="E19" s="71"/>
      <c r="F19" s="72"/>
      <c r="G19" s="18"/>
      <c r="H19" s="18"/>
      <c r="I19" s="73"/>
      <c r="J19" s="79">
        <f t="shared" si="5"/>
        <v>0</v>
      </c>
      <c r="K19" s="18"/>
      <c r="L19" s="18"/>
      <c r="M19" s="74"/>
      <c r="N19" s="81"/>
      <c r="O19" s="76"/>
      <c r="P19" s="77"/>
      <c r="Q19" s="80">
        <f t="shared" si="1"/>
        <v>0</v>
      </c>
      <c r="R19" s="80">
        <f t="shared" si="2"/>
        <v>0</v>
      </c>
      <c r="S19" s="80">
        <f t="shared" si="3"/>
        <v>0</v>
      </c>
      <c r="T19" s="80">
        <f t="shared" si="4"/>
        <v>0</v>
      </c>
    </row>
    <row r="20" spans="1:20" x14ac:dyDescent="0.25">
      <c r="A20" s="12">
        <v>41420</v>
      </c>
      <c r="B20" s="70"/>
      <c r="C20" s="71"/>
      <c r="D20" s="71"/>
      <c r="E20" s="71"/>
      <c r="F20" s="72"/>
      <c r="G20" s="18"/>
      <c r="H20" s="18"/>
      <c r="I20" s="73"/>
      <c r="J20" s="79">
        <f t="shared" si="5"/>
        <v>0</v>
      </c>
      <c r="K20" s="18"/>
      <c r="L20" s="18"/>
      <c r="M20" s="74"/>
      <c r="N20" s="81"/>
      <c r="O20" s="76"/>
      <c r="P20" s="77"/>
      <c r="Q20" s="80">
        <f t="shared" si="1"/>
        <v>0</v>
      </c>
      <c r="R20" s="80">
        <f t="shared" si="2"/>
        <v>0</v>
      </c>
      <c r="S20" s="80">
        <f t="shared" si="3"/>
        <v>0</v>
      </c>
      <c r="T20" s="80">
        <f t="shared" si="4"/>
        <v>0</v>
      </c>
    </row>
    <row r="21" spans="1:20" x14ac:dyDescent="0.25">
      <c r="A21" s="12">
        <v>41421</v>
      </c>
      <c r="B21" s="70"/>
      <c r="C21" s="71"/>
      <c r="D21" s="71"/>
      <c r="E21" s="71"/>
      <c r="F21" s="72"/>
      <c r="G21" s="18"/>
      <c r="H21" s="18"/>
      <c r="I21" s="73"/>
      <c r="J21" s="79">
        <f t="shared" si="5"/>
        <v>0</v>
      </c>
      <c r="K21" s="18"/>
      <c r="L21" s="82"/>
      <c r="M21" s="83"/>
      <c r="N21" s="84"/>
      <c r="O21" s="76"/>
      <c r="P21" s="77"/>
      <c r="Q21" s="80">
        <f t="shared" si="1"/>
        <v>0</v>
      </c>
      <c r="R21" s="80">
        <f t="shared" si="2"/>
        <v>0</v>
      </c>
      <c r="S21" s="80">
        <f t="shared" si="3"/>
        <v>0</v>
      </c>
      <c r="T21" s="80">
        <f t="shared" si="4"/>
        <v>0</v>
      </c>
    </row>
    <row r="22" spans="1:20" x14ac:dyDescent="0.25">
      <c r="A22" s="12">
        <v>41422</v>
      </c>
      <c r="B22" s="70"/>
      <c r="C22" s="71"/>
      <c r="D22" s="71"/>
      <c r="E22" s="71"/>
      <c r="F22" s="72"/>
      <c r="G22" s="18"/>
      <c r="H22" s="18"/>
      <c r="I22" s="73"/>
      <c r="J22" s="79">
        <f t="shared" si="5"/>
        <v>0</v>
      </c>
      <c r="K22" s="18"/>
      <c r="L22" s="82"/>
      <c r="M22" s="83"/>
      <c r="N22" s="84"/>
      <c r="O22" s="76"/>
      <c r="P22" s="77"/>
      <c r="Q22" s="80">
        <f t="shared" si="1"/>
        <v>0</v>
      </c>
      <c r="R22" s="80">
        <f t="shared" si="2"/>
        <v>0</v>
      </c>
      <c r="S22" s="80">
        <f t="shared" si="3"/>
        <v>0</v>
      </c>
      <c r="T22" s="80">
        <f t="shared" si="4"/>
        <v>0</v>
      </c>
    </row>
    <row r="23" spans="1:20" x14ac:dyDescent="0.25">
      <c r="A23" s="12">
        <v>41423</v>
      </c>
      <c r="B23" s="70"/>
      <c r="C23" s="71"/>
      <c r="D23" s="71"/>
      <c r="E23" s="71"/>
      <c r="F23" s="72"/>
      <c r="G23" s="18"/>
      <c r="H23" s="18"/>
      <c r="I23" s="73"/>
      <c r="J23" s="79">
        <f t="shared" si="5"/>
        <v>0</v>
      </c>
      <c r="K23" s="18"/>
      <c r="L23" s="82"/>
      <c r="M23" s="83"/>
      <c r="N23" s="84"/>
      <c r="O23" s="76"/>
      <c r="P23" s="77"/>
      <c r="Q23" s="80">
        <f t="shared" si="1"/>
        <v>0</v>
      </c>
      <c r="R23" s="80">
        <f t="shared" si="2"/>
        <v>0</v>
      </c>
      <c r="S23" s="80">
        <f t="shared" si="3"/>
        <v>0</v>
      </c>
      <c r="T23" s="80">
        <f t="shared" si="4"/>
        <v>0</v>
      </c>
    </row>
    <row r="24" spans="1:20" x14ac:dyDescent="0.25">
      <c r="A24" s="12">
        <v>41424</v>
      </c>
      <c r="B24" s="70"/>
      <c r="C24" s="71"/>
      <c r="D24" s="71"/>
      <c r="E24" s="71"/>
      <c r="F24" s="72"/>
      <c r="G24" s="18"/>
      <c r="H24" s="18"/>
      <c r="I24" s="73"/>
      <c r="J24" s="79">
        <f t="shared" si="5"/>
        <v>0</v>
      </c>
      <c r="K24" s="18"/>
      <c r="L24" s="82"/>
      <c r="M24" s="83"/>
      <c r="N24" s="84"/>
      <c r="O24" s="76"/>
      <c r="P24" s="77"/>
      <c r="Q24" s="80">
        <f t="shared" si="1"/>
        <v>0</v>
      </c>
      <c r="R24" s="80">
        <f t="shared" si="2"/>
        <v>0</v>
      </c>
      <c r="S24" s="80">
        <f t="shared" si="3"/>
        <v>0</v>
      </c>
      <c r="T24" s="80">
        <f t="shared" si="4"/>
        <v>0</v>
      </c>
    </row>
    <row r="25" spans="1:20" x14ac:dyDescent="0.25">
      <c r="A25" s="12">
        <v>41425</v>
      </c>
      <c r="B25" s="70"/>
      <c r="C25" s="71"/>
      <c r="D25" s="71"/>
      <c r="E25" s="71"/>
      <c r="F25" s="72"/>
      <c r="G25" s="18"/>
      <c r="H25" s="18"/>
      <c r="I25" s="73"/>
      <c r="J25" s="79">
        <f t="shared" si="5"/>
        <v>0</v>
      </c>
      <c r="K25" s="18"/>
      <c r="L25" s="82"/>
      <c r="M25" s="83"/>
      <c r="N25" s="84"/>
      <c r="O25" s="76"/>
      <c r="P25" s="77"/>
      <c r="Q25" s="80">
        <f t="shared" si="1"/>
        <v>0</v>
      </c>
      <c r="R25" s="80">
        <f t="shared" si="2"/>
        <v>0</v>
      </c>
      <c r="S25" s="80">
        <f t="shared" si="3"/>
        <v>0</v>
      </c>
      <c r="T25" s="80">
        <f t="shared" si="4"/>
        <v>0</v>
      </c>
    </row>
    <row r="26" spans="1:20" x14ac:dyDescent="0.25">
      <c r="A26" s="12">
        <v>41426</v>
      </c>
      <c r="B26" s="70"/>
      <c r="C26" s="71"/>
      <c r="D26" s="71"/>
      <c r="E26" s="71"/>
      <c r="F26" s="72"/>
      <c r="G26" s="18"/>
      <c r="H26" s="18"/>
      <c r="I26" s="73"/>
      <c r="J26" s="79">
        <f t="shared" si="5"/>
        <v>0</v>
      </c>
      <c r="K26" s="18"/>
      <c r="L26" s="82"/>
      <c r="M26" s="83"/>
      <c r="N26" s="84"/>
      <c r="O26" s="76"/>
      <c r="P26" s="77"/>
      <c r="Q26" s="80">
        <f t="shared" si="1"/>
        <v>0</v>
      </c>
      <c r="R26" s="80">
        <f t="shared" si="2"/>
        <v>0</v>
      </c>
      <c r="S26" s="80">
        <f t="shared" si="3"/>
        <v>0</v>
      </c>
      <c r="T26" s="80">
        <f t="shared" si="4"/>
        <v>0</v>
      </c>
    </row>
    <row r="27" spans="1:20" x14ac:dyDescent="0.25">
      <c r="A27" s="12">
        <v>41427</v>
      </c>
      <c r="B27" s="70"/>
      <c r="C27" s="71"/>
      <c r="D27" s="71"/>
      <c r="E27" s="71"/>
      <c r="F27" s="72"/>
      <c r="G27" s="18"/>
      <c r="H27" s="18"/>
      <c r="I27" s="73"/>
      <c r="J27" s="79">
        <f t="shared" si="5"/>
        <v>0</v>
      </c>
      <c r="K27" s="18"/>
      <c r="L27" s="18"/>
      <c r="M27" s="74"/>
      <c r="N27" s="81"/>
      <c r="O27" s="76"/>
      <c r="P27" s="77"/>
      <c r="Q27" s="80">
        <f t="shared" si="1"/>
        <v>0</v>
      </c>
      <c r="R27" s="80">
        <f t="shared" si="2"/>
        <v>0</v>
      </c>
      <c r="S27" s="80">
        <f t="shared" si="3"/>
        <v>0</v>
      </c>
      <c r="T27" s="80">
        <f t="shared" si="4"/>
        <v>0</v>
      </c>
    </row>
    <row r="28" spans="1:20" x14ac:dyDescent="0.25">
      <c r="A28" s="12">
        <v>41428</v>
      </c>
      <c r="B28" s="70"/>
      <c r="C28" s="71"/>
      <c r="D28" s="71"/>
      <c r="E28" s="71"/>
      <c r="F28" s="72"/>
      <c r="G28" s="18"/>
      <c r="H28" s="18"/>
      <c r="I28" s="73"/>
      <c r="J28" s="79">
        <f t="shared" si="5"/>
        <v>0</v>
      </c>
      <c r="K28" s="18"/>
      <c r="L28" s="18"/>
      <c r="M28" s="74"/>
      <c r="N28" s="81"/>
      <c r="O28" s="76"/>
      <c r="P28" s="77"/>
      <c r="Q28" s="80">
        <f t="shared" si="1"/>
        <v>0</v>
      </c>
      <c r="R28" s="80">
        <f t="shared" si="2"/>
        <v>0</v>
      </c>
      <c r="S28" s="80">
        <f t="shared" si="3"/>
        <v>0</v>
      </c>
      <c r="T28" s="80">
        <f t="shared" si="4"/>
        <v>0</v>
      </c>
    </row>
    <row r="29" spans="1:20" x14ac:dyDescent="0.25">
      <c r="A29" s="12">
        <v>41429</v>
      </c>
      <c r="B29" s="70"/>
      <c r="C29" s="71"/>
      <c r="D29" s="71"/>
      <c r="E29" s="71"/>
      <c r="F29" s="72"/>
      <c r="G29" s="18"/>
      <c r="H29" s="18"/>
      <c r="I29" s="73"/>
      <c r="J29" s="79">
        <f t="shared" si="5"/>
        <v>0</v>
      </c>
      <c r="K29" s="18"/>
      <c r="L29" s="18"/>
      <c r="M29" s="74"/>
      <c r="N29" s="81"/>
      <c r="O29" s="76"/>
      <c r="P29" s="77"/>
      <c r="Q29" s="80">
        <f t="shared" si="1"/>
        <v>0</v>
      </c>
      <c r="R29" s="80">
        <f t="shared" si="2"/>
        <v>0</v>
      </c>
      <c r="S29" s="80">
        <f t="shared" si="3"/>
        <v>0</v>
      </c>
      <c r="T29" s="80">
        <f t="shared" si="4"/>
        <v>0</v>
      </c>
    </row>
    <row r="30" spans="1:20" x14ac:dyDescent="0.25">
      <c r="A30" s="12">
        <v>41430</v>
      </c>
      <c r="B30" s="70"/>
      <c r="C30" s="71"/>
      <c r="D30" s="71"/>
      <c r="E30" s="71"/>
      <c r="F30" s="72"/>
      <c r="G30" s="18"/>
      <c r="H30" s="18"/>
      <c r="I30" s="73"/>
      <c r="J30" s="79">
        <f t="shared" si="5"/>
        <v>0</v>
      </c>
      <c r="K30" s="18"/>
      <c r="L30" s="18"/>
      <c r="M30" s="74"/>
      <c r="N30" s="81"/>
      <c r="O30" s="76"/>
      <c r="P30" s="77"/>
      <c r="Q30" s="80">
        <f t="shared" si="1"/>
        <v>0</v>
      </c>
      <c r="R30" s="80">
        <f t="shared" si="2"/>
        <v>0</v>
      </c>
      <c r="S30" s="80">
        <f t="shared" si="3"/>
        <v>0</v>
      </c>
      <c r="T30" s="80">
        <f t="shared" si="4"/>
        <v>0</v>
      </c>
    </row>
    <row r="31" spans="1:20" x14ac:dyDescent="0.25">
      <c r="A31" s="12">
        <v>41431</v>
      </c>
      <c r="B31" s="70"/>
      <c r="C31" s="71"/>
      <c r="D31" s="71"/>
      <c r="E31" s="71"/>
      <c r="F31" s="72"/>
      <c r="G31" s="18"/>
      <c r="H31" s="18"/>
      <c r="I31" s="73"/>
      <c r="J31" s="79">
        <f t="shared" si="5"/>
        <v>0</v>
      </c>
      <c r="K31" s="18"/>
      <c r="L31" s="18"/>
      <c r="M31" s="74"/>
      <c r="N31" s="81"/>
      <c r="O31" s="76"/>
      <c r="P31" s="77"/>
      <c r="Q31" s="80">
        <f t="shared" si="1"/>
        <v>0</v>
      </c>
      <c r="R31" s="80">
        <f t="shared" si="2"/>
        <v>0</v>
      </c>
      <c r="S31" s="80">
        <f t="shared" si="3"/>
        <v>0</v>
      </c>
      <c r="T31" s="80">
        <f t="shared" si="4"/>
        <v>0</v>
      </c>
    </row>
    <row r="32" spans="1:20" x14ac:dyDescent="0.25">
      <c r="A32" s="12">
        <v>41432</v>
      </c>
      <c r="B32" s="70"/>
      <c r="C32" s="71"/>
      <c r="D32" s="71"/>
      <c r="E32" s="71"/>
      <c r="F32" s="72"/>
      <c r="G32" s="18"/>
      <c r="H32" s="18"/>
      <c r="I32" s="73"/>
      <c r="J32" s="79">
        <f t="shared" si="5"/>
        <v>0</v>
      </c>
      <c r="K32" s="18"/>
      <c r="L32" s="18"/>
      <c r="M32" s="74"/>
      <c r="N32" s="81"/>
      <c r="O32" s="76"/>
      <c r="P32" s="77"/>
      <c r="Q32" s="80">
        <f t="shared" si="1"/>
        <v>0</v>
      </c>
      <c r="R32" s="80">
        <f t="shared" si="2"/>
        <v>0</v>
      </c>
      <c r="S32" s="80">
        <f t="shared" si="3"/>
        <v>0</v>
      </c>
      <c r="T32" s="80">
        <f t="shared" si="4"/>
        <v>0</v>
      </c>
    </row>
    <row r="33" spans="1:21" x14ac:dyDescent="0.25">
      <c r="A33" s="12">
        <v>41433</v>
      </c>
      <c r="B33" s="70"/>
      <c r="C33" s="71"/>
      <c r="D33" s="71"/>
      <c r="E33" s="71"/>
      <c r="F33" s="72"/>
      <c r="G33" s="18"/>
      <c r="H33" s="18"/>
      <c r="I33" s="73"/>
      <c r="J33" s="79">
        <f t="shared" si="5"/>
        <v>0</v>
      </c>
      <c r="K33" s="18"/>
      <c r="L33" s="18"/>
      <c r="M33" s="74"/>
      <c r="N33" s="81"/>
      <c r="O33" s="76"/>
      <c r="P33" s="77"/>
      <c r="Q33" s="80">
        <f t="shared" si="1"/>
        <v>0</v>
      </c>
      <c r="R33" s="80">
        <f t="shared" si="2"/>
        <v>0</v>
      </c>
      <c r="S33" s="80">
        <f t="shared" si="3"/>
        <v>0</v>
      </c>
      <c r="T33" s="80">
        <f t="shared" si="4"/>
        <v>0</v>
      </c>
    </row>
    <row r="34" spans="1:21" x14ac:dyDescent="0.25">
      <c r="A34" s="12">
        <v>41434</v>
      </c>
      <c r="B34" s="70"/>
      <c r="C34" s="71"/>
      <c r="D34" s="71"/>
      <c r="E34" s="71"/>
      <c r="F34" s="72"/>
      <c r="G34" s="18"/>
      <c r="H34" s="18"/>
      <c r="I34" s="73"/>
      <c r="J34" s="79">
        <f t="shared" si="5"/>
        <v>0</v>
      </c>
      <c r="K34" s="18"/>
      <c r="L34" s="18"/>
      <c r="M34" s="74"/>
      <c r="N34" s="81"/>
      <c r="O34" s="76"/>
      <c r="P34" s="77"/>
      <c r="Q34" s="80">
        <f t="shared" si="1"/>
        <v>0</v>
      </c>
      <c r="R34" s="80">
        <f t="shared" si="2"/>
        <v>0</v>
      </c>
      <c r="S34" s="80">
        <f t="shared" si="3"/>
        <v>0</v>
      </c>
      <c r="T34" s="80">
        <f t="shared" si="4"/>
        <v>0</v>
      </c>
    </row>
    <row r="35" spans="1:21" x14ac:dyDescent="0.25">
      <c r="A35" s="12">
        <v>41435</v>
      </c>
      <c r="B35" s="70"/>
      <c r="C35" s="71"/>
      <c r="D35" s="71"/>
      <c r="E35" s="71"/>
      <c r="F35" s="72"/>
      <c r="G35" s="18"/>
      <c r="H35" s="18"/>
      <c r="I35" s="73"/>
      <c r="J35" s="79">
        <f t="shared" si="5"/>
        <v>0</v>
      </c>
      <c r="K35" s="18"/>
      <c r="L35" s="18"/>
      <c r="M35" s="74"/>
      <c r="N35" s="81"/>
      <c r="O35" s="76"/>
      <c r="P35" s="78"/>
      <c r="Q35" s="80">
        <f t="shared" si="1"/>
        <v>0</v>
      </c>
      <c r="R35" s="80">
        <f t="shared" si="2"/>
        <v>0</v>
      </c>
      <c r="S35" s="80">
        <f t="shared" si="3"/>
        <v>0</v>
      </c>
      <c r="T35" s="80">
        <f t="shared" si="4"/>
        <v>0</v>
      </c>
      <c r="U35" s="16"/>
    </row>
    <row r="36" spans="1:21" x14ac:dyDescent="0.25">
      <c r="A36" s="12">
        <v>41436</v>
      </c>
      <c r="B36" s="70"/>
      <c r="C36" s="71"/>
      <c r="D36" s="71"/>
      <c r="E36" s="71"/>
      <c r="F36" s="72"/>
      <c r="G36" s="18"/>
      <c r="H36" s="18"/>
      <c r="I36" s="73"/>
      <c r="J36" s="79">
        <f t="shared" si="5"/>
        <v>0</v>
      </c>
      <c r="K36" s="18"/>
      <c r="L36" s="18"/>
      <c r="M36" s="74"/>
      <c r="N36" s="81"/>
      <c r="O36" s="76"/>
      <c r="P36" s="77"/>
      <c r="Q36" s="80">
        <f t="shared" si="1"/>
        <v>0</v>
      </c>
      <c r="R36" s="80">
        <f t="shared" si="2"/>
        <v>0</v>
      </c>
      <c r="S36" s="80">
        <f t="shared" si="3"/>
        <v>0</v>
      </c>
      <c r="T36" s="80">
        <f t="shared" si="4"/>
        <v>0</v>
      </c>
    </row>
    <row r="37" spans="1:21" x14ac:dyDescent="0.25">
      <c r="A37" s="12">
        <v>41437</v>
      </c>
      <c r="B37" s="70"/>
      <c r="C37" s="71"/>
      <c r="D37" s="71"/>
      <c r="E37" s="71"/>
      <c r="F37" s="72"/>
      <c r="G37" s="18"/>
      <c r="H37" s="18"/>
      <c r="I37" s="73"/>
      <c r="J37" s="79">
        <f t="shared" si="5"/>
        <v>0</v>
      </c>
      <c r="K37" s="18"/>
      <c r="L37" s="18"/>
      <c r="M37" s="74"/>
      <c r="N37" s="81"/>
      <c r="O37" s="76"/>
      <c r="P37" s="77"/>
      <c r="Q37" s="80">
        <f t="shared" si="1"/>
        <v>0</v>
      </c>
      <c r="R37" s="80">
        <f t="shared" si="2"/>
        <v>0</v>
      </c>
      <c r="S37" s="80">
        <f t="shared" si="3"/>
        <v>0</v>
      </c>
      <c r="T37" s="80">
        <f t="shared" si="4"/>
        <v>0</v>
      </c>
    </row>
    <row r="38" spans="1:21" x14ac:dyDescent="0.25">
      <c r="A38" s="12">
        <v>41438</v>
      </c>
      <c r="B38" s="70"/>
      <c r="C38" s="71"/>
      <c r="D38" s="71"/>
      <c r="E38" s="71"/>
      <c r="F38" s="72"/>
      <c r="G38" s="18"/>
      <c r="H38" s="18"/>
      <c r="I38" s="73"/>
      <c r="J38" s="79">
        <f t="shared" si="5"/>
        <v>0</v>
      </c>
      <c r="K38" s="18"/>
      <c r="L38" s="18"/>
      <c r="M38" s="74"/>
      <c r="N38" s="81"/>
      <c r="O38" s="76"/>
      <c r="P38" s="77"/>
      <c r="Q38" s="80">
        <f t="shared" ref="Q38:Q69" si="6">IF(L38&gt;0,IF(AND($L38&lt;235,M38&lt;$P$4),1,0),0)</f>
        <v>0</v>
      </c>
      <c r="R38" s="80">
        <f t="shared" ref="R38:R69" si="7">IF(L38&gt;0,IF(AND($L38&lt;235,M38&gt;=$P$4),1,0),0)</f>
        <v>0</v>
      </c>
      <c r="S38" s="80">
        <f t="shared" ref="S38:S69" si="8">IF(L38&gt;0,IF(AND($L38&gt;=235,M38&gt;=$P$4),1,0),0)</f>
        <v>0</v>
      </c>
      <c r="T38" s="80">
        <f t="shared" ref="T38:T69" si="9">IF(L38&gt;0,IF(AND($L38&gt;=235,M38&lt;$P$4),1,0),0)</f>
        <v>0</v>
      </c>
    </row>
    <row r="39" spans="1:21" x14ac:dyDescent="0.25">
      <c r="A39" s="12">
        <v>41439</v>
      </c>
      <c r="B39" s="70"/>
      <c r="C39" s="71"/>
      <c r="D39" s="71"/>
      <c r="E39" s="71"/>
      <c r="F39" s="72"/>
      <c r="G39" s="18"/>
      <c r="H39" s="18"/>
      <c r="I39" s="73"/>
      <c r="J39" s="79">
        <f t="shared" si="5"/>
        <v>0</v>
      </c>
      <c r="K39" s="18"/>
      <c r="L39" s="18"/>
      <c r="M39" s="74"/>
      <c r="N39" s="81"/>
      <c r="O39" s="76"/>
      <c r="P39" s="77"/>
      <c r="Q39" s="80">
        <f t="shared" si="6"/>
        <v>0</v>
      </c>
      <c r="R39" s="80">
        <f t="shared" si="7"/>
        <v>0</v>
      </c>
      <c r="S39" s="80">
        <f t="shared" si="8"/>
        <v>0</v>
      </c>
      <c r="T39" s="80">
        <f t="shared" si="9"/>
        <v>0</v>
      </c>
    </row>
    <row r="40" spans="1:21" x14ac:dyDescent="0.25">
      <c r="A40" s="12">
        <v>41440</v>
      </c>
      <c r="B40" s="70"/>
      <c r="C40" s="71"/>
      <c r="D40" s="71"/>
      <c r="E40" s="71"/>
      <c r="F40" s="72"/>
      <c r="G40" s="18"/>
      <c r="H40" s="18"/>
      <c r="I40" s="73"/>
      <c r="J40" s="79">
        <f t="shared" si="5"/>
        <v>0</v>
      </c>
      <c r="K40" s="18"/>
      <c r="L40" s="18"/>
      <c r="M40" s="74"/>
      <c r="N40" s="81"/>
      <c r="O40" s="76"/>
      <c r="P40" s="77"/>
      <c r="Q40" s="80">
        <f t="shared" si="6"/>
        <v>0</v>
      </c>
      <c r="R40" s="80">
        <f t="shared" si="7"/>
        <v>0</v>
      </c>
      <c r="S40" s="80">
        <f t="shared" si="8"/>
        <v>0</v>
      </c>
      <c r="T40" s="80">
        <f t="shared" si="9"/>
        <v>0</v>
      </c>
    </row>
    <row r="41" spans="1:21" x14ac:dyDescent="0.25">
      <c r="A41" s="12">
        <v>41441</v>
      </c>
      <c r="B41" s="81"/>
      <c r="C41" s="71"/>
      <c r="D41" s="71"/>
      <c r="E41" s="71"/>
      <c r="F41" s="72"/>
      <c r="G41" s="18"/>
      <c r="H41" s="18"/>
      <c r="I41" s="73"/>
      <c r="J41" s="79">
        <f t="shared" si="5"/>
        <v>0</v>
      </c>
      <c r="K41" s="18"/>
      <c r="L41" s="18"/>
      <c r="M41" s="74"/>
      <c r="N41" s="81"/>
      <c r="O41" s="76"/>
      <c r="P41" s="77"/>
      <c r="Q41" s="80">
        <f t="shared" si="6"/>
        <v>0</v>
      </c>
      <c r="R41" s="80">
        <f t="shared" si="7"/>
        <v>0</v>
      </c>
      <c r="S41" s="80">
        <f t="shared" si="8"/>
        <v>0</v>
      </c>
      <c r="T41" s="80">
        <f t="shared" si="9"/>
        <v>0</v>
      </c>
    </row>
    <row r="42" spans="1:21" x14ac:dyDescent="0.25">
      <c r="A42" s="12">
        <v>41442</v>
      </c>
      <c r="B42" s="81"/>
      <c r="C42" s="71"/>
      <c r="D42" s="71"/>
      <c r="E42" s="71"/>
      <c r="F42" s="72"/>
      <c r="G42" s="18"/>
      <c r="H42" s="18"/>
      <c r="I42" s="73"/>
      <c r="J42" s="79">
        <f t="shared" si="5"/>
        <v>0</v>
      </c>
      <c r="K42" s="18"/>
      <c r="L42" s="18"/>
      <c r="M42" s="74"/>
      <c r="N42" s="81"/>
      <c r="O42" s="76"/>
      <c r="P42" s="77"/>
      <c r="Q42" s="80">
        <f t="shared" si="6"/>
        <v>0</v>
      </c>
      <c r="R42" s="80">
        <f t="shared" si="7"/>
        <v>0</v>
      </c>
      <c r="S42" s="80">
        <f t="shared" si="8"/>
        <v>0</v>
      </c>
      <c r="T42" s="80">
        <f t="shared" si="9"/>
        <v>0</v>
      </c>
    </row>
    <row r="43" spans="1:21" x14ac:dyDescent="0.25">
      <c r="A43" s="12">
        <v>41443</v>
      </c>
      <c r="B43" s="81"/>
      <c r="C43" s="71"/>
      <c r="D43" s="71"/>
      <c r="E43" s="71"/>
      <c r="F43" s="72"/>
      <c r="G43" s="18"/>
      <c r="H43" s="18"/>
      <c r="I43" s="73"/>
      <c r="J43" s="79">
        <f t="shared" si="5"/>
        <v>0</v>
      </c>
      <c r="K43" s="18"/>
      <c r="L43" s="18"/>
      <c r="M43" s="74"/>
      <c r="N43" s="81"/>
      <c r="O43" s="76"/>
      <c r="P43" s="77"/>
      <c r="Q43" s="80">
        <f t="shared" si="6"/>
        <v>0</v>
      </c>
      <c r="R43" s="80">
        <f t="shared" si="7"/>
        <v>0</v>
      </c>
      <c r="S43" s="80">
        <f t="shared" si="8"/>
        <v>0</v>
      </c>
      <c r="T43" s="80">
        <f t="shared" si="9"/>
        <v>0</v>
      </c>
    </row>
    <row r="44" spans="1:21" x14ac:dyDescent="0.25">
      <c r="A44" s="12">
        <v>41444</v>
      </c>
      <c r="B44" s="81"/>
      <c r="C44" s="71"/>
      <c r="D44" s="71"/>
      <c r="E44" s="71"/>
      <c r="F44" s="72"/>
      <c r="G44" s="18"/>
      <c r="H44" s="18"/>
      <c r="I44" s="73"/>
      <c r="J44" s="79">
        <f t="shared" si="5"/>
        <v>0</v>
      </c>
      <c r="K44" s="18"/>
      <c r="L44" s="18"/>
      <c r="M44" s="74"/>
      <c r="N44" s="81"/>
      <c r="O44" s="76"/>
      <c r="P44" s="77"/>
      <c r="Q44" s="80">
        <f t="shared" si="6"/>
        <v>0</v>
      </c>
      <c r="R44" s="80">
        <f t="shared" si="7"/>
        <v>0</v>
      </c>
      <c r="S44" s="80">
        <f t="shared" si="8"/>
        <v>0</v>
      </c>
      <c r="T44" s="80">
        <f t="shared" si="9"/>
        <v>0</v>
      </c>
    </row>
    <row r="45" spans="1:21" x14ac:dyDescent="0.25">
      <c r="A45" s="12">
        <v>41445</v>
      </c>
      <c r="B45" s="81"/>
      <c r="C45" s="71"/>
      <c r="D45" s="71"/>
      <c r="E45" s="71"/>
      <c r="F45" s="72"/>
      <c r="G45" s="18"/>
      <c r="H45" s="18"/>
      <c r="I45" s="73"/>
      <c r="J45" s="79">
        <f t="shared" si="5"/>
        <v>0</v>
      </c>
      <c r="K45" s="18"/>
      <c r="L45" s="18"/>
      <c r="M45" s="74"/>
      <c r="N45" s="81"/>
      <c r="O45" s="76"/>
      <c r="P45" s="77"/>
      <c r="Q45" s="80">
        <f t="shared" si="6"/>
        <v>0</v>
      </c>
      <c r="R45" s="80">
        <f t="shared" si="7"/>
        <v>0</v>
      </c>
      <c r="S45" s="80">
        <f t="shared" si="8"/>
        <v>0</v>
      </c>
      <c r="T45" s="80">
        <f t="shared" si="9"/>
        <v>0</v>
      </c>
    </row>
    <row r="46" spans="1:21" x14ac:dyDescent="0.25">
      <c r="A46" s="12">
        <v>41446</v>
      </c>
      <c r="B46" s="81"/>
      <c r="C46" s="71"/>
      <c r="D46" s="71"/>
      <c r="E46" s="71"/>
      <c r="F46" s="72"/>
      <c r="G46" s="18"/>
      <c r="H46" s="18"/>
      <c r="I46" s="73"/>
      <c r="J46" s="79">
        <f t="shared" si="5"/>
        <v>0</v>
      </c>
      <c r="K46" s="18"/>
      <c r="L46" s="18"/>
      <c r="M46" s="74"/>
      <c r="N46" s="81"/>
      <c r="O46" s="76"/>
      <c r="P46" s="77"/>
      <c r="Q46" s="80">
        <f t="shared" si="6"/>
        <v>0</v>
      </c>
      <c r="R46" s="80">
        <f t="shared" si="7"/>
        <v>0</v>
      </c>
      <c r="S46" s="80">
        <f t="shared" si="8"/>
        <v>0</v>
      </c>
      <c r="T46" s="80">
        <f t="shared" si="9"/>
        <v>0</v>
      </c>
    </row>
    <row r="47" spans="1:21" x14ac:dyDescent="0.25">
      <c r="A47" s="12">
        <v>41447</v>
      </c>
      <c r="B47" s="81"/>
      <c r="C47" s="71"/>
      <c r="D47" s="71"/>
      <c r="E47" s="71"/>
      <c r="F47" s="72"/>
      <c r="G47" s="18"/>
      <c r="H47" s="18"/>
      <c r="I47" s="73"/>
      <c r="J47" s="79">
        <f t="shared" si="5"/>
        <v>0</v>
      </c>
      <c r="K47" s="18"/>
      <c r="L47" s="18"/>
      <c r="M47" s="74"/>
      <c r="N47" s="81"/>
      <c r="O47" s="76"/>
      <c r="P47" s="77"/>
      <c r="Q47" s="80">
        <f t="shared" si="6"/>
        <v>0</v>
      </c>
      <c r="R47" s="80">
        <f t="shared" si="7"/>
        <v>0</v>
      </c>
      <c r="S47" s="80">
        <f t="shared" si="8"/>
        <v>0</v>
      </c>
      <c r="T47" s="80">
        <f t="shared" si="9"/>
        <v>0</v>
      </c>
    </row>
    <row r="48" spans="1:21" x14ac:dyDescent="0.25">
      <c r="A48" s="12">
        <v>41448</v>
      </c>
      <c r="B48" s="81"/>
      <c r="C48" s="71"/>
      <c r="D48" s="71"/>
      <c r="E48" s="71"/>
      <c r="F48" s="72"/>
      <c r="G48" s="18"/>
      <c r="H48" s="18"/>
      <c r="I48" s="73"/>
      <c r="J48" s="79">
        <f t="shared" si="5"/>
        <v>0</v>
      </c>
      <c r="K48" s="18"/>
      <c r="L48" s="18"/>
      <c r="M48" s="74"/>
      <c r="N48" s="81"/>
      <c r="O48" s="76"/>
      <c r="P48" s="77"/>
      <c r="Q48" s="80">
        <f t="shared" si="6"/>
        <v>0</v>
      </c>
      <c r="R48" s="80">
        <f t="shared" si="7"/>
        <v>0</v>
      </c>
      <c r="S48" s="80">
        <f t="shared" si="8"/>
        <v>0</v>
      </c>
      <c r="T48" s="80">
        <f t="shared" si="9"/>
        <v>0</v>
      </c>
    </row>
    <row r="49" spans="1:20" x14ac:dyDescent="0.25">
      <c r="A49" s="12">
        <v>41449</v>
      </c>
      <c r="B49" s="81"/>
      <c r="C49" s="71"/>
      <c r="D49" s="71"/>
      <c r="E49" s="71"/>
      <c r="F49" s="72"/>
      <c r="G49" s="18"/>
      <c r="H49" s="18"/>
      <c r="I49" s="73"/>
      <c r="J49" s="79">
        <f t="shared" si="5"/>
        <v>0</v>
      </c>
      <c r="K49" s="18"/>
      <c r="L49" s="18"/>
      <c r="M49" s="74"/>
      <c r="N49" s="81"/>
      <c r="O49" s="76"/>
      <c r="P49" s="77"/>
      <c r="Q49" s="80">
        <f t="shared" si="6"/>
        <v>0</v>
      </c>
      <c r="R49" s="80">
        <f t="shared" si="7"/>
        <v>0</v>
      </c>
      <c r="S49" s="80">
        <f t="shared" si="8"/>
        <v>0</v>
      </c>
      <c r="T49" s="80">
        <f t="shared" si="9"/>
        <v>0</v>
      </c>
    </row>
    <row r="50" spans="1:20" x14ac:dyDescent="0.25">
      <c r="A50" s="12">
        <v>41450</v>
      </c>
      <c r="B50" s="81"/>
      <c r="C50" s="71"/>
      <c r="D50" s="71"/>
      <c r="E50" s="71"/>
      <c r="F50" s="72"/>
      <c r="G50" s="18"/>
      <c r="H50" s="18"/>
      <c r="I50" s="73"/>
      <c r="J50" s="79">
        <f t="shared" si="5"/>
        <v>0</v>
      </c>
      <c r="K50" s="18"/>
      <c r="L50" s="18"/>
      <c r="M50" s="74"/>
      <c r="N50" s="81"/>
      <c r="O50" s="76"/>
      <c r="P50" s="77"/>
      <c r="Q50" s="80">
        <f t="shared" si="6"/>
        <v>0</v>
      </c>
      <c r="R50" s="80">
        <f t="shared" si="7"/>
        <v>0</v>
      </c>
      <c r="S50" s="80">
        <f t="shared" si="8"/>
        <v>0</v>
      </c>
      <c r="T50" s="80">
        <f t="shared" si="9"/>
        <v>0</v>
      </c>
    </row>
    <row r="51" spans="1:20" x14ac:dyDescent="0.25">
      <c r="A51" s="12">
        <v>41451</v>
      </c>
      <c r="B51" s="81"/>
      <c r="C51" s="71"/>
      <c r="D51" s="71"/>
      <c r="E51" s="71"/>
      <c r="F51" s="72"/>
      <c r="G51" s="18"/>
      <c r="H51" s="18"/>
      <c r="I51" s="73"/>
      <c r="J51" s="79">
        <f t="shared" si="5"/>
        <v>0</v>
      </c>
      <c r="K51" s="18"/>
      <c r="L51" s="18"/>
      <c r="M51" s="74"/>
      <c r="N51" s="81"/>
      <c r="O51" s="76"/>
      <c r="P51" s="77"/>
      <c r="Q51" s="80">
        <f t="shared" si="6"/>
        <v>0</v>
      </c>
      <c r="R51" s="80">
        <f t="shared" si="7"/>
        <v>0</v>
      </c>
      <c r="S51" s="80">
        <f t="shared" si="8"/>
        <v>0</v>
      </c>
      <c r="T51" s="80">
        <f t="shared" si="9"/>
        <v>0</v>
      </c>
    </row>
    <row r="52" spans="1:20" x14ac:dyDescent="0.25">
      <c r="A52" s="12">
        <v>41452</v>
      </c>
      <c r="B52" s="81"/>
      <c r="C52" s="71"/>
      <c r="D52" s="71"/>
      <c r="E52" s="71"/>
      <c r="F52" s="72"/>
      <c r="G52" s="18"/>
      <c r="H52" s="18"/>
      <c r="I52" s="73"/>
      <c r="J52" s="79">
        <f t="shared" si="5"/>
        <v>0</v>
      </c>
      <c r="K52" s="18"/>
      <c r="L52" s="18"/>
      <c r="M52" s="74"/>
      <c r="N52" s="81"/>
      <c r="O52" s="76"/>
      <c r="P52" s="77"/>
      <c r="Q52" s="80">
        <f t="shared" si="6"/>
        <v>0</v>
      </c>
      <c r="R52" s="80">
        <f t="shared" si="7"/>
        <v>0</v>
      </c>
      <c r="S52" s="80">
        <f t="shared" si="8"/>
        <v>0</v>
      </c>
      <c r="T52" s="80">
        <f t="shared" si="9"/>
        <v>0</v>
      </c>
    </row>
    <row r="53" spans="1:20" x14ac:dyDescent="0.25">
      <c r="A53" s="12">
        <v>41453</v>
      </c>
      <c r="B53" s="81"/>
      <c r="C53" s="71"/>
      <c r="D53" s="71"/>
      <c r="E53" s="71"/>
      <c r="F53" s="72"/>
      <c r="G53" s="18"/>
      <c r="H53" s="18"/>
      <c r="I53" s="73"/>
      <c r="J53" s="79">
        <f t="shared" si="5"/>
        <v>0</v>
      </c>
      <c r="K53" s="18"/>
      <c r="L53" s="18"/>
      <c r="M53" s="74"/>
      <c r="N53" s="81"/>
      <c r="O53" s="76"/>
      <c r="P53" s="77"/>
      <c r="Q53" s="80">
        <f t="shared" si="6"/>
        <v>0</v>
      </c>
      <c r="R53" s="80">
        <f t="shared" si="7"/>
        <v>0</v>
      </c>
      <c r="S53" s="80">
        <f t="shared" si="8"/>
        <v>0</v>
      </c>
      <c r="T53" s="80">
        <f t="shared" si="9"/>
        <v>0</v>
      </c>
    </row>
    <row r="54" spans="1:20" x14ac:dyDescent="0.25">
      <c r="A54" s="12">
        <v>41454</v>
      </c>
      <c r="B54" s="81"/>
      <c r="C54" s="71"/>
      <c r="D54" s="71"/>
      <c r="E54" s="71"/>
      <c r="F54" s="72"/>
      <c r="G54" s="18"/>
      <c r="H54" s="18"/>
      <c r="I54" s="73"/>
      <c r="J54" s="79">
        <f t="shared" si="5"/>
        <v>0</v>
      </c>
      <c r="K54" s="18"/>
      <c r="L54" s="18"/>
      <c r="M54" s="74"/>
      <c r="N54" s="81"/>
      <c r="O54" s="76"/>
      <c r="P54" s="77"/>
      <c r="Q54" s="80">
        <f t="shared" si="6"/>
        <v>0</v>
      </c>
      <c r="R54" s="80">
        <f t="shared" si="7"/>
        <v>0</v>
      </c>
      <c r="S54" s="80">
        <f t="shared" si="8"/>
        <v>0</v>
      </c>
      <c r="T54" s="80">
        <f t="shared" si="9"/>
        <v>0</v>
      </c>
    </row>
    <row r="55" spans="1:20" x14ac:dyDescent="0.25">
      <c r="A55" s="12">
        <v>41455</v>
      </c>
      <c r="B55" s="81"/>
      <c r="C55" s="71"/>
      <c r="D55" s="71"/>
      <c r="E55" s="71"/>
      <c r="F55" s="72"/>
      <c r="G55" s="18"/>
      <c r="H55" s="18"/>
      <c r="I55" s="73"/>
      <c r="J55" s="79">
        <f t="shared" si="5"/>
        <v>0</v>
      </c>
      <c r="K55" s="18"/>
      <c r="L55" s="18"/>
      <c r="M55" s="74"/>
      <c r="N55" s="81"/>
      <c r="O55" s="76"/>
      <c r="P55" s="77"/>
      <c r="Q55" s="80">
        <f t="shared" si="6"/>
        <v>0</v>
      </c>
      <c r="R55" s="80">
        <f t="shared" si="7"/>
        <v>0</v>
      </c>
      <c r="S55" s="80">
        <f t="shared" si="8"/>
        <v>0</v>
      </c>
      <c r="T55" s="80">
        <f t="shared" si="9"/>
        <v>0</v>
      </c>
    </row>
    <row r="56" spans="1:20" x14ac:dyDescent="0.25">
      <c r="A56" s="12">
        <v>41456</v>
      </c>
      <c r="B56" s="81"/>
      <c r="C56" s="71"/>
      <c r="D56" s="71"/>
      <c r="E56" s="71"/>
      <c r="F56" s="72"/>
      <c r="G56" s="18"/>
      <c r="H56" s="18"/>
      <c r="I56" s="73"/>
      <c r="J56" s="79">
        <f t="shared" si="5"/>
        <v>0</v>
      </c>
      <c r="K56" s="18"/>
      <c r="L56" s="18"/>
      <c r="M56" s="74"/>
      <c r="N56" s="81"/>
      <c r="O56" s="76"/>
      <c r="P56" s="77"/>
      <c r="Q56" s="80">
        <f t="shared" si="6"/>
        <v>0</v>
      </c>
      <c r="R56" s="80">
        <f t="shared" si="7"/>
        <v>0</v>
      </c>
      <c r="S56" s="80">
        <f t="shared" si="8"/>
        <v>0</v>
      </c>
      <c r="T56" s="80">
        <f t="shared" si="9"/>
        <v>0</v>
      </c>
    </row>
    <row r="57" spans="1:20" x14ac:dyDescent="0.25">
      <c r="A57" s="12">
        <v>41457</v>
      </c>
      <c r="B57" s="81"/>
      <c r="C57" s="71"/>
      <c r="D57" s="71"/>
      <c r="E57" s="71"/>
      <c r="F57" s="72"/>
      <c r="G57" s="18"/>
      <c r="H57" s="18"/>
      <c r="I57" s="73"/>
      <c r="J57" s="79">
        <f t="shared" si="5"/>
        <v>0</v>
      </c>
      <c r="K57" s="18"/>
      <c r="L57" s="18"/>
      <c r="M57" s="74"/>
      <c r="N57" s="81"/>
      <c r="O57" s="76"/>
      <c r="P57" s="77"/>
      <c r="Q57" s="80">
        <f t="shared" si="6"/>
        <v>0</v>
      </c>
      <c r="R57" s="80">
        <f t="shared" si="7"/>
        <v>0</v>
      </c>
      <c r="S57" s="80">
        <f t="shared" si="8"/>
        <v>0</v>
      </c>
      <c r="T57" s="80">
        <f t="shared" si="9"/>
        <v>0</v>
      </c>
    </row>
    <row r="58" spans="1:20" x14ac:dyDescent="0.25">
      <c r="A58" s="12">
        <v>41458</v>
      </c>
      <c r="B58" s="81"/>
      <c r="C58" s="71"/>
      <c r="D58" s="71"/>
      <c r="E58" s="71"/>
      <c r="F58" s="72"/>
      <c r="G58" s="18"/>
      <c r="H58" s="18"/>
      <c r="I58" s="73"/>
      <c r="J58" s="79">
        <f t="shared" si="5"/>
        <v>0</v>
      </c>
      <c r="K58" s="18"/>
      <c r="L58" s="18"/>
      <c r="M58" s="74"/>
      <c r="N58" s="81"/>
      <c r="O58" s="76"/>
      <c r="P58" s="77"/>
      <c r="Q58" s="80">
        <f t="shared" si="6"/>
        <v>0</v>
      </c>
      <c r="R58" s="80">
        <f t="shared" si="7"/>
        <v>0</v>
      </c>
      <c r="S58" s="80">
        <f t="shared" si="8"/>
        <v>0</v>
      </c>
      <c r="T58" s="80">
        <f t="shared" si="9"/>
        <v>0</v>
      </c>
    </row>
    <row r="59" spans="1:20" x14ac:dyDescent="0.25">
      <c r="A59" s="12">
        <v>41459</v>
      </c>
      <c r="B59" s="81"/>
      <c r="C59" s="71"/>
      <c r="D59" s="71"/>
      <c r="E59" s="71"/>
      <c r="F59" s="72"/>
      <c r="G59" s="18"/>
      <c r="H59" s="18"/>
      <c r="I59" s="73"/>
      <c r="J59" s="79">
        <f t="shared" si="5"/>
        <v>0</v>
      </c>
      <c r="K59" s="18"/>
      <c r="L59" s="18"/>
      <c r="M59" s="74"/>
      <c r="N59" s="81"/>
      <c r="O59" s="76"/>
      <c r="P59" s="77"/>
      <c r="Q59" s="80">
        <f t="shared" si="6"/>
        <v>0</v>
      </c>
      <c r="R59" s="80">
        <f t="shared" si="7"/>
        <v>0</v>
      </c>
      <c r="S59" s="80">
        <f t="shared" si="8"/>
        <v>0</v>
      </c>
      <c r="T59" s="80">
        <f t="shared" si="9"/>
        <v>0</v>
      </c>
    </row>
    <row r="60" spans="1:20" x14ac:dyDescent="0.25">
      <c r="A60" s="12">
        <v>41460</v>
      </c>
      <c r="B60" s="81"/>
      <c r="C60" s="71"/>
      <c r="D60" s="71"/>
      <c r="E60" s="71"/>
      <c r="F60" s="72"/>
      <c r="G60" s="18"/>
      <c r="H60" s="18"/>
      <c r="I60" s="73"/>
      <c r="J60" s="79">
        <f t="shared" si="5"/>
        <v>0</v>
      </c>
      <c r="K60" s="18"/>
      <c r="L60" s="18"/>
      <c r="M60" s="74"/>
      <c r="N60" s="81"/>
      <c r="O60" s="76"/>
      <c r="P60" s="77"/>
      <c r="Q60" s="80">
        <f t="shared" si="6"/>
        <v>0</v>
      </c>
      <c r="R60" s="80">
        <f t="shared" si="7"/>
        <v>0</v>
      </c>
      <c r="S60" s="80">
        <f t="shared" si="8"/>
        <v>0</v>
      </c>
      <c r="T60" s="80">
        <f t="shared" si="9"/>
        <v>0</v>
      </c>
    </row>
    <row r="61" spans="1:20" x14ac:dyDescent="0.25">
      <c r="A61" s="12">
        <v>41461</v>
      </c>
      <c r="B61" s="81"/>
      <c r="C61" s="71"/>
      <c r="D61" s="71"/>
      <c r="E61" s="71"/>
      <c r="F61" s="72"/>
      <c r="G61" s="18"/>
      <c r="H61" s="18"/>
      <c r="I61" s="73"/>
      <c r="J61" s="79">
        <f t="shared" si="5"/>
        <v>0</v>
      </c>
      <c r="K61" s="18"/>
      <c r="L61" s="18"/>
      <c r="M61" s="74"/>
      <c r="N61" s="81"/>
      <c r="O61" s="76"/>
      <c r="P61" s="77"/>
      <c r="Q61" s="80">
        <f t="shared" si="6"/>
        <v>0</v>
      </c>
      <c r="R61" s="80">
        <f t="shared" si="7"/>
        <v>0</v>
      </c>
      <c r="S61" s="80">
        <f t="shared" si="8"/>
        <v>0</v>
      </c>
      <c r="T61" s="80">
        <f t="shared" si="9"/>
        <v>0</v>
      </c>
    </row>
    <row r="62" spans="1:20" x14ac:dyDescent="0.25">
      <c r="A62" s="12">
        <v>41462</v>
      </c>
      <c r="B62" s="81"/>
      <c r="C62" s="71"/>
      <c r="D62" s="71"/>
      <c r="E62" s="71"/>
      <c r="F62" s="72"/>
      <c r="G62" s="18"/>
      <c r="H62" s="18"/>
      <c r="I62" s="73"/>
      <c r="J62" s="79">
        <f t="shared" si="5"/>
        <v>0</v>
      </c>
      <c r="K62" s="18"/>
      <c r="L62" s="18"/>
      <c r="M62" s="74"/>
      <c r="N62" s="81"/>
      <c r="O62" s="76"/>
      <c r="P62" s="77"/>
      <c r="Q62" s="80">
        <f t="shared" si="6"/>
        <v>0</v>
      </c>
      <c r="R62" s="80">
        <f t="shared" si="7"/>
        <v>0</v>
      </c>
      <c r="S62" s="80">
        <f t="shared" si="8"/>
        <v>0</v>
      </c>
      <c r="T62" s="80">
        <f t="shared" si="9"/>
        <v>0</v>
      </c>
    </row>
    <row r="63" spans="1:20" x14ac:dyDescent="0.25">
      <c r="A63" s="12">
        <v>41463</v>
      </c>
      <c r="B63" s="81"/>
      <c r="C63" s="71"/>
      <c r="D63" s="71"/>
      <c r="E63" s="71"/>
      <c r="F63" s="72"/>
      <c r="G63" s="18"/>
      <c r="H63" s="18"/>
      <c r="I63" s="73"/>
      <c r="J63" s="79">
        <f t="shared" si="5"/>
        <v>0</v>
      </c>
      <c r="K63" s="18"/>
      <c r="L63" s="18"/>
      <c r="M63" s="74"/>
      <c r="N63" s="81"/>
      <c r="O63" s="76"/>
      <c r="P63" s="77"/>
      <c r="Q63" s="80">
        <f t="shared" si="6"/>
        <v>0</v>
      </c>
      <c r="R63" s="80">
        <f t="shared" si="7"/>
        <v>0</v>
      </c>
      <c r="S63" s="80">
        <f t="shared" si="8"/>
        <v>0</v>
      </c>
      <c r="T63" s="80">
        <f t="shared" si="9"/>
        <v>0</v>
      </c>
    </row>
    <row r="64" spans="1:20" x14ac:dyDescent="0.25">
      <c r="A64" s="12">
        <v>41464</v>
      </c>
      <c r="B64" s="81"/>
      <c r="C64" s="71"/>
      <c r="D64" s="71"/>
      <c r="E64" s="71"/>
      <c r="F64" s="72"/>
      <c r="G64" s="18"/>
      <c r="H64" s="18"/>
      <c r="I64" s="73"/>
      <c r="J64" s="79">
        <f t="shared" si="5"/>
        <v>0</v>
      </c>
      <c r="K64" s="18"/>
      <c r="L64" s="18"/>
      <c r="M64" s="74"/>
      <c r="N64" s="81"/>
      <c r="O64" s="76"/>
      <c r="P64" s="77"/>
      <c r="Q64" s="80">
        <f t="shared" si="6"/>
        <v>0</v>
      </c>
      <c r="R64" s="80">
        <f t="shared" si="7"/>
        <v>0</v>
      </c>
      <c r="S64" s="80">
        <f t="shared" si="8"/>
        <v>0</v>
      </c>
      <c r="T64" s="80">
        <f t="shared" si="9"/>
        <v>0</v>
      </c>
    </row>
    <row r="65" spans="1:20" x14ac:dyDescent="0.25">
      <c r="A65" s="12">
        <v>41465</v>
      </c>
      <c r="B65" s="81"/>
      <c r="C65" s="71"/>
      <c r="D65" s="71"/>
      <c r="E65" s="71"/>
      <c r="F65" s="72"/>
      <c r="G65" s="18"/>
      <c r="H65" s="18"/>
      <c r="I65" s="73"/>
      <c r="J65" s="79">
        <f t="shared" si="5"/>
        <v>0</v>
      </c>
      <c r="K65" s="18"/>
      <c r="L65" s="18"/>
      <c r="M65" s="74"/>
      <c r="N65" s="81"/>
      <c r="O65" s="76"/>
      <c r="P65" s="77"/>
      <c r="Q65" s="80">
        <f t="shared" si="6"/>
        <v>0</v>
      </c>
      <c r="R65" s="80">
        <f t="shared" si="7"/>
        <v>0</v>
      </c>
      <c r="S65" s="80">
        <f t="shared" si="8"/>
        <v>0</v>
      </c>
      <c r="T65" s="80">
        <f t="shared" si="9"/>
        <v>0</v>
      </c>
    </row>
    <row r="66" spans="1:20" x14ac:dyDescent="0.25">
      <c r="A66" s="12">
        <v>41466</v>
      </c>
      <c r="B66" s="81"/>
      <c r="C66" s="71"/>
      <c r="D66" s="71"/>
      <c r="E66" s="71"/>
      <c r="F66" s="72"/>
      <c r="G66" s="18"/>
      <c r="H66" s="18"/>
      <c r="I66" s="73"/>
      <c r="J66" s="79">
        <f t="shared" si="5"/>
        <v>0</v>
      </c>
      <c r="K66" s="18"/>
      <c r="L66" s="18"/>
      <c r="M66" s="74"/>
      <c r="N66" s="81"/>
      <c r="O66" s="76"/>
      <c r="P66" s="77"/>
      <c r="Q66" s="80">
        <f t="shared" si="6"/>
        <v>0</v>
      </c>
      <c r="R66" s="80">
        <f t="shared" si="7"/>
        <v>0</v>
      </c>
      <c r="S66" s="80">
        <f t="shared" si="8"/>
        <v>0</v>
      </c>
      <c r="T66" s="80">
        <f t="shared" si="9"/>
        <v>0</v>
      </c>
    </row>
    <row r="67" spans="1:20" x14ac:dyDescent="0.25">
      <c r="A67" s="12">
        <v>41467</v>
      </c>
      <c r="B67" s="81"/>
      <c r="C67" s="71"/>
      <c r="D67" s="71"/>
      <c r="E67" s="71"/>
      <c r="F67" s="72"/>
      <c r="G67" s="18"/>
      <c r="H67" s="18"/>
      <c r="I67" s="73"/>
      <c r="J67" s="79">
        <f t="shared" si="5"/>
        <v>0</v>
      </c>
      <c r="K67" s="18"/>
      <c r="L67" s="18"/>
      <c r="M67" s="74"/>
      <c r="N67" s="81"/>
      <c r="O67" s="76"/>
      <c r="P67" s="77"/>
      <c r="Q67" s="80">
        <f t="shared" si="6"/>
        <v>0</v>
      </c>
      <c r="R67" s="80">
        <f t="shared" si="7"/>
        <v>0</v>
      </c>
      <c r="S67" s="80">
        <f t="shared" si="8"/>
        <v>0</v>
      </c>
      <c r="T67" s="80">
        <f t="shared" si="9"/>
        <v>0</v>
      </c>
    </row>
    <row r="68" spans="1:20" x14ac:dyDescent="0.25">
      <c r="A68" s="12">
        <v>41468</v>
      </c>
      <c r="B68" s="81"/>
      <c r="C68" s="71"/>
      <c r="D68" s="71"/>
      <c r="E68" s="71"/>
      <c r="F68" s="72"/>
      <c r="G68" s="18"/>
      <c r="H68" s="18"/>
      <c r="I68" s="73"/>
      <c r="J68" s="79">
        <f t="shared" si="5"/>
        <v>0</v>
      </c>
      <c r="K68" s="18"/>
      <c r="L68" s="18"/>
      <c r="M68" s="74"/>
      <c r="N68" s="81"/>
      <c r="O68" s="76"/>
      <c r="P68" s="77"/>
      <c r="Q68" s="80">
        <f t="shared" si="6"/>
        <v>0</v>
      </c>
      <c r="R68" s="80">
        <f t="shared" si="7"/>
        <v>0</v>
      </c>
      <c r="S68" s="80">
        <f t="shared" si="8"/>
        <v>0</v>
      </c>
      <c r="T68" s="80">
        <f t="shared" si="9"/>
        <v>0</v>
      </c>
    </row>
    <row r="69" spans="1:20" x14ac:dyDescent="0.25">
      <c r="A69" s="12">
        <v>41469</v>
      </c>
      <c r="B69" s="81"/>
      <c r="C69" s="71"/>
      <c r="D69" s="71"/>
      <c r="E69" s="71"/>
      <c r="F69" s="72"/>
      <c r="G69" s="18"/>
      <c r="H69" s="18"/>
      <c r="I69" s="73"/>
      <c r="J69" s="79">
        <f t="shared" si="5"/>
        <v>0</v>
      </c>
      <c r="K69" s="18"/>
      <c r="L69" s="18"/>
      <c r="M69" s="74"/>
      <c r="N69" s="81"/>
      <c r="O69" s="76"/>
      <c r="P69" s="77"/>
      <c r="Q69" s="80">
        <f t="shared" si="6"/>
        <v>0</v>
      </c>
      <c r="R69" s="80">
        <f t="shared" si="7"/>
        <v>0</v>
      </c>
      <c r="S69" s="80">
        <f t="shared" si="8"/>
        <v>0</v>
      </c>
      <c r="T69" s="80">
        <f t="shared" si="9"/>
        <v>0</v>
      </c>
    </row>
    <row r="70" spans="1:20" x14ac:dyDescent="0.25">
      <c r="A70" s="12">
        <v>41470</v>
      </c>
      <c r="B70" s="81"/>
      <c r="C70" s="71"/>
      <c r="D70" s="71"/>
      <c r="E70" s="71"/>
      <c r="F70" s="72"/>
      <c r="G70" s="18"/>
      <c r="H70" s="18"/>
      <c r="I70" s="73"/>
      <c r="J70" s="79">
        <f t="shared" si="5"/>
        <v>0</v>
      </c>
      <c r="K70" s="18"/>
      <c r="L70" s="18"/>
      <c r="M70" s="74"/>
      <c r="N70" s="81"/>
      <c r="O70" s="76"/>
      <c r="P70" s="77"/>
      <c r="Q70" s="80">
        <f t="shared" ref="Q70:Q101" si="10">IF(L70&gt;0,IF(AND($L70&lt;235,M70&lt;$P$4),1,0),0)</f>
        <v>0</v>
      </c>
      <c r="R70" s="80">
        <f t="shared" ref="R70:R101" si="11">IF(L70&gt;0,IF(AND($L70&lt;235,M70&gt;=$P$4),1,0),0)</f>
        <v>0</v>
      </c>
      <c r="S70" s="80">
        <f t="shared" ref="S70:S101" si="12">IF(L70&gt;0,IF(AND($L70&gt;=235,M70&gt;=$P$4),1,0),0)</f>
        <v>0</v>
      </c>
      <c r="T70" s="80">
        <f t="shared" ref="T70:T101" si="13">IF(L70&gt;0,IF(AND($L70&gt;=235,M70&lt;$P$4),1,0),0)</f>
        <v>0</v>
      </c>
    </row>
    <row r="71" spans="1:20" x14ac:dyDescent="0.25">
      <c r="A71" s="12">
        <v>41471</v>
      </c>
      <c r="B71" s="81"/>
      <c r="C71" s="71"/>
      <c r="D71" s="71"/>
      <c r="E71" s="71"/>
      <c r="F71" s="72"/>
      <c r="G71" s="18"/>
      <c r="H71" s="18"/>
      <c r="I71" s="73"/>
      <c r="J71" s="79">
        <f t="shared" ref="J71:J122" si="14">I71-I70</f>
        <v>0</v>
      </c>
      <c r="K71" s="18"/>
      <c r="L71" s="18"/>
      <c r="M71" s="74"/>
      <c r="N71" s="81"/>
      <c r="O71" s="76"/>
      <c r="P71" s="77"/>
      <c r="Q71" s="80">
        <f t="shared" si="10"/>
        <v>0</v>
      </c>
      <c r="R71" s="80">
        <f t="shared" si="11"/>
        <v>0</v>
      </c>
      <c r="S71" s="80">
        <f t="shared" si="12"/>
        <v>0</v>
      </c>
      <c r="T71" s="80">
        <f t="shared" si="13"/>
        <v>0</v>
      </c>
    </row>
    <row r="72" spans="1:20" x14ac:dyDescent="0.25">
      <c r="A72" s="12">
        <v>41472</v>
      </c>
      <c r="B72" s="81"/>
      <c r="C72" s="71"/>
      <c r="D72" s="71"/>
      <c r="E72" s="71"/>
      <c r="F72" s="72"/>
      <c r="G72" s="18"/>
      <c r="H72" s="18"/>
      <c r="I72" s="73"/>
      <c r="J72" s="79">
        <f t="shared" si="14"/>
        <v>0</v>
      </c>
      <c r="K72" s="18"/>
      <c r="L72" s="18"/>
      <c r="M72" s="74"/>
      <c r="N72" s="81"/>
      <c r="O72" s="76"/>
      <c r="P72" s="77"/>
      <c r="Q72" s="80">
        <f t="shared" si="10"/>
        <v>0</v>
      </c>
      <c r="R72" s="80">
        <f t="shared" si="11"/>
        <v>0</v>
      </c>
      <c r="S72" s="80">
        <f t="shared" si="12"/>
        <v>0</v>
      </c>
      <c r="T72" s="80">
        <f t="shared" si="13"/>
        <v>0</v>
      </c>
    </row>
    <row r="73" spans="1:20" x14ac:dyDescent="0.25">
      <c r="A73" s="12">
        <v>41473</v>
      </c>
      <c r="B73" s="81"/>
      <c r="C73" s="71"/>
      <c r="D73" s="71"/>
      <c r="E73" s="71"/>
      <c r="F73" s="72"/>
      <c r="G73" s="18"/>
      <c r="H73" s="18"/>
      <c r="I73" s="73"/>
      <c r="J73" s="79">
        <f t="shared" si="14"/>
        <v>0</v>
      </c>
      <c r="K73" s="18"/>
      <c r="L73" s="18"/>
      <c r="M73" s="74"/>
      <c r="N73" s="81"/>
      <c r="O73" s="76"/>
      <c r="P73" s="77"/>
      <c r="Q73" s="80">
        <f t="shared" si="10"/>
        <v>0</v>
      </c>
      <c r="R73" s="80">
        <f t="shared" si="11"/>
        <v>0</v>
      </c>
      <c r="S73" s="80">
        <f t="shared" si="12"/>
        <v>0</v>
      </c>
      <c r="T73" s="80">
        <f t="shared" si="13"/>
        <v>0</v>
      </c>
    </row>
    <row r="74" spans="1:20" x14ac:dyDescent="0.25">
      <c r="A74" s="12">
        <v>41474</v>
      </c>
      <c r="B74" s="81"/>
      <c r="C74" s="71"/>
      <c r="D74" s="71"/>
      <c r="E74" s="71"/>
      <c r="F74" s="72"/>
      <c r="G74" s="18"/>
      <c r="H74" s="18"/>
      <c r="I74" s="73"/>
      <c r="J74" s="79">
        <f t="shared" si="14"/>
        <v>0</v>
      </c>
      <c r="K74" s="18"/>
      <c r="L74" s="18"/>
      <c r="M74" s="74"/>
      <c r="N74" s="81"/>
      <c r="O74" s="76"/>
      <c r="P74" s="77"/>
      <c r="Q74" s="80">
        <f t="shared" si="10"/>
        <v>0</v>
      </c>
      <c r="R74" s="80">
        <f t="shared" si="11"/>
        <v>0</v>
      </c>
      <c r="S74" s="80">
        <f t="shared" si="12"/>
        <v>0</v>
      </c>
      <c r="T74" s="80">
        <f t="shared" si="13"/>
        <v>0</v>
      </c>
    </row>
    <row r="75" spans="1:20" x14ac:dyDescent="0.25">
      <c r="A75" s="12">
        <v>41475</v>
      </c>
      <c r="B75" s="81"/>
      <c r="C75" s="71"/>
      <c r="D75" s="71"/>
      <c r="E75" s="71"/>
      <c r="F75" s="72"/>
      <c r="G75" s="18"/>
      <c r="H75" s="18"/>
      <c r="I75" s="73"/>
      <c r="J75" s="79">
        <f t="shared" si="14"/>
        <v>0</v>
      </c>
      <c r="K75" s="18"/>
      <c r="L75" s="18"/>
      <c r="M75" s="74"/>
      <c r="N75" s="81"/>
      <c r="O75" s="76"/>
      <c r="P75" s="77"/>
      <c r="Q75" s="80">
        <f t="shared" si="10"/>
        <v>0</v>
      </c>
      <c r="R75" s="80">
        <f t="shared" si="11"/>
        <v>0</v>
      </c>
      <c r="S75" s="80">
        <f t="shared" si="12"/>
        <v>0</v>
      </c>
      <c r="T75" s="80">
        <f t="shared" si="13"/>
        <v>0</v>
      </c>
    </row>
    <row r="76" spans="1:20" x14ac:dyDescent="0.25">
      <c r="A76" s="12">
        <v>41476</v>
      </c>
      <c r="B76" s="81"/>
      <c r="C76" s="71"/>
      <c r="D76" s="71"/>
      <c r="E76" s="71"/>
      <c r="F76" s="72"/>
      <c r="G76" s="18"/>
      <c r="H76" s="18"/>
      <c r="I76" s="73"/>
      <c r="J76" s="79">
        <f t="shared" si="14"/>
        <v>0</v>
      </c>
      <c r="K76" s="18"/>
      <c r="L76" s="18"/>
      <c r="M76" s="74"/>
      <c r="N76" s="81"/>
      <c r="O76" s="76"/>
      <c r="P76" s="77"/>
      <c r="Q76" s="80">
        <f t="shared" si="10"/>
        <v>0</v>
      </c>
      <c r="R76" s="80">
        <f t="shared" si="11"/>
        <v>0</v>
      </c>
      <c r="S76" s="80">
        <f t="shared" si="12"/>
        <v>0</v>
      </c>
      <c r="T76" s="80">
        <f t="shared" si="13"/>
        <v>0</v>
      </c>
    </row>
    <row r="77" spans="1:20" x14ac:dyDescent="0.25">
      <c r="A77" s="12">
        <v>41477</v>
      </c>
      <c r="B77" s="81"/>
      <c r="C77" s="71"/>
      <c r="D77" s="71"/>
      <c r="E77" s="71"/>
      <c r="F77" s="72"/>
      <c r="G77" s="18"/>
      <c r="H77" s="18"/>
      <c r="I77" s="73"/>
      <c r="J77" s="79">
        <f t="shared" si="14"/>
        <v>0</v>
      </c>
      <c r="K77" s="18"/>
      <c r="L77" s="18"/>
      <c r="M77" s="74"/>
      <c r="N77" s="81"/>
      <c r="O77" s="76"/>
      <c r="P77" s="77"/>
      <c r="Q77" s="80">
        <f t="shared" si="10"/>
        <v>0</v>
      </c>
      <c r="R77" s="80">
        <f t="shared" si="11"/>
        <v>0</v>
      </c>
      <c r="S77" s="80">
        <f t="shared" si="12"/>
        <v>0</v>
      </c>
      <c r="T77" s="80">
        <f t="shared" si="13"/>
        <v>0</v>
      </c>
    </row>
    <row r="78" spans="1:20" x14ac:dyDescent="0.25">
      <c r="A78" s="12">
        <v>41478</v>
      </c>
      <c r="B78" s="81"/>
      <c r="C78" s="71"/>
      <c r="D78" s="71"/>
      <c r="E78" s="71"/>
      <c r="F78" s="72"/>
      <c r="G78" s="18"/>
      <c r="H78" s="18"/>
      <c r="I78" s="73"/>
      <c r="J78" s="79">
        <f t="shared" si="14"/>
        <v>0</v>
      </c>
      <c r="K78" s="18"/>
      <c r="L78" s="18"/>
      <c r="M78" s="74"/>
      <c r="N78" s="81"/>
      <c r="O78" s="76"/>
      <c r="P78" s="77"/>
      <c r="Q78" s="80">
        <f t="shared" si="10"/>
        <v>0</v>
      </c>
      <c r="R78" s="80">
        <f t="shared" si="11"/>
        <v>0</v>
      </c>
      <c r="S78" s="80">
        <f t="shared" si="12"/>
        <v>0</v>
      </c>
      <c r="T78" s="80">
        <f t="shared" si="13"/>
        <v>0</v>
      </c>
    </row>
    <row r="79" spans="1:20" x14ac:dyDescent="0.25">
      <c r="A79" s="12">
        <v>41479</v>
      </c>
      <c r="B79" s="81"/>
      <c r="C79" s="71"/>
      <c r="D79" s="71"/>
      <c r="E79" s="71"/>
      <c r="F79" s="72"/>
      <c r="G79" s="18"/>
      <c r="H79" s="18"/>
      <c r="I79" s="73"/>
      <c r="J79" s="79">
        <f t="shared" si="14"/>
        <v>0</v>
      </c>
      <c r="K79" s="18"/>
      <c r="L79" s="18"/>
      <c r="M79" s="74"/>
      <c r="N79" s="81"/>
      <c r="O79" s="76"/>
      <c r="P79" s="77"/>
      <c r="Q79" s="80">
        <f t="shared" si="10"/>
        <v>0</v>
      </c>
      <c r="R79" s="80">
        <f t="shared" si="11"/>
        <v>0</v>
      </c>
      <c r="S79" s="80">
        <f t="shared" si="12"/>
        <v>0</v>
      </c>
      <c r="T79" s="80">
        <f t="shared" si="13"/>
        <v>0</v>
      </c>
    </row>
    <row r="80" spans="1:20" x14ac:dyDescent="0.25">
      <c r="A80" s="12">
        <v>41480</v>
      </c>
      <c r="B80" s="81"/>
      <c r="C80" s="71"/>
      <c r="D80" s="71"/>
      <c r="E80" s="71"/>
      <c r="F80" s="72"/>
      <c r="G80" s="18"/>
      <c r="H80" s="18"/>
      <c r="I80" s="73"/>
      <c r="J80" s="79">
        <f t="shared" si="14"/>
        <v>0</v>
      </c>
      <c r="K80" s="18"/>
      <c r="L80" s="18"/>
      <c r="M80" s="74"/>
      <c r="N80" s="81"/>
      <c r="O80" s="76"/>
      <c r="P80" s="77"/>
      <c r="Q80" s="80">
        <f t="shared" si="10"/>
        <v>0</v>
      </c>
      <c r="R80" s="80">
        <f t="shared" si="11"/>
        <v>0</v>
      </c>
      <c r="S80" s="80">
        <f t="shared" si="12"/>
        <v>0</v>
      </c>
      <c r="T80" s="80">
        <f t="shared" si="13"/>
        <v>0</v>
      </c>
    </row>
    <row r="81" spans="1:20" x14ac:dyDescent="0.25">
      <c r="A81" s="12">
        <v>41481</v>
      </c>
      <c r="B81" s="81"/>
      <c r="C81" s="71"/>
      <c r="D81" s="71"/>
      <c r="E81" s="71"/>
      <c r="F81" s="72"/>
      <c r="G81" s="18"/>
      <c r="H81" s="18"/>
      <c r="I81" s="73"/>
      <c r="J81" s="79">
        <f t="shared" si="14"/>
        <v>0</v>
      </c>
      <c r="K81" s="18"/>
      <c r="L81" s="18"/>
      <c r="M81" s="74"/>
      <c r="N81" s="81"/>
      <c r="O81" s="76"/>
      <c r="P81" s="77"/>
      <c r="Q81" s="80">
        <f t="shared" si="10"/>
        <v>0</v>
      </c>
      <c r="R81" s="80">
        <f t="shared" si="11"/>
        <v>0</v>
      </c>
      <c r="S81" s="80">
        <f t="shared" si="12"/>
        <v>0</v>
      </c>
      <c r="T81" s="80">
        <f t="shared" si="13"/>
        <v>0</v>
      </c>
    </row>
    <row r="82" spans="1:20" x14ac:dyDescent="0.25">
      <c r="A82" s="12">
        <v>41482</v>
      </c>
      <c r="B82" s="81"/>
      <c r="C82" s="71"/>
      <c r="D82" s="71"/>
      <c r="E82" s="71"/>
      <c r="F82" s="72"/>
      <c r="G82" s="18"/>
      <c r="H82" s="18"/>
      <c r="I82" s="73"/>
      <c r="J82" s="79">
        <f t="shared" si="14"/>
        <v>0</v>
      </c>
      <c r="K82" s="18"/>
      <c r="L82" s="18"/>
      <c r="M82" s="74"/>
      <c r="N82" s="81"/>
      <c r="O82" s="76"/>
      <c r="P82" s="77"/>
      <c r="Q82" s="80">
        <f t="shared" si="10"/>
        <v>0</v>
      </c>
      <c r="R82" s="80">
        <f t="shared" si="11"/>
        <v>0</v>
      </c>
      <c r="S82" s="80">
        <f t="shared" si="12"/>
        <v>0</v>
      </c>
      <c r="T82" s="80">
        <f t="shared" si="13"/>
        <v>0</v>
      </c>
    </row>
    <row r="83" spans="1:20" x14ac:dyDescent="0.25">
      <c r="A83" s="12">
        <v>41483</v>
      </c>
      <c r="B83" s="81"/>
      <c r="C83" s="71"/>
      <c r="D83" s="71"/>
      <c r="E83" s="71"/>
      <c r="F83" s="72"/>
      <c r="G83" s="18"/>
      <c r="H83" s="18"/>
      <c r="I83" s="73"/>
      <c r="J83" s="79">
        <f t="shared" si="14"/>
        <v>0</v>
      </c>
      <c r="K83" s="18"/>
      <c r="L83" s="18"/>
      <c r="M83" s="74"/>
      <c r="N83" s="81"/>
      <c r="O83" s="76"/>
      <c r="P83" s="77"/>
      <c r="Q83" s="80">
        <f t="shared" si="10"/>
        <v>0</v>
      </c>
      <c r="R83" s="80">
        <f t="shared" si="11"/>
        <v>0</v>
      </c>
      <c r="S83" s="80">
        <f t="shared" si="12"/>
        <v>0</v>
      </c>
      <c r="T83" s="80">
        <f t="shared" si="13"/>
        <v>0</v>
      </c>
    </row>
    <row r="84" spans="1:20" x14ac:dyDescent="0.25">
      <c r="A84" s="12">
        <v>41484</v>
      </c>
      <c r="B84" s="81"/>
      <c r="C84" s="71"/>
      <c r="D84" s="71"/>
      <c r="E84" s="71"/>
      <c r="F84" s="72"/>
      <c r="G84" s="18"/>
      <c r="H84" s="18"/>
      <c r="I84" s="73"/>
      <c r="J84" s="79">
        <f t="shared" si="14"/>
        <v>0</v>
      </c>
      <c r="K84" s="18"/>
      <c r="L84" s="18"/>
      <c r="M84" s="74"/>
      <c r="N84" s="81"/>
      <c r="O84" s="76"/>
      <c r="P84" s="77"/>
      <c r="Q84" s="80">
        <f t="shared" si="10"/>
        <v>0</v>
      </c>
      <c r="R84" s="80">
        <f t="shared" si="11"/>
        <v>0</v>
      </c>
      <c r="S84" s="80">
        <f t="shared" si="12"/>
        <v>0</v>
      </c>
      <c r="T84" s="80">
        <f t="shared" si="13"/>
        <v>0</v>
      </c>
    </row>
    <row r="85" spans="1:20" x14ac:dyDescent="0.25">
      <c r="A85" s="12">
        <v>41485</v>
      </c>
      <c r="B85" s="81"/>
      <c r="C85" s="71"/>
      <c r="D85" s="71"/>
      <c r="E85" s="71"/>
      <c r="F85" s="72"/>
      <c r="G85" s="18"/>
      <c r="H85" s="18"/>
      <c r="I85" s="73"/>
      <c r="J85" s="79">
        <f t="shared" si="14"/>
        <v>0</v>
      </c>
      <c r="K85" s="18"/>
      <c r="L85" s="18"/>
      <c r="M85" s="74"/>
      <c r="N85" s="81"/>
      <c r="O85" s="76"/>
      <c r="P85" s="77"/>
      <c r="Q85" s="80">
        <f t="shared" si="10"/>
        <v>0</v>
      </c>
      <c r="R85" s="80">
        <f t="shared" si="11"/>
        <v>0</v>
      </c>
      <c r="S85" s="80">
        <f t="shared" si="12"/>
        <v>0</v>
      </c>
      <c r="T85" s="80">
        <f t="shared" si="13"/>
        <v>0</v>
      </c>
    </row>
    <row r="86" spans="1:20" x14ac:dyDescent="0.25">
      <c r="A86" s="12">
        <v>41486</v>
      </c>
      <c r="B86" s="81"/>
      <c r="C86" s="71"/>
      <c r="D86" s="71"/>
      <c r="E86" s="71"/>
      <c r="F86" s="72"/>
      <c r="G86" s="18"/>
      <c r="H86" s="18"/>
      <c r="I86" s="73"/>
      <c r="J86" s="79">
        <f t="shared" si="14"/>
        <v>0</v>
      </c>
      <c r="K86" s="18"/>
      <c r="L86" s="18"/>
      <c r="M86" s="74"/>
      <c r="N86" s="81"/>
      <c r="O86" s="76"/>
      <c r="P86" s="77"/>
      <c r="Q86" s="80">
        <f t="shared" si="10"/>
        <v>0</v>
      </c>
      <c r="R86" s="80">
        <f t="shared" si="11"/>
        <v>0</v>
      </c>
      <c r="S86" s="80">
        <f t="shared" si="12"/>
        <v>0</v>
      </c>
      <c r="T86" s="80">
        <f t="shared" si="13"/>
        <v>0</v>
      </c>
    </row>
    <row r="87" spans="1:20" x14ac:dyDescent="0.25">
      <c r="A87" s="12">
        <v>41487</v>
      </c>
      <c r="B87" s="81"/>
      <c r="C87" s="71"/>
      <c r="D87" s="71"/>
      <c r="E87" s="71"/>
      <c r="F87" s="72"/>
      <c r="G87" s="18"/>
      <c r="H87" s="18"/>
      <c r="I87" s="73"/>
      <c r="J87" s="79">
        <f t="shared" si="14"/>
        <v>0</v>
      </c>
      <c r="K87" s="18"/>
      <c r="L87" s="18"/>
      <c r="M87" s="74"/>
      <c r="N87" s="81"/>
      <c r="O87" s="76"/>
      <c r="P87" s="77"/>
      <c r="Q87" s="80">
        <f t="shared" si="10"/>
        <v>0</v>
      </c>
      <c r="R87" s="80">
        <f t="shared" si="11"/>
        <v>0</v>
      </c>
      <c r="S87" s="80">
        <f t="shared" si="12"/>
        <v>0</v>
      </c>
      <c r="T87" s="80">
        <f t="shared" si="13"/>
        <v>0</v>
      </c>
    </row>
    <row r="88" spans="1:20" x14ac:dyDescent="0.25">
      <c r="A88" s="12">
        <v>41488</v>
      </c>
      <c r="B88" s="81"/>
      <c r="C88" s="71"/>
      <c r="D88" s="71"/>
      <c r="E88" s="71"/>
      <c r="F88" s="72"/>
      <c r="G88" s="18"/>
      <c r="H88" s="18"/>
      <c r="I88" s="73"/>
      <c r="J88" s="79">
        <f t="shared" si="14"/>
        <v>0</v>
      </c>
      <c r="K88" s="18"/>
      <c r="L88" s="18"/>
      <c r="M88" s="74"/>
      <c r="N88" s="81"/>
      <c r="O88" s="76"/>
      <c r="P88" s="77"/>
      <c r="Q88" s="80">
        <f t="shared" si="10"/>
        <v>0</v>
      </c>
      <c r="R88" s="80">
        <f t="shared" si="11"/>
        <v>0</v>
      </c>
      <c r="S88" s="80">
        <f t="shared" si="12"/>
        <v>0</v>
      </c>
      <c r="T88" s="80">
        <f t="shared" si="13"/>
        <v>0</v>
      </c>
    </row>
    <row r="89" spans="1:20" x14ac:dyDescent="0.25">
      <c r="A89" s="12">
        <v>41489</v>
      </c>
      <c r="B89" s="81"/>
      <c r="C89" s="71"/>
      <c r="D89" s="71"/>
      <c r="E89" s="71"/>
      <c r="F89" s="72"/>
      <c r="G89" s="18"/>
      <c r="H89" s="18"/>
      <c r="I89" s="73"/>
      <c r="J89" s="79">
        <f t="shared" si="14"/>
        <v>0</v>
      </c>
      <c r="K89" s="18"/>
      <c r="L89" s="18"/>
      <c r="M89" s="74"/>
      <c r="N89" s="81"/>
      <c r="O89" s="76"/>
      <c r="P89" s="77"/>
      <c r="Q89" s="80">
        <f t="shared" si="10"/>
        <v>0</v>
      </c>
      <c r="R89" s="80">
        <f t="shared" si="11"/>
        <v>0</v>
      </c>
      <c r="S89" s="80">
        <f t="shared" si="12"/>
        <v>0</v>
      </c>
      <c r="T89" s="80">
        <f t="shared" si="13"/>
        <v>0</v>
      </c>
    </row>
    <row r="90" spans="1:20" x14ac:dyDescent="0.25">
      <c r="A90" s="12">
        <v>41490</v>
      </c>
      <c r="B90" s="81"/>
      <c r="C90" s="71"/>
      <c r="D90" s="71"/>
      <c r="E90" s="71"/>
      <c r="F90" s="72"/>
      <c r="G90" s="18"/>
      <c r="H90" s="18"/>
      <c r="I90" s="73"/>
      <c r="J90" s="79">
        <f t="shared" si="14"/>
        <v>0</v>
      </c>
      <c r="K90" s="18"/>
      <c r="L90" s="18"/>
      <c r="M90" s="74"/>
      <c r="N90" s="81"/>
      <c r="O90" s="76"/>
      <c r="P90" s="77"/>
      <c r="Q90" s="80">
        <f t="shared" si="10"/>
        <v>0</v>
      </c>
      <c r="R90" s="80">
        <f t="shared" si="11"/>
        <v>0</v>
      </c>
      <c r="S90" s="80">
        <f t="shared" si="12"/>
        <v>0</v>
      </c>
      <c r="T90" s="80">
        <f t="shared" si="13"/>
        <v>0</v>
      </c>
    </row>
    <row r="91" spans="1:20" x14ac:dyDescent="0.25">
      <c r="A91" s="12">
        <v>41491</v>
      </c>
      <c r="B91" s="81"/>
      <c r="C91" s="71"/>
      <c r="D91" s="71"/>
      <c r="E91" s="71"/>
      <c r="F91" s="72"/>
      <c r="G91" s="18"/>
      <c r="H91" s="18"/>
      <c r="I91" s="73"/>
      <c r="J91" s="79">
        <f t="shared" si="14"/>
        <v>0</v>
      </c>
      <c r="K91" s="18"/>
      <c r="L91" s="18"/>
      <c r="M91" s="74"/>
      <c r="N91" s="81"/>
      <c r="O91" s="76"/>
      <c r="P91" s="77"/>
      <c r="Q91" s="80">
        <f t="shared" si="10"/>
        <v>0</v>
      </c>
      <c r="R91" s="80">
        <f t="shared" si="11"/>
        <v>0</v>
      </c>
      <c r="S91" s="80">
        <f t="shared" si="12"/>
        <v>0</v>
      </c>
      <c r="T91" s="80">
        <f t="shared" si="13"/>
        <v>0</v>
      </c>
    </row>
    <row r="92" spans="1:20" x14ac:dyDescent="0.25">
      <c r="A92" s="12">
        <v>41492</v>
      </c>
      <c r="B92" s="81"/>
      <c r="C92" s="71"/>
      <c r="D92" s="71"/>
      <c r="E92" s="71"/>
      <c r="F92" s="72"/>
      <c r="G92" s="18"/>
      <c r="H92" s="18"/>
      <c r="I92" s="73"/>
      <c r="J92" s="79">
        <f t="shared" si="14"/>
        <v>0</v>
      </c>
      <c r="K92" s="18"/>
      <c r="L92" s="18"/>
      <c r="M92" s="74"/>
      <c r="N92" s="81"/>
      <c r="O92" s="76"/>
      <c r="P92" s="77"/>
      <c r="Q92" s="80">
        <f t="shared" si="10"/>
        <v>0</v>
      </c>
      <c r="R92" s="80">
        <f t="shared" si="11"/>
        <v>0</v>
      </c>
      <c r="S92" s="80">
        <f t="shared" si="12"/>
        <v>0</v>
      </c>
      <c r="T92" s="80">
        <f t="shared" si="13"/>
        <v>0</v>
      </c>
    </row>
    <row r="93" spans="1:20" x14ac:dyDescent="0.25">
      <c r="A93" s="12">
        <v>41493</v>
      </c>
      <c r="B93" s="81"/>
      <c r="C93" s="71"/>
      <c r="D93" s="71"/>
      <c r="E93" s="71"/>
      <c r="F93" s="72"/>
      <c r="G93" s="18"/>
      <c r="H93" s="18"/>
      <c r="I93" s="73"/>
      <c r="J93" s="79">
        <f t="shared" si="14"/>
        <v>0</v>
      </c>
      <c r="K93" s="18"/>
      <c r="L93" s="18"/>
      <c r="M93" s="74"/>
      <c r="N93" s="81"/>
      <c r="O93" s="76"/>
      <c r="P93" s="77"/>
      <c r="Q93" s="80">
        <f t="shared" si="10"/>
        <v>0</v>
      </c>
      <c r="R93" s="80">
        <f t="shared" si="11"/>
        <v>0</v>
      </c>
      <c r="S93" s="80">
        <f t="shared" si="12"/>
        <v>0</v>
      </c>
      <c r="T93" s="80">
        <f t="shared" si="13"/>
        <v>0</v>
      </c>
    </row>
    <row r="94" spans="1:20" x14ac:dyDescent="0.25">
      <c r="A94" s="12">
        <v>41494</v>
      </c>
      <c r="B94" s="81"/>
      <c r="C94" s="71"/>
      <c r="D94" s="71"/>
      <c r="E94" s="71"/>
      <c r="F94" s="72"/>
      <c r="G94" s="18"/>
      <c r="H94" s="18"/>
      <c r="I94" s="73"/>
      <c r="J94" s="79">
        <f t="shared" si="14"/>
        <v>0</v>
      </c>
      <c r="K94" s="18"/>
      <c r="L94" s="18"/>
      <c r="M94" s="74"/>
      <c r="N94" s="81"/>
      <c r="O94" s="76"/>
      <c r="P94" s="77"/>
      <c r="Q94" s="80">
        <f t="shared" si="10"/>
        <v>0</v>
      </c>
      <c r="R94" s="80">
        <f t="shared" si="11"/>
        <v>0</v>
      </c>
      <c r="S94" s="80">
        <f t="shared" si="12"/>
        <v>0</v>
      </c>
      <c r="T94" s="80">
        <f t="shared" si="13"/>
        <v>0</v>
      </c>
    </row>
    <row r="95" spans="1:20" x14ac:dyDescent="0.25">
      <c r="A95" s="12">
        <v>41495</v>
      </c>
      <c r="B95" s="81"/>
      <c r="C95" s="71"/>
      <c r="D95" s="71"/>
      <c r="E95" s="71"/>
      <c r="F95" s="72"/>
      <c r="G95" s="18"/>
      <c r="H95" s="18"/>
      <c r="I95" s="73"/>
      <c r="J95" s="79">
        <f t="shared" si="14"/>
        <v>0</v>
      </c>
      <c r="K95" s="18"/>
      <c r="L95" s="18"/>
      <c r="M95" s="74"/>
      <c r="N95" s="81"/>
      <c r="O95" s="76"/>
      <c r="P95" s="77"/>
      <c r="Q95" s="80">
        <f t="shared" si="10"/>
        <v>0</v>
      </c>
      <c r="R95" s="80">
        <f t="shared" si="11"/>
        <v>0</v>
      </c>
      <c r="S95" s="80">
        <f t="shared" si="12"/>
        <v>0</v>
      </c>
      <c r="T95" s="80">
        <f t="shared" si="13"/>
        <v>0</v>
      </c>
    </row>
    <row r="96" spans="1:20" x14ac:dyDescent="0.25">
      <c r="A96" s="12">
        <v>41496</v>
      </c>
      <c r="B96" s="81"/>
      <c r="C96" s="71"/>
      <c r="D96" s="71"/>
      <c r="E96" s="71"/>
      <c r="F96" s="72"/>
      <c r="G96" s="18"/>
      <c r="H96" s="18"/>
      <c r="I96" s="73"/>
      <c r="J96" s="79">
        <f t="shared" si="14"/>
        <v>0</v>
      </c>
      <c r="K96" s="18"/>
      <c r="L96" s="18"/>
      <c r="M96" s="74"/>
      <c r="N96" s="81"/>
      <c r="O96" s="76"/>
      <c r="P96" s="77"/>
      <c r="Q96" s="80">
        <f t="shared" si="10"/>
        <v>0</v>
      </c>
      <c r="R96" s="80">
        <f t="shared" si="11"/>
        <v>0</v>
      </c>
      <c r="S96" s="80">
        <f t="shared" si="12"/>
        <v>0</v>
      </c>
      <c r="T96" s="80">
        <f t="shared" si="13"/>
        <v>0</v>
      </c>
    </row>
    <row r="97" spans="1:20" x14ac:dyDescent="0.25">
      <c r="A97" s="12">
        <v>41497</v>
      </c>
      <c r="B97" s="81"/>
      <c r="C97" s="71"/>
      <c r="D97" s="71"/>
      <c r="E97" s="71"/>
      <c r="F97" s="72"/>
      <c r="G97" s="18"/>
      <c r="H97" s="18"/>
      <c r="I97" s="73"/>
      <c r="J97" s="79">
        <f t="shared" si="14"/>
        <v>0</v>
      </c>
      <c r="K97" s="18"/>
      <c r="L97" s="18"/>
      <c r="M97" s="74"/>
      <c r="N97" s="81"/>
      <c r="O97" s="76"/>
      <c r="P97" s="77"/>
      <c r="Q97" s="80">
        <f t="shared" si="10"/>
        <v>0</v>
      </c>
      <c r="R97" s="80">
        <f t="shared" si="11"/>
        <v>0</v>
      </c>
      <c r="S97" s="80">
        <f t="shared" si="12"/>
        <v>0</v>
      </c>
      <c r="T97" s="80">
        <f t="shared" si="13"/>
        <v>0</v>
      </c>
    </row>
    <row r="98" spans="1:20" x14ac:dyDescent="0.25">
      <c r="A98" s="12">
        <v>41498</v>
      </c>
      <c r="B98" s="81"/>
      <c r="C98" s="71"/>
      <c r="D98" s="71"/>
      <c r="E98" s="71"/>
      <c r="F98" s="72"/>
      <c r="G98" s="18"/>
      <c r="H98" s="18"/>
      <c r="I98" s="73"/>
      <c r="J98" s="79">
        <f t="shared" si="14"/>
        <v>0</v>
      </c>
      <c r="K98" s="18"/>
      <c r="L98" s="18"/>
      <c r="M98" s="74"/>
      <c r="N98" s="81"/>
      <c r="O98" s="76"/>
      <c r="P98" s="77"/>
      <c r="Q98" s="80">
        <f t="shared" si="10"/>
        <v>0</v>
      </c>
      <c r="R98" s="80">
        <f t="shared" si="11"/>
        <v>0</v>
      </c>
      <c r="S98" s="80">
        <f t="shared" si="12"/>
        <v>0</v>
      </c>
      <c r="T98" s="80">
        <f t="shared" si="13"/>
        <v>0</v>
      </c>
    </row>
    <row r="99" spans="1:20" x14ac:dyDescent="0.25">
      <c r="A99" s="12">
        <v>41499</v>
      </c>
      <c r="B99" s="81"/>
      <c r="C99" s="71"/>
      <c r="D99" s="71"/>
      <c r="E99" s="71"/>
      <c r="F99" s="72"/>
      <c r="G99" s="18"/>
      <c r="H99" s="18"/>
      <c r="I99" s="73"/>
      <c r="J99" s="79">
        <f t="shared" si="14"/>
        <v>0</v>
      </c>
      <c r="K99" s="18"/>
      <c r="L99" s="18"/>
      <c r="M99" s="74"/>
      <c r="N99" s="81"/>
      <c r="O99" s="76"/>
      <c r="P99" s="77"/>
      <c r="Q99" s="80">
        <f t="shared" si="10"/>
        <v>0</v>
      </c>
      <c r="R99" s="80">
        <f t="shared" si="11"/>
        <v>0</v>
      </c>
      <c r="S99" s="80">
        <f t="shared" si="12"/>
        <v>0</v>
      </c>
      <c r="T99" s="80">
        <f t="shared" si="13"/>
        <v>0</v>
      </c>
    </row>
    <row r="100" spans="1:20" x14ac:dyDescent="0.25">
      <c r="A100" s="12">
        <v>41500</v>
      </c>
      <c r="B100" s="81"/>
      <c r="C100" s="71"/>
      <c r="D100" s="71"/>
      <c r="E100" s="71"/>
      <c r="F100" s="72"/>
      <c r="G100" s="18"/>
      <c r="H100" s="18"/>
      <c r="I100" s="73"/>
      <c r="J100" s="79">
        <f t="shared" si="14"/>
        <v>0</v>
      </c>
      <c r="K100" s="18"/>
      <c r="L100" s="18"/>
      <c r="M100" s="74"/>
      <c r="N100" s="81"/>
      <c r="O100" s="76"/>
      <c r="P100" s="77"/>
      <c r="Q100" s="80">
        <f t="shared" si="10"/>
        <v>0</v>
      </c>
      <c r="R100" s="80">
        <f t="shared" si="11"/>
        <v>0</v>
      </c>
      <c r="S100" s="80">
        <f t="shared" si="12"/>
        <v>0</v>
      </c>
      <c r="T100" s="80">
        <f t="shared" si="13"/>
        <v>0</v>
      </c>
    </row>
    <row r="101" spans="1:20" x14ac:dyDescent="0.25">
      <c r="A101" s="12">
        <v>41501</v>
      </c>
      <c r="B101" s="81"/>
      <c r="C101" s="71"/>
      <c r="D101" s="71"/>
      <c r="E101" s="71"/>
      <c r="F101" s="72"/>
      <c r="G101" s="18"/>
      <c r="H101" s="18"/>
      <c r="I101" s="73"/>
      <c r="J101" s="79">
        <f t="shared" si="14"/>
        <v>0</v>
      </c>
      <c r="K101" s="18"/>
      <c r="L101" s="18"/>
      <c r="M101" s="74"/>
      <c r="N101" s="81"/>
      <c r="O101" s="76"/>
      <c r="P101" s="77"/>
      <c r="Q101" s="80">
        <f t="shared" si="10"/>
        <v>0</v>
      </c>
      <c r="R101" s="80">
        <f t="shared" si="11"/>
        <v>0</v>
      </c>
      <c r="S101" s="80">
        <f t="shared" si="12"/>
        <v>0</v>
      </c>
      <c r="T101" s="80">
        <f t="shared" si="13"/>
        <v>0</v>
      </c>
    </row>
    <row r="102" spans="1:20" x14ac:dyDescent="0.25">
      <c r="A102" s="12">
        <v>41502</v>
      </c>
      <c r="B102" s="81"/>
      <c r="C102" s="71"/>
      <c r="D102" s="71"/>
      <c r="E102" s="71"/>
      <c r="F102" s="72"/>
      <c r="G102" s="18"/>
      <c r="H102" s="18"/>
      <c r="I102" s="73"/>
      <c r="J102" s="79">
        <f t="shared" si="14"/>
        <v>0</v>
      </c>
      <c r="K102" s="18"/>
      <c r="L102" s="18"/>
      <c r="M102" s="74"/>
      <c r="N102" s="81"/>
      <c r="O102" s="76"/>
      <c r="P102" s="77"/>
      <c r="Q102" s="80">
        <f t="shared" ref="Q102:Q122" si="15">IF(L102&gt;0,IF(AND($L102&lt;235,M102&lt;$P$4),1,0),0)</f>
        <v>0</v>
      </c>
      <c r="R102" s="80">
        <f t="shared" ref="R102:R122" si="16">IF(L102&gt;0,IF(AND($L102&lt;235,M102&gt;=$P$4),1,0),0)</f>
        <v>0</v>
      </c>
      <c r="S102" s="80">
        <f t="shared" ref="S102:S122" si="17">IF(L102&gt;0,IF(AND($L102&gt;=235,M102&gt;=$P$4),1,0),0)</f>
        <v>0</v>
      </c>
      <c r="T102" s="80">
        <f t="shared" ref="T102:T122" si="18">IF(L102&gt;0,IF(AND($L102&gt;=235,M102&lt;$P$4),1,0),0)</f>
        <v>0</v>
      </c>
    </row>
    <row r="103" spans="1:20" x14ac:dyDescent="0.25">
      <c r="A103" s="12">
        <v>41503</v>
      </c>
      <c r="B103" s="81"/>
      <c r="C103" s="71"/>
      <c r="D103" s="71"/>
      <c r="E103" s="71"/>
      <c r="F103" s="72"/>
      <c r="G103" s="18"/>
      <c r="H103" s="18"/>
      <c r="I103" s="73"/>
      <c r="J103" s="79">
        <f t="shared" si="14"/>
        <v>0</v>
      </c>
      <c r="K103" s="18"/>
      <c r="L103" s="18"/>
      <c r="M103" s="74"/>
      <c r="N103" s="81"/>
      <c r="O103" s="76"/>
      <c r="P103" s="77"/>
      <c r="Q103" s="80">
        <f t="shared" si="15"/>
        <v>0</v>
      </c>
      <c r="R103" s="80">
        <f t="shared" si="16"/>
        <v>0</v>
      </c>
      <c r="S103" s="80">
        <f t="shared" si="17"/>
        <v>0</v>
      </c>
      <c r="T103" s="80">
        <f t="shared" si="18"/>
        <v>0</v>
      </c>
    </row>
    <row r="104" spans="1:20" x14ac:dyDescent="0.25">
      <c r="A104" s="12">
        <v>41504</v>
      </c>
      <c r="B104" s="81"/>
      <c r="C104" s="71"/>
      <c r="D104" s="71"/>
      <c r="E104" s="71"/>
      <c r="F104" s="72"/>
      <c r="G104" s="18"/>
      <c r="H104" s="18"/>
      <c r="I104" s="73"/>
      <c r="J104" s="79">
        <f t="shared" si="14"/>
        <v>0</v>
      </c>
      <c r="K104" s="18"/>
      <c r="L104" s="18"/>
      <c r="M104" s="74"/>
      <c r="N104" s="81"/>
      <c r="O104" s="76"/>
      <c r="P104" s="77"/>
      <c r="Q104" s="80">
        <f t="shared" si="15"/>
        <v>0</v>
      </c>
      <c r="R104" s="80">
        <f t="shared" si="16"/>
        <v>0</v>
      </c>
      <c r="S104" s="80">
        <f t="shared" si="17"/>
        <v>0</v>
      </c>
      <c r="T104" s="80">
        <f t="shared" si="18"/>
        <v>0</v>
      </c>
    </row>
    <row r="105" spans="1:20" x14ac:dyDescent="0.25">
      <c r="A105" s="12">
        <v>41505</v>
      </c>
      <c r="B105" s="81"/>
      <c r="C105" s="71"/>
      <c r="D105" s="71"/>
      <c r="E105" s="71"/>
      <c r="F105" s="72"/>
      <c r="G105" s="18"/>
      <c r="H105" s="18"/>
      <c r="I105" s="73"/>
      <c r="J105" s="79">
        <f t="shared" si="14"/>
        <v>0</v>
      </c>
      <c r="K105" s="18"/>
      <c r="L105" s="18"/>
      <c r="M105" s="74"/>
      <c r="N105" s="81"/>
      <c r="O105" s="76"/>
      <c r="P105" s="77"/>
      <c r="Q105" s="80">
        <f t="shared" si="15"/>
        <v>0</v>
      </c>
      <c r="R105" s="80">
        <f t="shared" si="16"/>
        <v>0</v>
      </c>
      <c r="S105" s="80">
        <f t="shared" si="17"/>
        <v>0</v>
      </c>
      <c r="T105" s="80">
        <f t="shared" si="18"/>
        <v>0</v>
      </c>
    </row>
    <row r="106" spans="1:20" x14ac:dyDescent="0.25">
      <c r="A106" s="12">
        <v>41506</v>
      </c>
      <c r="B106" s="81"/>
      <c r="C106" s="71"/>
      <c r="D106" s="71"/>
      <c r="E106" s="71"/>
      <c r="F106" s="72"/>
      <c r="G106" s="18"/>
      <c r="H106" s="18"/>
      <c r="I106" s="73"/>
      <c r="J106" s="79">
        <f t="shared" si="14"/>
        <v>0</v>
      </c>
      <c r="K106" s="18"/>
      <c r="L106" s="18"/>
      <c r="M106" s="74"/>
      <c r="N106" s="81"/>
      <c r="O106" s="76"/>
      <c r="P106" s="77"/>
      <c r="Q106" s="80">
        <f t="shared" si="15"/>
        <v>0</v>
      </c>
      <c r="R106" s="80">
        <f t="shared" si="16"/>
        <v>0</v>
      </c>
      <c r="S106" s="80">
        <f t="shared" si="17"/>
        <v>0</v>
      </c>
      <c r="T106" s="80">
        <f t="shared" si="18"/>
        <v>0</v>
      </c>
    </row>
    <row r="107" spans="1:20" x14ac:dyDescent="0.25">
      <c r="A107" s="12">
        <v>41507</v>
      </c>
      <c r="B107" s="81"/>
      <c r="C107" s="71"/>
      <c r="D107" s="71"/>
      <c r="E107" s="71"/>
      <c r="F107" s="72"/>
      <c r="G107" s="18"/>
      <c r="H107" s="18"/>
      <c r="I107" s="73"/>
      <c r="J107" s="79">
        <f t="shared" si="14"/>
        <v>0</v>
      </c>
      <c r="K107" s="18"/>
      <c r="L107" s="18"/>
      <c r="M107" s="74"/>
      <c r="N107" s="81"/>
      <c r="O107" s="76"/>
      <c r="P107" s="77"/>
      <c r="Q107" s="80">
        <f t="shared" si="15"/>
        <v>0</v>
      </c>
      <c r="R107" s="80">
        <f t="shared" si="16"/>
        <v>0</v>
      </c>
      <c r="S107" s="80">
        <f t="shared" si="17"/>
        <v>0</v>
      </c>
      <c r="T107" s="80">
        <f t="shared" si="18"/>
        <v>0</v>
      </c>
    </row>
    <row r="108" spans="1:20" x14ac:dyDescent="0.25">
      <c r="A108" s="12">
        <v>41508</v>
      </c>
      <c r="B108" s="81"/>
      <c r="C108" s="71"/>
      <c r="D108" s="71"/>
      <c r="E108" s="71"/>
      <c r="F108" s="72"/>
      <c r="G108" s="18"/>
      <c r="H108" s="18"/>
      <c r="I108" s="73"/>
      <c r="J108" s="79">
        <f t="shared" si="14"/>
        <v>0</v>
      </c>
      <c r="K108" s="18"/>
      <c r="L108" s="18"/>
      <c r="M108" s="74"/>
      <c r="N108" s="81"/>
      <c r="O108" s="76"/>
      <c r="P108" s="77"/>
      <c r="Q108" s="80">
        <f t="shared" si="15"/>
        <v>0</v>
      </c>
      <c r="R108" s="80">
        <f t="shared" si="16"/>
        <v>0</v>
      </c>
      <c r="S108" s="80">
        <f t="shared" si="17"/>
        <v>0</v>
      </c>
      <c r="T108" s="80">
        <f t="shared" si="18"/>
        <v>0</v>
      </c>
    </row>
    <row r="109" spans="1:20" x14ac:dyDescent="0.25">
      <c r="A109" s="12">
        <v>41509</v>
      </c>
      <c r="B109" s="81"/>
      <c r="C109" s="71"/>
      <c r="D109" s="71"/>
      <c r="E109" s="71"/>
      <c r="F109" s="72"/>
      <c r="G109" s="18"/>
      <c r="H109" s="18"/>
      <c r="I109" s="73"/>
      <c r="J109" s="79">
        <f t="shared" si="14"/>
        <v>0</v>
      </c>
      <c r="K109" s="18"/>
      <c r="L109" s="18"/>
      <c r="M109" s="74"/>
      <c r="N109" s="81"/>
      <c r="O109" s="76"/>
      <c r="P109" s="77"/>
      <c r="Q109" s="80">
        <f t="shared" si="15"/>
        <v>0</v>
      </c>
      <c r="R109" s="80">
        <f t="shared" si="16"/>
        <v>0</v>
      </c>
      <c r="S109" s="80">
        <f t="shared" si="17"/>
        <v>0</v>
      </c>
      <c r="T109" s="80">
        <f t="shared" si="18"/>
        <v>0</v>
      </c>
    </row>
    <row r="110" spans="1:20" x14ac:dyDescent="0.25">
      <c r="A110" s="12">
        <v>41510</v>
      </c>
      <c r="B110" s="81"/>
      <c r="C110" s="71"/>
      <c r="D110" s="71"/>
      <c r="E110" s="71"/>
      <c r="F110" s="72"/>
      <c r="G110" s="18"/>
      <c r="H110" s="18"/>
      <c r="I110" s="73"/>
      <c r="J110" s="79">
        <f t="shared" si="14"/>
        <v>0</v>
      </c>
      <c r="K110" s="18"/>
      <c r="L110" s="18"/>
      <c r="M110" s="74"/>
      <c r="N110" s="81"/>
      <c r="O110" s="76"/>
      <c r="P110" s="77"/>
      <c r="Q110" s="80">
        <f t="shared" si="15"/>
        <v>0</v>
      </c>
      <c r="R110" s="80">
        <f t="shared" si="16"/>
        <v>0</v>
      </c>
      <c r="S110" s="80">
        <f t="shared" si="17"/>
        <v>0</v>
      </c>
      <c r="T110" s="80">
        <f t="shared" si="18"/>
        <v>0</v>
      </c>
    </row>
    <row r="111" spans="1:20" x14ac:dyDescent="0.25">
      <c r="A111" s="12">
        <v>41511</v>
      </c>
      <c r="B111" s="81"/>
      <c r="C111" s="71"/>
      <c r="D111" s="71"/>
      <c r="E111" s="71"/>
      <c r="F111" s="72"/>
      <c r="G111" s="18"/>
      <c r="H111" s="18"/>
      <c r="I111" s="73"/>
      <c r="J111" s="79">
        <f t="shared" si="14"/>
        <v>0</v>
      </c>
      <c r="K111" s="18"/>
      <c r="L111" s="18"/>
      <c r="M111" s="74"/>
      <c r="N111" s="81"/>
      <c r="O111" s="76"/>
      <c r="P111" s="77"/>
      <c r="Q111" s="80">
        <f t="shared" si="15"/>
        <v>0</v>
      </c>
      <c r="R111" s="80">
        <f t="shared" si="16"/>
        <v>0</v>
      </c>
      <c r="S111" s="80">
        <f t="shared" si="17"/>
        <v>0</v>
      </c>
      <c r="T111" s="80">
        <f t="shared" si="18"/>
        <v>0</v>
      </c>
    </row>
    <row r="112" spans="1:20" x14ac:dyDescent="0.25">
      <c r="A112" s="12">
        <v>41512</v>
      </c>
      <c r="B112" s="81"/>
      <c r="C112" s="71"/>
      <c r="D112" s="71"/>
      <c r="E112" s="71"/>
      <c r="F112" s="72"/>
      <c r="G112" s="18"/>
      <c r="H112" s="18"/>
      <c r="I112" s="73"/>
      <c r="J112" s="79">
        <f t="shared" si="14"/>
        <v>0</v>
      </c>
      <c r="K112" s="18"/>
      <c r="L112" s="18"/>
      <c r="M112" s="74"/>
      <c r="N112" s="81"/>
      <c r="O112" s="76"/>
      <c r="P112" s="77"/>
      <c r="Q112" s="80">
        <f t="shared" si="15"/>
        <v>0</v>
      </c>
      <c r="R112" s="80">
        <f t="shared" si="16"/>
        <v>0</v>
      </c>
      <c r="S112" s="80">
        <f t="shared" si="17"/>
        <v>0</v>
      </c>
      <c r="T112" s="80">
        <f t="shared" si="18"/>
        <v>0</v>
      </c>
    </row>
    <row r="113" spans="1:20" x14ac:dyDescent="0.25">
      <c r="A113" s="12">
        <v>41513</v>
      </c>
      <c r="B113" s="81"/>
      <c r="C113" s="71"/>
      <c r="D113" s="71"/>
      <c r="E113" s="71"/>
      <c r="F113" s="72"/>
      <c r="G113" s="18"/>
      <c r="H113" s="18"/>
      <c r="I113" s="73"/>
      <c r="J113" s="79">
        <f t="shared" si="14"/>
        <v>0</v>
      </c>
      <c r="K113" s="18"/>
      <c r="L113" s="18"/>
      <c r="M113" s="74"/>
      <c r="N113" s="81"/>
      <c r="O113" s="76"/>
      <c r="P113" s="77"/>
      <c r="Q113" s="80">
        <f t="shared" si="15"/>
        <v>0</v>
      </c>
      <c r="R113" s="80">
        <f t="shared" si="16"/>
        <v>0</v>
      </c>
      <c r="S113" s="80">
        <f t="shared" si="17"/>
        <v>0</v>
      </c>
      <c r="T113" s="80">
        <f t="shared" si="18"/>
        <v>0</v>
      </c>
    </row>
    <row r="114" spans="1:20" x14ac:dyDescent="0.25">
      <c r="A114" s="12">
        <v>41514</v>
      </c>
      <c r="B114" s="81"/>
      <c r="C114" s="71"/>
      <c r="D114" s="71"/>
      <c r="E114" s="71"/>
      <c r="F114" s="72"/>
      <c r="G114" s="18"/>
      <c r="H114" s="18"/>
      <c r="I114" s="73"/>
      <c r="J114" s="79">
        <f t="shared" si="14"/>
        <v>0</v>
      </c>
      <c r="K114" s="18"/>
      <c r="L114" s="18"/>
      <c r="M114" s="74"/>
      <c r="N114" s="81"/>
      <c r="O114" s="76"/>
      <c r="P114" s="77"/>
      <c r="Q114" s="80">
        <f t="shared" si="15"/>
        <v>0</v>
      </c>
      <c r="R114" s="80">
        <f t="shared" si="16"/>
        <v>0</v>
      </c>
      <c r="S114" s="80">
        <f t="shared" si="17"/>
        <v>0</v>
      </c>
      <c r="T114" s="80">
        <f t="shared" si="18"/>
        <v>0</v>
      </c>
    </row>
    <row r="115" spans="1:20" x14ac:dyDescent="0.25">
      <c r="A115" s="12">
        <v>41515</v>
      </c>
      <c r="B115" s="81"/>
      <c r="C115" s="71"/>
      <c r="D115" s="71"/>
      <c r="E115" s="71"/>
      <c r="F115" s="72"/>
      <c r="G115" s="18"/>
      <c r="H115" s="18"/>
      <c r="I115" s="73"/>
      <c r="J115" s="79">
        <f t="shared" si="14"/>
        <v>0</v>
      </c>
      <c r="K115" s="18"/>
      <c r="L115" s="18"/>
      <c r="M115" s="74"/>
      <c r="N115" s="81"/>
      <c r="O115" s="76"/>
      <c r="P115" s="77"/>
      <c r="Q115" s="80">
        <f t="shared" si="15"/>
        <v>0</v>
      </c>
      <c r="R115" s="80">
        <f t="shared" si="16"/>
        <v>0</v>
      </c>
      <c r="S115" s="80">
        <f t="shared" si="17"/>
        <v>0</v>
      </c>
      <c r="T115" s="80">
        <f t="shared" si="18"/>
        <v>0</v>
      </c>
    </row>
    <row r="116" spans="1:20" x14ac:dyDescent="0.25">
      <c r="A116" s="12">
        <v>41516</v>
      </c>
      <c r="B116" s="81"/>
      <c r="C116" s="71"/>
      <c r="D116" s="71"/>
      <c r="E116" s="71"/>
      <c r="F116" s="72"/>
      <c r="G116" s="18"/>
      <c r="H116" s="18"/>
      <c r="I116" s="73"/>
      <c r="J116" s="79">
        <f t="shared" si="14"/>
        <v>0</v>
      </c>
      <c r="K116" s="18"/>
      <c r="L116" s="18"/>
      <c r="M116" s="74"/>
      <c r="N116" s="81"/>
      <c r="O116" s="76"/>
      <c r="P116" s="77"/>
      <c r="Q116" s="80">
        <f t="shared" si="15"/>
        <v>0</v>
      </c>
      <c r="R116" s="80">
        <f t="shared" si="16"/>
        <v>0</v>
      </c>
      <c r="S116" s="80">
        <f t="shared" si="17"/>
        <v>0</v>
      </c>
      <c r="T116" s="80">
        <f t="shared" si="18"/>
        <v>0</v>
      </c>
    </row>
    <row r="117" spans="1:20" x14ac:dyDescent="0.25">
      <c r="A117" s="12">
        <v>41517</v>
      </c>
      <c r="B117" s="81"/>
      <c r="C117" s="71"/>
      <c r="D117" s="71"/>
      <c r="E117" s="71"/>
      <c r="F117" s="72"/>
      <c r="G117" s="18"/>
      <c r="H117" s="18"/>
      <c r="I117" s="73"/>
      <c r="J117" s="79">
        <f t="shared" si="14"/>
        <v>0</v>
      </c>
      <c r="K117" s="18"/>
      <c r="L117" s="18"/>
      <c r="M117" s="74"/>
      <c r="N117" s="81"/>
      <c r="O117" s="76"/>
      <c r="P117" s="77"/>
      <c r="Q117" s="80">
        <f t="shared" si="15"/>
        <v>0</v>
      </c>
      <c r="R117" s="80">
        <f t="shared" si="16"/>
        <v>0</v>
      </c>
      <c r="S117" s="80">
        <f t="shared" si="17"/>
        <v>0</v>
      </c>
      <c r="T117" s="80">
        <f t="shared" si="18"/>
        <v>0</v>
      </c>
    </row>
    <row r="118" spans="1:20" x14ac:dyDescent="0.25">
      <c r="A118" s="12">
        <v>41518</v>
      </c>
      <c r="B118" s="81"/>
      <c r="C118" s="71"/>
      <c r="D118" s="71"/>
      <c r="E118" s="71"/>
      <c r="F118" s="72"/>
      <c r="G118" s="18"/>
      <c r="H118" s="18"/>
      <c r="I118" s="73"/>
      <c r="J118" s="79">
        <f t="shared" si="14"/>
        <v>0</v>
      </c>
      <c r="K118" s="18"/>
      <c r="L118" s="18"/>
      <c r="M118" s="74"/>
      <c r="N118" s="81"/>
      <c r="O118" s="76"/>
      <c r="P118" s="77"/>
      <c r="Q118" s="80">
        <f t="shared" si="15"/>
        <v>0</v>
      </c>
      <c r="R118" s="80">
        <f t="shared" si="16"/>
        <v>0</v>
      </c>
      <c r="S118" s="80">
        <f t="shared" si="17"/>
        <v>0</v>
      </c>
      <c r="T118" s="80">
        <f t="shared" si="18"/>
        <v>0</v>
      </c>
    </row>
    <row r="119" spans="1:20" x14ac:dyDescent="0.25">
      <c r="A119" s="12">
        <v>41519</v>
      </c>
      <c r="B119" s="81"/>
      <c r="C119" s="71"/>
      <c r="D119" s="71"/>
      <c r="E119" s="71"/>
      <c r="F119" s="72"/>
      <c r="G119" s="18"/>
      <c r="H119" s="18"/>
      <c r="I119" s="73"/>
      <c r="J119" s="79">
        <f t="shared" si="14"/>
        <v>0</v>
      </c>
      <c r="K119" s="18"/>
      <c r="L119" s="18"/>
      <c r="M119" s="74"/>
      <c r="N119" s="81"/>
      <c r="O119" s="76"/>
      <c r="P119" s="77"/>
      <c r="Q119" s="80">
        <f t="shared" si="15"/>
        <v>0</v>
      </c>
      <c r="R119" s="80">
        <f t="shared" si="16"/>
        <v>0</v>
      </c>
      <c r="S119" s="80">
        <f t="shared" si="17"/>
        <v>0</v>
      </c>
      <c r="T119" s="80">
        <f t="shared" si="18"/>
        <v>0</v>
      </c>
    </row>
    <row r="120" spans="1:20" x14ac:dyDescent="0.25">
      <c r="A120" s="12">
        <v>41520</v>
      </c>
      <c r="B120" s="81"/>
      <c r="C120" s="71"/>
      <c r="D120" s="71"/>
      <c r="E120" s="71"/>
      <c r="F120" s="72"/>
      <c r="G120" s="18"/>
      <c r="H120" s="18"/>
      <c r="I120" s="73"/>
      <c r="J120" s="79">
        <f t="shared" si="14"/>
        <v>0</v>
      </c>
      <c r="K120" s="18"/>
      <c r="L120" s="18"/>
      <c r="M120" s="74"/>
      <c r="N120" s="81"/>
      <c r="O120" s="76"/>
      <c r="P120" s="77"/>
      <c r="Q120" s="80">
        <f t="shared" si="15"/>
        <v>0</v>
      </c>
      <c r="R120" s="80">
        <f t="shared" si="16"/>
        <v>0</v>
      </c>
      <c r="S120" s="80">
        <f t="shared" si="17"/>
        <v>0</v>
      </c>
      <c r="T120" s="80">
        <f t="shared" si="18"/>
        <v>0</v>
      </c>
    </row>
    <row r="121" spans="1:20" x14ac:dyDescent="0.25">
      <c r="A121" s="12">
        <v>41521</v>
      </c>
      <c r="B121" s="81"/>
      <c r="C121" s="71"/>
      <c r="D121" s="71"/>
      <c r="E121" s="71"/>
      <c r="F121" s="72"/>
      <c r="G121" s="18"/>
      <c r="H121" s="18"/>
      <c r="I121" s="73"/>
      <c r="J121" s="79">
        <f t="shared" si="14"/>
        <v>0</v>
      </c>
      <c r="K121" s="18"/>
      <c r="L121" s="18"/>
      <c r="M121" s="74"/>
      <c r="N121" s="81"/>
      <c r="O121" s="76"/>
      <c r="P121" s="77"/>
      <c r="Q121" s="80">
        <f t="shared" si="15"/>
        <v>0</v>
      </c>
      <c r="R121" s="80">
        <f t="shared" si="16"/>
        <v>0</v>
      </c>
      <c r="S121" s="80">
        <f t="shared" si="17"/>
        <v>0</v>
      </c>
      <c r="T121" s="80">
        <f t="shared" si="18"/>
        <v>0</v>
      </c>
    </row>
    <row r="122" spans="1:20" x14ac:dyDescent="0.25">
      <c r="A122" s="12">
        <v>41522</v>
      </c>
      <c r="B122" s="81"/>
      <c r="C122" s="71"/>
      <c r="D122" s="71"/>
      <c r="E122" s="71"/>
      <c r="F122" s="72"/>
      <c r="G122" s="18"/>
      <c r="H122" s="18"/>
      <c r="I122" s="73"/>
      <c r="J122" s="79">
        <f t="shared" si="14"/>
        <v>0</v>
      </c>
      <c r="K122" s="18"/>
      <c r="L122" s="18"/>
      <c r="M122" s="74"/>
      <c r="N122" s="81"/>
      <c r="O122" s="76"/>
      <c r="P122" s="77"/>
      <c r="Q122" s="80">
        <f t="shared" si="15"/>
        <v>0</v>
      </c>
      <c r="R122" s="80">
        <f t="shared" si="16"/>
        <v>0</v>
      </c>
      <c r="S122" s="80">
        <f t="shared" si="17"/>
        <v>0</v>
      </c>
      <c r="T122" s="80">
        <f t="shared" si="18"/>
        <v>0</v>
      </c>
    </row>
  </sheetData>
  <customSheetViews>
    <customSheetView guid="{EBBB16E6-7AA1-4325-9ED6-CC5A0EBC56C2}" showPageBreaks="1" fitToPage="1" printArea="1">
      <selection activeCell="B4" sqref="B4"/>
      <pageMargins left="0.19" right="0.19" top="0.31" bottom="0.25" header="0.3" footer="0.3"/>
      <printOptions gridLines="1"/>
      <pageSetup scale="90" orientation="landscape" blackAndWhite="1" r:id="rId1"/>
    </customSheetView>
    <customSheetView guid="{AA32E64E-F0D9-40D8-A51E-FB8CA789D5D7}" fitToPage="1">
      <selection activeCell="A2" sqref="A2:N2"/>
      <pageMargins left="0.19" right="0.19" top="0.31" bottom="0.25" header="0.3" footer="0.3"/>
      <printOptions gridLines="1"/>
      <pageSetup scale="85" orientation="landscape" blackAndWhite="1" r:id="rId2"/>
    </customSheetView>
  </customSheetViews>
  <mergeCells count="2">
    <mergeCell ref="A2:N2"/>
    <mergeCell ref="A1:N1"/>
  </mergeCells>
  <printOptions gridLines="1"/>
  <pageMargins left="0.19" right="0.19" top="0.31" bottom="0.25" header="0.3" footer="0.3"/>
  <pageSetup scale="90" orientation="landscape" blackAndWhite="1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workbookViewId="0">
      <selection activeCell="A2" sqref="A2:N2"/>
    </sheetView>
  </sheetViews>
  <sheetFormatPr defaultRowHeight="15" x14ac:dyDescent="0.25"/>
  <cols>
    <col min="1" max="1" width="9" style="3" customWidth="1"/>
    <col min="2" max="2" width="7.42578125" style="3" customWidth="1"/>
    <col min="3" max="3" width="7.42578125" style="11" customWidth="1"/>
    <col min="4" max="4" width="6.5703125" style="11" customWidth="1"/>
    <col min="5" max="5" width="6" style="11" customWidth="1"/>
    <col min="6" max="6" width="6.5703125" style="10" customWidth="1"/>
    <col min="7" max="7" width="7.28515625" style="9" customWidth="1"/>
    <col min="8" max="8" width="7.140625" style="9" customWidth="1"/>
    <col min="9" max="9" width="7.28515625" style="17" customWidth="1"/>
    <col min="10" max="10" width="7.7109375" style="17" customWidth="1"/>
    <col min="11" max="11" width="6.7109375" style="9" customWidth="1"/>
    <col min="12" max="12" width="9.42578125" style="9" customWidth="1"/>
    <col min="13" max="13" width="9.42578125" style="44" customWidth="1"/>
    <col min="14" max="14" width="15.28515625" style="5" customWidth="1"/>
    <col min="15" max="15" width="7.7109375" style="1" customWidth="1"/>
    <col min="16" max="16" width="8.85546875" style="4" customWidth="1"/>
    <col min="17" max="17" width="8.42578125" style="4" customWidth="1"/>
    <col min="18" max="18" width="7.140625" style="4" customWidth="1"/>
    <col min="19" max="19" width="8.140625" style="4" customWidth="1"/>
    <col min="20" max="20" width="7" style="4" customWidth="1"/>
    <col min="21" max="21" width="8.28515625" style="4" customWidth="1"/>
    <col min="22" max="16384" width="9.140625" style="3"/>
  </cols>
  <sheetData>
    <row r="1" spans="1:21" s="2" customFormat="1" ht="37.5" customHeight="1" x14ac:dyDescent="0.3">
      <c r="A1" s="118" t="s">
        <v>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86" t="s">
        <v>23</v>
      </c>
      <c r="P1" s="87" t="s">
        <v>4</v>
      </c>
      <c r="Q1" s="87" t="s">
        <v>25</v>
      </c>
      <c r="R1" s="88" t="s">
        <v>2</v>
      </c>
      <c r="S1" s="88" t="s">
        <v>26</v>
      </c>
      <c r="T1" s="88" t="s">
        <v>3</v>
      </c>
      <c r="U1" s="87" t="s">
        <v>22</v>
      </c>
    </row>
    <row r="2" spans="1:21" s="2" customFormat="1" ht="33" customHeight="1" x14ac:dyDescent="0.2">
      <c r="A2" s="120" t="s">
        <v>55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P2" s="38">
        <f>Q2+S2</f>
        <v>0</v>
      </c>
      <c r="Q2" s="38">
        <f>SUM(Q7:Q122)</f>
        <v>0</v>
      </c>
      <c r="R2" s="38">
        <f t="shared" ref="R2:T2" si="0">SUM(R7:R122)</f>
        <v>0</v>
      </c>
      <c r="S2" s="38">
        <f t="shared" si="0"/>
        <v>0</v>
      </c>
      <c r="T2" s="38">
        <f t="shared" si="0"/>
        <v>0</v>
      </c>
      <c r="U2" s="38">
        <f>SUM(Q2:T2)</f>
        <v>0</v>
      </c>
    </row>
    <row r="3" spans="1:21" s="13" customFormat="1" ht="39" customHeight="1" x14ac:dyDescent="0.2">
      <c r="A3" s="66" t="s">
        <v>0</v>
      </c>
      <c r="B3" s="13" t="s">
        <v>8</v>
      </c>
      <c r="C3" s="27" t="s">
        <v>30</v>
      </c>
      <c r="D3" s="27" t="s">
        <v>9</v>
      </c>
      <c r="E3" s="27" t="s">
        <v>10</v>
      </c>
      <c r="F3" s="19" t="s">
        <v>15</v>
      </c>
      <c r="G3" s="24" t="s">
        <v>32</v>
      </c>
      <c r="H3" s="24" t="s">
        <v>35</v>
      </c>
      <c r="I3" s="22" t="s">
        <v>19</v>
      </c>
      <c r="J3" s="22" t="s">
        <v>20</v>
      </c>
      <c r="K3" s="13" t="s">
        <v>21</v>
      </c>
      <c r="L3" s="24" t="s">
        <v>27</v>
      </c>
      <c r="M3" s="42" t="s">
        <v>36</v>
      </c>
      <c r="N3" s="13" t="s">
        <v>1</v>
      </c>
      <c r="P3" s="89" t="s">
        <v>24</v>
      </c>
      <c r="Q3" s="90" t="s">
        <v>5</v>
      </c>
      <c r="R3" s="89"/>
      <c r="S3" s="89"/>
      <c r="T3" s="89"/>
      <c r="U3" s="6"/>
    </row>
    <row r="4" spans="1:21" s="15" customFormat="1" ht="14.25" customHeight="1" thickBot="1" x14ac:dyDescent="0.3">
      <c r="A4" s="7"/>
      <c r="B4" s="14"/>
      <c r="C4" s="28"/>
      <c r="D4" s="28"/>
      <c r="E4" s="28"/>
      <c r="F4" s="48"/>
      <c r="G4" s="30"/>
      <c r="H4" s="25"/>
      <c r="I4" s="23"/>
      <c r="J4" s="23"/>
      <c r="K4" s="14"/>
      <c r="L4" s="30"/>
      <c r="M4" s="43"/>
      <c r="N4" s="14"/>
      <c r="O4" s="69"/>
      <c r="P4" s="94">
        <v>235</v>
      </c>
      <c r="Q4" s="87" t="s">
        <v>25</v>
      </c>
      <c r="R4" s="98" t="s">
        <v>2</v>
      </c>
      <c r="S4" s="88" t="s">
        <v>26</v>
      </c>
      <c r="T4" s="98" t="s">
        <v>3</v>
      </c>
      <c r="U4" s="6"/>
    </row>
    <row r="5" spans="1:21" ht="16.5" customHeight="1" x14ac:dyDescent="0.25">
      <c r="A5" s="8" t="s">
        <v>6</v>
      </c>
      <c r="B5" s="70"/>
      <c r="C5" s="71"/>
      <c r="D5" s="71"/>
      <c r="E5" s="71"/>
      <c r="F5" s="72"/>
      <c r="G5" s="18"/>
      <c r="H5" s="18"/>
      <c r="I5" s="73">
        <v>571.25</v>
      </c>
      <c r="J5" s="73"/>
      <c r="K5" s="18"/>
      <c r="L5" s="18"/>
      <c r="M5" s="91"/>
      <c r="N5" s="75"/>
      <c r="O5" s="76"/>
      <c r="P5" s="95"/>
      <c r="Q5" s="96"/>
      <c r="R5" s="96"/>
      <c r="S5" s="96"/>
      <c r="T5" s="96"/>
    </row>
    <row r="6" spans="1:21" ht="15.75" customHeight="1" x14ac:dyDescent="0.25">
      <c r="A6" s="8" t="s">
        <v>7</v>
      </c>
      <c r="B6" s="70">
        <v>0.36458333333333331</v>
      </c>
      <c r="C6" s="71">
        <v>25</v>
      </c>
      <c r="D6" s="71">
        <v>3</v>
      </c>
      <c r="E6" s="71">
        <v>25</v>
      </c>
      <c r="F6" s="72">
        <v>0.3</v>
      </c>
      <c r="G6" s="18">
        <v>15</v>
      </c>
      <c r="H6" s="18">
        <v>0.1</v>
      </c>
      <c r="I6" s="73">
        <v>571.74</v>
      </c>
      <c r="J6" s="79">
        <f>I6-I5</f>
        <v>0.49000000000000909</v>
      </c>
      <c r="K6" s="18"/>
      <c r="L6" s="18">
        <v>110</v>
      </c>
      <c r="M6" s="91">
        <v>236</v>
      </c>
      <c r="N6" s="75"/>
      <c r="O6" s="76"/>
      <c r="P6" s="95"/>
      <c r="Q6" s="96">
        <f t="shared" ref="Q6:Q69" si="1">IF(L6&gt;0,IF(AND($L6&lt;235,M6&lt;$P$4),1,0),0)</f>
        <v>0</v>
      </c>
      <c r="R6" s="96">
        <f t="shared" ref="R6:R69" si="2">IF(L6&gt;0,IF(AND($L6&lt;235,M6&gt;=$P$4),1,0),0)</f>
        <v>1</v>
      </c>
      <c r="S6" s="96">
        <f t="shared" ref="S6:S69" si="3">IF(L6&gt;0,IF(AND($L6&gt;=235,M6&gt;=$P$4),1,0),0)</f>
        <v>0</v>
      </c>
      <c r="T6" s="96">
        <f t="shared" ref="T6:T69" si="4">IF(L6&gt;0,IF(AND($L6&gt;=235,M6&lt;$P$4),1,0),0)</f>
        <v>0</v>
      </c>
    </row>
    <row r="7" spans="1:21" s="15" customFormat="1" ht="14.25" customHeight="1" x14ac:dyDescent="0.25">
      <c r="A7" s="12">
        <v>41407</v>
      </c>
      <c r="B7" s="2"/>
      <c r="C7" s="29"/>
      <c r="D7" s="29"/>
      <c r="E7" s="29"/>
      <c r="F7" s="49"/>
      <c r="G7" s="2"/>
      <c r="H7" s="13"/>
      <c r="I7" s="31"/>
      <c r="J7" s="79">
        <f t="shared" ref="J7:J70" si="5">I7-I6</f>
        <v>-571.74</v>
      </c>
      <c r="K7" s="2"/>
      <c r="L7" s="2"/>
      <c r="M7" s="27"/>
      <c r="N7" s="18"/>
      <c r="O7" s="69"/>
      <c r="P7" s="93"/>
      <c r="Q7" s="97">
        <f t="shared" si="1"/>
        <v>0</v>
      </c>
      <c r="R7" s="97">
        <f t="shared" si="2"/>
        <v>0</v>
      </c>
      <c r="S7" s="97">
        <f t="shared" si="3"/>
        <v>0</v>
      </c>
      <c r="T7" s="97">
        <f t="shared" si="4"/>
        <v>0</v>
      </c>
      <c r="U7" s="6"/>
    </row>
    <row r="8" spans="1:21" ht="16.5" customHeight="1" x14ac:dyDescent="0.25">
      <c r="A8" s="12">
        <v>41408</v>
      </c>
      <c r="B8" s="81"/>
      <c r="C8" s="71"/>
      <c r="D8" s="71"/>
      <c r="E8" s="71"/>
      <c r="F8" s="72"/>
      <c r="G8" s="18"/>
      <c r="H8" s="18"/>
      <c r="I8" s="73"/>
      <c r="J8" s="79">
        <f t="shared" si="5"/>
        <v>0</v>
      </c>
      <c r="K8" s="18"/>
      <c r="L8" s="18"/>
      <c r="M8" s="91"/>
      <c r="N8" s="75"/>
      <c r="O8" s="76"/>
      <c r="P8" s="95"/>
      <c r="Q8" s="97">
        <f t="shared" si="1"/>
        <v>0</v>
      </c>
      <c r="R8" s="97">
        <f t="shared" si="2"/>
        <v>0</v>
      </c>
      <c r="S8" s="97">
        <f t="shared" si="3"/>
        <v>0</v>
      </c>
      <c r="T8" s="97">
        <f t="shared" si="4"/>
        <v>0</v>
      </c>
    </row>
    <row r="9" spans="1:21" x14ac:dyDescent="0.25">
      <c r="A9" s="12">
        <v>41409</v>
      </c>
      <c r="B9" s="81"/>
      <c r="C9" s="71"/>
      <c r="D9" s="71"/>
      <c r="E9" s="71"/>
      <c r="F9" s="72"/>
      <c r="G9" s="18"/>
      <c r="H9" s="18"/>
      <c r="I9" s="73"/>
      <c r="J9" s="79">
        <f t="shared" si="5"/>
        <v>0</v>
      </c>
      <c r="K9" s="18"/>
      <c r="L9" s="18"/>
      <c r="M9" s="91"/>
      <c r="N9" s="81"/>
      <c r="O9" s="76"/>
      <c r="P9" s="95"/>
      <c r="Q9" s="97">
        <f t="shared" si="1"/>
        <v>0</v>
      </c>
      <c r="R9" s="97">
        <f t="shared" si="2"/>
        <v>0</v>
      </c>
      <c r="S9" s="97">
        <f t="shared" si="3"/>
        <v>0</v>
      </c>
      <c r="T9" s="97">
        <f t="shared" si="4"/>
        <v>0</v>
      </c>
    </row>
    <row r="10" spans="1:21" x14ac:dyDescent="0.25">
      <c r="A10" s="12">
        <v>41410</v>
      </c>
      <c r="B10" s="81"/>
      <c r="C10" s="71"/>
      <c r="D10" s="71"/>
      <c r="E10" s="71"/>
      <c r="F10" s="72"/>
      <c r="G10" s="18"/>
      <c r="H10" s="18"/>
      <c r="I10" s="73"/>
      <c r="J10" s="79">
        <f t="shared" si="5"/>
        <v>0</v>
      </c>
      <c r="K10" s="18"/>
      <c r="L10" s="18"/>
      <c r="M10" s="91"/>
      <c r="N10" s="81"/>
      <c r="O10" s="76"/>
      <c r="P10" s="95"/>
      <c r="Q10" s="97">
        <f t="shared" si="1"/>
        <v>0</v>
      </c>
      <c r="R10" s="97">
        <f t="shared" si="2"/>
        <v>0</v>
      </c>
      <c r="S10" s="97">
        <f t="shared" si="3"/>
        <v>0</v>
      </c>
      <c r="T10" s="97">
        <f t="shared" si="4"/>
        <v>0</v>
      </c>
    </row>
    <row r="11" spans="1:21" x14ac:dyDescent="0.25">
      <c r="A11" s="12">
        <v>41411</v>
      </c>
      <c r="B11" s="81"/>
      <c r="C11" s="71"/>
      <c r="D11" s="71"/>
      <c r="E11" s="71"/>
      <c r="F11" s="72"/>
      <c r="G11" s="18"/>
      <c r="H11" s="18"/>
      <c r="I11" s="73"/>
      <c r="J11" s="79">
        <f t="shared" si="5"/>
        <v>0</v>
      </c>
      <c r="K11" s="18"/>
      <c r="L11" s="18"/>
      <c r="M11" s="91"/>
      <c r="N11" s="81"/>
      <c r="O11" s="76"/>
      <c r="P11" s="95"/>
      <c r="Q11" s="97">
        <f t="shared" si="1"/>
        <v>0</v>
      </c>
      <c r="R11" s="97">
        <f t="shared" si="2"/>
        <v>0</v>
      </c>
      <c r="S11" s="97">
        <f t="shared" si="3"/>
        <v>0</v>
      </c>
      <c r="T11" s="97">
        <f t="shared" si="4"/>
        <v>0</v>
      </c>
    </row>
    <row r="12" spans="1:21" x14ac:dyDescent="0.25">
      <c r="A12" s="12">
        <v>41412</v>
      </c>
      <c r="B12" s="70"/>
      <c r="C12" s="71"/>
      <c r="D12" s="71"/>
      <c r="E12" s="71"/>
      <c r="F12" s="72"/>
      <c r="G12" s="18"/>
      <c r="H12" s="18"/>
      <c r="I12" s="73"/>
      <c r="J12" s="79">
        <f t="shared" si="5"/>
        <v>0</v>
      </c>
      <c r="K12" s="18"/>
      <c r="L12" s="18"/>
      <c r="M12" s="91"/>
      <c r="N12" s="81"/>
      <c r="O12" s="76"/>
      <c r="P12" s="95"/>
      <c r="Q12" s="97">
        <f t="shared" si="1"/>
        <v>0</v>
      </c>
      <c r="R12" s="97">
        <f t="shared" si="2"/>
        <v>0</v>
      </c>
      <c r="S12" s="97">
        <f t="shared" si="3"/>
        <v>0</v>
      </c>
      <c r="T12" s="97">
        <f t="shared" si="4"/>
        <v>0</v>
      </c>
    </row>
    <row r="13" spans="1:21" x14ac:dyDescent="0.25">
      <c r="A13" s="12">
        <v>41413</v>
      </c>
      <c r="B13" s="70"/>
      <c r="C13" s="71"/>
      <c r="D13" s="71"/>
      <c r="E13" s="71"/>
      <c r="F13" s="72"/>
      <c r="G13" s="18"/>
      <c r="H13" s="18"/>
      <c r="I13" s="73"/>
      <c r="J13" s="79">
        <f t="shared" si="5"/>
        <v>0</v>
      </c>
      <c r="K13" s="18"/>
      <c r="L13" s="18"/>
      <c r="M13" s="91"/>
      <c r="N13" s="81"/>
      <c r="O13" s="76"/>
      <c r="P13" s="95"/>
      <c r="Q13" s="97">
        <f t="shared" si="1"/>
        <v>0</v>
      </c>
      <c r="R13" s="97">
        <f t="shared" si="2"/>
        <v>0</v>
      </c>
      <c r="S13" s="97">
        <f t="shared" si="3"/>
        <v>0</v>
      </c>
      <c r="T13" s="97">
        <f t="shared" si="4"/>
        <v>0</v>
      </c>
    </row>
    <row r="14" spans="1:21" x14ac:dyDescent="0.25">
      <c r="A14" s="12">
        <v>41414</v>
      </c>
      <c r="B14" s="70"/>
      <c r="C14" s="71"/>
      <c r="D14" s="71"/>
      <c r="E14" s="71"/>
      <c r="F14" s="72"/>
      <c r="G14" s="18"/>
      <c r="H14" s="18"/>
      <c r="I14" s="73"/>
      <c r="J14" s="79">
        <f t="shared" si="5"/>
        <v>0</v>
      </c>
      <c r="K14" s="18"/>
      <c r="L14" s="18"/>
      <c r="M14" s="91"/>
      <c r="N14" s="81"/>
      <c r="O14" s="76"/>
      <c r="P14" s="95"/>
      <c r="Q14" s="97">
        <f t="shared" si="1"/>
        <v>0</v>
      </c>
      <c r="R14" s="97">
        <f t="shared" si="2"/>
        <v>0</v>
      </c>
      <c r="S14" s="97">
        <f t="shared" si="3"/>
        <v>0</v>
      </c>
      <c r="T14" s="97">
        <f t="shared" si="4"/>
        <v>0</v>
      </c>
    </row>
    <row r="15" spans="1:21" x14ac:dyDescent="0.25">
      <c r="A15" s="12">
        <v>41415</v>
      </c>
      <c r="B15" s="70"/>
      <c r="C15" s="71"/>
      <c r="D15" s="71"/>
      <c r="E15" s="71"/>
      <c r="F15" s="72"/>
      <c r="G15" s="18"/>
      <c r="H15" s="18"/>
      <c r="I15" s="73"/>
      <c r="J15" s="79">
        <f t="shared" si="5"/>
        <v>0</v>
      </c>
      <c r="K15" s="18"/>
      <c r="L15" s="18"/>
      <c r="M15" s="91"/>
      <c r="N15" s="81"/>
      <c r="O15" s="76"/>
      <c r="P15" s="95"/>
      <c r="Q15" s="97">
        <f t="shared" si="1"/>
        <v>0</v>
      </c>
      <c r="R15" s="97">
        <f t="shared" si="2"/>
        <v>0</v>
      </c>
      <c r="S15" s="97">
        <f t="shared" si="3"/>
        <v>0</v>
      </c>
      <c r="T15" s="97">
        <f t="shared" si="4"/>
        <v>0</v>
      </c>
    </row>
    <row r="16" spans="1:21" x14ac:dyDescent="0.25">
      <c r="A16" s="12">
        <v>41416</v>
      </c>
      <c r="B16" s="70"/>
      <c r="C16" s="71"/>
      <c r="D16" s="71"/>
      <c r="E16" s="71"/>
      <c r="F16" s="72"/>
      <c r="G16" s="18"/>
      <c r="H16" s="18"/>
      <c r="I16" s="73"/>
      <c r="J16" s="79">
        <f t="shared" si="5"/>
        <v>0</v>
      </c>
      <c r="K16" s="18"/>
      <c r="L16" s="18"/>
      <c r="M16" s="91"/>
      <c r="N16" s="81"/>
      <c r="O16" s="76"/>
      <c r="P16" s="95"/>
      <c r="Q16" s="97">
        <f t="shared" si="1"/>
        <v>0</v>
      </c>
      <c r="R16" s="97">
        <f t="shared" si="2"/>
        <v>0</v>
      </c>
      <c r="S16" s="97">
        <f t="shared" si="3"/>
        <v>0</v>
      </c>
      <c r="T16" s="97">
        <f t="shared" si="4"/>
        <v>0</v>
      </c>
    </row>
    <row r="17" spans="1:20" x14ac:dyDescent="0.25">
      <c r="A17" s="12">
        <v>41417</v>
      </c>
      <c r="B17" s="70"/>
      <c r="C17" s="71"/>
      <c r="D17" s="71"/>
      <c r="E17" s="71"/>
      <c r="F17" s="72"/>
      <c r="G17" s="82"/>
      <c r="H17" s="18"/>
      <c r="I17" s="73"/>
      <c r="J17" s="79">
        <f t="shared" si="5"/>
        <v>0</v>
      </c>
      <c r="K17" s="18"/>
      <c r="L17" s="18"/>
      <c r="M17" s="91"/>
      <c r="N17" s="81"/>
      <c r="O17" s="76"/>
      <c r="P17" s="95"/>
      <c r="Q17" s="97">
        <f t="shared" si="1"/>
        <v>0</v>
      </c>
      <c r="R17" s="97">
        <f t="shared" si="2"/>
        <v>0</v>
      </c>
      <c r="S17" s="97">
        <f t="shared" si="3"/>
        <v>0</v>
      </c>
      <c r="T17" s="97">
        <f t="shared" si="4"/>
        <v>0</v>
      </c>
    </row>
    <row r="18" spans="1:20" x14ac:dyDescent="0.25">
      <c r="A18" s="12">
        <v>41418</v>
      </c>
      <c r="B18" s="70"/>
      <c r="C18" s="71"/>
      <c r="D18" s="71"/>
      <c r="E18" s="71"/>
      <c r="F18" s="72"/>
      <c r="G18" s="18"/>
      <c r="H18" s="18"/>
      <c r="I18" s="73"/>
      <c r="J18" s="79">
        <f t="shared" si="5"/>
        <v>0</v>
      </c>
      <c r="K18" s="18"/>
      <c r="L18" s="18"/>
      <c r="M18" s="91"/>
      <c r="N18" s="81"/>
      <c r="O18" s="76"/>
      <c r="P18" s="95"/>
      <c r="Q18" s="97">
        <f t="shared" si="1"/>
        <v>0</v>
      </c>
      <c r="R18" s="97">
        <f t="shared" si="2"/>
        <v>0</v>
      </c>
      <c r="S18" s="97">
        <f t="shared" si="3"/>
        <v>0</v>
      </c>
      <c r="T18" s="97">
        <f t="shared" si="4"/>
        <v>0</v>
      </c>
    </row>
    <row r="19" spans="1:20" x14ac:dyDescent="0.25">
      <c r="A19" s="12">
        <v>41419</v>
      </c>
      <c r="B19" s="70"/>
      <c r="C19" s="71"/>
      <c r="D19" s="71"/>
      <c r="E19" s="71"/>
      <c r="F19" s="72"/>
      <c r="G19" s="18"/>
      <c r="H19" s="18"/>
      <c r="I19" s="73"/>
      <c r="J19" s="79">
        <f t="shared" si="5"/>
        <v>0</v>
      </c>
      <c r="K19" s="18"/>
      <c r="L19" s="18"/>
      <c r="M19" s="91"/>
      <c r="N19" s="81"/>
      <c r="O19" s="76"/>
      <c r="P19" s="95"/>
      <c r="Q19" s="97">
        <f t="shared" si="1"/>
        <v>0</v>
      </c>
      <c r="R19" s="97">
        <f t="shared" si="2"/>
        <v>0</v>
      </c>
      <c r="S19" s="97">
        <f t="shared" si="3"/>
        <v>0</v>
      </c>
      <c r="T19" s="97">
        <f t="shared" si="4"/>
        <v>0</v>
      </c>
    </row>
    <row r="20" spans="1:20" x14ac:dyDescent="0.25">
      <c r="A20" s="12">
        <v>41420</v>
      </c>
      <c r="B20" s="70"/>
      <c r="C20" s="71"/>
      <c r="D20" s="71"/>
      <c r="E20" s="71"/>
      <c r="F20" s="72"/>
      <c r="G20" s="18"/>
      <c r="H20" s="18"/>
      <c r="I20" s="73"/>
      <c r="J20" s="79">
        <f t="shared" si="5"/>
        <v>0</v>
      </c>
      <c r="K20" s="18"/>
      <c r="L20" s="18"/>
      <c r="M20" s="91"/>
      <c r="N20" s="81"/>
      <c r="O20" s="76"/>
      <c r="P20" s="95"/>
      <c r="Q20" s="97">
        <f t="shared" si="1"/>
        <v>0</v>
      </c>
      <c r="R20" s="97">
        <f t="shared" si="2"/>
        <v>0</v>
      </c>
      <c r="S20" s="97">
        <f t="shared" si="3"/>
        <v>0</v>
      </c>
      <c r="T20" s="97">
        <f t="shared" si="4"/>
        <v>0</v>
      </c>
    </row>
    <row r="21" spans="1:20" x14ac:dyDescent="0.25">
      <c r="A21" s="12">
        <v>41421</v>
      </c>
      <c r="B21" s="70"/>
      <c r="C21" s="71"/>
      <c r="D21" s="71"/>
      <c r="E21" s="71"/>
      <c r="F21" s="72"/>
      <c r="G21" s="18"/>
      <c r="H21" s="18"/>
      <c r="I21" s="73"/>
      <c r="J21" s="79">
        <f t="shared" si="5"/>
        <v>0</v>
      </c>
      <c r="K21" s="18"/>
      <c r="L21" s="82"/>
      <c r="M21" s="92"/>
      <c r="N21" s="84"/>
      <c r="O21" s="76"/>
      <c r="P21" s="95"/>
      <c r="Q21" s="97">
        <f t="shared" si="1"/>
        <v>0</v>
      </c>
      <c r="R21" s="97">
        <f t="shared" si="2"/>
        <v>0</v>
      </c>
      <c r="S21" s="97">
        <f t="shared" si="3"/>
        <v>0</v>
      </c>
      <c r="T21" s="97">
        <f t="shared" si="4"/>
        <v>0</v>
      </c>
    </row>
    <row r="22" spans="1:20" x14ac:dyDescent="0.25">
      <c r="A22" s="12">
        <v>41422</v>
      </c>
      <c r="B22" s="70"/>
      <c r="C22" s="71"/>
      <c r="D22" s="71"/>
      <c r="E22" s="71"/>
      <c r="F22" s="72"/>
      <c r="G22" s="18"/>
      <c r="H22" s="18"/>
      <c r="I22" s="73"/>
      <c r="J22" s="79">
        <f t="shared" si="5"/>
        <v>0</v>
      </c>
      <c r="K22" s="18"/>
      <c r="L22" s="82"/>
      <c r="M22" s="92"/>
      <c r="N22" s="84"/>
      <c r="O22" s="76"/>
      <c r="P22" s="95"/>
      <c r="Q22" s="97">
        <f t="shared" si="1"/>
        <v>0</v>
      </c>
      <c r="R22" s="97">
        <f t="shared" si="2"/>
        <v>0</v>
      </c>
      <c r="S22" s="97">
        <f t="shared" si="3"/>
        <v>0</v>
      </c>
      <c r="T22" s="97">
        <f t="shared" si="4"/>
        <v>0</v>
      </c>
    </row>
    <row r="23" spans="1:20" x14ac:dyDescent="0.25">
      <c r="A23" s="12">
        <v>41423</v>
      </c>
      <c r="B23" s="70"/>
      <c r="C23" s="71"/>
      <c r="D23" s="71"/>
      <c r="E23" s="71"/>
      <c r="F23" s="72"/>
      <c r="G23" s="18"/>
      <c r="H23" s="18"/>
      <c r="I23" s="73"/>
      <c r="J23" s="79">
        <f t="shared" si="5"/>
        <v>0</v>
      </c>
      <c r="K23" s="18"/>
      <c r="L23" s="82"/>
      <c r="M23" s="92"/>
      <c r="N23" s="84"/>
      <c r="O23" s="76"/>
      <c r="P23" s="95"/>
      <c r="Q23" s="97">
        <f t="shared" si="1"/>
        <v>0</v>
      </c>
      <c r="R23" s="97">
        <f t="shared" si="2"/>
        <v>0</v>
      </c>
      <c r="S23" s="97">
        <f t="shared" si="3"/>
        <v>0</v>
      </c>
      <c r="T23" s="97">
        <f t="shared" si="4"/>
        <v>0</v>
      </c>
    </row>
    <row r="24" spans="1:20" x14ac:dyDescent="0.25">
      <c r="A24" s="12">
        <v>41424</v>
      </c>
      <c r="B24" s="70"/>
      <c r="C24" s="71"/>
      <c r="D24" s="71"/>
      <c r="E24" s="71"/>
      <c r="F24" s="72"/>
      <c r="G24" s="18"/>
      <c r="H24" s="18"/>
      <c r="I24" s="73"/>
      <c r="J24" s="79">
        <f t="shared" si="5"/>
        <v>0</v>
      </c>
      <c r="K24" s="18"/>
      <c r="L24" s="82"/>
      <c r="M24" s="92"/>
      <c r="N24" s="84"/>
      <c r="O24" s="76"/>
      <c r="P24" s="95"/>
      <c r="Q24" s="97">
        <f t="shared" si="1"/>
        <v>0</v>
      </c>
      <c r="R24" s="97">
        <f t="shared" si="2"/>
        <v>0</v>
      </c>
      <c r="S24" s="97">
        <f t="shared" si="3"/>
        <v>0</v>
      </c>
      <c r="T24" s="97">
        <f t="shared" si="4"/>
        <v>0</v>
      </c>
    </row>
    <row r="25" spans="1:20" x14ac:dyDescent="0.25">
      <c r="A25" s="12">
        <v>41425</v>
      </c>
      <c r="B25" s="70"/>
      <c r="C25" s="71"/>
      <c r="D25" s="71"/>
      <c r="E25" s="71"/>
      <c r="F25" s="72"/>
      <c r="G25" s="18"/>
      <c r="H25" s="18"/>
      <c r="I25" s="73"/>
      <c r="J25" s="79">
        <f t="shared" si="5"/>
        <v>0</v>
      </c>
      <c r="K25" s="18"/>
      <c r="L25" s="18"/>
      <c r="M25" s="91"/>
      <c r="N25" s="81"/>
      <c r="O25" s="76"/>
      <c r="P25" s="95"/>
      <c r="Q25" s="97">
        <f t="shared" si="1"/>
        <v>0</v>
      </c>
      <c r="R25" s="97">
        <f t="shared" si="2"/>
        <v>0</v>
      </c>
      <c r="S25" s="97">
        <f t="shared" si="3"/>
        <v>0</v>
      </c>
      <c r="T25" s="97">
        <f t="shared" si="4"/>
        <v>0</v>
      </c>
    </row>
    <row r="26" spans="1:20" x14ac:dyDescent="0.25">
      <c r="A26" s="12">
        <v>41426</v>
      </c>
      <c r="B26" s="70"/>
      <c r="C26" s="71"/>
      <c r="D26" s="71"/>
      <c r="E26" s="71"/>
      <c r="F26" s="72"/>
      <c r="G26" s="18"/>
      <c r="H26" s="18"/>
      <c r="I26" s="73"/>
      <c r="J26" s="79">
        <f t="shared" si="5"/>
        <v>0</v>
      </c>
      <c r="K26" s="18"/>
      <c r="L26" s="18"/>
      <c r="M26" s="91"/>
      <c r="N26" s="81"/>
      <c r="O26" s="76"/>
      <c r="P26" s="95"/>
      <c r="Q26" s="97">
        <f t="shared" si="1"/>
        <v>0</v>
      </c>
      <c r="R26" s="97">
        <f t="shared" si="2"/>
        <v>0</v>
      </c>
      <c r="S26" s="97">
        <f t="shared" si="3"/>
        <v>0</v>
      </c>
      <c r="T26" s="97">
        <f t="shared" si="4"/>
        <v>0</v>
      </c>
    </row>
    <row r="27" spans="1:20" x14ac:dyDescent="0.25">
      <c r="A27" s="12">
        <v>41427</v>
      </c>
      <c r="B27" s="70"/>
      <c r="C27" s="71"/>
      <c r="D27" s="71"/>
      <c r="E27" s="71"/>
      <c r="F27" s="72"/>
      <c r="G27" s="18"/>
      <c r="H27" s="18"/>
      <c r="I27" s="73"/>
      <c r="J27" s="79">
        <f t="shared" si="5"/>
        <v>0</v>
      </c>
      <c r="K27" s="18"/>
      <c r="L27" s="18"/>
      <c r="M27" s="91"/>
      <c r="N27" s="81"/>
      <c r="O27" s="76"/>
      <c r="P27" s="95"/>
      <c r="Q27" s="97">
        <f t="shared" si="1"/>
        <v>0</v>
      </c>
      <c r="R27" s="97">
        <f t="shared" si="2"/>
        <v>0</v>
      </c>
      <c r="S27" s="97">
        <f t="shared" si="3"/>
        <v>0</v>
      </c>
      <c r="T27" s="97">
        <f t="shared" si="4"/>
        <v>0</v>
      </c>
    </row>
    <row r="28" spans="1:20" x14ac:dyDescent="0.25">
      <c r="A28" s="12">
        <v>41428</v>
      </c>
      <c r="B28" s="70"/>
      <c r="C28" s="71"/>
      <c r="D28" s="71"/>
      <c r="E28" s="71"/>
      <c r="F28" s="72"/>
      <c r="G28" s="18"/>
      <c r="H28" s="18"/>
      <c r="I28" s="73"/>
      <c r="J28" s="79">
        <f t="shared" si="5"/>
        <v>0</v>
      </c>
      <c r="K28" s="18"/>
      <c r="L28" s="18"/>
      <c r="M28" s="91"/>
      <c r="N28" s="81"/>
      <c r="O28" s="76"/>
      <c r="P28" s="95"/>
      <c r="Q28" s="97">
        <f t="shared" si="1"/>
        <v>0</v>
      </c>
      <c r="R28" s="97">
        <f t="shared" si="2"/>
        <v>0</v>
      </c>
      <c r="S28" s="97">
        <f t="shared" si="3"/>
        <v>0</v>
      </c>
      <c r="T28" s="97">
        <f t="shared" si="4"/>
        <v>0</v>
      </c>
    </row>
    <row r="29" spans="1:20" x14ac:dyDescent="0.25">
      <c r="A29" s="12">
        <v>41429</v>
      </c>
      <c r="B29" s="70"/>
      <c r="C29" s="71"/>
      <c r="D29" s="71"/>
      <c r="E29" s="71"/>
      <c r="F29" s="72"/>
      <c r="G29" s="18"/>
      <c r="H29" s="18"/>
      <c r="I29" s="73"/>
      <c r="J29" s="79">
        <f t="shared" si="5"/>
        <v>0</v>
      </c>
      <c r="K29" s="18"/>
      <c r="L29" s="18"/>
      <c r="M29" s="91"/>
      <c r="N29" s="81"/>
      <c r="O29" s="76"/>
      <c r="P29" s="95"/>
      <c r="Q29" s="97">
        <f t="shared" si="1"/>
        <v>0</v>
      </c>
      <c r="R29" s="97">
        <f t="shared" si="2"/>
        <v>0</v>
      </c>
      <c r="S29" s="97">
        <f t="shared" si="3"/>
        <v>0</v>
      </c>
      <c r="T29" s="97">
        <f t="shared" si="4"/>
        <v>0</v>
      </c>
    </row>
    <row r="30" spans="1:20" x14ac:dyDescent="0.25">
      <c r="A30" s="12">
        <v>41430</v>
      </c>
      <c r="B30" s="70"/>
      <c r="C30" s="71"/>
      <c r="D30" s="71"/>
      <c r="E30" s="71"/>
      <c r="F30" s="72"/>
      <c r="G30" s="18"/>
      <c r="H30" s="18"/>
      <c r="I30" s="73"/>
      <c r="J30" s="79">
        <f t="shared" si="5"/>
        <v>0</v>
      </c>
      <c r="K30" s="18"/>
      <c r="L30" s="18"/>
      <c r="M30" s="91"/>
      <c r="N30" s="81"/>
      <c r="O30" s="76"/>
      <c r="P30" s="95"/>
      <c r="Q30" s="97">
        <f t="shared" si="1"/>
        <v>0</v>
      </c>
      <c r="R30" s="97">
        <f t="shared" si="2"/>
        <v>0</v>
      </c>
      <c r="S30" s="97">
        <f t="shared" si="3"/>
        <v>0</v>
      </c>
      <c r="T30" s="97">
        <f t="shared" si="4"/>
        <v>0</v>
      </c>
    </row>
    <row r="31" spans="1:20" x14ac:dyDescent="0.25">
      <c r="A31" s="12">
        <v>41431</v>
      </c>
      <c r="B31" s="70"/>
      <c r="C31" s="71"/>
      <c r="D31" s="71"/>
      <c r="E31" s="71"/>
      <c r="F31" s="72"/>
      <c r="G31" s="18"/>
      <c r="H31" s="18"/>
      <c r="I31" s="73"/>
      <c r="J31" s="79">
        <f t="shared" si="5"/>
        <v>0</v>
      </c>
      <c r="K31" s="18"/>
      <c r="L31" s="18"/>
      <c r="M31" s="91"/>
      <c r="N31" s="81"/>
      <c r="O31" s="76"/>
      <c r="P31" s="95"/>
      <c r="Q31" s="97">
        <f t="shared" si="1"/>
        <v>0</v>
      </c>
      <c r="R31" s="97">
        <f t="shared" si="2"/>
        <v>0</v>
      </c>
      <c r="S31" s="97">
        <f t="shared" si="3"/>
        <v>0</v>
      </c>
      <c r="T31" s="97">
        <f t="shared" si="4"/>
        <v>0</v>
      </c>
    </row>
    <row r="32" spans="1:20" x14ac:dyDescent="0.25">
      <c r="A32" s="12">
        <v>41432</v>
      </c>
      <c r="B32" s="70"/>
      <c r="C32" s="71"/>
      <c r="D32" s="71"/>
      <c r="E32" s="71"/>
      <c r="F32" s="72"/>
      <c r="G32" s="18"/>
      <c r="H32" s="18"/>
      <c r="I32" s="73"/>
      <c r="J32" s="79">
        <f t="shared" si="5"/>
        <v>0</v>
      </c>
      <c r="K32" s="18"/>
      <c r="L32" s="18"/>
      <c r="M32" s="91"/>
      <c r="N32" s="81"/>
      <c r="O32" s="76"/>
      <c r="P32" s="95"/>
      <c r="Q32" s="97">
        <f t="shared" si="1"/>
        <v>0</v>
      </c>
      <c r="R32" s="97">
        <f t="shared" si="2"/>
        <v>0</v>
      </c>
      <c r="S32" s="97">
        <f t="shared" si="3"/>
        <v>0</v>
      </c>
      <c r="T32" s="97">
        <f t="shared" si="4"/>
        <v>0</v>
      </c>
    </row>
    <row r="33" spans="1:21" x14ac:dyDescent="0.25">
      <c r="A33" s="12">
        <v>41433</v>
      </c>
      <c r="B33" s="70"/>
      <c r="C33" s="71"/>
      <c r="D33" s="71"/>
      <c r="E33" s="71"/>
      <c r="F33" s="72"/>
      <c r="G33" s="18"/>
      <c r="H33" s="18"/>
      <c r="I33" s="73"/>
      <c r="J33" s="79">
        <f t="shared" si="5"/>
        <v>0</v>
      </c>
      <c r="K33" s="18"/>
      <c r="L33" s="18"/>
      <c r="M33" s="91"/>
      <c r="N33" s="81"/>
      <c r="O33" s="76"/>
      <c r="P33" s="95"/>
      <c r="Q33" s="97">
        <f t="shared" si="1"/>
        <v>0</v>
      </c>
      <c r="R33" s="97">
        <f t="shared" si="2"/>
        <v>0</v>
      </c>
      <c r="S33" s="97">
        <f t="shared" si="3"/>
        <v>0</v>
      </c>
      <c r="T33" s="97">
        <f t="shared" si="4"/>
        <v>0</v>
      </c>
    </row>
    <row r="34" spans="1:21" x14ac:dyDescent="0.25">
      <c r="A34" s="12">
        <v>41434</v>
      </c>
      <c r="B34" s="70"/>
      <c r="C34" s="71"/>
      <c r="D34" s="71"/>
      <c r="E34" s="71"/>
      <c r="F34" s="72"/>
      <c r="G34" s="18"/>
      <c r="H34" s="18"/>
      <c r="I34" s="73"/>
      <c r="J34" s="79">
        <f t="shared" si="5"/>
        <v>0</v>
      </c>
      <c r="K34" s="18"/>
      <c r="L34" s="18"/>
      <c r="M34" s="91"/>
      <c r="N34" s="81"/>
      <c r="O34" s="76"/>
      <c r="P34" s="95"/>
      <c r="Q34" s="97">
        <f t="shared" si="1"/>
        <v>0</v>
      </c>
      <c r="R34" s="97">
        <f t="shared" si="2"/>
        <v>0</v>
      </c>
      <c r="S34" s="97">
        <f t="shared" si="3"/>
        <v>0</v>
      </c>
      <c r="T34" s="97">
        <f t="shared" si="4"/>
        <v>0</v>
      </c>
    </row>
    <row r="35" spans="1:21" x14ac:dyDescent="0.25">
      <c r="A35" s="12">
        <v>41435</v>
      </c>
      <c r="B35" s="70"/>
      <c r="C35" s="71"/>
      <c r="D35" s="71"/>
      <c r="E35" s="71"/>
      <c r="F35" s="72"/>
      <c r="G35" s="18"/>
      <c r="H35" s="18"/>
      <c r="I35" s="73"/>
      <c r="J35" s="79">
        <f t="shared" si="5"/>
        <v>0</v>
      </c>
      <c r="K35" s="18"/>
      <c r="L35" s="18"/>
      <c r="M35" s="91"/>
      <c r="N35" s="81"/>
      <c r="O35" s="76"/>
      <c r="P35" s="96"/>
      <c r="Q35" s="97">
        <f t="shared" si="1"/>
        <v>0</v>
      </c>
      <c r="R35" s="97">
        <f t="shared" si="2"/>
        <v>0</v>
      </c>
      <c r="S35" s="97">
        <f t="shared" si="3"/>
        <v>0</v>
      </c>
      <c r="T35" s="97">
        <f t="shared" si="4"/>
        <v>0</v>
      </c>
      <c r="U35" s="16"/>
    </row>
    <row r="36" spans="1:21" x14ac:dyDescent="0.25">
      <c r="A36" s="12">
        <v>41436</v>
      </c>
      <c r="B36" s="70"/>
      <c r="C36" s="71"/>
      <c r="D36" s="71"/>
      <c r="E36" s="71"/>
      <c r="F36" s="72"/>
      <c r="G36" s="18"/>
      <c r="H36" s="18"/>
      <c r="I36" s="73"/>
      <c r="J36" s="79">
        <f t="shared" si="5"/>
        <v>0</v>
      </c>
      <c r="K36" s="18"/>
      <c r="L36" s="18"/>
      <c r="M36" s="91"/>
      <c r="N36" s="81"/>
      <c r="O36" s="76"/>
      <c r="P36" s="95"/>
      <c r="Q36" s="97">
        <f t="shared" si="1"/>
        <v>0</v>
      </c>
      <c r="R36" s="97">
        <f t="shared" si="2"/>
        <v>0</v>
      </c>
      <c r="S36" s="97">
        <f t="shared" si="3"/>
        <v>0</v>
      </c>
      <c r="T36" s="97">
        <f t="shared" si="4"/>
        <v>0</v>
      </c>
    </row>
    <row r="37" spans="1:21" x14ac:dyDescent="0.25">
      <c r="A37" s="12">
        <v>41437</v>
      </c>
      <c r="B37" s="70"/>
      <c r="C37" s="71"/>
      <c r="D37" s="71"/>
      <c r="E37" s="71"/>
      <c r="F37" s="72"/>
      <c r="G37" s="18"/>
      <c r="H37" s="18"/>
      <c r="I37" s="73"/>
      <c r="J37" s="79">
        <f t="shared" si="5"/>
        <v>0</v>
      </c>
      <c r="K37" s="18"/>
      <c r="L37" s="18"/>
      <c r="M37" s="91"/>
      <c r="N37" s="81"/>
      <c r="O37" s="76"/>
      <c r="P37" s="95"/>
      <c r="Q37" s="97">
        <f t="shared" si="1"/>
        <v>0</v>
      </c>
      <c r="R37" s="97">
        <f t="shared" si="2"/>
        <v>0</v>
      </c>
      <c r="S37" s="97">
        <f t="shared" si="3"/>
        <v>0</v>
      </c>
      <c r="T37" s="97">
        <f t="shared" si="4"/>
        <v>0</v>
      </c>
    </row>
    <row r="38" spans="1:21" x14ac:dyDescent="0.25">
      <c r="A38" s="12">
        <v>41438</v>
      </c>
      <c r="B38" s="70"/>
      <c r="C38" s="71"/>
      <c r="D38" s="71"/>
      <c r="E38" s="71"/>
      <c r="F38" s="72"/>
      <c r="G38" s="18"/>
      <c r="H38" s="18"/>
      <c r="I38" s="73"/>
      <c r="J38" s="79">
        <f t="shared" si="5"/>
        <v>0</v>
      </c>
      <c r="K38" s="18"/>
      <c r="L38" s="18"/>
      <c r="M38" s="91"/>
      <c r="N38" s="81"/>
      <c r="O38" s="76"/>
      <c r="P38" s="95"/>
      <c r="Q38" s="97">
        <f t="shared" si="1"/>
        <v>0</v>
      </c>
      <c r="R38" s="97">
        <f t="shared" si="2"/>
        <v>0</v>
      </c>
      <c r="S38" s="97">
        <f t="shared" si="3"/>
        <v>0</v>
      </c>
      <c r="T38" s="97">
        <f t="shared" si="4"/>
        <v>0</v>
      </c>
    </row>
    <row r="39" spans="1:21" x14ac:dyDescent="0.25">
      <c r="A39" s="12">
        <v>41439</v>
      </c>
      <c r="B39" s="70"/>
      <c r="C39" s="71"/>
      <c r="D39" s="71"/>
      <c r="E39" s="71"/>
      <c r="F39" s="72"/>
      <c r="G39" s="18"/>
      <c r="H39" s="18"/>
      <c r="I39" s="73"/>
      <c r="J39" s="79">
        <f t="shared" si="5"/>
        <v>0</v>
      </c>
      <c r="K39" s="18"/>
      <c r="L39" s="18"/>
      <c r="M39" s="91"/>
      <c r="N39" s="81"/>
      <c r="O39" s="76"/>
      <c r="P39" s="95"/>
      <c r="Q39" s="97">
        <f t="shared" si="1"/>
        <v>0</v>
      </c>
      <c r="R39" s="97">
        <f t="shared" si="2"/>
        <v>0</v>
      </c>
      <c r="S39" s="97">
        <f t="shared" si="3"/>
        <v>0</v>
      </c>
      <c r="T39" s="97">
        <f t="shared" si="4"/>
        <v>0</v>
      </c>
    </row>
    <row r="40" spans="1:21" x14ac:dyDescent="0.25">
      <c r="A40" s="12">
        <v>41440</v>
      </c>
      <c r="B40" s="70"/>
      <c r="C40" s="71"/>
      <c r="D40" s="71"/>
      <c r="E40" s="71"/>
      <c r="F40" s="72"/>
      <c r="G40" s="18"/>
      <c r="H40" s="18"/>
      <c r="I40" s="73"/>
      <c r="J40" s="79">
        <f t="shared" si="5"/>
        <v>0</v>
      </c>
      <c r="K40" s="18"/>
      <c r="L40" s="18"/>
      <c r="M40" s="91"/>
      <c r="N40" s="81"/>
      <c r="O40" s="76"/>
      <c r="P40" s="95"/>
      <c r="Q40" s="97">
        <f t="shared" si="1"/>
        <v>0</v>
      </c>
      <c r="R40" s="97">
        <f t="shared" si="2"/>
        <v>0</v>
      </c>
      <c r="S40" s="97">
        <f t="shared" si="3"/>
        <v>0</v>
      </c>
      <c r="T40" s="97">
        <f t="shared" si="4"/>
        <v>0</v>
      </c>
    </row>
    <row r="41" spans="1:21" x14ac:dyDescent="0.25">
      <c r="A41" s="12">
        <v>41441</v>
      </c>
      <c r="B41" s="81"/>
      <c r="C41" s="71"/>
      <c r="D41" s="71"/>
      <c r="E41" s="71"/>
      <c r="F41" s="72"/>
      <c r="G41" s="18"/>
      <c r="H41" s="18"/>
      <c r="I41" s="73"/>
      <c r="J41" s="79">
        <f t="shared" si="5"/>
        <v>0</v>
      </c>
      <c r="K41" s="18"/>
      <c r="L41" s="18"/>
      <c r="M41" s="91"/>
      <c r="N41" s="81"/>
      <c r="O41" s="76"/>
      <c r="P41" s="95"/>
      <c r="Q41" s="97">
        <f t="shared" si="1"/>
        <v>0</v>
      </c>
      <c r="R41" s="97">
        <f t="shared" si="2"/>
        <v>0</v>
      </c>
      <c r="S41" s="97">
        <f t="shared" si="3"/>
        <v>0</v>
      </c>
      <c r="T41" s="97">
        <f t="shared" si="4"/>
        <v>0</v>
      </c>
    </row>
    <row r="42" spans="1:21" x14ac:dyDescent="0.25">
      <c r="A42" s="12">
        <v>41442</v>
      </c>
      <c r="B42" s="81"/>
      <c r="C42" s="71"/>
      <c r="D42" s="71"/>
      <c r="E42" s="71"/>
      <c r="F42" s="72"/>
      <c r="G42" s="18"/>
      <c r="H42" s="18"/>
      <c r="I42" s="73"/>
      <c r="J42" s="79">
        <f t="shared" si="5"/>
        <v>0</v>
      </c>
      <c r="K42" s="18"/>
      <c r="L42" s="18"/>
      <c r="M42" s="91"/>
      <c r="N42" s="81"/>
      <c r="O42" s="76"/>
      <c r="P42" s="95"/>
      <c r="Q42" s="97">
        <f t="shared" si="1"/>
        <v>0</v>
      </c>
      <c r="R42" s="97">
        <f t="shared" si="2"/>
        <v>0</v>
      </c>
      <c r="S42" s="97">
        <f t="shared" si="3"/>
        <v>0</v>
      </c>
      <c r="T42" s="97">
        <f t="shared" si="4"/>
        <v>0</v>
      </c>
    </row>
    <row r="43" spans="1:21" x14ac:dyDescent="0.25">
      <c r="A43" s="12">
        <v>41443</v>
      </c>
      <c r="B43" s="81"/>
      <c r="C43" s="71"/>
      <c r="D43" s="71"/>
      <c r="E43" s="71"/>
      <c r="F43" s="72"/>
      <c r="G43" s="18"/>
      <c r="H43" s="18"/>
      <c r="I43" s="73"/>
      <c r="J43" s="79">
        <f t="shared" si="5"/>
        <v>0</v>
      </c>
      <c r="K43" s="18"/>
      <c r="L43" s="18"/>
      <c r="M43" s="91"/>
      <c r="N43" s="81"/>
      <c r="O43" s="76"/>
      <c r="P43" s="95"/>
      <c r="Q43" s="97">
        <f t="shared" si="1"/>
        <v>0</v>
      </c>
      <c r="R43" s="97">
        <f t="shared" si="2"/>
        <v>0</v>
      </c>
      <c r="S43" s="97">
        <f t="shared" si="3"/>
        <v>0</v>
      </c>
      <c r="T43" s="97">
        <f t="shared" si="4"/>
        <v>0</v>
      </c>
    </row>
    <row r="44" spans="1:21" x14ac:dyDescent="0.25">
      <c r="A44" s="12">
        <v>41444</v>
      </c>
      <c r="B44" s="81"/>
      <c r="C44" s="71"/>
      <c r="D44" s="71"/>
      <c r="E44" s="71"/>
      <c r="F44" s="72"/>
      <c r="G44" s="18"/>
      <c r="H44" s="18"/>
      <c r="I44" s="73"/>
      <c r="J44" s="79">
        <f t="shared" si="5"/>
        <v>0</v>
      </c>
      <c r="K44" s="18"/>
      <c r="L44" s="18"/>
      <c r="M44" s="91"/>
      <c r="N44" s="81"/>
      <c r="O44" s="76"/>
      <c r="P44" s="95"/>
      <c r="Q44" s="97">
        <f t="shared" si="1"/>
        <v>0</v>
      </c>
      <c r="R44" s="97">
        <f t="shared" si="2"/>
        <v>0</v>
      </c>
      <c r="S44" s="97">
        <f t="shared" si="3"/>
        <v>0</v>
      </c>
      <c r="T44" s="97">
        <f t="shared" si="4"/>
        <v>0</v>
      </c>
    </row>
    <row r="45" spans="1:21" x14ac:dyDescent="0.25">
      <c r="A45" s="12">
        <v>41445</v>
      </c>
      <c r="B45" s="81"/>
      <c r="C45" s="71"/>
      <c r="D45" s="71"/>
      <c r="E45" s="71"/>
      <c r="F45" s="72"/>
      <c r="G45" s="18"/>
      <c r="H45" s="18"/>
      <c r="I45" s="73"/>
      <c r="J45" s="79">
        <f t="shared" si="5"/>
        <v>0</v>
      </c>
      <c r="K45" s="18"/>
      <c r="L45" s="18"/>
      <c r="M45" s="91"/>
      <c r="N45" s="81"/>
      <c r="O45" s="76"/>
      <c r="P45" s="95"/>
      <c r="Q45" s="97">
        <f t="shared" si="1"/>
        <v>0</v>
      </c>
      <c r="R45" s="97">
        <f t="shared" si="2"/>
        <v>0</v>
      </c>
      <c r="S45" s="97">
        <f t="shared" si="3"/>
        <v>0</v>
      </c>
      <c r="T45" s="97">
        <f t="shared" si="4"/>
        <v>0</v>
      </c>
    </row>
    <row r="46" spans="1:21" x14ac:dyDescent="0.25">
      <c r="A46" s="12">
        <v>41446</v>
      </c>
      <c r="B46" s="81"/>
      <c r="C46" s="71"/>
      <c r="D46" s="71"/>
      <c r="E46" s="71"/>
      <c r="F46" s="72"/>
      <c r="G46" s="18"/>
      <c r="H46" s="18"/>
      <c r="I46" s="73"/>
      <c r="J46" s="79">
        <f t="shared" si="5"/>
        <v>0</v>
      </c>
      <c r="K46" s="18"/>
      <c r="L46" s="18"/>
      <c r="M46" s="91"/>
      <c r="N46" s="81"/>
      <c r="O46" s="76"/>
      <c r="P46" s="95"/>
      <c r="Q46" s="97">
        <f t="shared" si="1"/>
        <v>0</v>
      </c>
      <c r="R46" s="97">
        <f t="shared" si="2"/>
        <v>0</v>
      </c>
      <c r="S46" s="97">
        <f t="shared" si="3"/>
        <v>0</v>
      </c>
      <c r="T46" s="97">
        <f t="shared" si="4"/>
        <v>0</v>
      </c>
    </row>
    <row r="47" spans="1:21" x14ac:dyDescent="0.25">
      <c r="A47" s="12">
        <v>41447</v>
      </c>
      <c r="B47" s="81"/>
      <c r="C47" s="71"/>
      <c r="D47" s="71"/>
      <c r="E47" s="71"/>
      <c r="F47" s="72"/>
      <c r="G47" s="18"/>
      <c r="H47" s="18"/>
      <c r="I47" s="73"/>
      <c r="J47" s="79">
        <f t="shared" si="5"/>
        <v>0</v>
      </c>
      <c r="K47" s="18"/>
      <c r="L47" s="18"/>
      <c r="M47" s="91"/>
      <c r="N47" s="81"/>
      <c r="O47" s="76"/>
      <c r="P47" s="95"/>
      <c r="Q47" s="97">
        <f t="shared" si="1"/>
        <v>0</v>
      </c>
      <c r="R47" s="97">
        <f t="shared" si="2"/>
        <v>0</v>
      </c>
      <c r="S47" s="97">
        <f t="shared" si="3"/>
        <v>0</v>
      </c>
      <c r="T47" s="97">
        <f t="shared" si="4"/>
        <v>0</v>
      </c>
    </row>
    <row r="48" spans="1:21" x14ac:dyDescent="0.25">
      <c r="A48" s="12">
        <v>41448</v>
      </c>
      <c r="B48" s="81"/>
      <c r="C48" s="71"/>
      <c r="D48" s="71"/>
      <c r="E48" s="71"/>
      <c r="F48" s="72"/>
      <c r="G48" s="18"/>
      <c r="H48" s="18"/>
      <c r="I48" s="73"/>
      <c r="J48" s="79">
        <f t="shared" si="5"/>
        <v>0</v>
      </c>
      <c r="K48" s="18"/>
      <c r="L48" s="18"/>
      <c r="M48" s="91"/>
      <c r="N48" s="81"/>
      <c r="O48" s="76"/>
      <c r="P48" s="95"/>
      <c r="Q48" s="97">
        <f t="shared" si="1"/>
        <v>0</v>
      </c>
      <c r="R48" s="97">
        <f t="shared" si="2"/>
        <v>0</v>
      </c>
      <c r="S48" s="97">
        <f t="shared" si="3"/>
        <v>0</v>
      </c>
      <c r="T48" s="97">
        <f t="shared" si="4"/>
        <v>0</v>
      </c>
    </row>
    <row r="49" spans="1:20" x14ac:dyDescent="0.25">
      <c r="A49" s="12">
        <v>41449</v>
      </c>
      <c r="B49" s="81"/>
      <c r="C49" s="71"/>
      <c r="D49" s="71"/>
      <c r="E49" s="71"/>
      <c r="F49" s="72"/>
      <c r="G49" s="18"/>
      <c r="H49" s="18"/>
      <c r="I49" s="73"/>
      <c r="J49" s="79">
        <f t="shared" si="5"/>
        <v>0</v>
      </c>
      <c r="K49" s="18"/>
      <c r="L49" s="18"/>
      <c r="M49" s="91"/>
      <c r="N49" s="81"/>
      <c r="O49" s="76"/>
      <c r="P49" s="95"/>
      <c r="Q49" s="97">
        <f t="shared" si="1"/>
        <v>0</v>
      </c>
      <c r="R49" s="97">
        <f t="shared" si="2"/>
        <v>0</v>
      </c>
      <c r="S49" s="97">
        <f t="shared" si="3"/>
        <v>0</v>
      </c>
      <c r="T49" s="97">
        <f t="shared" si="4"/>
        <v>0</v>
      </c>
    </row>
    <row r="50" spans="1:20" x14ac:dyDescent="0.25">
      <c r="A50" s="12">
        <v>41450</v>
      </c>
      <c r="B50" s="81"/>
      <c r="C50" s="71"/>
      <c r="D50" s="71"/>
      <c r="E50" s="71"/>
      <c r="F50" s="72"/>
      <c r="G50" s="18"/>
      <c r="H50" s="18"/>
      <c r="I50" s="73"/>
      <c r="J50" s="79">
        <f t="shared" si="5"/>
        <v>0</v>
      </c>
      <c r="K50" s="18"/>
      <c r="L50" s="18"/>
      <c r="M50" s="91"/>
      <c r="N50" s="81"/>
      <c r="O50" s="76"/>
      <c r="P50" s="95"/>
      <c r="Q50" s="97">
        <f t="shared" si="1"/>
        <v>0</v>
      </c>
      <c r="R50" s="97">
        <f t="shared" si="2"/>
        <v>0</v>
      </c>
      <c r="S50" s="97">
        <f t="shared" si="3"/>
        <v>0</v>
      </c>
      <c r="T50" s="97">
        <f t="shared" si="4"/>
        <v>0</v>
      </c>
    </row>
    <row r="51" spans="1:20" x14ac:dyDescent="0.25">
      <c r="A51" s="12">
        <v>41451</v>
      </c>
      <c r="B51" s="81"/>
      <c r="C51" s="71"/>
      <c r="D51" s="71"/>
      <c r="E51" s="71"/>
      <c r="F51" s="72"/>
      <c r="G51" s="18"/>
      <c r="H51" s="18"/>
      <c r="I51" s="73"/>
      <c r="J51" s="79">
        <f t="shared" si="5"/>
        <v>0</v>
      </c>
      <c r="K51" s="18"/>
      <c r="L51" s="18"/>
      <c r="M51" s="91"/>
      <c r="N51" s="81"/>
      <c r="O51" s="76"/>
      <c r="P51" s="95"/>
      <c r="Q51" s="97">
        <f t="shared" si="1"/>
        <v>0</v>
      </c>
      <c r="R51" s="97">
        <f t="shared" si="2"/>
        <v>0</v>
      </c>
      <c r="S51" s="97">
        <f t="shared" si="3"/>
        <v>0</v>
      </c>
      <c r="T51" s="97">
        <f t="shared" si="4"/>
        <v>0</v>
      </c>
    </row>
    <row r="52" spans="1:20" x14ac:dyDescent="0.25">
      <c r="A52" s="12">
        <v>41452</v>
      </c>
      <c r="B52" s="81"/>
      <c r="C52" s="71"/>
      <c r="D52" s="71"/>
      <c r="E52" s="71"/>
      <c r="F52" s="72"/>
      <c r="G52" s="18"/>
      <c r="H52" s="18"/>
      <c r="I52" s="73"/>
      <c r="J52" s="79">
        <f t="shared" si="5"/>
        <v>0</v>
      </c>
      <c r="K52" s="18"/>
      <c r="L52" s="18"/>
      <c r="M52" s="91"/>
      <c r="N52" s="81"/>
      <c r="O52" s="76"/>
      <c r="P52" s="95"/>
      <c r="Q52" s="97">
        <f t="shared" si="1"/>
        <v>0</v>
      </c>
      <c r="R52" s="97">
        <f t="shared" si="2"/>
        <v>0</v>
      </c>
      <c r="S52" s="97">
        <f t="shared" si="3"/>
        <v>0</v>
      </c>
      <c r="T52" s="97">
        <f t="shared" si="4"/>
        <v>0</v>
      </c>
    </row>
    <row r="53" spans="1:20" x14ac:dyDescent="0.25">
      <c r="A53" s="12">
        <v>41453</v>
      </c>
      <c r="B53" s="81"/>
      <c r="C53" s="71"/>
      <c r="D53" s="71"/>
      <c r="E53" s="71"/>
      <c r="F53" s="72"/>
      <c r="G53" s="18"/>
      <c r="H53" s="18"/>
      <c r="I53" s="73"/>
      <c r="J53" s="79">
        <f t="shared" si="5"/>
        <v>0</v>
      </c>
      <c r="K53" s="18"/>
      <c r="L53" s="18"/>
      <c r="M53" s="91"/>
      <c r="N53" s="81"/>
      <c r="O53" s="76"/>
      <c r="P53" s="95"/>
      <c r="Q53" s="97">
        <f t="shared" si="1"/>
        <v>0</v>
      </c>
      <c r="R53" s="97">
        <f t="shared" si="2"/>
        <v>0</v>
      </c>
      <c r="S53" s="97">
        <f t="shared" si="3"/>
        <v>0</v>
      </c>
      <c r="T53" s="97">
        <f t="shared" si="4"/>
        <v>0</v>
      </c>
    </row>
    <row r="54" spans="1:20" x14ac:dyDescent="0.25">
      <c r="A54" s="12">
        <v>41454</v>
      </c>
      <c r="B54" s="81"/>
      <c r="C54" s="71"/>
      <c r="D54" s="71"/>
      <c r="E54" s="71"/>
      <c r="F54" s="72"/>
      <c r="G54" s="18"/>
      <c r="H54" s="18"/>
      <c r="I54" s="73"/>
      <c r="J54" s="79">
        <f t="shared" si="5"/>
        <v>0</v>
      </c>
      <c r="K54" s="18"/>
      <c r="L54" s="18"/>
      <c r="M54" s="91"/>
      <c r="N54" s="81"/>
      <c r="O54" s="76"/>
      <c r="P54" s="95"/>
      <c r="Q54" s="97">
        <f t="shared" si="1"/>
        <v>0</v>
      </c>
      <c r="R54" s="97">
        <f t="shared" si="2"/>
        <v>0</v>
      </c>
      <c r="S54" s="97">
        <f t="shared" si="3"/>
        <v>0</v>
      </c>
      <c r="T54" s="97">
        <f t="shared" si="4"/>
        <v>0</v>
      </c>
    </row>
    <row r="55" spans="1:20" x14ac:dyDescent="0.25">
      <c r="A55" s="12">
        <v>41455</v>
      </c>
      <c r="B55" s="81"/>
      <c r="C55" s="71"/>
      <c r="D55" s="71"/>
      <c r="E55" s="71"/>
      <c r="F55" s="72"/>
      <c r="G55" s="18"/>
      <c r="H55" s="18"/>
      <c r="I55" s="73"/>
      <c r="J55" s="79">
        <f t="shared" si="5"/>
        <v>0</v>
      </c>
      <c r="K55" s="18"/>
      <c r="L55" s="18"/>
      <c r="M55" s="91"/>
      <c r="N55" s="81"/>
      <c r="O55" s="76"/>
      <c r="P55" s="95"/>
      <c r="Q55" s="97">
        <f t="shared" si="1"/>
        <v>0</v>
      </c>
      <c r="R55" s="97">
        <f t="shared" si="2"/>
        <v>0</v>
      </c>
      <c r="S55" s="97">
        <f t="shared" si="3"/>
        <v>0</v>
      </c>
      <c r="T55" s="97">
        <f t="shared" si="4"/>
        <v>0</v>
      </c>
    </row>
    <row r="56" spans="1:20" x14ac:dyDescent="0.25">
      <c r="A56" s="12">
        <v>41456</v>
      </c>
      <c r="B56" s="81"/>
      <c r="C56" s="71"/>
      <c r="D56" s="71"/>
      <c r="E56" s="71"/>
      <c r="F56" s="72"/>
      <c r="G56" s="18"/>
      <c r="H56" s="18"/>
      <c r="I56" s="73"/>
      <c r="J56" s="79">
        <f t="shared" si="5"/>
        <v>0</v>
      </c>
      <c r="K56" s="18"/>
      <c r="L56" s="18"/>
      <c r="M56" s="91"/>
      <c r="N56" s="81"/>
      <c r="O56" s="76"/>
      <c r="P56" s="95"/>
      <c r="Q56" s="97">
        <f t="shared" si="1"/>
        <v>0</v>
      </c>
      <c r="R56" s="97">
        <f t="shared" si="2"/>
        <v>0</v>
      </c>
      <c r="S56" s="97">
        <f t="shared" si="3"/>
        <v>0</v>
      </c>
      <c r="T56" s="97">
        <f t="shared" si="4"/>
        <v>0</v>
      </c>
    </row>
    <row r="57" spans="1:20" x14ac:dyDescent="0.25">
      <c r="A57" s="12">
        <v>41457</v>
      </c>
      <c r="B57" s="81"/>
      <c r="C57" s="71"/>
      <c r="D57" s="71"/>
      <c r="E57" s="71"/>
      <c r="F57" s="72"/>
      <c r="G57" s="18"/>
      <c r="H57" s="18"/>
      <c r="I57" s="73"/>
      <c r="J57" s="79">
        <f t="shared" si="5"/>
        <v>0</v>
      </c>
      <c r="K57" s="18"/>
      <c r="L57" s="18"/>
      <c r="M57" s="91"/>
      <c r="N57" s="81"/>
      <c r="O57" s="76"/>
      <c r="P57" s="95"/>
      <c r="Q57" s="97">
        <f t="shared" si="1"/>
        <v>0</v>
      </c>
      <c r="R57" s="97">
        <f t="shared" si="2"/>
        <v>0</v>
      </c>
      <c r="S57" s="97">
        <f t="shared" si="3"/>
        <v>0</v>
      </c>
      <c r="T57" s="97">
        <f t="shared" si="4"/>
        <v>0</v>
      </c>
    </row>
    <row r="58" spans="1:20" x14ac:dyDescent="0.25">
      <c r="A58" s="12">
        <v>41458</v>
      </c>
      <c r="B58" s="81"/>
      <c r="C58" s="71"/>
      <c r="D58" s="71"/>
      <c r="E58" s="71"/>
      <c r="F58" s="72"/>
      <c r="G58" s="18"/>
      <c r="H58" s="18"/>
      <c r="I58" s="73"/>
      <c r="J58" s="79">
        <f t="shared" si="5"/>
        <v>0</v>
      </c>
      <c r="K58" s="18"/>
      <c r="L58" s="18"/>
      <c r="M58" s="91"/>
      <c r="N58" s="81"/>
      <c r="O58" s="76"/>
      <c r="P58" s="95"/>
      <c r="Q58" s="97">
        <f t="shared" si="1"/>
        <v>0</v>
      </c>
      <c r="R58" s="97">
        <f t="shared" si="2"/>
        <v>0</v>
      </c>
      <c r="S58" s="97">
        <f t="shared" si="3"/>
        <v>0</v>
      </c>
      <c r="T58" s="97">
        <f t="shared" si="4"/>
        <v>0</v>
      </c>
    </row>
    <row r="59" spans="1:20" x14ac:dyDescent="0.25">
      <c r="A59" s="12">
        <v>41459</v>
      </c>
      <c r="B59" s="81"/>
      <c r="C59" s="71"/>
      <c r="D59" s="71"/>
      <c r="E59" s="71"/>
      <c r="F59" s="72"/>
      <c r="G59" s="18"/>
      <c r="H59" s="18"/>
      <c r="I59" s="73"/>
      <c r="J59" s="79">
        <f t="shared" si="5"/>
        <v>0</v>
      </c>
      <c r="K59" s="18"/>
      <c r="L59" s="18"/>
      <c r="M59" s="91"/>
      <c r="N59" s="81"/>
      <c r="O59" s="76"/>
      <c r="P59" s="95"/>
      <c r="Q59" s="97">
        <f t="shared" si="1"/>
        <v>0</v>
      </c>
      <c r="R59" s="97">
        <f t="shared" si="2"/>
        <v>0</v>
      </c>
      <c r="S59" s="97">
        <f t="shared" si="3"/>
        <v>0</v>
      </c>
      <c r="T59" s="97">
        <f t="shared" si="4"/>
        <v>0</v>
      </c>
    </row>
    <row r="60" spans="1:20" x14ac:dyDescent="0.25">
      <c r="A60" s="12">
        <v>41460</v>
      </c>
      <c r="B60" s="81"/>
      <c r="C60" s="71"/>
      <c r="D60" s="71"/>
      <c r="E60" s="71"/>
      <c r="F60" s="72"/>
      <c r="G60" s="18"/>
      <c r="H60" s="18"/>
      <c r="I60" s="73"/>
      <c r="J60" s="79">
        <f t="shared" si="5"/>
        <v>0</v>
      </c>
      <c r="K60" s="18"/>
      <c r="L60" s="18"/>
      <c r="M60" s="91"/>
      <c r="N60" s="81"/>
      <c r="O60" s="76"/>
      <c r="P60" s="95"/>
      <c r="Q60" s="97">
        <f t="shared" si="1"/>
        <v>0</v>
      </c>
      <c r="R60" s="97">
        <f t="shared" si="2"/>
        <v>0</v>
      </c>
      <c r="S60" s="97">
        <f t="shared" si="3"/>
        <v>0</v>
      </c>
      <c r="T60" s="97">
        <f t="shared" si="4"/>
        <v>0</v>
      </c>
    </row>
    <row r="61" spans="1:20" x14ac:dyDescent="0.25">
      <c r="A61" s="12">
        <v>41461</v>
      </c>
      <c r="B61" s="81"/>
      <c r="C61" s="71"/>
      <c r="D61" s="71"/>
      <c r="E61" s="71"/>
      <c r="F61" s="72"/>
      <c r="G61" s="18"/>
      <c r="H61" s="18"/>
      <c r="I61" s="73"/>
      <c r="J61" s="79">
        <f t="shared" si="5"/>
        <v>0</v>
      </c>
      <c r="K61" s="18"/>
      <c r="L61" s="18"/>
      <c r="M61" s="91"/>
      <c r="N61" s="81"/>
      <c r="O61" s="76"/>
      <c r="P61" s="95"/>
      <c r="Q61" s="97">
        <f t="shared" si="1"/>
        <v>0</v>
      </c>
      <c r="R61" s="97">
        <f t="shared" si="2"/>
        <v>0</v>
      </c>
      <c r="S61" s="97">
        <f t="shared" si="3"/>
        <v>0</v>
      </c>
      <c r="T61" s="97">
        <f t="shared" si="4"/>
        <v>0</v>
      </c>
    </row>
    <row r="62" spans="1:20" x14ac:dyDescent="0.25">
      <c r="A62" s="12">
        <v>41462</v>
      </c>
      <c r="B62" s="81"/>
      <c r="C62" s="71"/>
      <c r="D62" s="71"/>
      <c r="E62" s="71"/>
      <c r="F62" s="72"/>
      <c r="G62" s="18"/>
      <c r="H62" s="18"/>
      <c r="I62" s="73"/>
      <c r="J62" s="79">
        <f t="shared" si="5"/>
        <v>0</v>
      </c>
      <c r="K62" s="18"/>
      <c r="L62" s="18"/>
      <c r="M62" s="91"/>
      <c r="N62" s="81"/>
      <c r="O62" s="76"/>
      <c r="P62" s="95"/>
      <c r="Q62" s="97">
        <f t="shared" si="1"/>
        <v>0</v>
      </c>
      <c r="R62" s="97">
        <f t="shared" si="2"/>
        <v>0</v>
      </c>
      <c r="S62" s="97">
        <f t="shared" si="3"/>
        <v>0</v>
      </c>
      <c r="T62" s="97">
        <f t="shared" si="4"/>
        <v>0</v>
      </c>
    </row>
    <row r="63" spans="1:20" x14ac:dyDescent="0.25">
      <c r="A63" s="12">
        <v>41463</v>
      </c>
      <c r="B63" s="81"/>
      <c r="C63" s="71"/>
      <c r="D63" s="71"/>
      <c r="E63" s="71"/>
      <c r="F63" s="72"/>
      <c r="G63" s="18"/>
      <c r="H63" s="18"/>
      <c r="I63" s="73"/>
      <c r="J63" s="79">
        <f t="shared" si="5"/>
        <v>0</v>
      </c>
      <c r="K63" s="18"/>
      <c r="L63" s="18"/>
      <c r="M63" s="91"/>
      <c r="N63" s="81"/>
      <c r="O63" s="76"/>
      <c r="P63" s="95"/>
      <c r="Q63" s="97">
        <f t="shared" si="1"/>
        <v>0</v>
      </c>
      <c r="R63" s="97">
        <f t="shared" si="2"/>
        <v>0</v>
      </c>
      <c r="S63" s="97">
        <f t="shared" si="3"/>
        <v>0</v>
      </c>
      <c r="T63" s="97">
        <f t="shared" si="4"/>
        <v>0</v>
      </c>
    </row>
    <row r="64" spans="1:20" x14ac:dyDescent="0.25">
      <c r="A64" s="12">
        <v>41464</v>
      </c>
      <c r="B64" s="81"/>
      <c r="C64" s="71"/>
      <c r="D64" s="71"/>
      <c r="E64" s="71"/>
      <c r="F64" s="72"/>
      <c r="G64" s="18"/>
      <c r="H64" s="18"/>
      <c r="I64" s="73"/>
      <c r="J64" s="79">
        <f t="shared" si="5"/>
        <v>0</v>
      </c>
      <c r="K64" s="18"/>
      <c r="L64" s="18"/>
      <c r="M64" s="91"/>
      <c r="N64" s="81"/>
      <c r="O64" s="76"/>
      <c r="P64" s="95"/>
      <c r="Q64" s="97">
        <f t="shared" si="1"/>
        <v>0</v>
      </c>
      <c r="R64" s="97">
        <f t="shared" si="2"/>
        <v>0</v>
      </c>
      <c r="S64" s="97">
        <f t="shared" si="3"/>
        <v>0</v>
      </c>
      <c r="T64" s="97">
        <f t="shared" si="4"/>
        <v>0</v>
      </c>
    </row>
    <row r="65" spans="1:20" x14ac:dyDescent="0.25">
      <c r="A65" s="12">
        <v>41465</v>
      </c>
      <c r="B65" s="81"/>
      <c r="C65" s="71"/>
      <c r="D65" s="71"/>
      <c r="E65" s="71"/>
      <c r="F65" s="72"/>
      <c r="G65" s="18"/>
      <c r="H65" s="18"/>
      <c r="I65" s="73"/>
      <c r="J65" s="79">
        <f t="shared" si="5"/>
        <v>0</v>
      </c>
      <c r="K65" s="18"/>
      <c r="L65" s="18"/>
      <c r="M65" s="91"/>
      <c r="N65" s="81"/>
      <c r="O65" s="76"/>
      <c r="P65" s="95"/>
      <c r="Q65" s="97">
        <f t="shared" si="1"/>
        <v>0</v>
      </c>
      <c r="R65" s="97">
        <f t="shared" si="2"/>
        <v>0</v>
      </c>
      <c r="S65" s="97">
        <f t="shared" si="3"/>
        <v>0</v>
      </c>
      <c r="T65" s="97">
        <f t="shared" si="4"/>
        <v>0</v>
      </c>
    </row>
    <row r="66" spans="1:20" x14ac:dyDescent="0.25">
      <c r="A66" s="12">
        <v>41466</v>
      </c>
      <c r="B66" s="81"/>
      <c r="C66" s="71"/>
      <c r="D66" s="71"/>
      <c r="E66" s="71"/>
      <c r="F66" s="72"/>
      <c r="G66" s="18"/>
      <c r="H66" s="18"/>
      <c r="I66" s="73"/>
      <c r="J66" s="79">
        <f t="shared" si="5"/>
        <v>0</v>
      </c>
      <c r="K66" s="18"/>
      <c r="L66" s="18"/>
      <c r="M66" s="91"/>
      <c r="N66" s="81"/>
      <c r="O66" s="76"/>
      <c r="P66" s="95"/>
      <c r="Q66" s="97">
        <f t="shared" si="1"/>
        <v>0</v>
      </c>
      <c r="R66" s="97">
        <f t="shared" si="2"/>
        <v>0</v>
      </c>
      <c r="S66" s="97">
        <f t="shared" si="3"/>
        <v>0</v>
      </c>
      <c r="T66" s="97">
        <f t="shared" si="4"/>
        <v>0</v>
      </c>
    </row>
    <row r="67" spans="1:20" x14ac:dyDescent="0.25">
      <c r="A67" s="12">
        <v>41467</v>
      </c>
      <c r="B67" s="81"/>
      <c r="C67" s="71"/>
      <c r="D67" s="71"/>
      <c r="E67" s="71"/>
      <c r="F67" s="72"/>
      <c r="G67" s="18"/>
      <c r="H67" s="18"/>
      <c r="I67" s="73"/>
      <c r="J67" s="79">
        <f t="shared" si="5"/>
        <v>0</v>
      </c>
      <c r="K67" s="18"/>
      <c r="L67" s="18"/>
      <c r="M67" s="91"/>
      <c r="N67" s="81"/>
      <c r="O67" s="76"/>
      <c r="P67" s="95"/>
      <c r="Q67" s="97">
        <f t="shared" si="1"/>
        <v>0</v>
      </c>
      <c r="R67" s="97">
        <f t="shared" si="2"/>
        <v>0</v>
      </c>
      <c r="S67" s="97">
        <f t="shared" si="3"/>
        <v>0</v>
      </c>
      <c r="T67" s="97">
        <f t="shared" si="4"/>
        <v>0</v>
      </c>
    </row>
    <row r="68" spans="1:20" x14ac:dyDescent="0.25">
      <c r="A68" s="12">
        <v>41468</v>
      </c>
      <c r="B68" s="81"/>
      <c r="C68" s="71"/>
      <c r="D68" s="71"/>
      <c r="E68" s="71"/>
      <c r="F68" s="72"/>
      <c r="G68" s="18"/>
      <c r="H68" s="18"/>
      <c r="I68" s="73"/>
      <c r="J68" s="79">
        <f t="shared" si="5"/>
        <v>0</v>
      </c>
      <c r="K68" s="18"/>
      <c r="L68" s="18"/>
      <c r="M68" s="91"/>
      <c r="N68" s="81"/>
      <c r="O68" s="76"/>
      <c r="P68" s="95"/>
      <c r="Q68" s="97">
        <f t="shared" si="1"/>
        <v>0</v>
      </c>
      <c r="R68" s="97">
        <f t="shared" si="2"/>
        <v>0</v>
      </c>
      <c r="S68" s="97">
        <f t="shared" si="3"/>
        <v>0</v>
      </c>
      <c r="T68" s="97">
        <f t="shared" si="4"/>
        <v>0</v>
      </c>
    </row>
    <row r="69" spans="1:20" x14ac:dyDescent="0.25">
      <c r="A69" s="12">
        <v>41469</v>
      </c>
      <c r="B69" s="81"/>
      <c r="C69" s="71"/>
      <c r="D69" s="71"/>
      <c r="E69" s="71"/>
      <c r="F69" s="72"/>
      <c r="G69" s="18"/>
      <c r="H69" s="18"/>
      <c r="I69" s="73"/>
      <c r="J69" s="79">
        <f t="shared" si="5"/>
        <v>0</v>
      </c>
      <c r="K69" s="18"/>
      <c r="L69" s="18"/>
      <c r="M69" s="91"/>
      <c r="N69" s="81"/>
      <c r="O69" s="76"/>
      <c r="P69" s="95"/>
      <c r="Q69" s="97">
        <f t="shared" si="1"/>
        <v>0</v>
      </c>
      <c r="R69" s="97">
        <f t="shared" si="2"/>
        <v>0</v>
      </c>
      <c r="S69" s="97">
        <f t="shared" si="3"/>
        <v>0</v>
      </c>
      <c r="T69" s="97">
        <f t="shared" si="4"/>
        <v>0</v>
      </c>
    </row>
    <row r="70" spans="1:20" x14ac:dyDescent="0.25">
      <c r="A70" s="12">
        <v>41470</v>
      </c>
      <c r="B70" s="81"/>
      <c r="C70" s="71"/>
      <c r="D70" s="71"/>
      <c r="E70" s="71"/>
      <c r="F70" s="72"/>
      <c r="G70" s="18"/>
      <c r="H70" s="18"/>
      <c r="I70" s="73"/>
      <c r="J70" s="79">
        <f t="shared" si="5"/>
        <v>0</v>
      </c>
      <c r="K70" s="18"/>
      <c r="L70" s="18"/>
      <c r="M70" s="91"/>
      <c r="N70" s="81"/>
      <c r="O70" s="76"/>
      <c r="P70" s="95"/>
      <c r="Q70" s="97">
        <f t="shared" ref="Q70:Q122" si="6">IF(L70&gt;0,IF(AND($L70&lt;235,M70&lt;$P$4),1,0),0)</f>
        <v>0</v>
      </c>
      <c r="R70" s="97">
        <f t="shared" ref="R70:R122" si="7">IF(L70&gt;0,IF(AND($L70&lt;235,M70&gt;=$P$4),1,0),0)</f>
        <v>0</v>
      </c>
      <c r="S70" s="97">
        <f t="shared" ref="S70:S122" si="8">IF(L70&gt;0,IF(AND($L70&gt;=235,M70&gt;=$P$4),1,0),0)</f>
        <v>0</v>
      </c>
      <c r="T70" s="97">
        <f t="shared" ref="T70:T122" si="9">IF(L70&gt;0,IF(AND($L70&gt;=235,M70&lt;$P$4),1,0),0)</f>
        <v>0</v>
      </c>
    </row>
    <row r="71" spans="1:20" x14ac:dyDescent="0.25">
      <c r="A71" s="12">
        <v>41471</v>
      </c>
      <c r="B71" s="81"/>
      <c r="C71" s="71"/>
      <c r="D71" s="71"/>
      <c r="E71" s="71"/>
      <c r="F71" s="72"/>
      <c r="G71" s="18"/>
      <c r="H71" s="18"/>
      <c r="I71" s="73"/>
      <c r="J71" s="79">
        <f t="shared" ref="J71:J122" si="10">I71-I70</f>
        <v>0</v>
      </c>
      <c r="K71" s="18"/>
      <c r="L71" s="18"/>
      <c r="M71" s="91"/>
      <c r="N71" s="81"/>
      <c r="O71" s="76"/>
      <c r="P71" s="95"/>
      <c r="Q71" s="97">
        <f t="shared" si="6"/>
        <v>0</v>
      </c>
      <c r="R71" s="97">
        <f t="shared" si="7"/>
        <v>0</v>
      </c>
      <c r="S71" s="97">
        <f t="shared" si="8"/>
        <v>0</v>
      </c>
      <c r="T71" s="97">
        <f t="shared" si="9"/>
        <v>0</v>
      </c>
    </row>
    <row r="72" spans="1:20" x14ac:dyDescent="0.25">
      <c r="A72" s="12">
        <v>41472</v>
      </c>
      <c r="B72" s="81"/>
      <c r="C72" s="71"/>
      <c r="D72" s="71"/>
      <c r="E72" s="71"/>
      <c r="F72" s="72"/>
      <c r="G72" s="18"/>
      <c r="H72" s="18"/>
      <c r="I72" s="73"/>
      <c r="J72" s="79">
        <f t="shared" si="10"/>
        <v>0</v>
      </c>
      <c r="K72" s="18"/>
      <c r="L72" s="18"/>
      <c r="M72" s="91"/>
      <c r="N72" s="81"/>
      <c r="O72" s="76"/>
      <c r="P72" s="95"/>
      <c r="Q72" s="97">
        <f t="shared" si="6"/>
        <v>0</v>
      </c>
      <c r="R72" s="97">
        <f t="shared" si="7"/>
        <v>0</v>
      </c>
      <c r="S72" s="97">
        <f t="shared" si="8"/>
        <v>0</v>
      </c>
      <c r="T72" s="97">
        <f t="shared" si="9"/>
        <v>0</v>
      </c>
    </row>
    <row r="73" spans="1:20" x14ac:dyDescent="0.25">
      <c r="A73" s="12">
        <v>41473</v>
      </c>
      <c r="B73" s="81"/>
      <c r="C73" s="71"/>
      <c r="D73" s="71"/>
      <c r="E73" s="71"/>
      <c r="F73" s="72"/>
      <c r="G73" s="18"/>
      <c r="H73" s="18"/>
      <c r="I73" s="73"/>
      <c r="J73" s="79">
        <f t="shared" si="10"/>
        <v>0</v>
      </c>
      <c r="K73" s="18"/>
      <c r="L73" s="18"/>
      <c r="M73" s="91"/>
      <c r="N73" s="81"/>
      <c r="O73" s="76"/>
      <c r="P73" s="95"/>
      <c r="Q73" s="97">
        <f t="shared" si="6"/>
        <v>0</v>
      </c>
      <c r="R73" s="97">
        <f t="shared" si="7"/>
        <v>0</v>
      </c>
      <c r="S73" s="97">
        <f t="shared" si="8"/>
        <v>0</v>
      </c>
      <c r="T73" s="97">
        <f t="shared" si="9"/>
        <v>0</v>
      </c>
    </row>
    <row r="74" spans="1:20" x14ac:dyDescent="0.25">
      <c r="A74" s="12">
        <v>41474</v>
      </c>
      <c r="B74" s="81"/>
      <c r="C74" s="71"/>
      <c r="D74" s="71"/>
      <c r="E74" s="71"/>
      <c r="F74" s="72"/>
      <c r="G74" s="18"/>
      <c r="H74" s="18"/>
      <c r="I74" s="73"/>
      <c r="J74" s="79">
        <f t="shared" si="10"/>
        <v>0</v>
      </c>
      <c r="K74" s="18"/>
      <c r="L74" s="18"/>
      <c r="M74" s="91"/>
      <c r="N74" s="81"/>
      <c r="O74" s="76"/>
      <c r="P74" s="95"/>
      <c r="Q74" s="97">
        <f t="shared" si="6"/>
        <v>0</v>
      </c>
      <c r="R74" s="97">
        <f t="shared" si="7"/>
        <v>0</v>
      </c>
      <c r="S74" s="97">
        <f t="shared" si="8"/>
        <v>0</v>
      </c>
      <c r="T74" s="97">
        <f t="shared" si="9"/>
        <v>0</v>
      </c>
    </row>
    <row r="75" spans="1:20" x14ac:dyDescent="0.25">
      <c r="A75" s="12">
        <v>41475</v>
      </c>
      <c r="B75" s="81"/>
      <c r="C75" s="71"/>
      <c r="D75" s="71"/>
      <c r="E75" s="71"/>
      <c r="F75" s="72"/>
      <c r="G75" s="18"/>
      <c r="H75" s="18"/>
      <c r="I75" s="73"/>
      <c r="J75" s="79">
        <f t="shared" si="10"/>
        <v>0</v>
      </c>
      <c r="K75" s="18"/>
      <c r="L75" s="18"/>
      <c r="M75" s="91"/>
      <c r="N75" s="81"/>
      <c r="O75" s="76"/>
      <c r="P75" s="95"/>
      <c r="Q75" s="97">
        <f t="shared" si="6"/>
        <v>0</v>
      </c>
      <c r="R75" s="97">
        <f t="shared" si="7"/>
        <v>0</v>
      </c>
      <c r="S75" s="97">
        <f t="shared" si="8"/>
        <v>0</v>
      </c>
      <c r="T75" s="97">
        <f t="shared" si="9"/>
        <v>0</v>
      </c>
    </row>
    <row r="76" spans="1:20" x14ac:dyDescent="0.25">
      <c r="A76" s="12">
        <v>41476</v>
      </c>
      <c r="B76" s="81"/>
      <c r="C76" s="71"/>
      <c r="D76" s="71"/>
      <c r="E76" s="71"/>
      <c r="F76" s="72"/>
      <c r="G76" s="18"/>
      <c r="H76" s="18"/>
      <c r="I76" s="73"/>
      <c r="J76" s="79">
        <f t="shared" si="10"/>
        <v>0</v>
      </c>
      <c r="K76" s="18"/>
      <c r="L76" s="18"/>
      <c r="M76" s="91"/>
      <c r="N76" s="81"/>
      <c r="O76" s="76"/>
      <c r="P76" s="95"/>
      <c r="Q76" s="97">
        <f t="shared" si="6"/>
        <v>0</v>
      </c>
      <c r="R76" s="97">
        <f t="shared" si="7"/>
        <v>0</v>
      </c>
      <c r="S76" s="97">
        <f t="shared" si="8"/>
        <v>0</v>
      </c>
      <c r="T76" s="97">
        <f t="shared" si="9"/>
        <v>0</v>
      </c>
    </row>
    <row r="77" spans="1:20" x14ac:dyDescent="0.25">
      <c r="A77" s="12">
        <v>41477</v>
      </c>
      <c r="B77" s="81"/>
      <c r="C77" s="71"/>
      <c r="D77" s="71"/>
      <c r="E77" s="71"/>
      <c r="F77" s="72"/>
      <c r="G77" s="18"/>
      <c r="H77" s="18"/>
      <c r="I77" s="73"/>
      <c r="J77" s="79">
        <f t="shared" si="10"/>
        <v>0</v>
      </c>
      <c r="K77" s="18"/>
      <c r="L77" s="18"/>
      <c r="M77" s="91"/>
      <c r="N77" s="81"/>
      <c r="O77" s="76"/>
      <c r="P77" s="95"/>
      <c r="Q77" s="97">
        <f t="shared" si="6"/>
        <v>0</v>
      </c>
      <c r="R77" s="97">
        <f t="shared" si="7"/>
        <v>0</v>
      </c>
      <c r="S77" s="97">
        <f t="shared" si="8"/>
        <v>0</v>
      </c>
      <c r="T77" s="97">
        <f t="shared" si="9"/>
        <v>0</v>
      </c>
    </row>
    <row r="78" spans="1:20" x14ac:dyDescent="0.25">
      <c r="A78" s="12">
        <v>41478</v>
      </c>
      <c r="B78" s="81"/>
      <c r="C78" s="71"/>
      <c r="D78" s="71"/>
      <c r="E78" s="71"/>
      <c r="F78" s="72"/>
      <c r="G78" s="18"/>
      <c r="H78" s="18"/>
      <c r="I78" s="73"/>
      <c r="J78" s="79">
        <f t="shared" si="10"/>
        <v>0</v>
      </c>
      <c r="K78" s="18"/>
      <c r="L78" s="18"/>
      <c r="M78" s="91"/>
      <c r="N78" s="81"/>
      <c r="O78" s="76"/>
      <c r="P78" s="95"/>
      <c r="Q78" s="97">
        <f t="shared" si="6"/>
        <v>0</v>
      </c>
      <c r="R78" s="97">
        <f t="shared" si="7"/>
        <v>0</v>
      </c>
      <c r="S78" s="97">
        <f t="shared" si="8"/>
        <v>0</v>
      </c>
      <c r="T78" s="97">
        <f t="shared" si="9"/>
        <v>0</v>
      </c>
    </row>
    <row r="79" spans="1:20" x14ac:dyDescent="0.25">
      <c r="A79" s="12">
        <v>41479</v>
      </c>
      <c r="B79" s="81"/>
      <c r="C79" s="71"/>
      <c r="D79" s="71"/>
      <c r="E79" s="71"/>
      <c r="F79" s="72"/>
      <c r="G79" s="18"/>
      <c r="H79" s="18"/>
      <c r="I79" s="73"/>
      <c r="J79" s="79">
        <f t="shared" si="10"/>
        <v>0</v>
      </c>
      <c r="K79" s="18"/>
      <c r="L79" s="18"/>
      <c r="M79" s="91"/>
      <c r="N79" s="81"/>
      <c r="O79" s="76"/>
      <c r="P79" s="95"/>
      <c r="Q79" s="97">
        <f t="shared" si="6"/>
        <v>0</v>
      </c>
      <c r="R79" s="97">
        <f t="shared" si="7"/>
        <v>0</v>
      </c>
      <c r="S79" s="97">
        <f t="shared" si="8"/>
        <v>0</v>
      </c>
      <c r="T79" s="97">
        <f t="shared" si="9"/>
        <v>0</v>
      </c>
    </row>
    <row r="80" spans="1:20" x14ac:dyDescent="0.25">
      <c r="A80" s="12">
        <v>41480</v>
      </c>
      <c r="B80" s="81"/>
      <c r="C80" s="71"/>
      <c r="D80" s="71"/>
      <c r="E80" s="71"/>
      <c r="F80" s="72"/>
      <c r="G80" s="18"/>
      <c r="H80" s="18"/>
      <c r="I80" s="73"/>
      <c r="J80" s="79">
        <f t="shared" si="10"/>
        <v>0</v>
      </c>
      <c r="K80" s="18"/>
      <c r="L80" s="18"/>
      <c r="M80" s="91"/>
      <c r="N80" s="81"/>
      <c r="O80" s="76"/>
      <c r="P80" s="95"/>
      <c r="Q80" s="97">
        <f t="shared" si="6"/>
        <v>0</v>
      </c>
      <c r="R80" s="97">
        <f t="shared" si="7"/>
        <v>0</v>
      </c>
      <c r="S80" s="97">
        <f t="shared" si="8"/>
        <v>0</v>
      </c>
      <c r="T80" s="97">
        <f t="shared" si="9"/>
        <v>0</v>
      </c>
    </row>
    <row r="81" spans="1:20" x14ac:dyDescent="0.25">
      <c r="A81" s="12">
        <v>41481</v>
      </c>
      <c r="B81" s="81"/>
      <c r="C81" s="71"/>
      <c r="D81" s="71"/>
      <c r="E81" s="71"/>
      <c r="F81" s="72"/>
      <c r="G81" s="18"/>
      <c r="H81" s="18"/>
      <c r="I81" s="73"/>
      <c r="J81" s="79">
        <f t="shared" si="10"/>
        <v>0</v>
      </c>
      <c r="K81" s="18"/>
      <c r="L81" s="18"/>
      <c r="M81" s="91"/>
      <c r="N81" s="81"/>
      <c r="O81" s="76"/>
      <c r="P81" s="95"/>
      <c r="Q81" s="97">
        <f t="shared" si="6"/>
        <v>0</v>
      </c>
      <c r="R81" s="97">
        <f t="shared" si="7"/>
        <v>0</v>
      </c>
      <c r="S81" s="97">
        <f t="shared" si="8"/>
        <v>0</v>
      </c>
      <c r="T81" s="97">
        <f t="shared" si="9"/>
        <v>0</v>
      </c>
    </row>
    <row r="82" spans="1:20" x14ac:dyDescent="0.25">
      <c r="A82" s="12">
        <v>41482</v>
      </c>
      <c r="B82" s="81"/>
      <c r="C82" s="71"/>
      <c r="D82" s="71"/>
      <c r="E82" s="71"/>
      <c r="F82" s="72"/>
      <c r="G82" s="18"/>
      <c r="H82" s="18"/>
      <c r="I82" s="73"/>
      <c r="J82" s="79">
        <f t="shared" si="10"/>
        <v>0</v>
      </c>
      <c r="K82" s="18"/>
      <c r="L82" s="18"/>
      <c r="M82" s="91"/>
      <c r="N82" s="81"/>
      <c r="O82" s="76"/>
      <c r="P82" s="95"/>
      <c r="Q82" s="97">
        <f t="shared" si="6"/>
        <v>0</v>
      </c>
      <c r="R82" s="97">
        <f t="shared" si="7"/>
        <v>0</v>
      </c>
      <c r="S82" s="97">
        <f t="shared" si="8"/>
        <v>0</v>
      </c>
      <c r="T82" s="97">
        <f t="shared" si="9"/>
        <v>0</v>
      </c>
    </row>
    <row r="83" spans="1:20" x14ac:dyDescent="0.25">
      <c r="A83" s="12">
        <v>41483</v>
      </c>
      <c r="B83" s="81"/>
      <c r="C83" s="71"/>
      <c r="D83" s="71"/>
      <c r="E83" s="71"/>
      <c r="F83" s="72"/>
      <c r="G83" s="18"/>
      <c r="H83" s="18"/>
      <c r="I83" s="73"/>
      <c r="J83" s="79">
        <f t="shared" si="10"/>
        <v>0</v>
      </c>
      <c r="K83" s="18"/>
      <c r="L83" s="18"/>
      <c r="M83" s="91"/>
      <c r="N83" s="81"/>
      <c r="O83" s="76"/>
      <c r="P83" s="95"/>
      <c r="Q83" s="97">
        <f t="shared" si="6"/>
        <v>0</v>
      </c>
      <c r="R83" s="97">
        <f t="shared" si="7"/>
        <v>0</v>
      </c>
      <c r="S83" s="97">
        <f t="shared" si="8"/>
        <v>0</v>
      </c>
      <c r="T83" s="97">
        <f t="shared" si="9"/>
        <v>0</v>
      </c>
    </row>
    <row r="84" spans="1:20" x14ac:dyDescent="0.25">
      <c r="A84" s="12">
        <v>41484</v>
      </c>
      <c r="B84" s="81"/>
      <c r="C84" s="71"/>
      <c r="D84" s="71"/>
      <c r="E84" s="71"/>
      <c r="F84" s="72"/>
      <c r="G84" s="18"/>
      <c r="H84" s="18"/>
      <c r="I84" s="73"/>
      <c r="J84" s="79">
        <f t="shared" si="10"/>
        <v>0</v>
      </c>
      <c r="K84" s="18"/>
      <c r="L84" s="18"/>
      <c r="M84" s="91"/>
      <c r="N84" s="81"/>
      <c r="O84" s="76"/>
      <c r="P84" s="95"/>
      <c r="Q84" s="97">
        <f t="shared" si="6"/>
        <v>0</v>
      </c>
      <c r="R84" s="97">
        <f t="shared" si="7"/>
        <v>0</v>
      </c>
      <c r="S84" s="97">
        <f t="shared" si="8"/>
        <v>0</v>
      </c>
      <c r="T84" s="97">
        <f t="shared" si="9"/>
        <v>0</v>
      </c>
    </row>
    <row r="85" spans="1:20" x14ac:dyDescent="0.25">
      <c r="A85" s="12">
        <v>41485</v>
      </c>
      <c r="B85" s="81"/>
      <c r="C85" s="71"/>
      <c r="D85" s="71"/>
      <c r="E85" s="71"/>
      <c r="F85" s="72"/>
      <c r="G85" s="18"/>
      <c r="H85" s="18"/>
      <c r="I85" s="73"/>
      <c r="J85" s="79">
        <f t="shared" si="10"/>
        <v>0</v>
      </c>
      <c r="K85" s="18"/>
      <c r="L85" s="18"/>
      <c r="M85" s="91"/>
      <c r="N85" s="81"/>
      <c r="O85" s="76"/>
      <c r="P85" s="95"/>
      <c r="Q85" s="97">
        <f t="shared" si="6"/>
        <v>0</v>
      </c>
      <c r="R85" s="97">
        <f t="shared" si="7"/>
        <v>0</v>
      </c>
      <c r="S85" s="97">
        <f t="shared" si="8"/>
        <v>0</v>
      </c>
      <c r="T85" s="97">
        <f t="shared" si="9"/>
        <v>0</v>
      </c>
    </row>
    <row r="86" spans="1:20" x14ac:dyDescent="0.25">
      <c r="A86" s="12">
        <v>41486</v>
      </c>
      <c r="B86" s="81"/>
      <c r="C86" s="71"/>
      <c r="D86" s="71"/>
      <c r="E86" s="71"/>
      <c r="F86" s="72"/>
      <c r="G86" s="18"/>
      <c r="H86" s="18"/>
      <c r="I86" s="73"/>
      <c r="J86" s="79">
        <f t="shared" si="10"/>
        <v>0</v>
      </c>
      <c r="K86" s="18"/>
      <c r="L86" s="18"/>
      <c r="M86" s="91"/>
      <c r="N86" s="81"/>
      <c r="O86" s="76"/>
      <c r="P86" s="95"/>
      <c r="Q86" s="97">
        <f t="shared" si="6"/>
        <v>0</v>
      </c>
      <c r="R86" s="97">
        <f t="shared" si="7"/>
        <v>0</v>
      </c>
      <c r="S86" s="97">
        <f t="shared" si="8"/>
        <v>0</v>
      </c>
      <c r="T86" s="97">
        <f t="shared" si="9"/>
        <v>0</v>
      </c>
    </row>
    <row r="87" spans="1:20" x14ac:dyDescent="0.25">
      <c r="A87" s="12">
        <v>41487</v>
      </c>
      <c r="B87" s="81"/>
      <c r="C87" s="71"/>
      <c r="D87" s="71"/>
      <c r="E87" s="71"/>
      <c r="F87" s="72"/>
      <c r="G87" s="18"/>
      <c r="H87" s="18"/>
      <c r="I87" s="73"/>
      <c r="J87" s="79">
        <f t="shared" si="10"/>
        <v>0</v>
      </c>
      <c r="K87" s="18"/>
      <c r="L87" s="18"/>
      <c r="M87" s="91"/>
      <c r="N87" s="81"/>
      <c r="O87" s="76"/>
      <c r="P87" s="95"/>
      <c r="Q87" s="97">
        <f t="shared" si="6"/>
        <v>0</v>
      </c>
      <c r="R87" s="97">
        <f t="shared" si="7"/>
        <v>0</v>
      </c>
      <c r="S87" s="97">
        <f t="shared" si="8"/>
        <v>0</v>
      </c>
      <c r="T87" s="97">
        <f t="shared" si="9"/>
        <v>0</v>
      </c>
    </row>
    <row r="88" spans="1:20" x14ac:dyDescent="0.25">
      <c r="A88" s="12">
        <v>41488</v>
      </c>
      <c r="B88" s="81"/>
      <c r="C88" s="71"/>
      <c r="D88" s="71"/>
      <c r="E88" s="71"/>
      <c r="F88" s="72"/>
      <c r="G88" s="18"/>
      <c r="H88" s="18"/>
      <c r="I88" s="73"/>
      <c r="J88" s="79">
        <f t="shared" si="10"/>
        <v>0</v>
      </c>
      <c r="K88" s="18"/>
      <c r="L88" s="18"/>
      <c r="M88" s="91"/>
      <c r="N88" s="81"/>
      <c r="O88" s="76"/>
      <c r="P88" s="95"/>
      <c r="Q88" s="97">
        <f t="shared" si="6"/>
        <v>0</v>
      </c>
      <c r="R88" s="97">
        <f t="shared" si="7"/>
        <v>0</v>
      </c>
      <c r="S88" s="97">
        <f t="shared" si="8"/>
        <v>0</v>
      </c>
      <c r="T88" s="97">
        <f t="shared" si="9"/>
        <v>0</v>
      </c>
    </row>
    <row r="89" spans="1:20" x14ac:dyDescent="0.25">
      <c r="A89" s="12">
        <v>41489</v>
      </c>
      <c r="B89" s="81"/>
      <c r="C89" s="71"/>
      <c r="D89" s="71"/>
      <c r="E89" s="71"/>
      <c r="F89" s="72"/>
      <c r="G89" s="18"/>
      <c r="H89" s="18"/>
      <c r="I89" s="73"/>
      <c r="J89" s="79">
        <f t="shared" si="10"/>
        <v>0</v>
      </c>
      <c r="K89" s="18"/>
      <c r="L89" s="18"/>
      <c r="M89" s="91"/>
      <c r="N89" s="81"/>
      <c r="O89" s="76"/>
      <c r="P89" s="95"/>
      <c r="Q89" s="97">
        <f t="shared" si="6"/>
        <v>0</v>
      </c>
      <c r="R89" s="97">
        <f t="shared" si="7"/>
        <v>0</v>
      </c>
      <c r="S89" s="97">
        <f t="shared" si="8"/>
        <v>0</v>
      </c>
      <c r="T89" s="97">
        <f t="shared" si="9"/>
        <v>0</v>
      </c>
    </row>
    <row r="90" spans="1:20" x14ac:dyDescent="0.25">
      <c r="A90" s="12">
        <v>41490</v>
      </c>
      <c r="B90" s="81"/>
      <c r="C90" s="71"/>
      <c r="D90" s="71"/>
      <c r="E90" s="71"/>
      <c r="F90" s="72"/>
      <c r="G90" s="18"/>
      <c r="H90" s="18"/>
      <c r="I90" s="73"/>
      <c r="J90" s="79">
        <f t="shared" si="10"/>
        <v>0</v>
      </c>
      <c r="K90" s="18"/>
      <c r="L90" s="18"/>
      <c r="M90" s="91"/>
      <c r="N90" s="81"/>
      <c r="O90" s="76"/>
      <c r="P90" s="95"/>
      <c r="Q90" s="97">
        <f t="shared" si="6"/>
        <v>0</v>
      </c>
      <c r="R90" s="97">
        <f t="shared" si="7"/>
        <v>0</v>
      </c>
      <c r="S90" s="97">
        <f t="shared" si="8"/>
        <v>0</v>
      </c>
      <c r="T90" s="97">
        <f t="shared" si="9"/>
        <v>0</v>
      </c>
    </row>
    <row r="91" spans="1:20" x14ac:dyDescent="0.25">
      <c r="A91" s="12">
        <v>41491</v>
      </c>
      <c r="B91" s="81"/>
      <c r="C91" s="71"/>
      <c r="D91" s="71"/>
      <c r="E91" s="71"/>
      <c r="F91" s="72"/>
      <c r="G91" s="18"/>
      <c r="H91" s="18"/>
      <c r="I91" s="73"/>
      <c r="J91" s="79">
        <f t="shared" si="10"/>
        <v>0</v>
      </c>
      <c r="K91" s="18"/>
      <c r="L91" s="18"/>
      <c r="M91" s="91"/>
      <c r="N91" s="81"/>
      <c r="O91" s="76"/>
      <c r="P91" s="95"/>
      <c r="Q91" s="97">
        <f t="shared" si="6"/>
        <v>0</v>
      </c>
      <c r="R91" s="97">
        <f t="shared" si="7"/>
        <v>0</v>
      </c>
      <c r="S91" s="97">
        <f t="shared" si="8"/>
        <v>0</v>
      </c>
      <c r="T91" s="97">
        <f t="shared" si="9"/>
        <v>0</v>
      </c>
    </row>
    <row r="92" spans="1:20" x14ac:dyDescent="0.25">
      <c r="A92" s="12">
        <v>41492</v>
      </c>
      <c r="B92" s="81"/>
      <c r="C92" s="71"/>
      <c r="D92" s="71"/>
      <c r="E92" s="71"/>
      <c r="F92" s="72"/>
      <c r="G92" s="18"/>
      <c r="H92" s="18"/>
      <c r="I92" s="73"/>
      <c r="J92" s="79">
        <f t="shared" si="10"/>
        <v>0</v>
      </c>
      <c r="K92" s="18"/>
      <c r="L92" s="18"/>
      <c r="M92" s="91"/>
      <c r="N92" s="81"/>
      <c r="O92" s="76"/>
      <c r="P92" s="95"/>
      <c r="Q92" s="97">
        <f t="shared" si="6"/>
        <v>0</v>
      </c>
      <c r="R92" s="97">
        <f t="shared" si="7"/>
        <v>0</v>
      </c>
      <c r="S92" s="97">
        <f t="shared" si="8"/>
        <v>0</v>
      </c>
      <c r="T92" s="97">
        <f t="shared" si="9"/>
        <v>0</v>
      </c>
    </row>
    <row r="93" spans="1:20" x14ac:dyDescent="0.25">
      <c r="A93" s="12">
        <v>41493</v>
      </c>
      <c r="B93" s="81"/>
      <c r="C93" s="71"/>
      <c r="D93" s="71"/>
      <c r="E93" s="71"/>
      <c r="F93" s="72"/>
      <c r="G93" s="18"/>
      <c r="H93" s="18"/>
      <c r="I93" s="73"/>
      <c r="J93" s="79">
        <f t="shared" si="10"/>
        <v>0</v>
      </c>
      <c r="K93" s="18"/>
      <c r="L93" s="18"/>
      <c r="M93" s="91"/>
      <c r="N93" s="81"/>
      <c r="O93" s="76"/>
      <c r="P93" s="95"/>
      <c r="Q93" s="97">
        <f t="shared" si="6"/>
        <v>0</v>
      </c>
      <c r="R93" s="97">
        <f t="shared" si="7"/>
        <v>0</v>
      </c>
      <c r="S93" s="97">
        <f t="shared" si="8"/>
        <v>0</v>
      </c>
      <c r="T93" s="97">
        <f t="shared" si="9"/>
        <v>0</v>
      </c>
    </row>
    <row r="94" spans="1:20" x14ac:dyDescent="0.25">
      <c r="A94" s="12">
        <v>41494</v>
      </c>
      <c r="B94" s="81"/>
      <c r="C94" s="71"/>
      <c r="D94" s="71"/>
      <c r="E94" s="71"/>
      <c r="F94" s="72"/>
      <c r="G94" s="18"/>
      <c r="H94" s="18"/>
      <c r="I94" s="73"/>
      <c r="J94" s="79">
        <f t="shared" si="10"/>
        <v>0</v>
      </c>
      <c r="K94" s="18"/>
      <c r="L94" s="18"/>
      <c r="M94" s="91"/>
      <c r="N94" s="81"/>
      <c r="O94" s="76"/>
      <c r="P94" s="95"/>
      <c r="Q94" s="97">
        <f t="shared" si="6"/>
        <v>0</v>
      </c>
      <c r="R94" s="97">
        <f t="shared" si="7"/>
        <v>0</v>
      </c>
      <c r="S94" s="97">
        <f t="shared" si="8"/>
        <v>0</v>
      </c>
      <c r="T94" s="97">
        <f t="shared" si="9"/>
        <v>0</v>
      </c>
    </row>
    <row r="95" spans="1:20" x14ac:dyDescent="0.25">
      <c r="A95" s="12">
        <v>41495</v>
      </c>
      <c r="B95" s="81"/>
      <c r="C95" s="71"/>
      <c r="D95" s="71"/>
      <c r="E95" s="71"/>
      <c r="F95" s="72"/>
      <c r="G95" s="18"/>
      <c r="H95" s="18"/>
      <c r="I95" s="73"/>
      <c r="J95" s="79">
        <f t="shared" si="10"/>
        <v>0</v>
      </c>
      <c r="K95" s="18"/>
      <c r="L95" s="18"/>
      <c r="M95" s="91"/>
      <c r="N95" s="81"/>
      <c r="O95" s="76"/>
      <c r="P95" s="95"/>
      <c r="Q95" s="97">
        <f t="shared" si="6"/>
        <v>0</v>
      </c>
      <c r="R95" s="97">
        <f t="shared" si="7"/>
        <v>0</v>
      </c>
      <c r="S95" s="97">
        <f t="shared" si="8"/>
        <v>0</v>
      </c>
      <c r="T95" s="97">
        <f t="shared" si="9"/>
        <v>0</v>
      </c>
    </row>
    <row r="96" spans="1:20" x14ac:dyDescent="0.25">
      <c r="A96" s="12">
        <v>41496</v>
      </c>
      <c r="B96" s="81"/>
      <c r="C96" s="71"/>
      <c r="D96" s="71"/>
      <c r="E96" s="71"/>
      <c r="F96" s="72"/>
      <c r="G96" s="18"/>
      <c r="H96" s="18"/>
      <c r="I96" s="73"/>
      <c r="J96" s="79">
        <f t="shared" si="10"/>
        <v>0</v>
      </c>
      <c r="K96" s="18"/>
      <c r="L96" s="18"/>
      <c r="M96" s="91"/>
      <c r="N96" s="81"/>
      <c r="O96" s="76"/>
      <c r="P96" s="95"/>
      <c r="Q96" s="97">
        <f t="shared" si="6"/>
        <v>0</v>
      </c>
      <c r="R96" s="97">
        <f t="shared" si="7"/>
        <v>0</v>
      </c>
      <c r="S96" s="97">
        <f t="shared" si="8"/>
        <v>0</v>
      </c>
      <c r="T96" s="97">
        <f t="shared" si="9"/>
        <v>0</v>
      </c>
    </row>
    <row r="97" spans="1:20" x14ac:dyDescent="0.25">
      <c r="A97" s="12">
        <v>41497</v>
      </c>
      <c r="B97" s="81"/>
      <c r="C97" s="71"/>
      <c r="D97" s="71"/>
      <c r="E97" s="71"/>
      <c r="F97" s="72"/>
      <c r="G97" s="18"/>
      <c r="H97" s="18"/>
      <c r="I97" s="73"/>
      <c r="J97" s="79">
        <f t="shared" si="10"/>
        <v>0</v>
      </c>
      <c r="K97" s="18"/>
      <c r="L97" s="18"/>
      <c r="M97" s="91"/>
      <c r="N97" s="81"/>
      <c r="O97" s="76"/>
      <c r="P97" s="95"/>
      <c r="Q97" s="97">
        <f t="shared" si="6"/>
        <v>0</v>
      </c>
      <c r="R97" s="97">
        <f t="shared" si="7"/>
        <v>0</v>
      </c>
      <c r="S97" s="97">
        <f t="shared" si="8"/>
        <v>0</v>
      </c>
      <c r="T97" s="97">
        <f t="shared" si="9"/>
        <v>0</v>
      </c>
    </row>
    <row r="98" spans="1:20" x14ac:dyDescent="0.25">
      <c r="A98" s="12">
        <v>41498</v>
      </c>
      <c r="B98" s="81"/>
      <c r="C98" s="71"/>
      <c r="D98" s="71"/>
      <c r="E98" s="71"/>
      <c r="F98" s="72"/>
      <c r="G98" s="18"/>
      <c r="H98" s="18"/>
      <c r="I98" s="73"/>
      <c r="J98" s="79">
        <f t="shared" si="10"/>
        <v>0</v>
      </c>
      <c r="K98" s="18"/>
      <c r="L98" s="18"/>
      <c r="M98" s="91"/>
      <c r="N98" s="81"/>
      <c r="O98" s="76"/>
      <c r="P98" s="95"/>
      <c r="Q98" s="97">
        <f t="shared" si="6"/>
        <v>0</v>
      </c>
      <c r="R98" s="97">
        <f t="shared" si="7"/>
        <v>0</v>
      </c>
      <c r="S98" s="97">
        <f t="shared" si="8"/>
        <v>0</v>
      </c>
      <c r="T98" s="97">
        <f t="shared" si="9"/>
        <v>0</v>
      </c>
    </row>
    <row r="99" spans="1:20" x14ac:dyDescent="0.25">
      <c r="A99" s="12">
        <v>41499</v>
      </c>
      <c r="B99" s="81"/>
      <c r="C99" s="71"/>
      <c r="D99" s="71"/>
      <c r="E99" s="71"/>
      <c r="F99" s="72"/>
      <c r="G99" s="18"/>
      <c r="H99" s="18"/>
      <c r="I99" s="73"/>
      <c r="J99" s="79">
        <f t="shared" si="10"/>
        <v>0</v>
      </c>
      <c r="K99" s="18"/>
      <c r="L99" s="18"/>
      <c r="M99" s="91"/>
      <c r="N99" s="81"/>
      <c r="O99" s="76"/>
      <c r="P99" s="95"/>
      <c r="Q99" s="97">
        <f t="shared" si="6"/>
        <v>0</v>
      </c>
      <c r="R99" s="97">
        <f t="shared" si="7"/>
        <v>0</v>
      </c>
      <c r="S99" s="97">
        <f t="shared" si="8"/>
        <v>0</v>
      </c>
      <c r="T99" s="97">
        <f t="shared" si="9"/>
        <v>0</v>
      </c>
    </row>
    <row r="100" spans="1:20" x14ac:dyDescent="0.25">
      <c r="A100" s="12">
        <v>41500</v>
      </c>
      <c r="B100" s="81"/>
      <c r="C100" s="71"/>
      <c r="D100" s="71"/>
      <c r="E100" s="71"/>
      <c r="F100" s="72"/>
      <c r="G100" s="18"/>
      <c r="H100" s="18"/>
      <c r="I100" s="73"/>
      <c r="J100" s="79">
        <f t="shared" si="10"/>
        <v>0</v>
      </c>
      <c r="K100" s="18"/>
      <c r="L100" s="18"/>
      <c r="M100" s="91"/>
      <c r="N100" s="81"/>
      <c r="O100" s="76"/>
      <c r="P100" s="95"/>
      <c r="Q100" s="97">
        <f t="shared" si="6"/>
        <v>0</v>
      </c>
      <c r="R100" s="97">
        <f t="shared" si="7"/>
        <v>0</v>
      </c>
      <c r="S100" s="97">
        <f t="shared" si="8"/>
        <v>0</v>
      </c>
      <c r="T100" s="97">
        <f t="shared" si="9"/>
        <v>0</v>
      </c>
    </row>
    <row r="101" spans="1:20" x14ac:dyDescent="0.25">
      <c r="A101" s="12">
        <v>41501</v>
      </c>
      <c r="B101" s="81"/>
      <c r="C101" s="71"/>
      <c r="D101" s="71"/>
      <c r="E101" s="71"/>
      <c r="F101" s="72"/>
      <c r="G101" s="18"/>
      <c r="H101" s="18"/>
      <c r="I101" s="73"/>
      <c r="J101" s="79">
        <f t="shared" si="10"/>
        <v>0</v>
      </c>
      <c r="K101" s="18"/>
      <c r="L101" s="18"/>
      <c r="M101" s="91"/>
      <c r="N101" s="81"/>
      <c r="O101" s="76"/>
      <c r="P101" s="95"/>
      <c r="Q101" s="97">
        <f t="shared" si="6"/>
        <v>0</v>
      </c>
      <c r="R101" s="97">
        <f t="shared" si="7"/>
        <v>0</v>
      </c>
      <c r="S101" s="97">
        <f t="shared" si="8"/>
        <v>0</v>
      </c>
      <c r="T101" s="97">
        <f t="shared" si="9"/>
        <v>0</v>
      </c>
    </row>
    <row r="102" spans="1:20" x14ac:dyDescent="0.25">
      <c r="A102" s="12">
        <v>41502</v>
      </c>
      <c r="B102" s="81"/>
      <c r="C102" s="71"/>
      <c r="D102" s="71"/>
      <c r="E102" s="71"/>
      <c r="F102" s="72"/>
      <c r="G102" s="18"/>
      <c r="H102" s="18"/>
      <c r="I102" s="73"/>
      <c r="J102" s="79">
        <f t="shared" si="10"/>
        <v>0</v>
      </c>
      <c r="K102" s="18"/>
      <c r="L102" s="18"/>
      <c r="M102" s="91"/>
      <c r="N102" s="81"/>
      <c r="O102" s="76"/>
      <c r="P102" s="95"/>
      <c r="Q102" s="97">
        <f t="shared" si="6"/>
        <v>0</v>
      </c>
      <c r="R102" s="97">
        <f t="shared" si="7"/>
        <v>0</v>
      </c>
      <c r="S102" s="97">
        <f t="shared" si="8"/>
        <v>0</v>
      </c>
      <c r="T102" s="97">
        <f t="shared" si="9"/>
        <v>0</v>
      </c>
    </row>
    <row r="103" spans="1:20" x14ac:dyDescent="0.25">
      <c r="A103" s="12">
        <v>41503</v>
      </c>
      <c r="B103" s="81"/>
      <c r="C103" s="71"/>
      <c r="D103" s="71"/>
      <c r="E103" s="71"/>
      <c r="F103" s="72"/>
      <c r="G103" s="18"/>
      <c r="H103" s="18"/>
      <c r="I103" s="73"/>
      <c r="J103" s="79">
        <f t="shared" si="10"/>
        <v>0</v>
      </c>
      <c r="K103" s="18"/>
      <c r="L103" s="18"/>
      <c r="M103" s="91"/>
      <c r="N103" s="81"/>
      <c r="O103" s="76"/>
      <c r="P103" s="95"/>
      <c r="Q103" s="97">
        <f t="shared" si="6"/>
        <v>0</v>
      </c>
      <c r="R103" s="97">
        <f t="shared" si="7"/>
        <v>0</v>
      </c>
      <c r="S103" s="97">
        <f t="shared" si="8"/>
        <v>0</v>
      </c>
      <c r="T103" s="97">
        <f t="shared" si="9"/>
        <v>0</v>
      </c>
    </row>
    <row r="104" spans="1:20" x14ac:dyDescent="0.25">
      <c r="A104" s="12">
        <v>41504</v>
      </c>
      <c r="B104" s="81"/>
      <c r="C104" s="71"/>
      <c r="D104" s="71"/>
      <c r="E104" s="71"/>
      <c r="F104" s="72"/>
      <c r="G104" s="18"/>
      <c r="H104" s="18"/>
      <c r="I104" s="73"/>
      <c r="J104" s="79">
        <f t="shared" si="10"/>
        <v>0</v>
      </c>
      <c r="K104" s="18"/>
      <c r="L104" s="18"/>
      <c r="M104" s="91"/>
      <c r="N104" s="81"/>
      <c r="O104" s="76"/>
      <c r="P104" s="95"/>
      <c r="Q104" s="97">
        <f t="shared" si="6"/>
        <v>0</v>
      </c>
      <c r="R104" s="97">
        <f t="shared" si="7"/>
        <v>0</v>
      </c>
      <c r="S104" s="97">
        <f t="shared" si="8"/>
        <v>0</v>
      </c>
      <c r="T104" s="97">
        <f t="shared" si="9"/>
        <v>0</v>
      </c>
    </row>
    <row r="105" spans="1:20" x14ac:dyDescent="0.25">
      <c r="A105" s="12">
        <v>41505</v>
      </c>
      <c r="B105" s="81"/>
      <c r="C105" s="71"/>
      <c r="D105" s="71"/>
      <c r="E105" s="71"/>
      <c r="F105" s="72"/>
      <c r="G105" s="18"/>
      <c r="H105" s="18"/>
      <c r="I105" s="73"/>
      <c r="J105" s="79">
        <f t="shared" si="10"/>
        <v>0</v>
      </c>
      <c r="K105" s="18"/>
      <c r="L105" s="18"/>
      <c r="M105" s="91"/>
      <c r="N105" s="81"/>
      <c r="O105" s="76"/>
      <c r="P105" s="95"/>
      <c r="Q105" s="97">
        <f t="shared" si="6"/>
        <v>0</v>
      </c>
      <c r="R105" s="97">
        <f t="shared" si="7"/>
        <v>0</v>
      </c>
      <c r="S105" s="97">
        <f t="shared" si="8"/>
        <v>0</v>
      </c>
      <c r="T105" s="97">
        <f t="shared" si="9"/>
        <v>0</v>
      </c>
    </row>
    <row r="106" spans="1:20" x14ac:dyDescent="0.25">
      <c r="A106" s="12">
        <v>41506</v>
      </c>
      <c r="B106" s="81"/>
      <c r="C106" s="71"/>
      <c r="D106" s="71"/>
      <c r="E106" s="71"/>
      <c r="F106" s="72"/>
      <c r="G106" s="18"/>
      <c r="H106" s="18"/>
      <c r="I106" s="73"/>
      <c r="J106" s="79">
        <f t="shared" si="10"/>
        <v>0</v>
      </c>
      <c r="K106" s="18"/>
      <c r="L106" s="18"/>
      <c r="M106" s="91"/>
      <c r="N106" s="81"/>
      <c r="O106" s="76"/>
      <c r="P106" s="95"/>
      <c r="Q106" s="97">
        <f t="shared" si="6"/>
        <v>0</v>
      </c>
      <c r="R106" s="97">
        <f t="shared" si="7"/>
        <v>0</v>
      </c>
      <c r="S106" s="97">
        <f t="shared" si="8"/>
        <v>0</v>
      </c>
      <c r="T106" s="97">
        <f t="shared" si="9"/>
        <v>0</v>
      </c>
    </row>
    <row r="107" spans="1:20" x14ac:dyDescent="0.25">
      <c r="A107" s="12">
        <v>41507</v>
      </c>
      <c r="B107" s="81"/>
      <c r="C107" s="71"/>
      <c r="D107" s="71"/>
      <c r="E107" s="71"/>
      <c r="F107" s="72"/>
      <c r="G107" s="18"/>
      <c r="H107" s="18"/>
      <c r="I107" s="73"/>
      <c r="J107" s="79">
        <f t="shared" si="10"/>
        <v>0</v>
      </c>
      <c r="K107" s="18"/>
      <c r="L107" s="18"/>
      <c r="M107" s="91"/>
      <c r="N107" s="81"/>
      <c r="O107" s="76"/>
      <c r="P107" s="95"/>
      <c r="Q107" s="97">
        <f t="shared" si="6"/>
        <v>0</v>
      </c>
      <c r="R107" s="97">
        <f t="shared" si="7"/>
        <v>0</v>
      </c>
      <c r="S107" s="97">
        <f t="shared" si="8"/>
        <v>0</v>
      </c>
      <c r="T107" s="97">
        <f t="shared" si="9"/>
        <v>0</v>
      </c>
    </row>
    <row r="108" spans="1:20" x14ac:dyDescent="0.25">
      <c r="A108" s="12">
        <v>41508</v>
      </c>
      <c r="B108" s="81"/>
      <c r="C108" s="71"/>
      <c r="D108" s="71"/>
      <c r="E108" s="71"/>
      <c r="F108" s="72"/>
      <c r="G108" s="18"/>
      <c r="H108" s="18"/>
      <c r="I108" s="73"/>
      <c r="J108" s="79">
        <f t="shared" si="10"/>
        <v>0</v>
      </c>
      <c r="K108" s="18"/>
      <c r="L108" s="18"/>
      <c r="M108" s="91"/>
      <c r="N108" s="81"/>
      <c r="O108" s="76"/>
      <c r="P108" s="95"/>
      <c r="Q108" s="97">
        <f t="shared" si="6"/>
        <v>0</v>
      </c>
      <c r="R108" s="97">
        <f t="shared" si="7"/>
        <v>0</v>
      </c>
      <c r="S108" s="97">
        <f t="shared" si="8"/>
        <v>0</v>
      </c>
      <c r="T108" s="97">
        <f t="shared" si="9"/>
        <v>0</v>
      </c>
    </row>
    <row r="109" spans="1:20" x14ac:dyDescent="0.25">
      <c r="A109" s="12">
        <v>41509</v>
      </c>
      <c r="B109" s="81"/>
      <c r="C109" s="71"/>
      <c r="D109" s="71"/>
      <c r="E109" s="71"/>
      <c r="F109" s="72"/>
      <c r="G109" s="18"/>
      <c r="H109" s="18"/>
      <c r="I109" s="73"/>
      <c r="J109" s="79">
        <f t="shared" si="10"/>
        <v>0</v>
      </c>
      <c r="K109" s="18"/>
      <c r="L109" s="18"/>
      <c r="M109" s="91"/>
      <c r="N109" s="81"/>
      <c r="O109" s="76"/>
      <c r="P109" s="95"/>
      <c r="Q109" s="97">
        <f t="shared" si="6"/>
        <v>0</v>
      </c>
      <c r="R109" s="97">
        <f t="shared" si="7"/>
        <v>0</v>
      </c>
      <c r="S109" s="97">
        <f t="shared" si="8"/>
        <v>0</v>
      </c>
      <c r="T109" s="97">
        <f t="shared" si="9"/>
        <v>0</v>
      </c>
    </row>
    <row r="110" spans="1:20" x14ac:dyDescent="0.25">
      <c r="A110" s="12">
        <v>41510</v>
      </c>
      <c r="B110" s="81"/>
      <c r="C110" s="71"/>
      <c r="D110" s="71"/>
      <c r="E110" s="71"/>
      <c r="F110" s="72"/>
      <c r="G110" s="18"/>
      <c r="H110" s="18"/>
      <c r="I110" s="73"/>
      <c r="J110" s="79">
        <f t="shared" si="10"/>
        <v>0</v>
      </c>
      <c r="K110" s="18"/>
      <c r="L110" s="18"/>
      <c r="M110" s="91"/>
      <c r="N110" s="81"/>
      <c r="O110" s="76"/>
      <c r="P110" s="95"/>
      <c r="Q110" s="97">
        <f t="shared" si="6"/>
        <v>0</v>
      </c>
      <c r="R110" s="97">
        <f t="shared" si="7"/>
        <v>0</v>
      </c>
      <c r="S110" s="97">
        <f t="shared" si="8"/>
        <v>0</v>
      </c>
      <c r="T110" s="97">
        <f t="shared" si="9"/>
        <v>0</v>
      </c>
    </row>
    <row r="111" spans="1:20" x14ac:dyDescent="0.25">
      <c r="A111" s="12">
        <v>41511</v>
      </c>
      <c r="B111" s="81"/>
      <c r="C111" s="71"/>
      <c r="D111" s="71"/>
      <c r="E111" s="71"/>
      <c r="F111" s="72"/>
      <c r="G111" s="18"/>
      <c r="H111" s="18"/>
      <c r="I111" s="73"/>
      <c r="J111" s="79">
        <f t="shared" si="10"/>
        <v>0</v>
      </c>
      <c r="K111" s="18"/>
      <c r="L111" s="18"/>
      <c r="M111" s="91"/>
      <c r="N111" s="81"/>
      <c r="O111" s="76"/>
      <c r="P111" s="95"/>
      <c r="Q111" s="97">
        <f t="shared" si="6"/>
        <v>0</v>
      </c>
      <c r="R111" s="97">
        <f t="shared" si="7"/>
        <v>0</v>
      </c>
      <c r="S111" s="97">
        <f t="shared" si="8"/>
        <v>0</v>
      </c>
      <c r="T111" s="97">
        <f t="shared" si="9"/>
        <v>0</v>
      </c>
    </row>
    <row r="112" spans="1:20" x14ac:dyDescent="0.25">
      <c r="A112" s="12">
        <v>41512</v>
      </c>
      <c r="B112" s="81"/>
      <c r="C112" s="71"/>
      <c r="D112" s="71"/>
      <c r="E112" s="71"/>
      <c r="F112" s="72"/>
      <c r="G112" s="18"/>
      <c r="H112" s="18"/>
      <c r="I112" s="73"/>
      <c r="J112" s="79">
        <f t="shared" si="10"/>
        <v>0</v>
      </c>
      <c r="K112" s="18"/>
      <c r="L112" s="18"/>
      <c r="M112" s="91"/>
      <c r="N112" s="81"/>
      <c r="O112" s="76"/>
      <c r="P112" s="95"/>
      <c r="Q112" s="97">
        <f t="shared" si="6"/>
        <v>0</v>
      </c>
      <c r="R112" s="97">
        <f t="shared" si="7"/>
        <v>0</v>
      </c>
      <c r="S112" s="97">
        <f t="shared" si="8"/>
        <v>0</v>
      </c>
      <c r="T112" s="97">
        <f t="shared" si="9"/>
        <v>0</v>
      </c>
    </row>
    <row r="113" spans="1:20" x14ac:dyDescent="0.25">
      <c r="A113" s="12">
        <v>41513</v>
      </c>
      <c r="B113" s="81"/>
      <c r="C113" s="71"/>
      <c r="D113" s="71"/>
      <c r="E113" s="71"/>
      <c r="F113" s="72"/>
      <c r="G113" s="18"/>
      <c r="H113" s="18"/>
      <c r="I113" s="73"/>
      <c r="J113" s="79">
        <f t="shared" si="10"/>
        <v>0</v>
      </c>
      <c r="K113" s="18"/>
      <c r="L113" s="18"/>
      <c r="M113" s="91"/>
      <c r="N113" s="81"/>
      <c r="O113" s="76"/>
      <c r="P113" s="95"/>
      <c r="Q113" s="97">
        <f t="shared" si="6"/>
        <v>0</v>
      </c>
      <c r="R113" s="97">
        <f t="shared" si="7"/>
        <v>0</v>
      </c>
      <c r="S113" s="97">
        <f t="shared" si="8"/>
        <v>0</v>
      </c>
      <c r="T113" s="97">
        <f t="shared" si="9"/>
        <v>0</v>
      </c>
    </row>
    <row r="114" spans="1:20" x14ac:dyDescent="0.25">
      <c r="A114" s="12">
        <v>41514</v>
      </c>
      <c r="B114" s="81"/>
      <c r="C114" s="71"/>
      <c r="D114" s="71"/>
      <c r="E114" s="71"/>
      <c r="F114" s="72"/>
      <c r="G114" s="18"/>
      <c r="H114" s="18"/>
      <c r="I114" s="73"/>
      <c r="J114" s="79">
        <f t="shared" si="10"/>
        <v>0</v>
      </c>
      <c r="K114" s="18"/>
      <c r="L114" s="18"/>
      <c r="M114" s="91"/>
      <c r="N114" s="81"/>
      <c r="O114" s="76"/>
      <c r="P114" s="95"/>
      <c r="Q114" s="97">
        <f t="shared" si="6"/>
        <v>0</v>
      </c>
      <c r="R114" s="97">
        <f t="shared" si="7"/>
        <v>0</v>
      </c>
      <c r="S114" s="97">
        <f t="shared" si="8"/>
        <v>0</v>
      </c>
      <c r="T114" s="97">
        <f t="shared" si="9"/>
        <v>0</v>
      </c>
    </row>
    <row r="115" spans="1:20" x14ac:dyDescent="0.25">
      <c r="A115" s="12">
        <v>41515</v>
      </c>
      <c r="B115" s="81"/>
      <c r="C115" s="71"/>
      <c r="D115" s="71"/>
      <c r="E115" s="71"/>
      <c r="F115" s="72"/>
      <c r="G115" s="18"/>
      <c r="H115" s="18"/>
      <c r="I115" s="73"/>
      <c r="J115" s="79">
        <f t="shared" si="10"/>
        <v>0</v>
      </c>
      <c r="K115" s="18"/>
      <c r="L115" s="18"/>
      <c r="M115" s="91"/>
      <c r="N115" s="81"/>
      <c r="O115" s="76"/>
      <c r="P115" s="95"/>
      <c r="Q115" s="97">
        <f t="shared" si="6"/>
        <v>0</v>
      </c>
      <c r="R115" s="97">
        <f t="shared" si="7"/>
        <v>0</v>
      </c>
      <c r="S115" s="97">
        <f t="shared" si="8"/>
        <v>0</v>
      </c>
      <c r="T115" s="97">
        <f t="shared" si="9"/>
        <v>0</v>
      </c>
    </row>
    <row r="116" spans="1:20" x14ac:dyDescent="0.25">
      <c r="A116" s="12">
        <v>41516</v>
      </c>
      <c r="B116" s="81"/>
      <c r="C116" s="71"/>
      <c r="D116" s="71"/>
      <c r="E116" s="71"/>
      <c r="F116" s="72"/>
      <c r="G116" s="18"/>
      <c r="H116" s="18"/>
      <c r="I116" s="73"/>
      <c r="J116" s="79">
        <f t="shared" si="10"/>
        <v>0</v>
      </c>
      <c r="K116" s="18"/>
      <c r="L116" s="18"/>
      <c r="M116" s="91"/>
      <c r="N116" s="81"/>
      <c r="O116" s="76"/>
      <c r="P116" s="95"/>
      <c r="Q116" s="97">
        <f t="shared" si="6"/>
        <v>0</v>
      </c>
      <c r="R116" s="97">
        <f t="shared" si="7"/>
        <v>0</v>
      </c>
      <c r="S116" s="97">
        <f t="shared" si="8"/>
        <v>0</v>
      </c>
      <c r="T116" s="97">
        <f t="shared" si="9"/>
        <v>0</v>
      </c>
    </row>
    <row r="117" spans="1:20" x14ac:dyDescent="0.25">
      <c r="A117" s="12">
        <v>41517</v>
      </c>
      <c r="B117" s="81"/>
      <c r="C117" s="71"/>
      <c r="D117" s="71"/>
      <c r="E117" s="71"/>
      <c r="F117" s="72"/>
      <c r="G117" s="18"/>
      <c r="H117" s="18"/>
      <c r="I117" s="73"/>
      <c r="J117" s="79">
        <f t="shared" si="10"/>
        <v>0</v>
      </c>
      <c r="K117" s="18"/>
      <c r="L117" s="18"/>
      <c r="M117" s="91"/>
      <c r="N117" s="81"/>
      <c r="O117" s="76"/>
      <c r="P117" s="95"/>
      <c r="Q117" s="97">
        <f t="shared" si="6"/>
        <v>0</v>
      </c>
      <c r="R117" s="97">
        <f t="shared" si="7"/>
        <v>0</v>
      </c>
      <c r="S117" s="97">
        <f t="shared" si="8"/>
        <v>0</v>
      </c>
      <c r="T117" s="97">
        <f t="shared" si="9"/>
        <v>0</v>
      </c>
    </row>
    <row r="118" spans="1:20" x14ac:dyDescent="0.25">
      <c r="A118" s="12">
        <v>41518</v>
      </c>
      <c r="B118" s="81"/>
      <c r="C118" s="71"/>
      <c r="D118" s="71"/>
      <c r="E118" s="71"/>
      <c r="F118" s="72"/>
      <c r="G118" s="18"/>
      <c r="H118" s="18"/>
      <c r="I118" s="73"/>
      <c r="J118" s="79">
        <f t="shared" si="10"/>
        <v>0</v>
      </c>
      <c r="K118" s="18"/>
      <c r="L118" s="18"/>
      <c r="M118" s="91"/>
      <c r="N118" s="81"/>
      <c r="O118" s="76"/>
      <c r="P118" s="95"/>
      <c r="Q118" s="97">
        <f t="shared" si="6"/>
        <v>0</v>
      </c>
      <c r="R118" s="97">
        <f t="shared" si="7"/>
        <v>0</v>
      </c>
      <c r="S118" s="97">
        <f t="shared" si="8"/>
        <v>0</v>
      </c>
      <c r="T118" s="97">
        <f t="shared" si="9"/>
        <v>0</v>
      </c>
    </row>
    <row r="119" spans="1:20" x14ac:dyDescent="0.25">
      <c r="A119" s="12">
        <v>41519</v>
      </c>
      <c r="B119" s="81"/>
      <c r="C119" s="71"/>
      <c r="D119" s="71"/>
      <c r="E119" s="71"/>
      <c r="F119" s="72"/>
      <c r="G119" s="18"/>
      <c r="H119" s="18"/>
      <c r="I119" s="73"/>
      <c r="J119" s="79">
        <f t="shared" si="10"/>
        <v>0</v>
      </c>
      <c r="K119" s="18"/>
      <c r="L119" s="18"/>
      <c r="M119" s="91"/>
      <c r="N119" s="81"/>
      <c r="O119" s="76"/>
      <c r="P119" s="95"/>
      <c r="Q119" s="97">
        <f t="shared" si="6"/>
        <v>0</v>
      </c>
      <c r="R119" s="97">
        <f t="shared" si="7"/>
        <v>0</v>
      </c>
      <c r="S119" s="97">
        <f t="shared" si="8"/>
        <v>0</v>
      </c>
      <c r="T119" s="97">
        <f t="shared" si="9"/>
        <v>0</v>
      </c>
    </row>
    <row r="120" spans="1:20" x14ac:dyDescent="0.25">
      <c r="A120" s="12">
        <v>41520</v>
      </c>
      <c r="B120" s="81"/>
      <c r="C120" s="71"/>
      <c r="D120" s="71"/>
      <c r="E120" s="71"/>
      <c r="F120" s="72"/>
      <c r="G120" s="18"/>
      <c r="H120" s="18"/>
      <c r="I120" s="73"/>
      <c r="J120" s="79">
        <f t="shared" si="10"/>
        <v>0</v>
      </c>
      <c r="K120" s="18"/>
      <c r="L120" s="18"/>
      <c r="M120" s="91"/>
      <c r="N120" s="81"/>
      <c r="O120" s="76"/>
      <c r="P120" s="95"/>
      <c r="Q120" s="97">
        <f t="shared" si="6"/>
        <v>0</v>
      </c>
      <c r="R120" s="97">
        <f t="shared" si="7"/>
        <v>0</v>
      </c>
      <c r="S120" s="97">
        <f t="shared" si="8"/>
        <v>0</v>
      </c>
      <c r="T120" s="97">
        <f t="shared" si="9"/>
        <v>0</v>
      </c>
    </row>
    <row r="121" spans="1:20" x14ac:dyDescent="0.25">
      <c r="A121" s="12">
        <v>41521</v>
      </c>
      <c r="B121" s="81"/>
      <c r="C121" s="71"/>
      <c r="D121" s="71"/>
      <c r="E121" s="71"/>
      <c r="F121" s="72"/>
      <c r="G121" s="18"/>
      <c r="H121" s="18"/>
      <c r="I121" s="73"/>
      <c r="J121" s="79">
        <f t="shared" si="10"/>
        <v>0</v>
      </c>
      <c r="K121" s="18"/>
      <c r="L121" s="18"/>
      <c r="M121" s="91"/>
      <c r="N121" s="81"/>
      <c r="O121" s="76"/>
      <c r="P121" s="95"/>
      <c r="Q121" s="97">
        <f t="shared" si="6"/>
        <v>0</v>
      </c>
      <c r="R121" s="97">
        <f t="shared" si="7"/>
        <v>0</v>
      </c>
      <c r="S121" s="97">
        <f t="shared" si="8"/>
        <v>0</v>
      </c>
      <c r="T121" s="97">
        <f t="shared" si="9"/>
        <v>0</v>
      </c>
    </row>
    <row r="122" spans="1:20" x14ac:dyDescent="0.25">
      <c r="A122" s="12">
        <v>41522</v>
      </c>
      <c r="B122" s="81"/>
      <c r="C122" s="71"/>
      <c r="D122" s="71"/>
      <c r="E122" s="71"/>
      <c r="F122" s="72"/>
      <c r="G122" s="18"/>
      <c r="H122" s="18"/>
      <c r="I122" s="73"/>
      <c r="J122" s="79">
        <f t="shared" si="10"/>
        <v>0</v>
      </c>
      <c r="K122" s="18"/>
      <c r="L122" s="18"/>
      <c r="M122" s="91"/>
      <c r="N122" s="81"/>
      <c r="O122" s="76"/>
      <c r="P122" s="95"/>
      <c r="Q122" s="97">
        <f t="shared" si="6"/>
        <v>0</v>
      </c>
      <c r="R122" s="97">
        <f t="shared" si="7"/>
        <v>0</v>
      </c>
      <c r="S122" s="97">
        <f t="shared" si="8"/>
        <v>0</v>
      </c>
      <c r="T122" s="97">
        <f t="shared" si="9"/>
        <v>0</v>
      </c>
    </row>
  </sheetData>
  <customSheetViews>
    <customSheetView guid="{EBBB16E6-7AA1-4325-9ED6-CC5A0EBC56C2}" showPageBreaks="1" fitToPage="1" printArea="1">
      <selection activeCell="A2" sqref="A2:N2"/>
      <pageMargins left="0.19" right="0.19" top="0.31" bottom="0.25" header="0.3" footer="0.3"/>
      <printOptions gridLines="1"/>
      <pageSetup scale="88" orientation="landscape" blackAndWhite="1" r:id="rId1"/>
    </customSheetView>
    <customSheetView guid="{AA32E64E-F0D9-40D8-A51E-FB8CA789D5D7}" fitToPage="1">
      <selection activeCell="E31" sqref="E31"/>
      <pageMargins left="0.19" right="0.19" top="0.31" bottom="0.25" header="0.3" footer="0.3"/>
      <printOptions gridLines="1"/>
      <pageSetup scale="85" orientation="landscape" blackAndWhite="1" r:id="rId2"/>
    </customSheetView>
  </customSheetViews>
  <mergeCells count="2">
    <mergeCell ref="A1:N1"/>
    <mergeCell ref="A2:N2"/>
  </mergeCells>
  <printOptions gridLines="1"/>
  <pageMargins left="0.19" right="0.19" top="0.31" bottom="0.25" header="0.3" footer="0.3"/>
  <pageSetup scale="88" orientation="landscape" blackAndWhite="1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J16" sqref="J16"/>
    </sheetView>
  </sheetViews>
  <sheetFormatPr defaultRowHeight="15" x14ac:dyDescent="0.25"/>
  <cols>
    <col min="1" max="1" width="15.5703125" customWidth="1"/>
    <col min="2" max="2" width="9.85546875" style="57" customWidth="1"/>
    <col min="3" max="3" width="8.42578125" style="58" customWidth="1"/>
    <col min="4" max="4" width="9" style="58" customWidth="1"/>
    <col min="5" max="5" width="8.42578125" customWidth="1"/>
    <col min="6" max="6" width="4.28515625" customWidth="1"/>
    <col min="7" max="7" width="8.85546875" style="63" customWidth="1"/>
    <col min="8" max="8" width="8.42578125" customWidth="1"/>
    <col min="12" max="12" width="8.42578125" customWidth="1"/>
    <col min="13" max="13" width="16.7109375" style="64" customWidth="1"/>
    <col min="14" max="14" width="3.5703125" style="50" customWidth="1"/>
  </cols>
  <sheetData>
    <row r="1" spans="1:20" s="50" customFormat="1" ht="31.5" customHeight="1" x14ac:dyDescent="0.25">
      <c r="A1" s="128" t="s">
        <v>74</v>
      </c>
      <c r="B1" s="128"/>
      <c r="C1" s="128"/>
      <c r="D1" s="128"/>
      <c r="E1" s="129"/>
      <c r="F1" s="129"/>
      <c r="G1" s="130"/>
      <c r="H1" s="130"/>
      <c r="I1" s="130"/>
      <c r="J1"/>
      <c r="K1"/>
      <c r="L1"/>
      <c r="M1"/>
      <c r="N1"/>
      <c r="O1"/>
      <c r="P1"/>
      <c r="Q1"/>
      <c r="R1"/>
    </row>
    <row r="2" spans="1:20" s="52" customFormat="1" ht="28.5" customHeight="1" x14ac:dyDescent="0.25">
      <c r="A2" s="133" t="s">
        <v>73</v>
      </c>
      <c r="B2" s="126"/>
      <c r="C2" s="126"/>
      <c r="D2" s="127"/>
      <c r="E2" s="127"/>
      <c r="F2" s="127"/>
      <c r="G2" s="127"/>
      <c r="H2" s="127"/>
      <c r="I2" s="127"/>
      <c r="J2"/>
      <c r="K2"/>
      <c r="L2"/>
      <c r="M2"/>
      <c r="N2"/>
      <c r="O2"/>
      <c r="P2"/>
      <c r="Q2"/>
      <c r="R2"/>
    </row>
    <row r="3" spans="1:20" s="53" customFormat="1" ht="28.5" customHeight="1" x14ac:dyDescent="0.25">
      <c r="A3" s="134" t="s">
        <v>75</v>
      </c>
      <c r="B3" s="100"/>
      <c r="C3" s="123" t="s">
        <v>40</v>
      </c>
      <c r="D3" s="123"/>
      <c r="E3" s="124"/>
      <c r="F3" s="65"/>
      <c r="G3" s="125" t="s">
        <v>45</v>
      </c>
      <c r="H3" s="125"/>
      <c r="I3" s="125"/>
      <c r="J3"/>
      <c r="K3"/>
      <c r="L3"/>
      <c r="M3"/>
      <c r="N3"/>
      <c r="O3"/>
      <c r="P3"/>
      <c r="Q3"/>
      <c r="R3"/>
    </row>
    <row r="4" spans="1:20" ht="29.25" customHeight="1" x14ac:dyDescent="0.25">
      <c r="A4" s="101"/>
      <c r="B4" s="102"/>
      <c r="C4" s="125" t="s">
        <v>39</v>
      </c>
      <c r="D4" s="125"/>
      <c r="E4" s="125"/>
      <c r="F4" s="51"/>
      <c r="G4" s="131"/>
      <c r="H4" s="131"/>
      <c r="I4" s="132"/>
      <c r="M4"/>
      <c r="N4"/>
    </row>
    <row r="5" spans="1:20" ht="25.5" x14ac:dyDescent="0.25">
      <c r="A5" s="103" t="s">
        <v>41</v>
      </c>
      <c r="B5" s="104" t="s">
        <v>42</v>
      </c>
      <c r="C5" s="105" t="s">
        <v>46</v>
      </c>
      <c r="D5" s="105" t="s">
        <v>47</v>
      </c>
      <c r="E5" s="103" t="s">
        <v>43</v>
      </c>
      <c r="F5" s="51"/>
      <c r="G5" s="105" t="s">
        <v>46</v>
      </c>
      <c r="H5" s="105" t="s">
        <v>47</v>
      </c>
      <c r="I5" s="103" t="s">
        <v>43</v>
      </c>
      <c r="M5"/>
      <c r="N5"/>
    </row>
    <row r="6" spans="1:20" x14ac:dyDescent="0.25">
      <c r="A6" s="109"/>
      <c r="B6" s="110"/>
      <c r="C6" s="109"/>
      <c r="D6" s="109"/>
      <c r="E6" s="111" t="e">
        <f>AVERAGE(C6:D6)</f>
        <v>#DIV/0!</v>
      </c>
      <c r="F6" s="109"/>
      <c r="G6" s="109"/>
      <c r="H6" s="109"/>
      <c r="I6" s="111" t="e">
        <f>AVERAGE(G6:H6)</f>
        <v>#DIV/0!</v>
      </c>
      <c r="M6"/>
      <c r="N6"/>
    </row>
    <row r="7" spans="1:20" x14ac:dyDescent="0.25">
      <c r="A7" s="109"/>
      <c r="B7" s="110"/>
      <c r="C7" s="109"/>
      <c r="D7" s="109"/>
      <c r="E7" s="111" t="e">
        <f t="shared" ref="E7:E12" si="0">AVERAGE(C7:D7)</f>
        <v>#DIV/0!</v>
      </c>
      <c r="F7" s="109"/>
      <c r="G7" s="109"/>
      <c r="H7" s="109"/>
      <c r="I7" s="111" t="e">
        <f t="shared" ref="I7:I12" si="1">AVERAGE(G7:H7)</f>
        <v>#DIV/0!</v>
      </c>
      <c r="M7"/>
      <c r="N7"/>
    </row>
    <row r="8" spans="1:20" x14ac:dyDescent="0.25">
      <c r="A8" s="109"/>
      <c r="B8" s="110"/>
      <c r="C8" s="109"/>
      <c r="D8" s="109"/>
      <c r="E8" s="111" t="e">
        <f t="shared" si="0"/>
        <v>#DIV/0!</v>
      </c>
      <c r="F8" s="109"/>
      <c r="G8" s="109"/>
      <c r="H8" s="109"/>
      <c r="I8" s="111" t="e">
        <f t="shared" si="1"/>
        <v>#DIV/0!</v>
      </c>
      <c r="M8"/>
      <c r="N8"/>
    </row>
    <row r="9" spans="1:20" x14ac:dyDescent="0.25">
      <c r="A9" s="109"/>
      <c r="B9" s="110"/>
      <c r="C9" s="109"/>
      <c r="D9" s="109"/>
      <c r="E9" s="111" t="e">
        <f t="shared" si="0"/>
        <v>#DIV/0!</v>
      </c>
      <c r="F9" s="109"/>
      <c r="G9" s="109"/>
      <c r="H9" s="109"/>
      <c r="I9" s="111" t="e">
        <f t="shared" si="1"/>
        <v>#DIV/0!</v>
      </c>
      <c r="M9"/>
      <c r="N9"/>
    </row>
    <row r="10" spans="1:20" x14ac:dyDescent="0.25">
      <c r="A10" s="109"/>
      <c r="B10" s="110"/>
      <c r="C10" s="109"/>
      <c r="D10" s="109"/>
      <c r="E10" s="111" t="e">
        <f t="shared" si="0"/>
        <v>#DIV/0!</v>
      </c>
      <c r="F10" s="109"/>
      <c r="G10" s="109"/>
      <c r="H10" s="109"/>
      <c r="I10" s="111" t="e">
        <f t="shared" si="1"/>
        <v>#DIV/0!</v>
      </c>
      <c r="M10"/>
      <c r="N10"/>
    </row>
    <row r="11" spans="1:20" x14ac:dyDescent="0.25">
      <c r="A11" s="109"/>
      <c r="B11" s="110"/>
      <c r="C11" s="109"/>
      <c r="D11" s="109"/>
      <c r="E11" s="111" t="e">
        <f t="shared" si="0"/>
        <v>#DIV/0!</v>
      </c>
      <c r="F11" s="109"/>
      <c r="G11" s="109"/>
      <c r="H11" s="109"/>
      <c r="I11" s="111" t="e">
        <f t="shared" si="1"/>
        <v>#DIV/0!</v>
      </c>
      <c r="M11"/>
      <c r="N11"/>
    </row>
    <row r="12" spans="1:20" x14ac:dyDescent="0.25">
      <c r="A12" s="109"/>
      <c r="B12" s="110"/>
      <c r="C12" s="109"/>
      <c r="D12" s="109"/>
      <c r="E12" s="111" t="e">
        <f t="shared" si="0"/>
        <v>#DIV/0!</v>
      </c>
      <c r="F12" s="109"/>
      <c r="G12" s="109"/>
      <c r="H12" s="109"/>
      <c r="I12" s="111" t="e">
        <f t="shared" si="1"/>
        <v>#DIV/0!</v>
      </c>
      <c r="M12"/>
      <c r="N12"/>
    </row>
    <row r="13" spans="1:20" x14ac:dyDescent="0.25">
      <c r="A13" s="51"/>
      <c r="B13" s="51"/>
      <c r="C13" s="51"/>
      <c r="D13" s="51"/>
      <c r="E13" s="51"/>
      <c r="F13" s="51"/>
      <c r="G13" s="51"/>
      <c r="H13" s="51"/>
      <c r="I13" s="51"/>
      <c r="M13"/>
      <c r="N13"/>
    </row>
    <row r="14" spans="1:20" s="56" customFormat="1" ht="51.75" customHeight="1" x14ac:dyDescent="0.25">
      <c r="A14" s="122" t="s">
        <v>54</v>
      </c>
      <c r="B14" s="122"/>
      <c r="C14" s="122"/>
      <c r="D14" s="51"/>
      <c r="E14" s="51"/>
      <c r="F14" s="51"/>
      <c r="G14" s="51"/>
      <c r="H14" s="51"/>
      <c r="I14" s="51"/>
      <c r="J14"/>
      <c r="K14"/>
      <c r="L14"/>
      <c r="M14"/>
      <c r="N14"/>
      <c r="O14"/>
      <c r="P14"/>
      <c r="Q14"/>
      <c r="R14"/>
      <c r="S14"/>
      <c r="T14"/>
    </row>
    <row r="15" spans="1:20" s="56" customFormat="1" ht="21.75" customHeight="1" x14ac:dyDescent="0.25">
      <c r="A15" s="123" t="s">
        <v>40</v>
      </c>
      <c r="B15" s="123"/>
      <c r="C15" s="124"/>
      <c r="D15" s="51"/>
      <c r="E15" s="51"/>
      <c r="F15" s="51"/>
      <c r="G15" s="51"/>
      <c r="H15" s="51"/>
      <c r="I15" s="51"/>
      <c r="J15"/>
      <c r="K15"/>
      <c r="L15"/>
      <c r="M15"/>
      <c r="N15"/>
      <c r="O15"/>
      <c r="P15"/>
      <c r="Q15"/>
      <c r="R15"/>
      <c r="S15"/>
      <c r="T15"/>
    </row>
    <row r="16" spans="1:20" s="56" customFormat="1" ht="20.25" customHeight="1" x14ac:dyDescent="0.25">
      <c r="A16" s="125" t="s">
        <v>39</v>
      </c>
      <c r="B16" s="125"/>
      <c r="C16" s="125"/>
      <c r="D16" s="51"/>
      <c r="E16" s="51"/>
      <c r="F16" s="51"/>
      <c r="G16" s="51"/>
      <c r="H16" s="51"/>
      <c r="I16" s="51"/>
      <c r="J16"/>
      <c r="K16"/>
      <c r="L16"/>
      <c r="M16"/>
      <c r="N16"/>
      <c r="O16"/>
      <c r="P16"/>
      <c r="Q16"/>
      <c r="R16"/>
      <c r="S16"/>
      <c r="T16"/>
    </row>
    <row r="17" spans="1:20" s="56" customFormat="1" ht="25.5" x14ac:dyDescent="0.25">
      <c r="A17" s="106" t="s">
        <v>41</v>
      </c>
      <c r="B17" s="107" t="s">
        <v>42</v>
      </c>
      <c r="C17" s="108" t="s">
        <v>44</v>
      </c>
      <c r="D17" s="51"/>
      <c r="E17" s="51"/>
      <c r="F17" s="51"/>
      <c r="G17" s="51"/>
      <c r="H17" s="51"/>
      <c r="I17" s="51"/>
      <c r="J17"/>
      <c r="K17"/>
      <c r="L17"/>
      <c r="M17"/>
      <c r="N17"/>
      <c r="O17"/>
      <c r="P17"/>
      <c r="Q17"/>
      <c r="R17"/>
      <c r="S17"/>
      <c r="T17"/>
    </row>
    <row r="18" spans="1:20" s="56" customFormat="1" x14ac:dyDescent="0.25">
      <c r="A18"/>
      <c r="B18" s="54"/>
      <c r="C18" s="55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s="56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s="56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s="56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s="56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s="56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s="56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s="56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s="56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s="56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s="56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s="56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x14ac:dyDescent="0.25">
      <c r="B30"/>
      <c r="C30"/>
      <c r="D30"/>
      <c r="G30"/>
      <c r="M30"/>
      <c r="N30"/>
    </row>
    <row r="31" spans="1:20" x14ac:dyDescent="0.25">
      <c r="B31"/>
      <c r="C31"/>
      <c r="D31"/>
      <c r="G31"/>
      <c r="M31"/>
      <c r="N31"/>
    </row>
    <row r="32" spans="1:20" x14ac:dyDescent="0.25">
      <c r="B32"/>
      <c r="C32"/>
      <c r="D32"/>
      <c r="G32"/>
      <c r="M32"/>
      <c r="N32"/>
    </row>
    <row r="33" spans="1:18" x14ac:dyDescent="0.25">
      <c r="B33"/>
      <c r="C33"/>
      <c r="D33"/>
      <c r="G33"/>
      <c r="M33"/>
      <c r="N33"/>
    </row>
    <row r="34" spans="1:18" x14ac:dyDescent="0.25">
      <c r="B34"/>
      <c r="C34"/>
      <c r="D34"/>
      <c r="G34"/>
      <c r="M34"/>
      <c r="N34"/>
    </row>
    <row r="35" spans="1:18" x14ac:dyDescent="0.25">
      <c r="B35"/>
      <c r="C35"/>
      <c r="D35"/>
      <c r="G35"/>
      <c r="M35"/>
      <c r="N35"/>
    </row>
    <row r="36" spans="1:18" x14ac:dyDescent="0.25">
      <c r="G36"/>
      <c r="M36"/>
      <c r="N36"/>
    </row>
    <row r="37" spans="1:18" s="3" customFormat="1" x14ac:dyDescent="0.25">
      <c r="A37"/>
      <c r="B37" s="57"/>
      <c r="C37" s="58"/>
      <c r="D37" s="58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s="3" customFormat="1" x14ac:dyDescent="0.25">
      <c r="A38"/>
      <c r="B38" s="57"/>
      <c r="C38" s="58"/>
      <c r="D38" s="5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s="3" customFormat="1" x14ac:dyDescent="0.25">
      <c r="A39"/>
      <c r="B39" s="57"/>
      <c r="C39" s="58"/>
      <c r="D39" s="58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s="3" customFormat="1" x14ac:dyDescent="0.25">
      <c r="A40" s="59"/>
      <c r="B40" s="60"/>
      <c r="C40" s="44"/>
      <c r="D40" s="44"/>
      <c r="G40" s="61"/>
      <c r="M40" s="62"/>
      <c r="N40" s="1"/>
    </row>
  </sheetData>
  <customSheetViews>
    <customSheetView guid="{EBBB16E6-7AA1-4325-9ED6-CC5A0EBC56C2}">
      <selection activeCell="J16" sqref="J16"/>
      <pageMargins left="0.44" right="0.19" top="0.56000000000000005" bottom="0.75" header="0.3" footer="0.3"/>
      <printOptions gridLines="1"/>
      <pageSetup orientation="landscape" blackAndWhite="1" horizontalDpi="4294967293" r:id="rId1"/>
    </customSheetView>
    <customSheetView guid="{AA32E64E-F0D9-40D8-A51E-FB8CA789D5D7}">
      <selection activeCell="H23" sqref="H23"/>
      <pageMargins left="0.44" right="0.19" top="0.56000000000000005" bottom="0.75" header="0.3" footer="0.3"/>
      <printOptions gridLines="1"/>
      <pageSetup orientation="landscape" blackAndWhite="1" horizontalDpi="4294967293" r:id="rId2"/>
    </customSheetView>
  </customSheetViews>
  <mergeCells count="9">
    <mergeCell ref="A14:C14"/>
    <mergeCell ref="A15:C15"/>
    <mergeCell ref="A16:C16"/>
    <mergeCell ref="A2:I2"/>
    <mergeCell ref="A1:I1"/>
    <mergeCell ref="C3:E3"/>
    <mergeCell ref="G3:I3"/>
    <mergeCell ref="C4:E4"/>
    <mergeCell ref="G4:I4"/>
  </mergeCells>
  <printOptions gridLines="1"/>
  <pageMargins left="0.44" right="0.19" top="0.56000000000000005" bottom="0.75" header="0.3" footer="0.3"/>
  <pageSetup orientation="landscape" blackAndWhite="1" horizontalDpi="4294967293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81C07C31E8347AA4297BFCAD9141D" ma:contentTypeVersion="0" ma:contentTypeDescription="Create a new document." ma:contentTypeScope="" ma:versionID="eef4e220e0d10e2399e59ab5c51c53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D59F9C-6AE8-4CDC-A75A-0557BD3122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BA2D53-94FA-4453-B98C-B4F988376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BE7D0D-2699-49EF-8A5A-8CC01173D4B0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 and key</vt:lpstr>
      <vt:lpstr>Beach 1</vt:lpstr>
      <vt:lpstr>Beach 2</vt:lpstr>
      <vt:lpstr>QC samples</vt:lpstr>
      <vt:lpstr>'Beach 1'!Print_Area</vt:lpstr>
      <vt:lpstr>'Beach 2'!Print_Area</vt:lpstr>
    </vt:vector>
  </TitlesOfParts>
  <Company>United States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Wilson</dc:creator>
  <cp:lastModifiedBy>Francy, Donna S.</cp:lastModifiedBy>
  <cp:lastPrinted>2011-10-18T15:20:21Z</cp:lastPrinted>
  <dcterms:created xsi:type="dcterms:W3CDTF">2009-05-21T14:10:51Z</dcterms:created>
  <dcterms:modified xsi:type="dcterms:W3CDTF">2013-08-28T11:53:13Z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0x0101007FB81C07C31E8347AA4297BFCAD9141D</vt:lpwstr>
  </property>
</Properties>
</file>