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2995" windowHeight="13110" activeTab="5"/>
  </bookViews>
  <sheets>
    <sheet name="Table A1" sheetId="1" r:id="rId1"/>
    <sheet name="Table A2" sheetId="8" r:id="rId2"/>
    <sheet name="Table A3" sheetId="3" r:id="rId3"/>
    <sheet name="Table A4" sheetId="9" r:id="rId4"/>
    <sheet name="Table A5" sheetId="6" r:id="rId5"/>
    <sheet name="Table A6" sheetId="5" r:id="rId6"/>
  </sheets>
  <calcPr calcId="152511"/>
</workbook>
</file>

<file path=xl/calcChain.xml><?xml version="1.0" encoding="utf-8"?>
<calcChain xmlns="http://schemas.openxmlformats.org/spreadsheetml/2006/main">
  <c r="M33" i="5" l="1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O15" i="5"/>
  <c r="N15" i="5" s="1"/>
  <c r="O14" i="5"/>
  <c r="N14" i="5" s="1"/>
  <c r="O13" i="5"/>
  <c r="N13" i="5" s="1"/>
  <c r="O12" i="5"/>
  <c r="N12" i="5" s="1"/>
  <c r="O11" i="5"/>
  <c r="N11" i="5" s="1"/>
  <c r="O10" i="5"/>
  <c r="N10" i="5" s="1"/>
  <c r="O8" i="5"/>
  <c r="N8" i="5" s="1"/>
  <c r="O7" i="5"/>
  <c r="N7" i="5" s="1"/>
  <c r="O6" i="5"/>
  <c r="N6" i="5" s="1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O29" i="3"/>
  <c r="N29" i="3"/>
  <c r="M29" i="3"/>
  <c r="O28" i="3"/>
  <c r="N28" i="3" s="1"/>
  <c r="M28" i="3"/>
  <c r="O27" i="3"/>
  <c r="N27" i="3" s="1"/>
  <c r="M27" i="3"/>
  <c r="O26" i="3"/>
  <c r="N26" i="3" s="1"/>
  <c r="M26" i="3"/>
  <c r="O25" i="3"/>
  <c r="N25" i="3" s="1"/>
  <c r="M25" i="3"/>
  <c r="O24" i="3"/>
  <c r="N24" i="3"/>
  <c r="M24" i="3"/>
  <c r="O23" i="3"/>
  <c r="N23" i="3" s="1"/>
  <c r="M23" i="3"/>
  <c r="O22" i="3"/>
  <c r="N22" i="3" s="1"/>
  <c r="M22" i="3"/>
  <c r="O21" i="3"/>
  <c r="N21" i="3" s="1"/>
  <c r="M21" i="3"/>
  <c r="O20" i="3"/>
  <c r="N20" i="3" s="1"/>
  <c r="M20" i="3"/>
  <c r="O19" i="3"/>
  <c r="N19" i="3" s="1"/>
  <c r="M19" i="3"/>
  <c r="O18" i="3"/>
  <c r="N18" i="3" s="1"/>
  <c r="M18" i="3"/>
  <c r="O17" i="3"/>
  <c r="N17" i="3" s="1"/>
  <c r="M17" i="3"/>
  <c r="O16" i="3"/>
  <c r="N16" i="3" s="1"/>
  <c r="O15" i="3"/>
  <c r="N15" i="3" s="1"/>
  <c r="O14" i="3"/>
  <c r="N14" i="3" s="1"/>
  <c r="O13" i="3"/>
  <c r="N13" i="3" s="1"/>
  <c r="O12" i="3"/>
  <c r="N12" i="3" s="1"/>
  <c r="O11" i="3"/>
  <c r="N11" i="3" s="1"/>
  <c r="O10" i="3"/>
  <c r="N10" i="3" s="1"/>
  <c r="O9" i="3"/>
  <c r="N9" i="3" s="1"/>
  <c r="O8" i="3"/>
  <c r="N8" i="3" s="1"/>
  <c r="O7" i="3"/>
  <c r="N7" i="3" s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P34" i="1"/>
  <c r="O34" i="1" s="1"/>
  <c r="P33" i="1"/>
  <c r="O33" i="1" s="1"/>
  <c r="P32" i="1"/>
  <c r="O32" i="1" s="1"/>
  <c r="P31" i="1"/>
  <c r="O31" i="1" s="1"/>
  <c r="P30" i="1"/>
  <c r="O30" i="1" s="1"/>
  <c r="P29" i="1"/>
  <c r="O29" i="1" s="1"/>
  <c r="P28" i="1"/>
  <c r="O28" i="1" s="1"/>
  <c r="P27" i="1"/>
  <c r="O27" i="1" s="1"/>
  <c r="P26" i="1"/>
  <c r="O26" i="1" s="1"/>
  <c r="P25" i="1"/>
  <c r="O25" i="1" s="1"/>
  <c r="P24" i="1"/>
  <c r="O24" i="1" s="1"/>
  <c r="P23" i="1"/>
  <c r="O23" i="1" s="1"/>
  <c r="P22" i="1"/>
  <c r="O22" i="1" s="1"/>
  <c r="P21" i="1"/>
  <c r="O21" i="1" s="1"/>
  <c r="P20" i="1"/>
  <c r="O20" i="1" s="1"/>
  <c r="P19" i="1"/>
  <c r="O19" i="1" s="1"/>
  <c r="P18" i="1"/>
  <c r="O18" i="1" s="1"/>
  <c r="P17" i="1"/>
  <c r="O17" i="1" s="1"/>
  <c r="P16" i="1"/>
  <c r="O16" i="1" s="1"/>
  <c r="P15" i="1"/>
  <c r="O15" i="1" s="1"/>
  <c r="P14" i="1"/>
  <c r="O14" i="1" s="1"/>
  <c r="P13" i="1"/>
  <c r="O13" i="1" s="1"/>
  <c r="P12" i="1"/>
  <c r="O12" i="1" s="1"/>
  <c r="P11" i="1"/>
  <c r="O11" i="1" s="1"/>
  <c r="P10" i="1"/>
  <c r="O10" i="1" s="1"/>
  <c r="P9" i="1"/>
  <c r="O9" i="1" s="1"/>
  <c r="P8" i="1"/>
  <c r="O8" i="1" s="1"/>
  <c r="P7" i="1"/>
  <c r="O7" i="1" s="1"/>
</calcChain>
</file>

<file path=xl/sharedStrings.xml><?xml version="1.0" encoding="utf-8"?>
<sst xmlns="http://schemas.openxmlformats.org/spreadsheetml/2006/main" count="1267" uniqueCount="113">
  <si>
    <t>sample_start_time_datum_cd</t>
  </si>
  <si>
    <t>p00004</t>
  </si>
  <si>
    <t>p00061</t>
  </si>
  <si>
    <t>p00063</t>
  </si>
  <si>
    <t>p00065</t>
  </si>
  <si>
    <t>p00535</t>
  </si>
  <si>
    <t>p70331</t>
  </si>
  <si>
    <t>p70332</t>
  </si>
  <si>
    <t>p70333</t>
  </si>
  <si>
    <t>p70334</t>
  </si>
  <si>
    <t>p70335</t>
  </si>
  <si>
    <t>p80154</t>
  </si>
  <si>
    <t>p80155</t>
  </si>
  <si>
    <t>p82398</t>
  </si>
  <si>
    <t>p84164</t>
  </si>
  <si>
    <t>PDT</t>
  </si>
  <si>
    <t>PST</t>
  </si>
  <si>
    <t>p80238</t>
  </si>
  <si>
    <t>p80235</t>
  </si>
  <si>
    <t>p80234</t>
  </si>
  <si>
    <t>p80233</t>
  </si>
  <si>
    <t>p80232</t>
  </si>
  <si>
    <t>p80231</t>
  </si>
  <si>
    <t>p80230</t>
  </si>
  <si>
    <t>p80229</t>
  </si>
  <si>
    <t>p80228</t>
  </si>
  <si>
    <t>p80227</t>
  </si>
  <si>
    <t>p80226</t>
  </si>
  <si>
    <t>p69167</t>
  </si>
  <si>
    <t>p30333</t>
  </si>
  <si>
    <t>Time Zone</t>
  </si>
  <si>
    <t>Organic matter (mg/L)</t>
  </si>
  <si>
    <t>128 mm</t>
  </si>
  <si>
    <t>63 mm</t>
  </si>
  <si>
    <t>31.5 mm</t>
  </si>
  <si>
    <t>16.0 mm</t>
  </si>
  <si>
    <t>8.0 mm</t>
  </si>
  <si>
    <t>4.0 mm</t>
  </si>
  <si>
    <t>2.0 mm</t>
  </si>
  <si>
    <t>1.0 mm</t>
  </si>
  <si>
    <t>0.50 mm</t>
  </si>
  <si>
    <t>0.25 mm</t>
  </si>
  <si>
    <t>0.125 mm</t>
  </si>
  <si>
    <t>0.063 mm</t>
  </si>
  <si>
    <t>NA</t>
  </si>
  <si>
    <t>Organics removed from gravels</t>
  </si>
  <si>
    <t>--</t>
  </si>
  <si>
    <t>Sand</t>
  </si>
  <si>
    <t>Sand (0.063 - 1.0 mm)</t>
  </si>
  <si>
    <t>USGS parameter code</t>
  </si>
  <si>
    <t>Descriptor (units)</t>
  </si>
  <si>
    <t>EWI sample results</t>
  </si>
  <si>
    <r>
      <t>Streamflow (ft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/s)</t>
    </r>
  </si>
  <si>
    <t>Estimated EWI sample results using autosampler grab samples collected at time of EWI sample and box coefficient relations (see table 3)</t>
  </si>
  <si>
    <t>Sample date and time</t>
  </si>
  <si>
    <t>Time zone</t>
  </si>
  <si>
    <t>No. sampling points in composite</t>
  </si>
  <si>
    <t>Gage height (ft above gage datum)</t>
  </si>
  <si>
    <t>Susp sed, % &lt; 0.0625 mm</t>
  </si>
  <si>
    <t>Susp sed, % &lt; 0.125 mm</t>
  </si>
  <si>
    <t>Susp sed, % &lt; 0.25 mm</t>
  </si>
  <si>
    <t>Susp sed, % &lt; 0.5 mm</t>
  </si>
  <si>
    <t>Susp sed, % &lt; 1.0 mm</t>
  </si>
  <si>
    <t>Susp sed concentration (mg/L)</t>
  </si>
  <si>
    <t>Susp sed load (tons/day)</t>
  </si>
  <si>
    <t>Sampling method code</t>
  </si>
  <si>
    <t>Sampler type code</t>
  </si>
  <si>
    <t>sample_dt, sample_tm</t>
  </si>
  <si>
    <t>Sand concentration (mg/L)</t>
  </si>
  <si>
    <t>Fines concentration (mg/L)</t>
  </si>
  <si>
    <r>
      <t>Streamflow (ft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/s)</t>
    </r>
    <r>
      <rPr>
        <vertAlign val="superscript"/>
        <sz val="12"/>
        <color theme="1"/>
        <rFont val="Times New Roman"/>
        <family val="1"/>
      </rPr>
      <t>1</t>
    </r>
  </si>
  <si>
    <t>NA, calculated</t>
  </si>
  <si>
    <r>
      <t>[Sampling method code: 10, EWI; 50, point sample. Sampler type code: 3054, US D-95 plastic bottle; 3055, US D-96 bag sampler; 4115, Sampler, point, automatic. Abbreviations: No., number; ft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/s, cubic feet per second; ft, feet; mg/L, milligrams per liter; Susp sed, suspended sediment; %, percent; &lt;, less than; mm, millimeter; NA, not applicable; EWI, equal width increment; PDT, Pacific daylight time; PST, Pacific standard time; --, not analyzed]</t>
    </r>
  </si>
  <si>
    <r>
      <t>[Sampling method code: 50, point sample. Sampler type code:  4115, Sampler, point, automatic. Abbreviations: No., number; ft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/s, cubic feet per second; ft, feet; mg/L, milligrams per liter; Susp sed, suspended sediment; %, percent; &lt;, less than; mm, millimeter;  NA, not applicable; PDT, Pacific daylight time; PST, Pacific standard time]</t>
    </r>
  </si>
  <si>
    <t>Material weights (grams)</t>
  </si>
  <si>
    <t>Stream width (ft)</t>
  </si>
  <si>
    <t>Bag mesh size (mm)</t>
  </si>
  <si>
    <t>Bed sed, % &lt; 0.0625 mm</t>
  </si>
  <si>
    <t>Bed sed, % &lt; 0.125 mm</t>
  </si>
  <si>
    <t>Bed sed, % &lt; 0.25 mm</t>
  </si>
  <si>
    <t>Bed sed, % &lt; 0.5 mm</t>
  </si>
  <si>
    <t>Bed sed, % &lt; 1 mm</t>
  </si>
  <si>
    <t>Bed sed, % &lt; 2 mm</t>
  </si>
  <si>
    <t>Bed sed, % &lt; 4 mm</t>
  </si>
  <si>
    <t>Bed sed, % &lt; 8 mm</t>
  </si>
  <si>
    <t>Bed sed, % &lt; 16 mm</t>
  </si>
  <si>
    <t>Bed sed, % &lt; 32 mm</t>
  </si>
  <si>
    <t>Bed sed, % &lt; 63 mm</t>
  </si>
  <si>
    <t>Bed sed, % &lt; 128 mm</t>
  </si>
  <si>
    <t>Fines (through 0.063mm)</t>
  </si>
  <si>
    <t>Split weight (all material &lt;= 2.0 mm)</t>
  </si>
  <si>
    <r>
      <t>Total net weight</t>
    </r>
    <r>
      <rPr>
        <vertAlign val="superscript"/>
        <sz val="12"/>
        <color theme="1"/>
        <rFont val="Times New Roman"/>
        <family val="1"/>
      </rPr>
      <t>2</t>
    </r>
  </si>
  <si>
    <t>Total bedload (tons/day)</t>
  </si>
  <si>
    <t>Gravels + sands + fines + organics</t>
  </si>
  <si>
    <t>Gravel</t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</si>
  <si>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From Kootenai River below Moyie River near Bonners Ferry, Idaho (USGS 12308000).</t>
    </r>
  </si>
  <si>
    <r>
      <t>[Sampling method code: 1000, bedload, single equal width increment. Sampler type code: 1190, BL-4x8, Elwha cable. Abbreviations: ft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/s, cubic feet per second; ft, feet; mm, millimeter; Bed sed, bedload sediment; %, percent; &lt;, less than;  &lt;=, less than or equal to; NA, not applicable; PDT, Pacific daylight time; PST, Pacific standard time; --, not analyzed]</t>
    </r>
  </si>
  <si>
    <t>NR</t>
  </si>
  <si>
    <r>
      <t>[Sampling method code: 10, EWI. Sampler type code: 3054, US D-95 plastic bottle; 3055, US D-96 bag sampler. Abbreviations: No., number; ft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/s, cubic feet per second; mg/L, milligrams per liter; Susp sed, suspended sediment; %, percent; &lt;, less than; mm, millimeter; NA, not applicable; EWI, equal width increment; PDT, Pacific daylight time; NR, not reported; PST, Pacific standard time; --, not analyzed]</t>
    </r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</si>
  <si>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Total net weight is the total weight of all material analyzed (fines+sands+gravels+plus any removed organic material). The number reported does not exactly match the sum of material weights in each size class because of an approximate 1 percent loss of material on the sieves.</t>
    </r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</si>
  <si>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9/13/10  13:43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</si>
  <si>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9/13/10  16:05</t>
    </r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</si>
  <si>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9/13/10  16:45</t>
    </r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</si>
  <si>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4/26/11  16:42</t>
    </r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</si>
  <si>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Sample result is suspected erroneous due to sampler hitting sand dune on bed and suspending bed sediment. Sample results not reported.</t>
    </r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</si>
  <si>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Sample collected on 9/13/10 was collected in water year 2010, but it was grouped with all other data collected in water years 2011-14 because continuous sediment record computation did not begin until water year 2011.</t>
    </r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</si>
  <si>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Sample collected on 9/13/10 was collected in water year 2010, but it was grouped with all other data collected in water years 2011-14 because continuous sediment record computation did not begin until water year 2011.</t>
    </r>
  </si>
  <si>
    <t>Table A6. Results of equal-width-increment suspended sediment samples collected in the Kootenai River at Tribal Hatchery near Bonners Ferry, Idaho (USGS 12310100), water years 2011-14.</t>
  </si>
  <si>
    <t>Table A2. Results of unattended suspended sediment samples collected using an autosampler in the Kootenai River below Moyie River near Bonners Ferry, Idaho (USGS 12308000), water years 2012-13.</t>
  </si>
  <si>
    <t>Table A4. Results of unattended suspended sediment samples collected using an autosampler in the Kootenai River at Crossport near Bonners Ferry, Idaho (USGS 12308500), water years 2012-13.</t>
  </si>
  <si>
    <t>Table A5. Results of bedload sediment samples collected in the Kootenai River at Crossport near Bonners Ferry, Idaho (USGS 12308500), water years 2011-13.</t>
  </si>
  <si>
    <t>Table A1. Results of equal-width-increment suspended sediment samples collected and estimated using box coefficient ratings in the Kootenai River below Moyie River near Bonners Ferry, Idaho (USGS 12308000), water years 2011-14.</t>
  </si>
  <si>
    <t>Table A3. Results of equal-width-increment suspended sediment samples collected and estimated using box coefficient ratings in the Kootenai River at Crossport near Bonners Ferry, Idaho (USGS 12308500), water years 2011-14.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</si>
</sst>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m/d/yy\ h:mm;@"/>
    <numFmt numFmtId="166" formatCode="_(* #,##0.0_);_(* \(#,##0.0\);_(* &quot;-&quot;??_);_(@_)"/>
    <numFmt numFmtId="167" formatCode="_(* #,##0_);_(* \(#,##0\);_(* &quot;-&quot;??_);_(@_)"/>
    <numFmt numFmtId="168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7" tint="-0.249977111117893"/>
      <name val="Times New Roman"/>
      <family val="1"/>
    </font>
    <font>
      <vertAlign val="superscript"/>
      <sz val="1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1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2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8" fillId="0" borderId="0" xfId="0" applyFont="1" applyAlignment="1"/>
    <xf numFmtId="0" fontId="0" fillId="0" borderId="0" xfId="0" applyFill="1"/>
    <xf numFmtId="0" fontId="23" fillId="0" borderId="0" xfId="0" applyFont="1" applyFill="1" applyAlignment="1"/>
    <xf numFmtId="0" fontId="0" fillId="0" borderId="0" xfId="0" applyFill="1" applyAlignment="1">
      <alignment horizontal="center"/>
    </xf>
    <xf numFmtId="0" fontId="22" fillId="0" borderId="0" xfId="0" applyFont="1" applyFill="1" applyAlignment="1"/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165" fontId="0" fillId="0" borderId="0" xfId="0" applyNumberFormat="1" applyAlignment="1">
      <alignment horizontal="center"/>
    </xf>
    <xf numFmtId="22" fontId="21" fillId="0" borderId="0" xfId="0" applyNumberFormat="1" applyFont="1" applyFill="1" applyAlignment="1">
      <alignment horizontal="center"/>
    </xf>
    <xf numFmtId="22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9" fontId="0" fillId="0" borderId="0" xfId="118" applyFont="1"/>
    <xf numFmtId="9" fontId="0" fillId="0" borderId="0" xfId="0" applyNumberFormat="1"/>
    <xf numFmtId="9" fontId="0" fillId="0" borderId="0" xfId="118" applyFont="1" applyAlignment="1">
      <alignment horizontal="center"/>
    </xf>
    <xf numFmtId="9" fontId="0" fillId="0" borderId="0" xfId="0" applyNumberFormat="1" applyAlignment="1">
      <alignment horizontal="center" wrapText="1"/>
    </xf>
    <xf numFmtId="9" fontId="21" fillId="0" borderId="0" xfId="118" applyFont="1" applyFill="1" applyAlignment="1">
      <alignment horizontal="center"/>
    </xf>
    <xf numFmtId="9" fontId="0" fillId="0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0" fontId="25" fillId="0" borderId="0" xfId="0" applyFont="1" applyAlignment="1"/>
    <xf numFmtId="0" fontId="26" fillId="0" borderId="16" xfId="0" applyFont="1" applyBorder="1" applyAlignment="1">
      <alignment horizontal="center" wrapText="1"/>
    </xf>
    <xf numFmtId="0" fontId="25" fillId="0" borderId="16" xfId="0" applyFont="1" applyBorder="1" applyAlignment="1">
      <alignment horizontal="center" wrapText="1"/>
    </xf>
    <xf numFmtId="0" fontId="25" fillId="0" borderId="12" xfId="0" applyFont="1" applyBorder="1" applyAlignment="1">
      <alignment horizontal="center" wrapText="1"/>
    </xf>
    <xf numFmtId="0" fontId="18" fillId="0" borderId="0" xfId="0" applyFont="1" applyFill="1" applyAlignment="1"/>
    <xf numFmtId="0" fontId="25" fillId="0" borderId="0" xfId="0" applyFont="1" applyBorder="1" applyAlignment="1">
      <alignment horizontal="center" wrapText="1"/>
    </xf>
    <xf numFmtId="0" fontId="25" fillId="0" borderId="14" xfId="0" applyFont="1" applyBorder="1" applyAlignment="1">
      <alignment horizontal="right"/>
    </xf>
    <xf numFmtId="167" fontId="25" fillId="0" borderId="14" xfId="117" applyNumberFormat="1" applyFont="1" applyBorder="1" applyAlignment="1">
      <alignment horizontal="right"/>
    </xf>
    <xf numFmtId="164" fontId="25" fillId="0" borderId="14" xfId="0" applyNumberFormat="1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165" fontId="25" fillId="0" borderId="13" xfId="0" applyNumberFormat="1" applyFont="1" applyBorder="1" applyAlignment="1">
      <alignment horizontal="right"/>
    </xf>
    <xf numFmtId="167" fontId="25" fillId="0" borderId="13" xfId="117" applyNumberFormat="1" applyFont="1" applyBorder="1" applyAlignment="1">
      <alignment horizontal="right"/>
    </xf>
    <xf numFmtId="164" fontId="25" fillId="0" borderId="13" xfId="0" applyNumberFormat="1" applyFont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167" fontId="28" fillId="0" borderId="13" xfId="117" applyNumberFormat="1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167" fontId="25" fillId="0" borderId="13" xfId="117" applyNumberFormat="1" applyFont="1" applyFill="1" applyBorder="1" applyAlignment="1">
      <alignment horizontal="right"/>
    </xf>
    <xf numFmtId="0" fontId="25" fillId="0" borderId="13" xfId="0" quotePrefix="1" applyFont="1" applyBorder="1" applyAlignment="1">
      <alignment horizontal="right"/>
    </xf>
    <xf numFmtId="1" fontId="25" fillId="0" borderId="13" xfId="0" applyNumberFormat="1" applyFont="1" applyFill="1" applyBorder="1" applyAlignment="1">
      <alignment horizontal="right"/>
    </xf>
    <xf numFmtId="2" fontId="25" fillId="0" borderId="13" xfId="0" applyNumberFormat="1" applyFont="1" applyFill="1" applyBorder="1" applyAlignment="1">
      <alignment horizontal="right"/>
    </xf>
    <xf numFmtId="165" fontId="25" fillId="0" borderId="11" xfId="0" applyNumberFormat="1" applyFont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167" fontId="25" fillId="0" borderId="11" xfId="117" applyNumberFormat="1" applyFont="1" applyFill="1" applyBorder="1" applyAlignment="1">
      <alignment horizontal="right"/>
    </xf>
    <xf numFmtId="0" fontId="25" fillId="0" borderId="11" xfId="0" applyFont="1" applyBorder="1" applyAlignment="1">
      <alignment horizontal="right"/>
    </xf>
    <xf numFmtId="2" fontId="25" fillId="0" borderId="11" xfId="0" applyNumberFormat="1" applyFont="1" applyFill="1" applyBorder="1" applyAlignment="1">
      <alignment horizontal="right"/>
    </xf>
    <xf numFmtId="0" fontId="25" fillId="0" borderId="11" xfId="0" quotePrefix="1" applyFont="1" applyBorder="1" applyAlignment="1">
      <alignment horizontal="right"/>
    </xf>
    <xf numFmtId="164" fontId="25" fillId="0" borderId="11" xfId="0" applyNumberFormat="1" applyFont="1" applyBorder="1" applyAlignment="1">
      <alignment horizontal="right"/>
    </xf>
    <xf numFmtId="0" fontId="25" fillId="0" borderId="14" xfId="0" applyFont="1" applyFill="1" applyBorder="1" applyAlignment="1">
      <alignment horizontal="right"/>
    </xf>
    <xf numFmtId="165" fontId="25" fillId="0" borderId="14" xfId="0" applyNumberFormat="1" applyFont="1" applyFill="1" applyBorder="1" applyAlignment="1">
      <alignment horizontal="right"/>
    </xf>
    <xf numFmtId="167" fontId="25" fillId="0" borderId="14" xfId="117" applyNumberFormat="1" applyFont="1" applyFill="1" applyBorder="1" applyAlignment="1">
      <alignment horizontal="right"/>
    </xf>
    <xf numFmtId="0" fontId="25" fillId="0" borderId="14" xfId="0" quotePrefix="1" applyFont="1" applyFill="1" applyBorder="1" applyAlignment="1">
      <alignment horizontal="right"/>
    </xf>
    <xf numFmtId="1" fontId="25" fillId="0" borderId="14" xfId="0" applyNumberFormat="1" applyFont="1" applyFill="1" applyBorder="1" applyAlignment="1">
      <alignment horizontal="right"/>
    </xf>
    <xf numFmtId="164" fontId="25" fillId="0" borderId="14" xfId="0" applyNumberFormat="1" applyFont="1" applyFill="1" applyBorder="1" applyAlignment="1">
      <alignment horizontal="right"/>
    </xf>
    <xf numFmtId="165" fontId="25" fillId="0" borderId="13" xfId="0" applyNumberFormat="1" applyFont="1" applyFill="1" applyBorder="1" applyAlignment="1">
      <alignment horizontal="right"/>
    </xf>
    <xf numFmtId="0" fontId="25" fillId="0" borderId="13" xfId="0" quotePrefix="1" applyFont="1" applyFill="1" applyBorder="1" applyAlignment="1">
      <alignment horizontal="right"/>
    </xf>
    <xf numFmtId="164" fontId="25" fillId="0" borderId="13" xfId="0" applyNumberFormat="1" applyFont="1" applyFill="1" applyBorder="1" applyAlignment="1">
      <alignment horizontal="right"/>
    </xf>
    <xf numFmtId="0" fontId="25" fillId="0" borderId="17" xfId="0" applyFont="1" applyFill="1" applyBorder="1" applyAlignment="1">
      <alignment horizontal="right"/>
    </xf>
    <xf numFmtId="165" fontId="25" fillId="0" borderId="17" xfId="0" applyNumberFormat="1" applyFont="1" applyFill="1" applyBorder="1" applyAlignment="1">
      <alignment horizontal="right"/>
    </xf>
    <xf numFmtId="167" fontId="25" fillId="0" borderId="17" xfId="117" applyNumberFormat="1" applyFont="1" applyFill="1" applyBorder="1" applyAlignment="1">
      <alignment horizontal="right"/>
    </xf>
    <xf numFmtId="0" fontId="25" fillId="0" borderId="17" xfId="0" quotePrefix="1" applyFont="1" applyFill="1" applyBorder="1" applyAlignment="1">
      <alignment horizontal="right"/>
    </xf>
    <xf numFmtId="1" fontId="25" fillId="0" borderId="17" xfId="0" applyNumberFormat="1" applyFont="1" applyFill="1" applyBorder="1" applyAlignment="1">
      <alignment horizontal="right"/>
    </xf>
    <xf numFmtId="164" fontId="25" fillId="0" borderId="17" xfId="0" applyNumberFormat="1" applyFont="1" applyFill="1" applyBorder="1" applyAlignment="1">
      <alignment horizontal="right"/>
    </xf>
    <xf numFmtId="165" fontId="26" fillId="0" borderId="10" xfId="0" applyNumberFormat="1" applyFont="1" applyBorder="1" applyAlignment="1">
      <alignment horizontal="right"/>
    </xf>
    <xf numFmtId="0" fontId="26" fillId="0" borderId="10" xfId="0" applyFont="1" applyFill="1" applyBorder="1" applyAlignment="1">
      <alignment horizontal="right"/>
    </xf>
    <xf numFmtId="2" fontId="26" fillId="0" borderId="10" xfId="0" applyNumberFormat="1" applyFont="1" applyFill="1" applyBorder="1" applyAlignment="1">
      <alignment horizontal="right"/>
    </xf>
    <xf numFmtId="0" fontId="26" fillId="0" borderId="10" xfId="0" applyFont="1" applyBorder="1" applyAlignment="1">
      <alignment horizontal="right"/>
    </xf>
    <xf numFmtId="1" fontId="26" fillId="0" borderId="10" xfId="0" applyNumberFormat="1" applyFont="1" applyBorder="1" applyAlignment="1">
      <alignment horizontal="right"/>
    </xf>
    <xf numFmtId="165" fontId="26" fillId="0" borderId="13" xfId="0" applyNumberFormat="1" applyFont="1" applyBorder="1" applyAlignment="1">
      <alignment horizontal="right"/>
    </xf>
    <xf numFmtId="0" fontId="26" fillId="0" borderId="13" xfId="0" applyFont="1" applyFill="1" applyBorder="1" applyAlignment="1">
      <alignment horizontal="right"/>
    </xf>
    <xf numFmtId="2" fontId="26" fillId="0" borderId="13" xfId="0" applyNumberFormat="1" applyFont="1" applyFill="1" applyBorder="1" applyAlignment="1">
      <alignment horizontal="right"/>
    </xf>
    <xf numFmtId="0" fontId="26" fillId="0" borderId="13" xfId="0" applyFont="1" applyBorder="1" applyAlignment="1">
      <alignment horizontal="right"/>
    </xf>
    <xf numFmtId="1" fontId="26" fillId="0" borderId="13" xfId="0" applyNumberFormat="1" applyFont="1" applyBorder="1" applyAlignment="1">
      <alignment horizontal="right"/>
    </xf>
    <xf numFmtId="165" fontId="26" fillId="0" borderId="17" xfId="0" applyNumberFormat="1" applyFont="1" applyBorder="1" applyAlignment="1">
      <alignment horizontal="right"/>
    </xf>
    <xf numFmtId="0" fontId="26" fillId="0" borderId="17" xfId="0" applyFont="1" applyFill="1" applyBorder="1" applyAlignment="1">
      <alignment horizontal="right"/>
    </xf>
    <xf numFmtId="0" fontId="26" fillId="0" borderId="17" xfId="0" applyFont="1" applyBorder="1" applyAlignment="1">
      <alignment horizontal="right"/>
    </xf>
    <xf numFmtId="1" fontId="26" fillId="0" borderId="17" xfId="0" applyNumberFormat="1" applyFont="1" applyBorder="1" applyAlignment="1">
      <alignment horizontal="right"/>
    </xf>
    <xf numFmtId="167" fontId="26" fillId="0" borderId="10" xfId="117" applyNumberFormat="1" applyFont="1" applyFill="1" applyBorder="1" applyAlignment="1">
      <alignment horizontal="right"/>
    </xf>
    <xf numFmtId="167" fontId="26" fillId="0" borderId="13" xfId="117" applyNumberFormat="1" applyFont="1" applyFill="1" applyBorder="1" applyAlignment="1">
      <alignment horizontal="right"/>
    </xf>
    <xf numFmtId="167" fontId="26" fillId="0" borderId="13" xfId="117" applyNumberFormat="1" applyFont="1" applyBorder="1" applyAlignment="1">
      <alignment horizontal="right"/>
    </xf>
    <xf numFmtId="167" fontId="26" fillId="0" borderId="17" xfId="117" applyNumberFormat="1" applyFont="1" applyBorder="1" applyAlignment="1">
      <alignment horizontal="right"/>
    </xf>
    <xf numFmtId="167" fontId="26" fillId="0" borderId="10" xfId="117" applyNumberFormat="1" applyFont="1" applyBorder="1" applyAlignment="1">
      <alignment horizontal="right"/>
    </xf>
    <xf numFmtId="0" fontId="0" fillId="0" borderId="0" xfId="0" applyAlignment="1">
      <alignment wrapText="1"/>
    </xf>
    <xf numFmtId="0" fontId="27" fillId="0" borderId="10" xfId="0" applyFont="1" applyFill="1" applyBorder="1" applyAlignment="1">
      <alignment horizontal="right"/>
    </xf>
    <xf numFmtId="0" fontId="27" fillId="0" borderId="13" xfId="0" applyFont="1" applyFill="1" applyBorder="1" applyAlignment="1">
      <alignment horizontal="right"/>
    </xf>
    <xf numFmtId="1" fontId="27" fillId="0" borderId="10" xfId="0" applyNumberFormat="1" applyFont="1" applyFill="1" applyBorder="1" applyAlignment="1">
      <alignment horizontal="right"/>
    </xf>
    <xf numFmtId="165" fontId="27" fillId="0" borderId="13" xfId="0" applyNumberFormat="1" applyFont="1" applyFill="1" applyBorder="1" applyAlignment="1">
      <alignment horizontal="right"/>
    </xf>
    <xf numFmtId="1" fontId="27" fillId="0" borderId="13" xfId="0" applyNumberFormat="1" applyFont="1" applyFill="1" applyBorder="1" applyAlignment="1">
      <alignment horizontal="right"/>
    </xf>
    <xf numFmtId="1" fontId="26" fillId="0" borderId="13" xfId="0" applyNumberFormat="1" applyFont="1" applyFill="1" applyBorder="1" applyAlignment="1">
      <alignment horizontal="right"/>
    </xf>
    <xf numFmtId="0" fontId="27" fillId="0" borderId="11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1" fontId="26" fillId="0" borderId="11" xfId="0" applyNumberFormat="1" applyFont="1" applyFill="1" applyBorder="1" applyAlignment="1">
      <alignment horizontal="right"/>
    </xf>
    <xf numFmtId="1" fontId="27" fillId="0" borderId="11" xfId="0" applyNumberFormat="1" applyFont="1" applyFill="1" applyBorder="1" applyAlignment="1">
      <alignment horizontal="right"/>
    </xf>
    <xf numFmtId="0" fontId="26" fillId="0" borderId="13" xfId="0" quotePrefix="1" applyFont="1" applyFill="1" applyBorder="1" applyAlignment="1">
      <alignment horizontal="right"/>
    </xf>
    <xf numFmtId="0" fontId="26" fillId="0" borderId="11" xfId="0" quotePrefix="1" applyFont="1" applyFill="1" applyBorder="1" applyAlignment="1">
      <alignment horizontal="right"/>
    </xf>
    <xf numFmtId="165" fontId="27" fillId="0" borderId="11" xfId="0" applyNumberFormat="1" applyFont="1" applyFill="1" applyBorder="1" applyAlignment="1">
      <alignment horizontal="right"/>
    </xf>
    <xf numFmtId="165" fontId="27" fillId="0" borderId="14" xfId="0" applyNumberFormat="1" applyFont="1" applyFill="1" applyBorder="1" applyAlignment="1">
      <alignment horizontal="right"/>
    </xf>
    <xf numFmtId="165" fontId="27" fillId="0" borderId="17" xfId="0" applyNumberFormat="1" applyFont="1" applyFill="1" applyBorder="1" applyAlignment="1">
      <alignment horizontal="right"/>
    </xf>
    <xf numFmtId="0" fontId="27" fillId="0" borderId="14" xfId="0" applyFont="1" applyFill="1" applyBorder="1" applyAlignment="1">
      <alignment horizontal="right"/>
    </xf>
    <xf numFmtId="0" fontId="26" fillId="0" borderId="14" xfId="0" applyFont="1" applyFill="1" applyBorder="1" applyAlignment="1">
      <alignment horizontal="right"/>
    </xf>
    <xf numFmtId="1" fontId="26" fillId="0" borderId="14" xfId="0" applyNumberFormat="1" applyFont="1" applyFill="1" applyBorder="1" applyAlignment="1">
      <alignment horizontal="right"/>
    </xf>
    <xf numFmtId="164" fontId="26" fillId="0" borderId="14" xfId="0" applyNumberFormat="1" applyFont="1" applyFill="1" applyBorder="1" applyAlignment="1">
      <alignment horizontal="right"/>
    </xf>
    <xf numFmtId="164" fontId="26" fillId="0" borderId="13" xfId="0" applyNumberFormat="1" applyFont="1" applyFill="1" applyBorder="1" applyAlignment="1">
      <alignment horizontal="right"/>
    </xf>
    <xf numFmtId="0" fontId="27" fillId="0" borderId="17" xfId="0" applyFont="1" applyFill="1" applyBorder="1" applyAlignment="1">
      <alignment horizontal="right"/>
    </xf>
    <xf numFmtId="1" fontId="26" fillId="0" borderId="17" xfId="0" applyNumberFormat="1" applyFont="1" applyFill="1" applyBorder="1" applyAlignment="1">
      <alignment horizontal="right"/>
    </xf>
    <xf numFmtId="164" fontId="26" fillId="0" borderId="17" xfId="0" applyNumberFormat="1" applyFont="1" applyFill="1" applyBorder="1" applyAlignment="1">
      <alignment horizontal="right"/>
    </xf>
    <xf numFmtId="167" fontId="27" fillId="0" borderId="10" xfId="117" applyNumberFormat="1" applyFont="1" applyFill="1" applyBorder="1" applyAlignment="1">
      <alignment horizontal="right"/>
    </xf>
    <xf numFmtId="167" fontId="27" fillId="0" borderId="13" xfId="117" applyNumberFormat="1" applyFont="1" applyFill="1" applyBorder="1" applyAlignment="1">
      <alignment horizontal="right"/>
    </xf>
    <xf numFmtId="167" fontId="27" fillId="0" borderId="11" xfId="117" applyNumberFormat="1" applyFont="1" applyFill="1" applyBorder="1" applyAlignment="1">
      <alignment horizontal="right"/>
    </xf>
    <xf numFmtId="167" fontId="26" fillId="0" borderId="11" xfId="117" applyNumberFormat="1" applyFont="1" applyFill="1" applyBorder="1" applyAlignment="1">
      <alignment horizontal="right"/>
    </xf>
    <xf numFmtId="167" fontId="26" fillId="0" borderId="14" xfId="117" applyNumberFormat="1" applyFont="1" applyFill="1" applyBorder="1" applyAlignment="1">
      <alignment horizontal="right"/>
    </xf>
    <xf numFmtId="167" fontId="26" fillId="0" borderId="17" xfId="117" applyNumberFormat="1" applyFont="1" applyFill="1" applyBorder="1" applyAlignment="1">
      <alignment horizontal="right"/>
    </xf>
    <xf numFmtId="0" fontId="26" fillId="0" borderId="17" xfId="0" quotePrefix="1" applyFont="1" applyFill="1" applyBorder="1" applyAlignment="1">
      <alignment horizontal="right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25" fillId="0" borderId="0" xfId="0" applyFont="1"/>
    <xf numFmtId="0" fontId="25" fillId="0" borderId="12" xfId="0" applyFont="1" applyFill="1" applyBorder="1" applyAlignment="1">
      <alignment horizontal="center" wrapText="1"/>
    </xf>
    <xf numFmtId="0" fontId="28" fillId="0" borderId="14" xfId="0" applyFont="1" applyFill="1" applyBorder="1" applyAlignment="1">
      <alignment horizontal="right"/>
    </xf>
    <xf numFmtId="1" fontId="25" fillId="0" borderId="14" xfId="0" applyNumberFormat="1" applyFont="1" applyBorder="1" applyAlignment="1">
      <alignment horizontal="right"/>
    </xf>
    <xf numFmtId="0" fontId="28" fillId="0" borderId="13" xfId="0" applyFont="1" applyFill="1" applyBorder="1" applyAlignment="1">
      <alignment horizontal="right"/>
    </xf>
    <xf numFmtId="1" fontId="25" fillId="0" borderId="13" xfId="0" applyNumberFormat="1" applyFont="1" applyBorder="1" applyAlignment="1">
      <alignment horizontal="right"/>
    </xf>
    <xf numFmtId="167" fontId="25" fillId="0" borderId="17" xfId="117" applyNumberFormat="1" applyFont="1" applyBorder="1" applyAlignment="1">
      <alignment horizontal="right"/>
    </xf>
    <xf numFmtId="0" fontId="28" fillId="0" borderId="17" xfId="0" applyFont="1" applyFill="1" applyBorder="1" applyAlignment="1">
      <alignment horizontal="right"/>
    </xf>
    <xf numFmtId="0" fontId="25" fillId="0" borderId="17" xfId="0" applyFont="1" applyBorder="1" applyAlignment="1">
      <alignment horizontal="right"/>
    </xf>
    <xf numFmtId="1" fontId="25" fillId="0" borderId="17" xfId="0" applyNumberFormat="1" applyFont="1" applyBorder="1" applyAlignment="1">
      <alignment horizontal="right"/>
    </xf>
    <xf numFmtId="0" fontId="25" fillId="33" borderId="16" xfId="0" applyFont="1" applyFill="1" applyBorder="1" applyAlignment="1">
      <alignment horizontal="center" wrapText="1"/>
    </xf>
    <xf numFmtId="0" fontId="25" fillId="0" borderId="16" xfId="0" applyFont="1" applyBorder="1" applyAlignment="1">
      <alignment horizontal="center"/>
    </xf>
    <xf numFmtId="0" fontId="25" fillId="0" borderId="16" xfId="0" applyFont="1" applyFill="1" applyBorder="1" applyAlignment="1">
      <alignment horizontal="center" wrapText="1"/>
    </xf>
    <xf numFmtId="164" fontId="25" fillId="0" borderId="16" xfId="0" applyNumberFormat="1" applyFont="1" applyFill="1" applyBorder="1" applyAlignment="1">
      <alignment horizontal="center" wrapText="1"/>
    </xf>
    <xf numFmtId="0" fontId="25" fillId="0" borderId="12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67" fontId="25" fillId="0" borderId="0" xfId="117" applyNumberFormat="1" applyFont="1" applyBorder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164" fontId="33" fillId="0" borderId="0" xfId="116" applyNumberFormat="1" applyFont="1" applyFill="1" applyBorder="1" applyAlignment="1">
      <alignment horizontal="center" vertical="top" wrapText="1" readingOrder="1"/>
    </xf>
    <xf numFmtId="0" fontId="33" fillId="0" borderId="0" xfId="116" applyNumberFormat="1" applyFont="1" applyFill="1" applyBorder="1" applyAlignment="1">
      <alignment horizontal="center" vertical="top" wrapText="1" readingOrder="1"/>
    </xf>
    <xf numFmtId="1" fontId="25" fillId="0" borderId="0" xfId="0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168" fontId="25" fillId="0" borderId="0" xfId="117" applyNumberFormat="1" applyFont="1" applyFill="1" applyBorder="1" applyAlignment="1">
      <alignment horizontal="center"/>
    </xf>
    <xf numFmtId="168" fontId="25" fillId="0" borderId="0" xfId="117" applyNumberFormat="1" applyFont="1" applyBorder="1" applyAlignment="1">
      <alignment horizontal="center"/>
    </xf>
    <xf numFmtId="3" fontId="25" fillId="0" borderId="0" xfId="117" applyNumberFormat="1" applyFont="1" applyBorder="1" applyAlignment="1">
      <alignment horizontal="center"/>
    </xf>
    <xf numFmtId="167" fontId="28" fillId="33" borderId="0" xfId="117" applyNumberFormat="1" applyFont="1" applyFill="1" applyBorder="1" applyAlignment="1">
      <alignment horizontal="center"/>
    </xf>
    <xf numFmtId="167" fontId="25" fillId="33" borderId="0" xfId="117" applyNumberFormat="1" applyFont="1" applyFill="1" applyBorder="1" applyAlignment="1">
      <alignment horizontal="center"/>
    </xf>
    <xf numFmtId="167" fontId="33" fillId="0" borderId="0" xfId="117" applyNumberFormat="1" applyFont="1" applyFill="1" applyBorder="1" applyAlignment="1">
      <alignment horizontal="center" vertical="top" wrapText="1" readingOrder="1"/>
    </xf>
    <xf numFmtId="166" fontId="25" fillId="33" borderId="0" xfId="117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25" fillId="0" borderId="10" xfId="0" applyNumberFormat="1" applyFont="1" applyBorder="1" applyAlignment="1">
      <alignment horizontal="right"/>
    </xf>
    <xf numFmtId="0" fontId="25" fillId="0" borderId="10" xfId="0" applyFont="1" applyBorder="1" applyAlignment="1">
      <alignment horizontal="right"/>
    </xf>
    <xf numFmtId="167" fontId="28" fillId="0" borderId="10" xfId="117" applyNumberFormat="1" applyFont="1" applyFill="1" applyBorder="1" applyAlignment="1">
      <alignment horizontal="right"/>
    </xf>
    <xf numFmtId="2" fontId="25" fillId="0" borderId="10" xfId="0" applyNumberFormat="1" applyFont="1" applyBorder="1" applyAlignment="1">
      <alignment horizontal="right"/>
    </xf>
    <xf numFmtId="164" fontId="25" fillId="0" borderId="10" xfId="0" applyNumberFormat="1" applyFont="1" applyFill="1" applyBorder="1" applyAlignment="1">
      <alignment horizontal="right"/>
    </xf>
    <xf numFmtId="1" fontId="25" fillId="0" borderId="10" xfId="0" applyNumberFormat="1" applyFont="1" applyFill="1" applyBorder="1" applyAlignment="1">
      <alignment horizontal="right"/>
    </xf>
    <xf numFmtId="0" fontId="25" fillId="0" borderId="10" xfId="0" applyFont="1" applyFill="1" applyBorder="1" applyAlignment="1">
      <alignment horizontal="right"/>
    </xf>
    <xf numFmtId="168" fontId="25" fillId="0" borderId="10" xfId="117" quotePrefix="1" applyNumberFormat="1" applyFont="1" applyFill="1" applyBorder="1" applyAlignment="1">
      <alignment horizontal="right"/>
    </xf>
    <xf numFmtId="168" fontId="25" fillId="0" borderId="10" xfId="117" applyNumberFormat="1" applyFont="1" applyFill="1" applyBorder="1" applyAlignment="1">
      <alignment horizontal="right"/>
    </xf>
    <xf numFmtId="3" fontId="25" fillId="0" borderId="10" xfId="117" applyNumberFormat="1" applyFont="1" applyFill="1" applyBorder="1" applyAlignment="1">
      <alignment horizontal="right"/>
    </xf>
    <xf numFmtId="167" fontId="25" fillId="33" borderId="10" xfId="117" applyNumberFormat="1" applyFont="1" applyFill="1" applyBorder="1" applyAlignment="1">
      <alignment horizontal="right"/>
    </xf>
    <xf numFmtId="167" fontId="25" fillId="0" borderId="10" xfId="117" applyNumberFormat="1" applyFont="1" applyFill="1" applyBorder="1" applyAlignment="1">
      <alignment horizontal="right"/>
    </xf>
    <xf numFmtId="167" fontId="25" fillId="0" borderId="0" xfId="117" applyNumberFormat="1" applyFont="1" applyFill="1" applyBorder="1" applyAlignment="1">
      <alignment horizontal="right"/>
    </xf>
    <xf numFmtId="166" fontId="25" fillId="33" borderId="10" xfId="117" applyNumberFormat="1" applyFont="1" applyFill="1" applyBorder="1" applyAlignment="1">
      <alignment horizontal="right"/>
    </xf>
    <xf numFmtId="167" fontId="28" fillId="0" borderId="13" xfId="117" applyNumberFormat="1" applyFont="1" applyFill="1" applyBorder="1" applyAlignment="1">
      <alignment horizontal="right"/>
    </xf>
    <xf numFmtId="2" fontId="25" fillId="0" borderId="13" xfId="0" applyNumberFormat="1" applyFont="1" applyBorder="1" applyAlignment="1">
      <alignment horizontal="right"/>
    </xf>
    <xf numFmtId="168" fontId="25" fillId="0" borderId="13" xfId="117" applyNumberFormat="1" applyFont="1" applyFill="1" applyBorder="1" applyAlignment="1">
      <alignment horizontal="right"/>
    </xf>
    <xf numFmtId="3" fontId="25" fillId="0" borderId="13" xfId="117" applyNumberFormat="1" applyFont="1" applyFill="1" applyBorder="1" applyAlignment="1">
      <alignment horizontal="right"/>
    </xf>
    <xf numFmtId="167" fontId="25" fillId="33" borderId="13" xfId="117" applyNumberFormat="1" applyFont="1" applyFill="1" applyBorder="1" applyAlignment="1">
      <alignment horizontal="right"/>
    </xf>
    <xf numFmtId="166" fontId="25" fillId="33" borderId="13" xfId="117" applyNumberFormat="1" applyFont="1" applyFill="1" applyBorder="1" applyAlignment="1">
      <alignment horizontal="right"/>
    </xf>
    <xf numFmtId="167" fontId="25" fillId="0" borderId="13" xfId="117" quotePrefix="1" applyNumberFormat="1" applyFont="1" applyFill="1" applyBorder="1" applyAlignment="1">
      <alignment horizontal="right"/>
    </xf>
    <xf numFmtId="167" fontId="25" fillId="0" borderId="0" xfId="117" quotePrefix="1" applyNumberFormat="1" applyFont="1" applyFill="1" applyBorder="1" applyAlignment="1">
      <alignment horizontal="right"/>
    </xf>
    <xf numFmtId="167" fontId="28" fillId="33" borderId="13" xfId="117" applyNumberFormat="1" applyFont="1" applyFill="1" applyBorder="1" applyAlignment="1">
      <alignment horizontal="right"/>
    </xf>
    <xf numFmtId="164" fontId="33" fillId="0" borderId="13" xfId="116" applyNumberFormat="1" applyFont="1" applyFill="1" applyBorder="1" applyAlignment="1">
      <alignment horizontal="right" vertical="top" wrapText="1"/>
    </xf>
    <xf numFmtId="0" fontId="33" fillId="0" borderId="13" xfId="116" applyNumberFormat="1" applyFont="1" applyFill="1" applyBorder="1" applyAlignment="1">
      <alignment horizontal="right" vertical="top" wrapText="1"/>
    </xf>
    <xf numFmtId="3" fontId="25" fillId="0" borderId="13" xfId="117" applyNumberFormat="1" applyFont="1" applyBorder="1" applyAlignment="1">
      <alignment horizontal="right"/>
    </xf>
    <xf numFmtId="168" fontId="25" fillId="0" borderId="13" xfId="117" applyNumberFormat="1" applyFont="1" applyBorder="1" applyAlignment="1">
      <alignment horizontal="right"/>
    </xf>
    <xf numFmtId="167" fontId="33" fillId="0" borderId="13" xfId="117" applyNumberFormat="1" applyFont="1" applyFill="1" applyBorder="1" applyAlignment="1">
      <alignment horizontal="right" vertical="top" wrapText="1"/>
    </xf>
    <xf numFmtId="167" fontId="25" fillId="0" borderId="0" xfId="117" applyNumberFormat="1" applyFont="1" applyBorder="1" applyAlignment="1">
      <alignment horizontal="right"/>
    </xf>
    <xf numFmtId="165" fontId="25" fillId="0" borderId="17" xfId="0" applyNumberFormat="1" applyFont="1" applyBorder="1" applyAlignment="1">
      <alignment horizontal="right"/>
    </xf>
    <xf numFmtId="0" fontId="28" fillId="0" borderId="17" xfId="0" applyFont="1" applyBorder="1" applyAlignment="1">
      <alignment horizontal="right"/>
    </xf>
    <xf numFmtId="2" fontId="25" fillId="0" borderId="17" xfId="0" applyNumberFormat="1" applyFont="1" applyBorder="1" applyAlignment="1">
      <alignment horizontal="right"/>
    </xf>
    <xf numFmtId="164" fontId="33" fillId="0" borderId="17" xfId="116" applyNumberFormat="1" applyFont="1" applyFill="1" applyBorder="1" applyAlignment="1">
      <alignment horizontal="right" vertical="top" wrapText="1"/>
    </xf>
    <xf numFmtId="0" fontId="33" fillId="0" borderId="17" xfId="116" applyNumberFormat="1" applyFont="1" applyFill="1" applyBorder="1" applyAlignment="1">
      <alignment horizontal="right" vertical="top" wrapText="1"/>
    </xf>
    <xf numFmtId="0" fontId="34" fillId="0" borderId="17" xfId="0" applyFont="1" applyBorder="1" applyAlignment="1">
      <alignment horizontal="right"/>
    </xf>
    <xf numFmtId="168" fontId="25" fillId="0" borderId="17" xfId="117" applyNumberFormat="1" applyFont="1" applyFill="1" applyBorder="1" applyAlignment="1">
      <alignment horizontal="right"/>
    </xf>
    <xf numFmtId="168" fontId="25" fillId="0" borderId="17" xfId="117" applyNumberFormat="1" applyFont="1" applyBorder="1" applyAlignment="1">
      <alignment horizontal="right"/>
    </xf>
    <xf numFmtId="3" fontId="25" fillId="0" borderId="17" xfId="117" applyNumberFormat="1" applyFont="1" applyBorder="1" applyAlignment="1">
      <alignment horizontal="right"/>
    </xf>
    <xf numFmtId="167" fontId="28" fillId="33" borderId="17" xfId="117" applyNumberFormat="1" applyFont="1" applyFill="1" applyBorder="1" applyAlignment="1">
      <alignment horizontal="right"/>
    </xf>
    <xf numFmtId="167" fontId="25" fillId="33" borderId="17" xfId="117" applyNumberFormat="1" applyFont="1" applyFill="1" applyBorder="1" applyAlignment="1">
      <alignment horizontal="right"/>
    </xf>
    <xf numFmtId="167" fontId="33" fillId="0" borderId="17" xfId="117" applyNumberFormat="1" applyFont="1" applyFill="1" applyBorder="1" applyAlignment="1">
      <alignment horizontal="right" vertical="top" wrapText="1"/>
    </xf>
    <xf numFmtId="167" fontId="25" fillId="0" borderId="12" xfId="117" applyNumberFormat="1" applyFont="1" applyBorder="1" applyAlignment="1">
      <alignment horizontal="right"/>
    </xf>
    <xf numFmtId="166" fontId="25" fillId="33" borderId="17" xfId="117" applyNumberFormat="1" applyFont="1" applyFill="1" applyBorder="1" applyAlignment="1">
      <alignment horizontal="right"/>
    </xf>
    <xf numFmtId="167" fontId="25" fillId="0" borderId="10" xfId="117" applyNumberFormat="1" applyFont="1" applyBorder="1" applyAlignment="1">
      <alignment horizontal="right"/>
    </xf>
    <xf numFmtId="1" fontId="25" fillId="0" borderId="10" xfId="0" applyNumberFormat="1" applyFont="1" applyBorder="1" applyAlignment="1">
      <alignment horizontal="right"/>
    </xf>
    <xf numFmtId="165" fontId="25" fillId="0" borderId="13" xfId="0" quotePrefix="1" applyNumberFormat="1" applyFont="1" applyBorder="1" applyAlignment="1">
      <alignment horizontal="right"/>
    </xf>
    <xf numFmtId="167" fontId="28" fillId="0" borderId="11" xfId="117" applyNumberFormat="1" applyFont="1" applyBorder="1" applyAlignment="1">
      <alignment horizontal="right"/>
    </xf>
    <xf numFmtId="167" fontId="25" fillId="0" borderId="11" xfId="117" applyNumberFormat="1" applyFont="1" applyBorder="1" applyAlignment="1">
      <alignment horizontal="right"/>
    </xf>
    <xf numFmtId="1" fontId="25" fillId="0" borderId="11" xfId="0" applyNumberFormat="1" applyFont="1" applyBorder="1" applyAlignment="1">
      <alignment horizontal="right"/>
    </xf>
    <xf numFmtId="1" fontId="25" fillId="0" borderId="11" xfId="0" applyNumberFormat="1" applyFont="1" applyFill="1" applyBorder="1" applyAlignment="1">
      <alignment horizontal="right"/>
    </xf>
    <xf numFmtId="0" fontId="28" fillId="0" borderId="14" xfId="0" applyFont="1" applyBorder="1" applyAlignment="1">
      <alignment horizontal="right"/>
    </xf>
    <xf numFmtId="165" fontId="25" fillId="0" borderId="14" xfId="0" quotePrefix="1" applyNumberFormat="1" applyFont="1" applyBorder="1" applyAlignment="1">
      <alignment horizontal="right"/>
    </xf>
    <xf numFmtId="165" fontId="27" fillId="0" borderId="10" xfId="0" quotePrefix="1" applyNumberFormat="1" applyFont="1" applyFill="1" applyBorder="1" applyAlignment="1">
      <alignment horizontal="right"/>
    </xf>
    <xf numFmtId="165" fontId="25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65" fontId="25" fillId="0" borderId="10" xfId="0" quotePrefix="1" applyNumberFormat="1" applyFont="1" applyBorder="1" applyAlignment="1">
      <alignment horizontal="right"/>
    </xf>
    <xf numFmtId="2" fontId="0" fillId="0" borderId="12" xfId="0" applyNumberFormat="1" applyBorder="1" applyAlignment="1">
      <alignment horizontal="center"/>
    </xf>
    <xf numFmtId="22" fontId="25" fillId="0" borderId="0" xfId="0" applyNumberFormat="1" applyFont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5" fillId="0" borderId="12" xfId="0" applyFont="1" applyFill="1" applyBorder="1" applyAlignment="1">
      <alignment horizontal="right"/>
    </xf>
    <xf numFmtId="22" fontId="26" fillId="0" borderId="16" xfId="0" applyNumberFormat="1" applyFont="1" applyFill="1" applyBorder="1" applyAlignment="1">
      <alignment horizontal="center"/>
    </xf>
    <xf numFmtId="22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12" xfId="0" applyFont="1" applyFill="1" applyBorder="1"/>
    <xf numFmtId="0" fontId="27" fillId="0" borderId="16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2" xfId="0" applyFont="1" applyFill="1" applyBorder="1" applyAlignment="1">
      <alignment horizontal="right"/>
    </xf>
    <xf numFmtId="22" fontId="25" fillId="0" borderId="16" xfId="0" applyNumberFormat="1" applyFont="1" applyFill="1" applyBorder="1" applyAlignment="1">
      <alignment horizontal="center"/>
    </xf>
    <xf numFmtId="22" fontId="25" fillId="0" borderId="0" xfId="0" applyNumberFormat="1" applyFont="1" applyFill="1" applyBorder="1" applyAlignment="1">
      <alignment horizontal="center"/>
    </xf>
    <xf numFmtId="22" fontId="25" fillId="0" borderId="12" xfId="0" applyNumberFormat="1" applyFont="1" applyFill="1" applyBorder="1" applyAlignment="1">
      <alignment horizontal="center"/>
    </xf>
    <xf numFmtId="0" fontId="25" fillId="0" borderId="16" xfId="0" applyFont="1" applyBorder="1"/>
    <xf numFmtId="0" fontId="25" fillId="0" borderId="0" xfId="0" applyFont="1" applyBorder="1"/>
    <xf numFmtId="22" fontId="25" fillId="0" borderId="0" xfId="0" applyNumberFormat="1" applyFont="1" applyBorder="1"/>
    <xf numFmtId="0" fontId="25" fillId="0" borderId="12" xfId="0" applyFont="1" applyBorder="1"/>
    <xf numFmtId="0" fontId="30" fillId="0" borderId="16" xfId="0" applyFont="1" applyBorder="1" applyAlignment="1">
      <alignment horizontal="center" wrapText="1"/>
    </xf>
    <xf numFmtId="0" fontId="31" fillId="0" borderId="15" xfId="0" applyFont="1" applyBorder="1" applyAlignment="1">
      <alignment horizontal="center" wrapText="1"/>
    </xf>
    <xf numFmtId="22" fontId="30" fillId="0" borderId="0" xfId="0" applyNumberFormat="1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2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30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22" fontId="30" fillId="0" borderId="0" xfId="0" applyNumberFormat="1" applyFont="1" applyBorder="1" applyAlignment="1">
      <alignment horizontal="center" wrapText="1"/>
    </xf>
    <xf numFmtId="0" fontId="25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center" wrapText="1"/>
    </xf>
  </cellXfs>
  <cellStyles count="119">
    <cellStyle name="20% - Accent1" xfId="19" builtinId="30" customBuiltin="1"/>
    <cellStyle name="20% - Accent1 2" xfId="43"/>
    <cellStyle name="20% - Accent1 3" xfId="44"/>
    <cellStyle name="20% - Accent1 4" xfId="45"/>
    <cellStyle name="20% - Accent2" xfId="23" builtinId="34" customBuiltin="1"/>
    <cellStyle name="20% - Accent2 2" xfId="46"/>
    <cellStyle name="20% - Accent2 3" xfId="47"/>
    <cellStyle name="20% - Accent2 4" xfId="48"/>
    <cellStyle name="20% - Accent3" xfId="27" builtinId="38" customBuiltin="1"/>
    <cellStyle name="20% - Accent3 2" xfId="49"/>
    <cellStyle name="20% - Accent3 3" xfId="50"/>
    <cellStyle name="20% - Accent3 4" xfId="51"/>
    <cellStyle name="20% - Accent4" xfId="31" builtinId="42" customBuiltin="1"/>
    <cellStyle name="20% - Accent4 2" xfId="52"/>
    <cellStyle name="20% - Accent4 3" xfId="53"/>
    <cellStyle name="20% - Accent4 4" xfId="54"/>
    <cellStyle name="20% - Accent5" xfId="35" builtinId="46" customBuiltin="1"/>
    <cellStyle name="20% - Accent5 2" xfId="55"/>
    <cellStyle name="20% - Accent5 3" xfId="56"/>
    <cellStyle name="20% - Accent5 4" xfId="57"/>
    <cellStyle name="20% - Accent6" xfId="39" builtinId="50" customBuiltin="1"/>
    <cellStyle name="20% - Accent6 2" xfId="58"/>
    <cellStyle name="20% - Accent6 3" xfId="59"/>
    <cellStyle name="20% - Accent6 4" xfId="60"/>
    <cellStyle name="40% - Accent1" xfId="20" builtinId="31" customBuiltin="1"/>
    <cellStyle name="40% - Accent1 2" xfId="61"/>
    <cellStyle name="40% - Accent1 3" xfId="62"/>
    <cellStyle name="40% - Accent1 4" xfId="63"/>
    <cellStyle name="40% - Accent2" xfId="24" builtinId="35" customBuiltin="1"/>
    <cellStyle name="40% - Accent2 2" xfId="64"/>
    <cellStyle name="40% - Accent2 3" xfId="65"/>
    <cellStyle name="40% - Accent2 4" xfId="66"/>
    <cellStyle name="40% - Accent3" xfId="28" builtinId="39" customBuiltin="1"/>
    <cellStyle name="40% - Accent3 2" xfId="67"/>
    <cellStyle name="40% - Accent3 3" xfId="68"/>
    <cellStyle name="40% - Accent3 4" xfId="69"/>
    <cellStyle name="40% - Accent4" xfId="32" builtinId="43" customBuiltin="1"/>
    <cellStyle name="40% - Accent4 2" xfId="70"/>
    <cellStyle name="40% - Accent4 3" xfId="71"/>
    <cellStyle name="40% - Accent4 4" xfId="72"/>
    <cellStyle name="40% - Accent5" xfId="36" builtinId="47" customBuiltin="1"/>
    <cellStyle name="40% - Accent5 2" xfId="73"/>
    <cellStyle name="40% - Accent5 3" xfId="74"/>
    <cellStyle name="40% - Accent5 4" xfId="75"/>
    <cellStyle name="40% - Accent6" xfId="40" builtinId="51" customBuiltin="1"/>
    <cellStyle name="40% - Accent6 2" xfId="76"/>
    <cellStyle name="40% - Accent6 3" xfId="77"/>
    <cellStyle name="40% - Accent6 4" xfId="7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17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79"/>
    <cellStyle name="Normal 2 3" xfId="116"/>
    <cellStyle name="Normal 3" xfId="80"/>
    <cellStyle name="Normal 3 2" xfId="81"/>
    <cellStyle name="Normal 4" xfId="82"/>
    <cellStyle name="Normal 4 2" xfId="83"/>
    <cellStyle name="Normal 4 3" xfId="84"/>
    <cellStyle name="Normal 4 4" xfId="85"/>
    <cellStyle name="Normal 4 5" xfId="86"/>
    <cellStyle name="Normal 4 6" xfId="87"/>
    <cellStyle name="Normal 4 7" xfId="88"/>
    <cellStyle name="Normal 4 8" xfId="89"/>
    <cellStyle name="Normal 4 9" xfId="90"/>
    <cellStyle name="Normal 5" xfId="91"/>
    <cellStyle name="Normal 5 2" xfId="92"/>
    <cellStyle name="Normal 5 3" xfId="93"/>
    <cellStyle name="Normal 5 4" xfId="94"/>
    <cellStyle name="Normal 5 5" xfId="95"/>
    <cellStyle name="Normal 5 6" xfId="96"/>
    <cellStyle name="Normal 5 7" xfId="97"/>
    <cellStyle name="Normal 6" xfId="98"/>
    <cellStyle name="Normal 6 2" xfId="99"/>
    <cellStyle name="Normal 6 3" xfId="100"/>
    <cellStyle name="Normal 6 4" xfId="101"/>
    <cellStyle name="Normal 6 5" xfId="102"/>
    <cellStyle name="Normal 6 6" xfId="103"/>
    <cellStyle name="Normal 6 7" xfId="104"/>
    <cellStyle name="Normal 7" xfId="105"/>
    <cellStyle name="Normal 8" xfId="106"/>
    <cellStyle name="Normal 8 2" xfId="107"/>
    <cellStyle name="Normal 8 3" xfId="108"/>
    <cellStyle name="Normal 8 4" xfId="109"/>
    <cellStyle name="Normal 8 5" xfId="110"/>
    <cellStyle name="Note" xfId="15" builtinId="10" customBuiltin="1"/>
    <cellStyle name="Note 2" xfId="111"/>
    <cellStyle name="Note 3" xfId="112"/>
    <cellStyle name="Note 4" xfId="113"/>
    <cellStyle name="Note 5" xfId="114"/>
    <cellStyle name="Note 6" xfId="115"/>
    <cellStyle name="Output" xfId="10" builtinId="21" customBuiltin="1"/>
    <cellStyle name="Percent" xfId="118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2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R1"/>
    </sheetView>
  </sheetViews>
  <sheetFormatPr defaultRowHeight="15" x14ac:dyDescent="0.25"/>
  <cols>
    <col min="1" max="1" width="16.28515625" customWidth="1"/>
    <col min="2" max="2" width="16.5703125" customWidth="1"/>
    <col min="4" max="4" width="15.5703125" customWidth="1"/>
    <col min="5" max="5" width="11.42578125" customWidth="1"/>
    <col min="6" max="6" width="14.7109375" style="19" customWidth="1"/>
    <col min="7" max="7" width="12.140625" customWidth="1"/>
    <col min="8" max="8" width="11.140625" customWidth="1"/>
    <col min="9" max="9" width="12" customWidth="1"/>
    <col min="13" max="13" width="15" customWidth="1"/>
    <col min="14" max="14" width="16.7109375" customWidth="1"/>
    <col min="15" max="15" width="14.7109375" customWidth="1"/>
    <col min="16" max="16" width="13.85546875" customWidth="1"/>
    <col min="17" max="17" width="10.140625" customWidth="1"/>
    <col min="23" max="23" width="14.28515625" customWidth="1"/>
    <col min="24" max="24" width="11.140625" customWidth="1"/>
    <col min="25" max="25" width="15.140625" customWidth="1"/>
    <col min="26" max="26" width="14.42578125" customWidth="1"/>
    <col min="32" max="32" width="15" style="19" customWidth="1"/>
  </cols>
  <sheetData>
    <row r="1" spans="1:32" s="6" customFormat="1" ht="48.75" customHeight="1" x14ac:dyDescent="0.35">
      <c r="A1" s="239" t="s">
        <v>111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</row>
    <row r="2" spans="1:32" s="6" customFormat="1" ht="51" customHeight="1" x14ac:dyDescent="0.35">
      <c r="A2" s="237" t="s">
        <v>72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32" s="4" customFormat="1" ht="15.75" thickBot="1" x14ac:dyDescent="0.3">
      <c r="F3" s="20"/>
      <c r="AD3" s="29"/>
      <c r="AF3" s="20"/>
    </row>
    <row r="4" spans="1:32" s="1" customFormat="1" ht="63" x14ac:dyDescent="0.25">
      <c r="A4" s="32" t="s">
        <v>50</v>
      </c>
      <c r="B4" s="32" t="s">
        <v>54</v>
      </c>
      <c r="C4" s="32" t="s">
        <v>55</v>
      </c>
      <c r="D4" s="32" t="s">
        <v>52</v>
      </c>
      <c r="E4" s="32" t="s">
        <v>56</v>
      </c>
      <c r="F4" s="32" t="s">
        <v>57</v>
      </c>
      <c r="G4" s="32" t="s">
        <v>31</v>
      </c>
      <c r="H4" s="32" t="s">
        <v>58</v>
      </c>
      <c r="I4" s="32" t="s">
        <v>59</v>
      </c>
      <c r="J4" s="32" t="s">
        <v>60</v>
      </c>
      <c r="K4" s="32" t="s">
        <v>61</v>
      </c>
      <c r="L4" s="32" t="s">
        <v>62</v>
      </c>
      <c r="M4" s="32" t="s">
        <v>63</v>
      </c>
      <c r="N4" s="32" t="s">
        <v>64</v>
      </c>
      <c r="O4" s="32" t="s">
        <v>68</v>
      </c>
      <c r="P4" s="32" t="s">
        <v>69</v>
      </c>
      <c r="Q4" s="32" t="s">
        <v>65</v>
      </c>
      <c r="R4" s="32" t="s">
        <v>66</v>
      </c>
      <c r="T4" s="26"/>
    </row>
    <row r="5" spans="1:32" s="1" customFormat="1" ht="69.75" customHeight="1" thickBot="1" x14ac:dyDescent="0.3">
      <c r="A5" s="33" t="s">
        <v>49</v>
      </c>
      <c r="B5" s="33" t="s">
        <v>67</v>
      </c>
      <c r="C5" s="33" t="s">
        <v>0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  <c r="O5" s="33" t="s">
        <v>71</v>
      </c>
      <c r="P5" s="33" t="s">
        <v>71</v>
      </c>
      <c r="Q5" s="33" t="s">
        <v>13</v>
      </c>
      <c r="R5" s="33" t="s">
        <v>14</v>
      </c>
    </row>
    <row r="6" spans="1:32" s="1" customFormat="1" ht="24" customHeight="1" thickBot="1" x14ac:dyDescent="0.3">
      <c r="A6" s="233" t="s">
        <v>51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</row>
    <row r="7" spans="1:32" s="4" customFormat="1" ht="18.75" x14ac:dyDescent="0.25">
      <c r="A7" s="211"/>
      <c r="B7" s="208" t="s">
        <v>100</v>
      </c>
      <c r="C7" s="36" t="s">
        <v>15</v>
      </c>
      <c r="D7" s="37">
        <v>7780</v>
      </c>
      <c r="E7" s="36">
        <v>10</v>
      </c>
      <c r="F7" s="36">
        <v>72.459999999999994</v>
      </c>
      <c r="G7" s="36">
        <v>2</v>
      </c>
      <c r="H7" s="36">
        <v>45</v>
      </c>
      <c r="I7" s="36">
        <v>78</v>
      </c>
      <c r="J7" s="36">
        <v>88</v>
      </c>
      <c r="K7" s="36">
        <v>100</v>
      </c>
      <c r="L7" s="36">
        <v>100</v>
      </c>
      <c r="M7" s="36">
        <v>3</v>
      </c>
      <c r="N7" s="37">
        <v>63</v>
      </c>
      <c r="O7" s="38">
        <f>M7-P7</f>
        <v>1.65</v>
      </c>
      <c r="P7" s="38">
        <f t="shared" ref="P7:P34" si="0">M7*(H7/100)</f>
        <v>1.35</v>
      </c>
      <c r="Q7" s="36">
        <v>10</v>
      </c>
      <c r="R7" s="207">
        <v>3054</v>
      </c>
      <c r="S7" s="25"/>
      <c r="T7" s="25"/>
      <c r="U7" s="14"/>
      <c r="V7" s="16"/>
    </row>
    <row r="8" spans="1:32" s="4" customFormat="1" ht="15.75" x14ac:dyDescent="0.25">
      <c r="A8" s="211"/>
      <c r="B8" s="40">
        <v>40528.416666666664</v>
      </c>
      <c r="C8" s="39" t="s">
        <v>16</v>
      </c>
      <c r="D8" s="41">
        <v>27600</v>
      </c>
      <c r="E8" s="39">
        <v>10</v>
      </c>
      <c r="F8" s="39">
        <v>76.489999999999995</v>
      </c>
      <c r="G8" s="39">
        <v>7</v>
      </c>
      <c r="H8" s="39">
        <v>58</v>
      </c>
      <c r="I8" s="39">
        <v>70</v>
      </c>
      <c r="J8" s="39">
        <v>86</v>
      </c>
      <c r="K8" s="39">
        <v>100</v>
      </c>
      <c r="L8" s="39">
        <v>100</v>
      </c>
      <c r="M8" s="39">
        <v>16</v>
      </c>
      <c r="N8" s="41">
        <v>1190</v>
      </c>
      <c r="O8" s="42">
        <f t="shared" ref="O8:O16" si="1">M8-P8</f>
        <v>6.7200000000000006</v>
      </c>
      <c r="P8" s="42">
        <f t="shared" si="0"/>
        <v>9.2799999999999994</v>
      </c>
      <c r="Q8" s="39">
        <v>10</v>
      </c>
      <c r="R8" s="39">
        <v>3055</v>
      </c>
      <c r="S8" s="25"/>
      <c r="T8" s="25"/>
      <c r="U8" s="14"/>
      <c r="V8" s="16"/>
      <c r="W8" s="20"/>
      <c r="X8" s="20"/>
      <c r="Y8" s="20"/>
    </row>
    <row r="9" spans="1:32" s="4" customFormat="1" ht="15.75" x14ac:dyDescent="0.25">
      <c r="A9" s="211"/>
      <c r="B9" s="40">
        <v>40631.430555555555</v>
      </c>
      <c r="C9" s="39" t="s">
        <v>15</v>
      </c>
      <c r="D9" s="41">
        <v>16900</v>
      </c>
      <c r="E9" s="39">
        <v>10</v>
      </c>
      <c r="F9" s="39">
        <v>74.709999999999994</v>
      </c>
      <c r="G9" s="39">
        <v>2</v>
      </c>
      <c r="H9" s="39">
        <v>84</v>
      </c>
      <c r="I9" s="39">
        <v>90</v>
      </c>
      <c r="J9" s="39">
        <v>95</v>
      </c>
      <c r="K9" s="39">
        <v>100</v>
      </c>
      <c r="L9" s="39">
        <v>100</v>
      </c>
      <c r="M9" s="39">
        <v>9</v>
      </c>
      <c r="N9" s="41">
        <v>391</v>
      </c>
      <c r="O9" s="42">
        <f t="shared" si="1"/>
        <v>1.4400000000000004</v>
      </c>
      <c r="P9" s="42">
        <f t="shared" si="0"/>
        <v>7.56</v>
      </c>
      <c r="Q9" s="39">
        <v>10</v>
      </c>
      <c r="R9" s="39">
        <v>3055</v>
      </c>
      <c r="S9" s="25"/>
      <c r="T9" s="25"/>
      <c r="U9" s="14"/>
      <c r="V9" s="16"/>
      <c r="W9" s="20"/>
      <c r="X9" s="20"/>
      <c r="Y9" s="20"/>
    </row>
    <row r="10" spans="1:32" s="4" customFormat="1" ht="15.75" x14ac:dyDescent="0.25">
      <c r="A10" s="211"/>
      <c r="B10" s="40">
        <v>40659.479166666664</v>
      </c>
      <c r="C10" s="39" t="s">
        <v>15</v>
      </c>
      <c r="D10" s="41">
        <v>22800</v>
      </c>
      <c r="E10" s="39">
        <v>10</v>
      </c>
      <c r="F10" s="39">
        <v>76.06</v>
      </c>
      <c r="G10" s="39">
        <v>1</v>
      </c>
      <c r="H10" s="39">
        <v>84</v>
      </c>
      <c r="I10" s="39">
        <v>92</v>
      </c>
      <c r="J10" s="39">
        <v>97</v>
      </c>
      <c r="K10" s="39">
        <v>99</v>
      </c>
      <c r="L10" s="39">
        <v>100</v>
      </c>
      <c r="M10" s="39">
        <v>8</v>
      </c>
      <c r="N10" s="41">
        <v>492</v>
      </c>
      <c r="O10" s="42">
        <f t="shared" si="1"/>
        <v>1.2800000000000002</v>
      </c>
      <c r="P10" s="42">
        <f t="shared" si="0"/>
        <v>6.72</v>
      </c>
      <c r="Q10" s="39">
        <v>10</v>
      </c>
      <c r="R10" s="39">
        <v>3055</v>
      </c>
      <c r="S10" s="25"/>
      <c r="T10" s="25"/>
      <c r="U10" s="14"/>
      <c r="V10" s="16"/>
      <c r="W10" s="20"/>
      <c r="X10" s="20"/>
      <c r="Y10" s="20"/>
    </row>
    <row r="11" spans="1:32" s="4" customFormat="1" ht="15.75" x14ac:dyDescent="0.25">
      <c r="A11" s="211"/>
      <c r="B11" s="40">
        <v>40672.527777777781</v>
      </c>
      <c r="C11" s="39" t="s">
        <v>15</v>
      </c>
      <c r="D11" s="41">
        <v>38600</v>
      </c>
      <c r="E11" s="39">
        <v>10</v>
      </c>
      <c r="F11" s="39">
        <v>78.08</v>
      </c>
      <c r="G11" s="39">
        <v>1</v>
      </c>
      <c r="H11" s="39">
        <v>70</v>
      </c>
      <c r="I11" s="39">
        <v>81</v>
      </c>
      <c r="J11" s="39">
        <v>93</v>
      </c>
      <c r="K11" s="39">
        <v>100</v>
      </c>
      <c r="L11" s="39">
        <v>100</v>
      </c>
      <c r="M11" s="39">
        <v>17</v>
      </c>
      <c r="N11" s="41">
        <v>1770</v>
      </c>
      <c r="O11" s="42">
        <f t="shared" si="1"/>
        <v>5.1000000000000014</v>
      </c>
      <c r="P11" s="42">
        <f t="shared" si="0"/>
        <v>11.899999999999999</v>
      </c>
      <c r="Q11" s="39">
        <v>10</v>
      </c>
      <c r="R11" s="39">
        <v>3055</v>
      </c>
      <c r="S11" s="25"/>
      <c r="T11" s="25"/>
      <c r="U11" s="14"/>
      <c r="V11" s="16"/>
      <c r="W11" s="20"/>
      <c r="X11" s="20"/>
      <c r="Y11" s="20"/>
    </row>
    <row r="12" spans="1:32" s="4" customFormat="1" ht="15.75" x14ac:dyDescent="0.25">
      <c r="A12" s="211"/>
      <c r="B12" s="40">
        <v>40680.708333333336</v>
      </c>
      <c r="C12" s="39" t="s">
        <v>15</v>
      </c>
      <c r="D12" s="41">
        <v>41900</v>
      </c>
      <c r="E12" s="39">
        <v>10</v>
      </c>
      <c r="F12" s="39">
        <v>78.709999999999994</v>
      </c>
      <c r="G12" s="39">
        <v>3</v>
      </c>
      <c r="H12" s="39">
        <v>91</v>
      </c>
      <c r="I12" s="39">
        <v>96</v>
      </c>
      <c r="J12" s="39">
        <v>99</v>
      </c>
      <c r="K12" s="39">
        <v>100</v>
      </c>
      <c r="L12" s="39">
        <v>100</v>
      </c>
      <c r="M12" s="39">
        <v>53</v>
      </c>
      <c r="N12" s="41">
        <v>6000</v>
      </c>
      <c r="O12" s="42">
        <f t="shared" si="1"/>
        <v>4.769999999999996</v>
      </c>
      <c r="P12" s="42">
        <f t="shared" si="0"/>
        <v>48.230000000000004</v>
      </c>
      <c r="Q12" s="39">
        <v>10</v>
      </c>
      <c r="R12" s="39">
        <v>3055</v>
      </c>
      <c r="S12" s="25"/>
      <c r="T12" s="25"/>
      <c r="U12" s="14"/>
      <c r="V12" s="16"/>
      <c r="W12" s="20"/>
      <c r="X12" s="20"/>
      <c r="Y12" s="20"/>
    </row>
    <row r="13" spans="1:32" s="4" customFormat="1" ht="15.75" x14ac:dyDescent="0.25">
      <c r="A13" s="211"/>
      <c r="B13" s="40">
        <v>40690.364583333336</v>
      </c>
      <c r="C13" s="39" t="s">
        <v>15</v>
      </c>
      <c r="D13" s="41">
        <v>42000</v>
      </c>
      <c r="E13" s="39">
        <v>10</v>
      </c>
      <c r="F13" s="39">
        <v>78.72</v>
      </c>
      <c r="G13" s="39">
        <v>2</v>
      </c>
      <c r="H13" s="39">
        <v>81</v>
      </c>
      <c r="I13" s="39">
        <v>92</v>
      </c>
      <c r="J13" s="39">
        <v>97</v>
      </c>
      <c r="K13" s="39">
        <v>100</v>
      </c>
      <c r="L13" s="39">
        <v>100</v>
      </c>
      <c r="M13" s="39">
        <v>29</v>
      </c>
      <c r="N13" s="41">
        <v>3290</v>
      </c>
      <c r="O13" s="42">
        <f t="shared" si="1"/>
        <v>5.509999999999998</v>
      </c>
      <c r="P13" s="42">
        <f t="shared" si="0"/>
        <v>23.490000000000002</v>
      </c>
      <c r="Q13" s="39">
        <v>10</v>
      </c>
      <c r="R13" s="39">
        <v>3055</v>
      </c>
      <c r="S13" s="25"/>
      <c r="T13" s="25"/>
      <c r="U13" s="14"/>
      <c r="V13" s="16"/>
      <c r="W13" s="20"/>
      <c r="X13" s="20"/>
      <c r="Y13" s="20"/>
    </row>
    <row r="14" spans="1:32" s="4" customFormat="1" ht="15.75" x14ac:dyDescent="0.25">
      <c r="A14" s="211"/>
      <c r="B14" s="40">
        <v>40714.640972222223</v>
      </c>
      <c r="C14" s="39" t="s">
        <v>15</v>
      </c>
      <c r="D14" s="41">
        <v>36500</v>
      </c>
      <c r="E14" s="39">
        <v>10</v>
      </c>
      <c r="F14" s="39">
        <v>77.73</v>
      </c>
      <c r="G14" s="39">
        <v>1</v>
      </c>
      <c r="H14" s="39">
        <v>88</v>
      </c>
      <c r="I14" s="39">
        <v>96</v>
      </c>
      <c r="J14" s="39">
        <v>99</v>
      </c>
      <c r="K14" s="39">
        <v>100</v>
      </c>
      <c r="L14" s="39">
        <v>100</v>
      </c>
      <c r="M14" s="39">
        <v>8</v>
      </c>
      <c r="N14" s="41">
        <v>788</v>
      </c>
      <c r="O14" s="42">
        <f t="shared" si="1"/>
        <v>0.96</v>
      </c>
      <c r="P14" s="42">
        <f t="shared" si="0"/>
        <v>7.04</v>
      </c>
      <c r="Q14" s="39">
        <v>10</v>
      </c>
      <c r="R14" s="39">
        <v>3055</v>
      </c>
      <c r="S14" s="25"/>
      <c r="T14" s="25"/>
      <c r="U14" s="14"/>
      <c r="V14" s="16"/>
      <c r="W14" s="20"/>
      <c r="X14" s="20"/>
      <c r="Y14" s="20"/>
    </row>
    <row r="15" spans="1:32" s="4" customFormat="1" ht="15.75" x14ac:dyDescent="0.25">
      <c r="A15" s="211"/>
      <c r="B15" s="40">
        <v>40744.458333333336</v>
      </c>
      <c r="C15" s="39" t="s">
        <v>15</v>
      </c>
      <c r="D15" s="41">
        <v>15300</v>
      </c>
      <c r="E15" s="39">
        <v>10</v>
      </c>
      <c r="F15" s="39">
        <v>74.510000000000005</v>
      </c>
      <c r="G15" s="39">
        <v>0</v>
      </c>
      <c r="H15" s="39">
        <v>87</v>
      </c>
      <c r="I15" s="39">
        <v>94</v>
      </c>
      <c r="J15" s="39">
        <v>99</v>
      </c>
      <c r="K15" s="39">
        <v>100</v>
      </c>
      <c r="L15" s="39">
        <v>100</v>
      </c>
      <c r="M15" s="39">
        <v>3</v>
      </c>
      <c r="N15" s="41">
        <v>124</v>
      </c>
      <c r="O15" s="42">
        <f t="shared" si="1"/>
        <v>0.39000000000000012</v>
      </c>
      <c r="P15" s="42">
        <f t="shared" si="0"/>
        <v>2.61</v>
      </c>
      <c r="Q15" s="39">
        <v>10</v>
      </c>
      <c r="R15" s="39">
        <v>3055</v>
      </c>
      <c r="S15" s="25"/>
      <c r="T15" s="25"/>
      <c r="U15" s="14"/>
      <c r="V15" s="16"/>
      <c r="W15" s="20"/>
      <c r="X15" s="20"/>
      <c r="Y15" s="20"/>
    </row>
    <row r="16" spans="1:32" s="4" customFormat="1" ht="15.75" x14ac:dyDescent="0.25">
      <c r="A16" s="211"/>
      <c r="B16" s="40">
        <v>40793.444444444445</v>
      </c>
      <c r="C16" s="39" t="s">
        <v>15</v>
      </c>
      <c r="D16" s="41">
        <v>7170</v>
      </c>
      <c r="E16" s="39">
        <v>10</v>
      </c>
      <c r="F16" s="39">
        <v>72.209999999999994</v>
      </c>
      <c r="G16" s="39">
        <v>1</v>
      </c>
      <c r="H16" s="39">
        <v>80</v>
      </c>
      <c r="I16" s="39">
        <v>90</v>
      </c>
      <c r="J16" s="39">
        <v>95</v>
      </c>
      <c r="K16" s="39">
        <v>100</v>
      </c>
      <c r="L16" s="39">
        <v>100</v>
      </c>
      <c r="M16" s="39">
        <v>5</v>
      </c>
      <c r="N16" s="41">
        <v>97</v>
      </c>
      <c r="O16" s="42">
        <f t="shared" si="1"/>
        <v>1</v>
      </c>
      <c r="P16" s="42">
        <f t="shared" si="0"/>
        <v>4</v>
      </c>
      <c r="Q16" s="39">
        <v>10</v>
      </c>
      <c r="R16" s="39">
        <v>3055</v>
      </c>
      <c r="S16" s="25"/>
      <c r="T16" s="25"/>
      <c r="U16" s="14"/>
      <c r="V16" s="16"/>
      <c r="W16" s="20"/>
      <c r="X16" s="20"/>
      <c r="Y16" s="20"/>
    </row>
    <row r="17" spans="1:25" s="4" customFormat="1" ht="15.75" x14ac:dyDescent="0.25">
      <c r="A17" s="215"/>
      <c r="B17" s="40">
        <v>40890.515277777777</v>
      </c>
      <c r="C17" s="43" t="s">
        <v>16</v>
      </c>
      <c r="D17" s="41">
        <v>23100</v>
      </c>
      <c r="E17" s="39">
        <v>10</v>
      </c>
      <c r="F17" s="39">
        <v>76.010000000000005</v>
      </c>
      <c r="G17" s="39">
        <v>1</v>
      </c>
      <c r="H17" s="39">
        <v>75</v>
      </c>
      <c r="I17" s="39">
        <v>88</v>
      </c>
      <c r="J17" s="39">
        <v>94</v>
      </c>
      <c r="K17" s="39">
        <v>100</v>
      </c>
      <c r="L17" s="39">
        <v>100</v>
      </c>
      <c r="M17" s="39">
        <v>4</v>
      </c>
      <c r="N17" s="41">
        <v>249</v>
      </c>
      <c r="O17" s="42">
        <f t="shared" ref="O17:O29" si="2">M17-P17</f>
        <v>1</v>
      </c>
      <c r="P17" s="42">
        <f t="shared" si="0"/>
        <v>3</v>
      </c>
      <c r="Q17" s="39">
        <v>10</v>
      </c>
      <c r="R17" s="39">
        <v>3055</v>
      </c>
      <c r="S17" s="25"/>
      <c r="T17" s="25"/>
      <c r="U17" s="14"/>
      <c r="V17" s="16"/>
      <c r="W17" s="20"/>
      <c r="X17" s="20"/>
      <c r="Y17" s="20"/>
    </row>
    <row r="18" spans="1:25" s="4" customFormat="1" ht="15.75" x14ac:dyDescent="0.25">
      <c r="A18" s="215"/>
      <c r="B18" s="40">
        <v>40961.44027777778</v>
      </c>
      <c r="C18" s="43" t="s">
        <v>16</v>
      </c>
      <c r="D18" s="41">
        <v>5120</v>
      </c>
      <c r="E18" s="39">
        <v>10</v>
      </c>
      <c r="F18" s="39">
        <v>71.66</v>
      </c>
      <c r="G18" s="39">
        <v>2</v>
      </c>
      <c r="H18" s="39">
        <v>60</v>
      </c>
      <c r="I18" s="39">
        <v>82</v>
      </c>
      <c r="J18" s="39">
        <v>97</v>
      </c>
      <c r="K18" s="39">
        <v>100</v>
      </c>
      <c r="L18" s="39">
        <v>100</v>
      </c>
      <c r="M18" s="39">
        <v>5</v>
      </c>
      <c r="N18" s="41">
        <v>69</v>
      </c>
      <c r="O18" s="42">
        <f t="shared" si="2"/>
        <v>2</v>
      </c>
      <c r="P18" s="42">
        <f t="shared" si="0"/>
        <v>3</v>
      </c>
      <c r="Q18" s="39">
        <v>10</v>
      </c>
      <c r="R18" s="39">
        <v>3055</v>
      </c>
      <c r="S18" s="25"/>
      <c r="T18" s="25"/>
      <c r="U18" s="14"/>
      <c r="V18" s="16"/>
      <c r="W18" s="20"/>
      <c r="X18" s="20"/>
      <c r="Y18" s="20"/>
    </row>
    <row r="19" spans="1:25" s="4" customFormat="1" ht="15.75" x14ac:dyDescent="0.25">
      <c r="A19" s="215"/>
      <c r="B19" s="40">
        <v>40987.463194444441</v>
      </c>
      <c r="C19" s="43" t="s">
        <v>15</v>
      </c>
      <c r="D19" s="41">
        <v>8780</v>
      </c>
      <c r="E19" s="39">
        <v>10</v>
      </c>
      <c r="F19" s="39">
        <v>72.84</v>
      </c>
      <c r="G19" s="39">
        <v>2</v>
      </c>
      <c r="H19" s="39">
        <v>88</v>
      </c>
      <c r="I19" s="39">
        <v>95</v>
      </c>
      <c r="J19" s="39">
        <v>98</v>
      </c>
      <c r="K19" s="39">
        <v>100</v>
      </c>
      <c r="L19" s="39">
        <v>100</v>
      </c>
      <c r="M19" s="39">
        <v>9</v>
      </c>
      <c r="N19" s="41">
        <v>213</v>
      </c>
      <c r="O19" s="42">
        <f t="shared" si="2"/>
        <v>1.08</v>
      </c>
      <c r="P19" s="42">
        <f t="shared" si="0"/>
        <v>7.92</v>
      </c>
      <c r="Q19" s="39">
        <v>10</v>
      </c>
      <c r="R19" s="39">
        <v>3055</v>
      </c>
      <c r="S19" s="25"/>
      <c r="T19" s="25"/>
      <c r="U19" s="14"/>
      <c r="V19" s="16"/>
      <c r="W19" s="20"/>
      <c r="X19" s="20"/>
      <c r="Y19" s="20"/>
    </row>
    <row r="20" spans="1:25" s="4" customFormat="1" ht="15.75" x14ac:dyDescent="0.25">
      <c r="A20" s="215"/>
      <c r="B20" s="40">
        <v>40995.493055555555</v>
      </c>
      <c r="C20" s="43" t="s">
        <v>15</v>
      </c>
      <c r="D20" s="41">
        <v>18800</v>
      </c>
      <c r="E20" s="39">
        <v>10</v>
      </c>
      <c r="F20" s="39">
        <v>75.13</v>
      </c>
      <c r="G20" s="39">
        <v>1</v>
      </c>
      <c r="H20" s="39">
        <v>81</v>
      </c>
      <c r="I20" s="39">
        <v>94</v>
      </c>
      <c r="J20" s="39">
        <v>98</v>
      </c>
      <c r="K20" s="39">
        <v>100</v>
      </c>
      <c r="L20" s="39">
        <v>100</v>
      </c>
      <c r="M20" s="39">
        <v>12</v>
      </c>
      <c r="N20" s="41">
        <v>609</v>
      </c>
      <c r="O20" s="42">
        <f t="shared" si="2"/>
        <v>2.2799999999999994</v>
      </c>
      <c r="P20" s="42">
        <f t="shared" si="0"/>
        <v>9.7200000000000006</v>
      </c>
      <c r="Q20" s="39">
        <v>10</v>
      </c>
      <c r="R20" s="39">
        <v>3055</v>
      </c>
      <c r="S20" s="25"/>
      <c r="T20" s="25"/>
      <c r="U20" s="14"/>
      <c r="V20" s="16"/>
      <c r="W20" s="20"/>
      <c r="X20" s="20"/>
      <c r="Y20" s="20"/>
    </row>
    <row r="21" spans="1:25" s="4" customFormat="1" ht="15.75" x14ac:dyDescent="0.25">
      <c r="A21" s="215"/>
      <c r="B21" s="40">
        <v>41001.340277777781</v>
      </c>
      <c r="C21" s="43" t="s">
        <v>15</v>
      </c>
      <c r="D21" s="41">
        <v>28800</v>
      </c>
      <c r="E21" s="39">
        <v>10</v>
      </c>
      <c r="F21" s="39">
        <v>76.95</v>
      </c>
      <c r="G21" s="39">
        <v>4</v>
      </c>
      <c r="H21" s="39">
        <v>78</v>
      </c>
      <c r="I21" s="39">
        <v>90</v>
      </c>
      <c r="J21" s="39">
        <v>96</v>
      </c>
      <c r="K21" s="39">
        <v>100</v>
      </c>
      <c r="L21" s="39">
        <v>100</v>
      </c>
      <c r="M21" s="39">
        <v>26</v>
      </c>
      <c r="N21" s="41">
        <v>2020</v>
      </c>
      <c r="O21" s="42">
        <f t="shared" si="2"/>
        <v>5.7199999999999989</v>
      </c>
      <c r="P21" s="42">
        <f t="shared" si="0"/>
        <v>20.28</v>
      </c>
      <c r="Q21" s="39">
        <v>10</v>
      </c>
      <c r="R21" s="39">
        <v>3055</v>
      </c>
      <c r="S21" s="25"/>
      <c r="T21" s="25"/>
      <c r="U21" s="14"/>
      <c r="V21" s="16"/>
      <c r="W21" s="20"/>
      <c r="X21" s="20"/>
      <c r="Y21" s="20"/>
    </row>
    <row r="22" spans="1:25" s="4" customFormat="1" ht="15.75" x14ac:dyDescent="0.25">
      <c r="A22" s="215"/>
      <c r="B22" s="40">
        <v>41012.334027777775</v>
      </c>
      <c r="C22" s="43" t="s">
        <v>15</v>
      </c>
      <c r="D22" s="44">
        <v>36100</v>
      </c>
      <c r="E22" s="39">
        <v>10</v>
      </c>
      <c r="F22" s="39">
        <v>78.010000000000005</v>
      </c>
      <c r="G22" s="39">
        <v>2</v>
      </c>
      <c r="H22" s="39">
        <v>60</v>
      </c>
      <c r="I22" s="39">
        <v>77</v>
      </c>
      <c r="J22" s="39">
        <v>92</v>
      </c>
      <c r="K22" s="39">
        <v>100</v>
      </c>
      <c r="L22" s="39">
        <v>100</v>
      </c>
      <c r="M22" s="39">
        <v>17</v>
      </c>
      <c r="N22" s="41">
        <v>913</v>
      </c>
      <c r="O22" s="42">
        <f>M22-P22</f>
        <v>6.8000000000000007</v>
      </c>
      <c r="P22" s="42">
        <f t="shared" si="0"/>
        <v>10.199999999999999</v>
      </c>
      <c r="Q22" s="39">
        <v>10</v>
      </c>
      <c r="R22" s="39">
        <v>3055</v>
      </c>
      <c r="S22" s="25"/>
      <c r="T22" s="25"/>
      <c r="U22" s="14"/>
      <c r="V22" s="16"/>
      <c r="W22" s="20"/>
      <c r="X22" s="20"/>
      <c r="Y22" s="20"/>
    </row>
    <row r="23" spans="1:25" s="4" customFormat="1" ht="15.75" x14ac:dyDescent="0.25">
      <c r="A23" s="215"/>
      <c r="B23" s="40">
        <v>41025.375694444447</v>
      </c>
      <c r="C23" s="43" t="s">
        <v>15</v>
      </c>
      <c r="D23" s="41">
        <v>47200</v>
      </c>
      <c r="E23" s="39">
        <v>10</v>
      </c>
      <c r="F23" s="39">
        <v>79.39</v>
      </c>
      <c r="G23" s="39">
        <v>6</v>
      </c>
      <c r="H23" s="45">
        <v>88</v>
      </c>
      <c r="I23" s="39">
        <v>95</v>
      </c>
      <c r="J23" s="39">
        <v>98</v>
      </c>
      <c r="K23" s="39">
        <v>100</v>
      </c>
      <c r="L23" s="39">
        <v>100</v>
      </c>
      <c r="M23" s="39">
        <v>113</v>
      </c>
      <c r="N23" s="41">
        <v>14400</v>
      </c>
      <c r="O23" s="42">
        <f t="shared" si="2"/>
        <v>13.560000000000002</v>
      </c>
      <c r="P23" s="42">
        <f t="shared" si="0"/>
        <v>99.44</v>
      </c>
      <c r="Q23" s="39">
        <v>10</v>
      </c>
      <c r="R23" s="39">
        <v>3055</v>
      </c>
      <c r="S23" s="25"/>
      <c r="T23" s="25"/>
      <c r="U23" s="14"/>
      <c r="V23" s="16"/>
      <c r="W23" s="20"/>
      <c r="X23" s="20"/>
      <c r="Y23" s="20"/>
    </row>
    <row r="24" spans="1:25" s="4" customFormat="1" ht="15.75" x14ac:dyDescent="0.25">
      <c r="A24" s="215"/>
      <c r="B24" s="40">
        <v>41026.327777777777</v>
      </c>
      <c r="C24" s="43" t="s">
        <v>15</v>
      </c>
      <c r="D24" s="41">
        <v>42800</v>
      </c>
      <c r="E24" s="39">
        <v>10</v>
      </c>
      <c r="F24" s="39">
        <v>78.81</v>
      </c>
      <c r="G24" s="39">
        <v>6</v>
      </c>
      <c r="H24" s="45">
        <v>88</v>
      </c>
      <c r="I24" s="39">
        <v>97</v>
      </c>
      <c r="J24" s="39">
        <v>99</v>
      </c>
      <c r="K24" s="39">
        <v>100</v>
      </c>
      <c r="L24" s="39">
        <v>100</v>
      </c>
      <c r="M24" s="39">
        <v>87</v>
      </c>
      <c r="N24" s="41">
        <v>10100</v>
      </c>
      <c r="O24" s="42">
        <f t="shared" si="2"/>
        <v>10.439999999999998</v>
      </c>
      <c r="P24" s="42">
        <f t="shared" si="0"/>
        <v>76.56</v>
      </c>
      <c r="Q24" s="39">
        <v>10</v>
      </c>
      <c r="R24" s="39">
        <v>3055</v>
      </c>
      <c r="S24" s="25"/>
      <c r="T24" s="25"/>
      <c r="U24" s="14"/>
      <c r="V24" s="16"/>
      <c r="W24" s="20"/>
      <c r="X24" s="20"/>
      <c r="Y24" s="20"/>
    </row>
    <row r="25" spans="1:25" s="4" customFormat="1" ht="15.75" x14ac:dyDescent="0.25">
      <c r="A25" s="215"/>
      <c r="B25" s="40">
        <v>41044.450694444444</v>
      </c>
      <c r="C25" s="43" t="s">
        <v>15</v>
      </c>
      <c r="D25" s="41">
        <v>34000</v>
      </c>
      <c r="E25" s="39">
        <v>10</v>
      </c>
      <c r="F25" s="39">
        <v>77.62</v>
      </c>
      <c r="G25" s="39">
        <v>1</v>
      </c>
      <c r="H25" s="39">
        <v>73</v>
      </c>
      <c r="I25" s="39">
        <v>90</v>
      </c>
      <c r="J25" s="39">
        <v>97</v>
      </c>
      <c r="K25" s="39">
        <v>100</v>
      </c>
      <c r="L25" s="39">
        <v>100</v>
      </c>
      <c r="M25" s="39">
        <v>16</v>
      </c>
      <c r="N25" s="41">
        <v>1450</v>
      </c>
      <c r="O25" s="42">
        <f t="shared" si="2"/>
        <v>4.32</v>
      </c>
      <c r="P25" s="42">
        <f t="shared" si="0"/>
        <v>11.68</v>
      </c>
      <c r="Q25" s="39">
        <v>10</v>
      </c>
      <c r="R25" s="39">
        <v>3055</v>
      </c>
      <c r="S25" s="25"/>
      <c r="T25" s="25"/>
      <c r="U25" s="14"/>
      <c r="V25" s="16"/>
      <c r="W25" s="20"/>
      <c r="X25" s="20"/>
      <c r="Y25" s="20"/>
    </row>
    <row r="26" spans="1:25" s="4" customFormat="1" ht="15.75" x14ac:dyDescent="0.25">
      <c r="A26" s="215"/>
      <c r="B26" s="40">
        <v>41059.524305555555</v>
      </c>
      <c r="C26" s="43" t="s">
        <v>15</v>
      </c>
      <c r="D26" s="41">
        <v>32500</v>
      </c>
      <c r="E26" s="39">
        <v>10</v>
      </c>
      <c r="F26" s="39">
        <v>77.349999999999994</v>
      </c>
      <c r="G26" s="39">
        <v>1</v>
      </c>
      <c r="H26" s="39">
        <v>64</v>
      </c>
      <c r="I26" s="39">
        <v>86</v>
      </c>
      <c r="J26" s="39">
        <v>95</v>
      </c>
      <c r="K26" s="39">
        <v>99</v>
      </c>
      <c r="L26" s="39">
        <v>100</v>
      </c>
      <c r="M26" s="39">
        <v>13</v>
      </c>
      <c r="N26" s="41">
        <v>1140</v>
      </c>
      <c r="O26" s="42">
        <f t="shared" si="2"/>
        <v>4.68</v>
      </c>
      <c r="P26" s="42">
        <f t="shared" si="0"/>
        <v>8.32</v>
      </c>
      <c r="Q26" s="39">
        <v>10</v>
      </c>
      <c r="R26" s="39">
        <v>3055</v>
      </c>
      <c r="S26" s="25"/>
      <c r="T26" s="25"/>
      <c r="U26" s="14"/>
      <c r="V26" s="16"/>
      <c r="W26" s="20"/>
      <c r="X26" s="20"/>
      <c r="Y26" s="20"/>
    </row>
    <row r="27" spans="1:25" s="4" customFormat="1" ht="15.75" x14ac:dyDescent="0.25">
      <c r="A27" s="215"/>
      <c r="B27" s="40">
        <v>41064.52847222222</v>
      </c>
      <c r="C27" s="43" t="s">
        <v>15</v>
      </c>
      <c r="D27" s="41">
        <v>42900</v>
      </c>
      <c r="E27" s="39">
        <v>10</v>
      </c>
      <c r="F27" s="39">
        <v>78.89</v>
      </c>
      <c r="G27" s="39">
        <v>1</v>
      </c>
      <c r="H27" s="39">
        <v>57</v>
      </c>
      <c r="I27" s="39">
        <v>78</v>
      </c>
      <c r="J27" s="39">
        <v>92</v>
      </c>
      <c r="K27" s="39">
        <v>99</v>
      </c>
      <c r="L27" s="39">
        <v>100</v>
      </c>
      <c r="M27" s="39">
        <v>19</v>
      </c>
      <c r="N27" s="41">
        <v>2200</v>
      </c>
      <c r="O27" s="42">
        <f t="shared" si="2"/>
        <v>8.1700000000000017</v>
      </c>
      <c r="P27" s="42">
        <f t="shared" si="0"/>
        <v>10.829999999999998</v>
      </c>
      <c r="Q27" s="39">
        <v>10</v>
      </c>
      <c r="R27" s="39">
        <v>3055</v>
      </c>
      <c r="S27" s="25"/>
      <c r="T27" s="25"/>
      <c r="U27" s="14"/>
      <c r="V27" s="16"/>
      <c r="W27" s="20"/>
      <c r="X27" s="20"/>
      <c r="Y27" s="20"/>
    </row>
    <row r="28" spans="1:25" s="4" customFormat="1" ht="15.75" x14ac:dyDescent="0.25">
      <c r="A28" s="215"/>
      <c r="B28" s="40">
        <v>41065.416666666664</v>
      </c>
      <c r="C28" s="43" t="s">
        <v>15</v>
      </c>
      <c r="D28" s="41">
        <v>51700</v>
      </c>
      <c r="E28" s="39">
        <v>10</v>
      </c>
      <c r="F28" s="39">
        <v>80.040000000000006</v>
      </c>
      <c r="G28" s="39">
        <v>3</v>
      </c>
      <c r="H28" s="45">
        <v>59</v>
      </c>
      <c r="I28" s="39">
        <v>80</v>
      </c>
      <c r="J28" s="39">
        <v>93</v>
      </c>
      <c r="K28" s="39">
        <v>99</v>
      </c>
      <c r="L28" s="39">
        <v>100</v>
      </c>
      <c r="M28" s="39">
        <v>44</v>
      </c>
      <c r="N28" s="41">
        <v>6140</v>
      </c>
      <c r="O28" s="42">
        <f t="shared" si="2"/>
        <v>18.040000000000003</v>
      </c>
      <c r="P28" s="42">
        <f t="shared" si="0"/>
        <v>25.959999999999997</v>
      </c>
      <c r="Q28" s="39">
        <v>10</v>
      </c>
      <c r="R28" s="39">
        <v>3055</v>
      </c>
      <c r="S28" s="25"/>
      <c r="T28" s="25"/>
      <c r="U28" s="14"/>
      <c r="V28" s="16"/>
      <c r="W28" s="20"/>
      <c r="X28" s="20"/>
      <c r="Y28" s="20"/>
    </row>
    <row r="29" spans="1:25" s="4" customFormat="1" ht="15.75" x14ac:dyDescent="0.25">
      <c r="A29" s="215"/>
      <c r="B29" s="40">
        <v>41087.560416666667</v>
      </c>
      <c r="C29" s="43" t="s">
        <v>15</v>
      </c>
      <c r="D29" s="41">
        <v>56900</v>
      </c>
      <c r="E29" s="39">
        <v>10</v>
      </c>
      <c r="F29" s="39">
        <v>80.739999999999995</v>
      </c>
      <c r="G29" s="39">
        <v>5</v>
      </c>
      <c r="H29" s="39">
        <v>51</v>
      </c>
      <c r="I29" s="39">
        <v>70</v>
      </c>
      <c r="J29" s="39">
        <v>89</v>
      </c>
      <c r="K29" s="39">
        <v>99</v>
      </c>
      <c r="L29" s="39">
        <v>100</v>
      </c>
      <c r="M29" s="39">
        <v>37</v>
      </c>
      <c r="N29" s="41">
        <v>5680</v>
      </c>
      <c r="O29" s="42">
        <f t="shared" si="2"/>
        <v>18.13</v>
      </c>
      <c r="P29" s="42">
        <f t="shared" si="0"/>
        <v>18.87</v>
      </c>
      <c r="Q29" s="39">
        <v>10</v>
      </c>
      <c r="R29" s="39">
        <v>3055</v>
      </c>
      <c r="S29" s="25"/>
      <c r="T29" s="25"/>
      <c r="U29" s="14"/>
      <c r="V29" s="16"/>
      <c r="W29" s="20"/>
      <c r="X29" s="20"/>
      <c r="Y29" s="20"/>
    </row>
    <row r="30" spans="1:25" s="20" customFormat="1" ht="15.75" x14ac:dyDescent="0.25">
      <c r="A30" s="215"/>
      <c r="B30" s="40">
        <v>41370.421527777777</v>
      </c>
      <c r="C30" s="43" t="s">
        <v>15</v>
      </c>
      <c r="D30" s="46">
        <v>21300</v>
      </c>
      <c r="E30" s="39">
        <v>10</v>
      </c>
      <c r="F30" s="43">
        <v>75.52</v>
      </c>
      <c r="G30" s="47" t="s">
        <v>46</v>
      </c>
      <c r="H30" s="48">
        <v>90.7</v>
      </c>
      <c r="I30" s="48">
        <v>97.1</v>
      </c>
      <c r="J30" s="48">
        <v>99.5</v>
      </c>
      <c r="K30" s="43">
        <v>100</v>
      </c>
      <c r="L30" s="43">
        <v>100</v>
      </c>
      <c r="M30" s="48">
        <v>27.1</v>
      </c>
      <c r="N30" s="41">
        <v>1560</v>
      </c>
      <c r="O30" s="42">
        <f>M30-P30</f>
        <v>2.5202999999999989</v>
      </c>
      <c r="P30" s="42">
        <f t="shared" si="0"/>
        <v>24.579700000000003</v>
      </c>
      <c r="Q30" s="39">
        <v>10</v>
      </c>
      <c r="R30" s="39">
        <v>3055</v>
      </c>
      <c r="T30" s="14"/>
      <c r="U30" s="14"/>
      <c r="V30" s="16"/>
    </row>
    <row r="31" spans="1:25" s="20" customFormat="1" ht="15.75" x14ac:dyDescent="0.25">
      <c r="A31" s="215"/>
      <c r="B31" s="40">
        <v>41401.457638888889</v>
      </c>
      <c r="C31" s="43" t="s">
        <v>15</v>
      </c>
      <c r="D31" s="46">
        <v>30500</v>
      </c>
      <c r="E31" s="39">
        <v>10</v>
      </c>
      <c r="F31" s="49">
        <v>77.099999999999994</v>
      </c>
      <c r="G31" s="47" t="s">
        <v>46</v>
      </c>
      <c r="H31" s="43">
        <v>74</v>
      </c>
      <c r="I31" s="43">
        <v>87</v>
      </c>
      <c r="J31" s="43">
        <v>95</v>
      </c>
      <c r="K31" s="43">
        <v>100</v>
      </c>
      <c r="L31" s="43">
        <v>100</v>
      </c>
      <c r="M31" s="43">
        <v>16</v>
      </c>
      <c r="N31" s="46">
        <v>1320</v>
      </c>
      <c r="O31" s="42">
        <f>M31-P31</f>
        <v>4.16</v>
      </c>
      <c r="P31" s="42">
        <f t="shared" si="0"/>
        <v>11.84</v>
      </c>
      <c r="Q31" s="39">
        <v>10</v>
      </c>
      <c r="R31" s="39">
        <v>3055</v>
      </c>
      <c r="T31" s="14"/>
      <c r="U31" s="14"/>
      <c r="V31" s="16"/>
    </row>
    <row r="32" spans="1:25" s="20" customFormat="1" ht="15.75" x14ac:dyDescent="0.25">
      <c r="A32" s="215"/>
      <c r="B32" s="40">
        <v>41404.370833333334</v>
      </c>
      <c r="C32" s="43" t="s">
        <v>15</v>
      </c>
      <c r="D32" s="46">
        <v>38900</v>
      </c>
      <c r="E32" s="39">
        <v>10</v>
      </c>
      <c r="F32" s="43">
        <v>78.180000000000007</v>
      </c>
      <c r="G32" s="47" t="s">
        <v>46</v>
      </c>
      <c r="H32" s="43">
        <v>77</v>
      </c>
      <c r="I32" s="43">
        <v>88</v>
      </c>
      <c r="J32" s="43">
        <v>96</v>
      </c>
      <c r="K32" s="43">
        <v>100</v>
      </c>
      <c r="L32" s="43">
        <v>100</v>
      </c>
      <c r="M32" s="43">
        <v>28</v>
      </c>
      <c r="N32" s="46">
        <v>2940</v>
      </c>
      <c r="O32" s="42">
        <f>M32-P32</f>
        <v>6.4399999999999977</v>
      </c>
      <c r="P32" s="42">
        <f t="shared" si="0"/>
        <v>21.560000000000002</v>
      </c>
      <c r="Q32" s="39">
        <v>10</v>
      </c>
      <c r="R32" s="39">
        <v>3055</v>
      </c>
      <c r="T32" s="14"/>
      <c r="U32" s="14"/>
      <c r="V32" s="16"/>
    </row>
    <row r="33" spans="1:32" s="20" customFormat="1" ht="15.75" x14ac:dyDescent="0.25">
      <c r="A33" s="215"/>
      <c r="B33" s="40">
        <v>41407.507638888892</v>
      </c>
      <c r="C33" s="43" t="s">
        <v>15</v>
      </c>
      <c r="D33" s="46">
        <v>49900</v>
      </c>
      <c r="E33" s="39">
        <v>10</v>
      </c>
      <c r="F33" s="43">
        <v>79.58</v>
      </c>
      <c r="G33" s="47" t="s">
        <v>46</v>
      </c>
      <c r="H33" s="43">
        <v>69</v>
      </c>
      <c r="I33" s="43">
        <v>81</v>
      </c>
      <c r="J33" s="43">
        <v>93</v>
      </c>
      <c r="K33" s="43">
        <v>100</v>
      </c>
      <c r="L33" s="43">
        <v>100</v>
      </c>
      <c r="M33" s="43">
        <v>45</v>
      </c>
      <c r="N33" s="46">
        <v>6060</v>
      </c>
      <c r="O33" s="42">
        <f>M33-P33</f>
        <v>13.950000000000003</v>
      </c>
      <c r="P33" s="42">
        <f t="shared" si="0"/>
        <v>31.049999999999997</v>
      </c>
      <c r="Q33" s="39">
        <v>10</v>
      </c>
      <c r="R33" s="39">
        <v>3055</v>
      </c>
      <c r="T33" s="14"/>
      <c r="U33" s="14"/>
      <c r="V33" s="16"/>
    </row>
    <row r="34" spans="1:32" s="20" customFormat="1" ht="15.75" x14ac:dyDescent="0.25">
      <c r="A34" s="215"/>
      <c r="B34" s="40">
        <v>41425.34375</v>
      </c>
      <c r="C34" s="43" t="s">
        <v>15</v>
      </c>
      <c r="D34" s="46">
        <v>36900</v>
      </c>
      <c r="E34" s="39">
        <v>10</v>
      </c>
      <c r="F34" s="49">
        <v>77.900000000000006</v>
      </c>
      <c r="G34" s="47" t="s">
        <v>46</v>
      </c>
      <c r="H34" s="43">
        <v>57</v>
      </c>
      <c r="I34" s="43">
        <v>75</v>
      </c>
      <c r="J34" s="43">
        <v>91</v>
      </c>
      <c r="K34" s="43">
        <v>100</v>
      </c>
      <c r="L34" s="43">
        <v>100</v>
      </c>
      <c r="M34" s="43">
        <v>8</v>
      </c>
      <c r="N34" s="46">
        <v>797</v>
      </c>
      <c r="O34" s="42">
        <f>M34-P34</f>
        <v>3.4400000000000004</v>
      </c>
      <c r="P34" s="42">
        <f t="shared" si="0"/>
        <v>4.5599999999999996</v>
      </c>
      <c r="Q34" s="39">
        <v>10</v>
      </c>
      <c r="R34" s="39">
        <v>3055</v>
      </c>
      <c r="T34" s="14"/>
      <c r="U34" s="14"/>
      <c r="V34" s="16"/>
    </row>
    <row r="35" spans="1:32" s="20" customFormat="1" ht="15.75" x14ac:dyDescent="0.25">
      <c r="A35" s="215"/>
      <c r="B35" s="40">
        <v>41775.493750000001</v>
      </c>
      <c r="C35" s="43" t="s">
        <v>15</v>
      </c>
      <c r="D35" s="46">
        <v>34700</v>
      </c>
      <c r="E35" s="39">
        <v>10</v>
      </c>
      <c r="F35" s="49">
        <v>77.709999999999994</v>
      </c>
      <c r="G35" s="47" t="s">
        <v>46</v>
      </c>
      <c r="H35" s="43">
        <v>69</v>
      </c>
      <c r="I35" s="43" t="s">
        <v>46</v>
      </c>
      <c r="J35" s="43" t="s">
        <v>46</v>
      </c>
      <c r="K35" s="43" t="s">
        <v>46</v>
      </c>
      <c r="L35" s="43" t="s">
        <v>46</v>
      </c>
      <c r="M35" s="43">
        <v>15</v>
      </c>
      <c r="N35" s="46">
        <v>1410</v>
      </c>
      <c r="O35" s="42">
        <v>4.6500000000000004</v>
      </c>
      <c r="P35" s="42">
        <v>10.35</v>
      </c>
      <c r="Q35" s="39">
        <v>10</v>
      </c>
      <c r="R35" s="39">
        <v>3055</v>
      </c>
      <c r="T35" s="14"/>
      <c r="U35" s="14"/>
      <c r="V35" s="16"/>
    </row>
    <row r="36" spans="1:32" s="20" customFormat="1" ht="15.75" x14ac:dyDescent="0.25">
      <c r="A36" s="215"/>
      <c r="B36" s="40">
        <v>41776.571527777778</v>
      </c>
      <c r="C36" s="43" t="s">
        <v>15</v>
      </c>
      <c r="D36" s="46">
        <v>44500</v>
      </c>
      <c r="E36" s="39">
        <v>10</v>
      </c>
      <c r="F36" s="49">
        <v>79.040000000000006</v>
      </c>
      <c r="G36" s="47" t="s">
        <v>46</v>
      </c>
      <c r="H36" s="43">
        <v>64</v>
      </c>
      <c r="I36" s="43" t="s">
        <v>46</v>
      </c>
      <c r="J36" s="43" t="s">
        <v>46</v>
      </c>
      <c r="K36" s="43" t="s">
        <v>46</v>
      </c>
      <c r="L36" s="43" t="s">
        <v>46</v>
      </c>
      <c r="M36" s="43">
        <v>20</v>
      </c>
      <c r="N36" s="46">
        <v>2400</v>
      </c>
      <c r="O36" s="42">
        <v>7.1999999999999993</v>
      </c>
      <c r="P36" s="42">
        <v>12.8</v>
      </c>
      <c r="Q36" s="39">
        <v>10</v>
      </c>
      <c r="R36" s="39">
        <v>3055</v>
      </c>
      <c r="T36" s="14"/>
      <c r="U36" s="14"/>
      <c r="V36" s="16"/>
    </row>
    <row r="37" spans="1:32" s="20" customFormat="1" ht="15.75" x14ac:dyDescent="0.25">
      <c r="A37" s="215"/>
      <c r="B37" s="40">
        <v>41793.479166666664</v>
      </c>
      <c r="C37" s="43" t="s">
        <v>15</v>
      </c>
      <c r="D37" s="46">
        <v>38900</v>
      </c>
      <c r="E37" s="39">
        <v>10</v>
      </c>
      <c r="F37" s="49">
        <v>78.33</v>
      </c>
      <c r="G37" s="47" t="s">
        <v>46</v>
      </c>
      <c r="H37" s="43">
        <v>65</v>
      </c>
      <c r="I37" s="43" t="s">
        <v>46</v>
      </c>
      <c r="J37" s="43" t="s">
        <v>46</v>
      </c>
      <c r="K37" s="43" t="s">
        <v>46</v>
      </c>
      <c r="L37" s="43" t="s">
        <v>46</v>
      </c>
      <c r="M37" s="43">
        <v>10</v>
      </c>
      <c r="N37" s="46">
        <v>1050</v>
      </c>
      <c r="O37" s="42">
        <v>3.5</v>
      </c>
      <c r="P37" s="42">
        <v>6.5</v>
      </c>
      <c r="Q37" s="39">
        <v>10</v>
      </c>
      <c r="R37" s="39">
        <v>3055</v>
      </c>
      <c r="T37" s="14"/>
      <c r="U37" s="14"/>
      <c r="V37" s="16"/>
    </row>
    <row r="38" spans="1:32" s="20" customFormat="1" ht="16.5" thickBot="1" x14ac:dyDescent="0.3">
      <c r="A38" s="215"/>
      <c r="B38" s="50">
        <v>41801.524305555555</v>
      </c>
      <c r="C38" s="51" t="s">
        <v>15</v>
      </c>
      <c r="D38" s="52">
        <v>29400</v>
      </c>
      <c r="E38" s="53">
        <v>10</v>
      </c>
      <c r="F38" s="54">
        <v>76.77</v>
      </c>
      <c r="G38" s="55" t="s">
        <v>46</v>
      </c>
      <c r="H38" s="51">
        <v>70</v>
      </c>
      <c r="I38" s="51" t="s">
        <v>46</v>
      </c>
      <c r="J38" s="51" t="s">
        <v>46</v>
      </c>
      <c r="K38" s="51" t="s">
        <v>46</v>
      </c>
      <c r="L38" s="51" t="s">
        <v>46</v>
      </c>
      <c r="M38" s="51">
        <v>6</v>
      </c>
      <c r="N38" s="52">
        <v>476</v>
      </c>
      <c r="O38" s="56">
        <v>1.8000000000000007</v>
      </c>
      <c r="P38" s="56">
        <v>4.1999999999999993</v>
      </c>
      <c r="Q38" s="53">
        <v>10</v>
      </c>
      <c r="R38" s="53">
        <v>3055</v>
      </c>
      <c r="T38" s="14"/>
      <c r="U38" s="14"/>
      <c r="V38" s="16"/>
    </row>
    <row r="39" spans="1:32" s="20" customFormat="1" ht="27" customHeight="1" thickBot="1" x14ac:dyDescent="0.3">
      <c r="A39" s="235" t="s">
        <v>53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T39" s="14"/>
      <c r="U39" s="14"/>
      <c r="V39" s="16"/>
    </row>
    <row r="40" spans="1:32" ht="15.75" x14ac:dyDescent="0.25">
      <c r="A40" s="216"/>
      <c r="B40" s="58">
        <v>41012.013194444444</v>
      </c>
      <c r="C40" s="57" t="s">
        <v>15</v>
      </c>
      <c r="D40" s="59">
        <v>36100</v>
      </c>
      <c r="E40" s="57">
        <v>1</v>
      </c>
      <c r="F40" s="57">
        <v>77.44</v>
      </c>
      <c r="G40" s="60" t="s">
        <v>46</v>
      </c>
      <c r="H40" s="57" t="s">
        <v>46</v>
      </c>
      <c r="I40" s="57" t="s">
        <v>46</v>
      </c>
      <c r="J40" s="57" t="s">
        <v>46</v>
      </c>
      <c r="K40" s="57" t="s">
        <v>46</v>
      </c>
      <c r="L40" s="57" t="s">
        <v>46</v>
      </c>
      <c r="M40" s="61">
        <v>16.536000000000001</v>
      </c>
      <c r="N40" s="59">
        <f t="shared" ref="N40:N71" si="3">(D40*M40)/370</f>
        <v>1613.3772972972974</v>
      </c>
      <c r="O40" s="62">
        <v>6.0495599999999996</v>
      </c>
      <c r="P40" s="61">
        <v>9.8748799999999992</v>
      </c>
      <c r="Q40" s="57">
        <v>50</v>
      </c>
      <c r="R40" s="57">
        <v>4115</v>
      </c>
      <c r="S40" s="20"/>
      <c r="T40" s="14"/>
      <c r="U40" s="14"/>
      <c r="V40" s="16"/>
      <c r="W40" s="20"/>
      <c r="X40" s="20"/>
      <c r="Y40" s="20"/>
      <c r="AF40"/>
    </row>
    <row r="41" spans="1:32" ht="15.75" x14ac:dyDescent="0.25">
      <c r="A41" s="216"/>
      <c r="B41" s="63">
        <v>41012.211111111108</v>
      </c>
      <c r="C41" s="43" t="s">
        <v>15</v>
      </c>
      <c r="D41" s="46">
        <v>36800</v>
      </c>
      <c r="E41" s="43">
        <v>1</v>
      </c>
      <c r="F41" s="43">
        <v>77.58</v>
      </c>
      <c r="G41" s="64" t="s">
        <v>46</v>
      </c>
      <c r="H41" s="43" t="s">
        <v>46</v>
      </c>
      <c r="I41" s="43" t="s">
        <v>46</v>
      </c>
      <c r="J41" s="43" t="s">
        <v>46</v>
      </c>
      <c r="K41" s="43" t="s">
        <v>46</v>
      </c>
      <c r="L41" s="43" t="s">
        <v>46</v>
      </c>
      <c r="M41" s="48">
        <v>17.53</v>
      </c>
      <c r="N41" s="46">
        <f t="shared" si="3"/>
        <v>1743.5243243243244</v>
      </c>
      <c r="O41" s="65">
        <v>6.1965000000000003</v>
      </c>
      <c r="P41" s="48">
        <v>10.736000000000001</v>
      </c>
      <c r="Q41" s="43">
        <v>50</v>
      </c>
      <c r="R41" s="43">
        <v>4115</v>
      </c>
      <c r="S41" s="20"/>
      <c r="T41" s="14"/>
      <c r="U41" s="14"/>
      <c r="V41" s="16"/>
      <c r="W41" s="20"/>
      <c r="X41" s="20"/>
      <c r="Y41" s="20"/>
      <c r="AF41"/>
    </row>
    <row r="42" spans="1:32" ht="15.75" x14ac:dyDescent="0.25">
      <c r="A42" s="216"/>
      <c r="B42" s="63">
        <v>41023.116666666669</v>
      </c>
      <c r="C42" s="43" t="s">
        <v>15</v>
      </c>
      <c r="D42" s="46">
        <v>39500</v>
      </c>
      <c r="E42" s="43">
        <v>1</v>
      </c>
      <c r="F42" s="43">
        <v>78.349999999999994</v>
      </c>
      <c r="G42" s="64" t="s">
        <v>46</v>
      </c>
      <c r="H42" s="43" t="s">
        <v>46</v>
      </c>
      <c r="I42" s="43" t="s">
        <v>46</v>
      </c>
      <c r="J42" s="43" t="s">
        <v>46</v>
      </c>
      <c r="K42" s="43" t="s">
        <v>46</v>
      </c>
      <c r="L42" s="43" t="s">
        <v>46</v>
      </c>
      <c r="M42" s="48">
        <v>36.912999999999997</v>
      </c>
      <c r="N42" s="46">
        <f t="shared" si="3"/>
        <v>3940.7121621621613</v>
      </c>
      <c r="O42" s="65">
        <v>6.9406800000000004</v>
      </c>
      <c r="P42" s="48">
        <v>33.112639999999999</v>
      </c>
      <c r="Q42" s="43">
        <v>50</v>
      </c>
      <c r="R42" s="43">
        <v>4115</v>
      </c>
      <c r="S42" s="20"/>
      <c r="T42" s="14"/>
      <c r="U42" s="14"/>
      <c r="V42" s="16"/>
      <c r="W42" s="20"/>
      <c r="X42" s="20"/>
      <c r="Y42" s="20"/>
      <c r="AF42"/>
    </row>
    <row r="43" spans="1:32" ht="15.75" x14ac:dyDescent="0.25">
      <c r="A43" s="216"/>
      <c r="B43" s="63">
        <v>41023.220833333333</v>
      </c>
      <c r="C43" s="43" t="s">
        <v>15</v>
      </c>
      <c r="D43" s="46">
        <v>40600</v>
      </c>
      <c r="E43" s="43">
        <v>1</v>
      </c>
      <c r="F43" s="49">
        <v>78.5</v>
      </c>
      <c r="G43" s="64" t="s">
        <v>46</v>
      </c>
      <c r="H43" s="43" t="s">
        <v>46</v>
      </c>
      <c r="I43" s="43" t="s">
        <v>46</v>
      </c>
      <c r="J43" s="43" t="s">
        <v>46</v>
      </c>
      <c r="K43" s="43" t="s">
        <v>46</v>
      </c>
      <c r="L43" s="43" t="s">
        <v>46</v>
      </c>
      <c r="M43" s="48">
        <v>42.876999999999995</v>
      </c>
      <c r="N43" s="46">
        <f t="shared" si="3"/>
        <v>4704.881621621621</v>
      </c>
      <c r="O43" s="65">
        <v>7.5</v>
      </c>
      <c r="P43" s="48">
        <v>39.128</v>
      </c>
      <c r="Q43" s="43">
        <v>50</v>
      </c>
      <c r="R43" s="43">
        <v>4115</v>
      </c>
      <c r="S43" s="20"/>
      <c r="T43" s="14"/>
      <c r="U43" s="14"/>
      <c r="V43" s="16"/>
      <c r="W43" s="20"/>
      <c r="X43" s="20"/>
      <c r="Y43" s="20"/>
      <c r="AF43"/>
    </row>
    <row r="44" spans="1:32" ht="15.75" x14ac:dyDescent="0.25">
      <c r="A44" s="216"/>
      <c r="B44" s="63">
        <v>41023.324999999997</v>
      </c>
      <c r="C44" s="43" t="s">
        <v>15</v>
      </c>
      <c r="D44" s="46">
        <v>41900</v>
      </c>
      <c r="E44" s="43">
        <v>1</v>
      </c>
      <c r="F44" s="49">
        <v>78.67</v>
      </c>
      <c r="G44" s="64" t="s">
        <v>46</v>
      </c>
      <c r="H44" s="43" t="s">
        <v>46</v>
      </c>
      <c r="I44" s="43" t="s">
        <v>46</v>
      </c>
      <c r="J44" s="43" t="s">
        <v>46</v>
      </c>
      <c r="K44" s="43" t="s">
        <v>46</v>
      </c>
      <c r="L44" s="43" t="s">
        <v>46</v>
      </c>
      <c r="M44" s="48">
        <v>48.343999999999994</v>
      </c>
      <c r="N44" s="46">
        <f t="shared" si="3"/>
        <v>5474.6313513513505</v>
      </c>
      <c r="O44" s="65">
        <v>7.739370000000001</v>
      </c>
      <c r="P44" s="48">
        <v>45.361759999999997</v>
      </c>
      <c r="Q44" s="43">
        <v>50</v>
      </c>
      <c r="R44" s="43">
        <v>4115</v>
      </c>
      <c r="S44" s="20"/>
      <c r="T44" s="14"/>
      <c r="U44" s="14"/>
      <c r="V44" s="16"/>
      <c r="W44" s="20"/>
      <c r="X44" s="20"/>
      <c r="Y44" s="20"/>
      <c r="AF44"/>
    </row>
    <row r="45" spans="1:32" ht="15.75" x14ac:dyDescent="0.25">
      <c r="A45" s="216"/>
      <c r="B45" s="63">
        <v>41023.429166666669</v>
      </c>
      <c r="C45" s="43" t="s">
        <v>15</v>
      </c>
      <c r="D45" s="46">
        <v>42900</v>
      </c>
      <c r="E45" s="43">
        <v>1</v>
      </c>
      <c r="F45" s="49">
        <v>78.8</v>
      </c>
      <c r="G45" s="64" t="s">
        <v>46</v>
      </c>
      <c r="H45" s="43" t="s">
        <v>46</v>
      </c>
      <c r="I45" s="43" t="s">
        <v>46</v>
      </c>
      <c r="J45" s="43" t="s">
        <v>46</v>
      </c>
      <c r="K45" s="43" t="s">
        <v>46</v>
      </c>
      <c r="L45" s="43" t="s">
        <v>46</v>
      </c>
      <c r="M45" s="48">
        <v>56.296000000000006</v>
      </c>
      <c r="N45" s="46">
        <f t="shared" si="3"/>
        <v>6527.292972972974</v>
      </c>
      <c r="O45" s="65">
        <v>9.3438599999999994</v>
      </c>
      <c r="P45" s="48">
        <v>51.121279999999999</v>
      </c>
      <c r="Q45" s="43">
        <v>50</v>
      </c>
      <c r="R45" s="43">
        <v>4115</v>
      </c>
      <c r="S45" s="20"/>
      <c r="T45" s="14"/>
      <c r="U45" s="14"/>
      <c r="V45" s="16"/>
      <c r="W45" s="20"/>
      <c r="X45" s="20"/>
      <c r="Y45" s="20"/>
      <c r="AF45"/>
    </row>
    <row r="46" spans="1:32" ht="15.75" x14ac:dyDescent="0.25">
      <c r="A46" s="216"/>
      <c r="B46" s="63">
        <v>41023.804166666669</v>
      </c>
      <c r="C46" s="43" t="s">
        <v>15</v>
      </c>
      <c r="D46" s="46">
        <v>46900</v>
      </c>
      <c r="E46" s="43">
        <v>1</v>
      </c>
      <c r="F46" s="49">
        <v>79.3</v>
      </c>
      <c r="G46" s="64" t="s">
        <v>46</v>
      </c>
      <c r="H46" s="43" t="s">
        <v>46</v>
      </c>
      <c r="I46" s="43" t="s">
        <v>46</v>
      </c>
      <c r="J46" s="43" t="s">
        <v>46</v>
      </c>
      <c r="K46" s="43" t="s">
        <v>46</v>
      </c>
      <c r="L46" s="43" t="s">
        <v>46</v>
      </c>
      <c r="M46" s="48">
        <v>114.94200000000001</v>
      </c>
      <c r="N46" s="46">
        <f t="shared" si="3"/>
        <v>14569.675135135138</v>
      </c>
      <c r="O46" s="65">
        <v>11.901090000000005</v>
      </c>
      <c r="P46" s="48">
        <v>118.02031999999998</v>
      </c>
      <c r="Q46" s="43">
        <v>50</v>
      </c>
      <c r="R46" s="43">
        <v>4115</v>
      </c>
      <c r="S46" s="20"/>
      <c r="T46" s="14"/>
      <c r="U46" s="14"/>
      <c r="V46" s="16"/>
      <c r="W46" s="20"/>
      <c r="X46" s="20"/>
      <c r="Y46" s="20"/>
      <c r="AF46"/>
    </row>
    <row r="47" spans="1:32" ht="15.75" x14ac:dyDescent="0.25">
      <c r="A47" s="216"/>
      <c r="B47" s="63">
        <v>41023.856249999997</v>
      </c>
      <c r="C47" s="43" t="s">
        <v>15</v>
      </c>
      <c r="D47" s="46">
        <v>47200</v>
      </c>
      <c r="E47" s="43">
        <v>1</v>
      </c>
      <c r="F47" s="49">
        <v>79.34</v>
      </c>
      <c r="G47" s="64" t="s">
        <v>46</v>
      </c>
      <c r="H47" s="43" t="s">
        <v>46</v>
      </c>
      <c r="I47" s="43" t="s">
        <v>46</v>
      </c>
      <c r="J47" s="43" t="s">
        <v>46</v>
      </c>
      <c r="K47" s="43" t="s">
        <v>46</v>
      </c>
      <c r="L47" s="43" t="s">
        <v>46</v>
      </c>
      <c r="M47" s="48">
        <v>57.290000000000006</v>
      </c>
      <c r="N47" s="46">
        <f t="shared" si="3"/>
        <v>7308.3459459459473</v>
      </c>
      <c r="O47" s="65">
        <v>12.950999999999999</v>
      </c>
      <c r="P47" s="48">
        <v>42.872</v>
      </c>
      <c r="Q47" s="43">
        <v>50</v>
      </c>
      <c r="R47" s="43">
        <v>4115</v>
      </c>
      <c r="S47" s="20"/>
      <c r="T47" s="14"/>
      <c r="U47" s="14"/>
      <c r="V47" s="16"/>
      <c r="W47" s="20"/>
      <c r="X47" s="20"/>
      <c r="Y47" s="20"/>
      <c r="AF47"/>
    </row>
    <row r="48" spans="1:32" ht="15.75" x14ac:dyDescent="0.25">
      <c r="A48" s="216"/>
      <c r="B48" s="63">
        <v>41023.918749999997</v>
      </c>
      <c r="C48" s="43" t="s">
        <v>15</v>
      </c>
      <c r="D48" s="46">
        <v>47900</v>
      </c>
      <c r="E48" s="43">
        <v>1</v>
      </c>
      <c r="F48" s="49">
        <v>79.430000000000007</v>
      </c>
      <c r="G48" s="64" t="s">
        <v>46</v>
      </c>
      <c r="H48" s="43" t="s">
        <v>46</v>
      </c>
      <c r="I48" s="43" t="s">
        <v>46</v>
      </c>
      <c r="J48" s="43" t="s">
        <v>46</v>
      </c>
      <c r="K48" s="43" t="s">
        <v>46</v>
      </c>
      <c r="L48" s="43" t="s">
        <v>46</v>
      </c>
      <c r="M48" s="48">
        <v>91.582999999999998</v>
      </c>
      <c r="N48" s="46">
        <f t="shared" si="3"/>
        <v>11856.285675675676</v>
      </c>
      <c r="O48" s="65">
        <v>13.3065</v>
      </c>
      <c r="P48" s="48">
        <v>84.992000000000004</v>
      </c>
      <c r="Q48" s="43">
        <v>50</v>
      </c>
      <c r="R48" s="43">
        <v>4115</v>
      </c>
      <c r="S48" s="20"/>
      <c r="T48" s="14"/>
      <c r="U48" s="14"/>
      <c r="V48" s="16"/>
      <c r="W48" s="20"/>
      <c r="X48" s="20"/>
      <c r="Y48" s="20"/>
      <c r="AF48"/>
    </row>
    <row r="49" spans="1:32" ht="15.75" x14ac:dyDescent="0.25">
      <c r="A49" s="216"/>
      <c r="B49" s="63">
        <v>41023.970833333333</v>
      </c>
      <c r="C49" s="43" t="s">
        <v>15</v>
      </c>
      <c r="D49" s="46">
        <v>48400</v>
      </c>
      <c r="E49" s="43">
        <v>1</v>
      </c>
      <c r="F49" s="49">
        <v>79.5</v>
      </c>
      <c r="G49" s="64" t="s">
        <v>46</v>
      </c>
      <c r="H49" s="43" t="s">
        <v>46</v>
      </c>
      <c r="I49" s="43" t="s">
        <v>46</v>
      </c>
      <c r="J49" s="43" t="s">
        <v>46</v>
      </c>
      <c r="K49" s="43" t="s">
        <v>46</v>
      </c>
      <c r="L49" s="43" t="s">
        <v>46</v>
      </c>
      <c r="M49" s="48">
        <v>93.570999999999998</v>
      </c>
      <c r="N49" s="46">
        <f t="shared" si="3"/>
        <v>12240.098378378378</v>
      </c>
      <c r="O49" s="65">
        <v>13.5435</v>
      </c>
      <c r="P49" s="48">
        <v>86.864000000000004</v>
      </c>
      <c r="Q49" s="43">
        <v>50</v>
      </c>
      <c r="R49" s="43">
        <v>4115</v>
      </c>
      <c r="S49" s="20"/>
      <c r="T49" s="14"/>
      <c r="U49" s="14"/>
      <c r="V49" s="16"/>
      <c r="W49" s="20"/>
      <c r="X49" s="20"/>
      <c r="Y49" s="20"/>
      <c r="AF49"/>
    </row>
    <row r="50" spans="1:32" ht="15.75" x14ac:dyDescent="0.25">
      <c r="A50" s="216"/>
      <c r="B50" s="63">
        <v>41024.022916666669</v>
      </c>
      <c r="C50" s="43" t="s">
        <v>15</v>
      </c>
      <c r="D50" s="46">
        <v>49300</v>
      </c>
      <c r="E50" s="43">
        <v>1</v>
      </c>
      <c r="F50" s="49">
        <v>79.599999999999994</v>
      </c>
      <c r="G50" s="64" t="s">
        <v>46</v>
      </c>
      <c r="H50" s="43" t="s">
        <v>46</v>
      </c>
      <c r="I50" s="43" t="s">
        <v>46</v>
      </c>
      <c r="J50" s="43" t="s">
        <v>46</v>
      </c>
      <c r="K50" s="43" t="s">
        <v>46</v>
      </c>
      <c r="L50" s="43" t="s">
        <v>46</v>
      </c>
      <c r="M50" s="48">
        <v>99.534999999999997</v>
      </c>
      <c r="N50" s="46">
        <f t="shared" si="3"/>
        <v>13262.366216216216</v>
      </c>
      <c r="O50" s="65">
        <v>15.605400000000003</v>
      </c>
      <c r="P50" s="48">
        <v>88.923199999999994</v>
      </c>
      <c r="Q50" s="43">
        <v>50</v>
      </c>
      <c r="R50" s="43">
        <v>4115</v>
      </c>
      <c r="S50" s="20"/>
      <c r="T50" s="14"/>
      <c r="U50" s="14"/>
      <c r="V50" s="16"/>
      <c r="W50" s="20"/>
      <c r="X50" s="20"/>
      <c r="Y50" s="20"/>
      <c r="AF50"/>
    </row>
    <row r="51" spans="1:32" ht="15.75" x14ac:dyDescent="0.25">
      <c r="A51" s="216"/>
      <c r="B51" s="63">
        <v>41024.074999999997</v>
      </c>
      <c r="C51" s="43" t="s">
        <v>15</v>
      </c>
      <c r="D51" s="46">
        <v>49500</v>
      </c>
      <c r="E51" s="43">
        <v>1</v>
      </c>
      <c r="F51" s="49">
        <v>79.62</v>
      </c>
      <c r="G51" s="64" t="s">
        <v>46</v>
      </c>
      <c r="H51" s="43" t="s">
        <v>46</v>
      </c>
      <c r="I51" s="43" t="s">
        <v>46</v>
      </c>
      <c r="J51" s="43" t="s">
        <v>46</v>
      </c>
      <c r="K51" s="43" t="s">
        <v>46</v>
      </c>
      <c r="L51" s="43" t="s">
        <v>46</v>
      </c>
      <c r="M51" s="48">
        <v>101.52300000000001</v>
      </c>
      <c r="N51" s="46">
        <f t="shared" si="3"/>
        <v>13582.131081081083</v>
      </c>
      <c r="O51" s="65">
        <v>14.951279999999999</v>
      </c>
      <c r="P51" s="48">
        <v>93.141440000000003</v>
      </c>
      <c r="Q51" s="43">
        <v>50</v>
      </c>
      <c r="R51" s="43">
        <v>4115</v>
      </c>
      <c r="S51" s="20"/>
      <c r="T51" s="14"/>
      <c r="U51" s="14"/>
      <c r="V51" s="16"/>
      <c r="W51" s="20"/>
      <c r="X51" s="20"/>
      <c r="Y51" s="20"/>
      <c r="AF51"/>
    </row>
    <row r="52" spans="1:32" ht="15.75" x14ac:dyDescent="0.25">
      <c r="A52" s="216"/>
      <c r="B52" s="63">
        <v>41024.127083333333</v>
      </c>
      <c r="C52" s="43" t="s">
        <v>15</v>
      </c>
      <c r="D52" s="46">
        <v>49700</v>
      </c>
      <c r="E52" s="43">
        <v>1</v>
      </c>
      <c r="F52" s="49">
        <v>79.66</v>
      </c>
      <c r="G52" s="64" t="s">
        <v>46</v>
      </c>
      <c r="H52" s="43" t="s">
        <v>46</v>
      </c>
      <c r="I52" s="43" t="s">
        <v>46</v>
      </c>
      <c r="J52" s="43" t="s">
        <v>46</v>
      </c>
      <c r="K52" s="43" t="s">
        <v>46</v>
      </c>
      <c r="L52" s="43" t="s">
        <v>46</v>
      </c>
      <c r="M52" s="48">
        <v>106.49300000000001</v>
      </c>
      <c r="N52" s="46">
        <f t="shared" si="3"/>
        <v>14304.600270270272</v>
      </c>
      <c r="O52" s="65">
        <v>16.050960000000003</v>
      </c>
      <c r="P52" s="48">
        <v>96.486080000000001</v>
      </c>
      <c r="Q52" s="43">
        <v>50</v>
      </c>
      <c r="R52" s="43">
        <v>4115</v>
      </c>
      <c r="S52" s="20"/>
      <c r="T52" s="14"/>
      <c r="U52" s="14"/>
      <c r="V52" s="16"/>
      <c r="W52" s="20"/>
      <c r="X52" s="20"/>
      <c r="Y52" s="20"/>
      <c r="AF52"/>
    </row>
    <row r="53" spans="1:32" ht="15.75" x14ac:dyDescent="0.25">
      <c r="A53" s="216"/>
      <c r="B53" s="63">
        <v>41024.179166666669</v>
      </c>
      <c r="C53" s="43" t="s">
        <v>15</v>
      </c>
      <c r="D53" s="46">
        <v>50100</v>
      </c>
      <c r="E53" s="43">
        <v>1</v>
      </c>
      <c r="F53" s="49">
        <v>79.7</v>
      </c>
      <c r="G53" s="64" t="s">
        <v>46</v>
      </c>
      <c r="H53" s="43" t="s">
        <v>46</v>
      </c>
      <c r="I53" s="43" t="s">
        <v>46</v>
      </c>
      <c r="J53" s="43" t="s">
        <v>46</v>
      </c>
      <c r="K53" s="43" t="s">
        <v>46</v>
      </c>
      <c r="L53" s="43" t="s">
        <v>46</v>
      </c>
      <c r="M53" s="48">
        <v>115.43900000000001</v>
      </c>
      <c r="N53" s="46">
        <f t="shared" si="3"/>
        <v>15631.064594594596</v>
      </c>
      <c r="O53" s="65">
        <v>19.307340000000003</v>
      </c>
      <c r="P53" s="48">
        <v>99.144319999999993</v>
      </c>
      <c r="Q53" s="43">
        <v>50</v>
      </c>
      <c r="R53" s="43">
        <v>4115</v>
      </c>
      <c r="S53" s="20"/>
      <c r="T53" s="14"/>
      <c r="U53" s="14"/>
      <c r="V53" s="16"/>
      <c r="W53" s="20"/>
      <c r="X53" s="20"/>
      <c r="Y53" s="20"/>
      <c r="AF53"/>
    </row>
    <row r="54" spans="1:32" ht="15.75" x14ac:dyDescent="0.25">
      <c r="A54" s="216"/>
      <c r="B54" s="63">
        <v>41024.231249999997</v>
      </c>
      <c r="C54" s="43" t="s">
        <v>15</v>
      </c>
      <c r="D54" s="46">
        <v>50400</v>
      </c>
      <c r="E54" s="43">
        <v>1</v>
      </c>
      <c r="F54" s="49">
        <v>79.73</v>
      </c>
      <c r="G54" s="64" t="s">
        <v>46</v>
      </c>
      <c r="H54" s="43" t="s">
        <v>46</v>
      </c>
      <c r="I54" s="43" t="s">
        <v>46</v>
      </c>
      <c r="J54" s="43" t="s">
        <v>46</v>
      </c>
      <c r="K54" s="43" t="s">
        <v>46</v>
      </c>
      <c r="L54" s="43" t="s">
        <v>46</v>
      </c>
      <c r="M54" s="48">
        <v>108.97800000000001</v>
      </c>
      <c r="N54" s="46">
        <f t="shared" si="3"/>
        <v>14844.570810810812</v>
      </c>
      <c r="O54" s="65">
        <v>15.875579999999999</v>
      </c>
      <c r="P54" s="48">
        <v>100.06784</v>
      </c>
      <c r="Q54" s="43">
        <v>50</v>
      </c>
      <c r="R54" s="43">
        <v>4115</v>
      </c>
      <c r="S54" s="20"/>
      <c r="T54" s="14"/>
      <c r="U54" s="14"/>
      <c r="V54" s="16"/>
      <c r="W54" s="20"/>
      <c r="X54" s="20"/>
      <c r="Y54" s="20"/>
      <c r="AF54"/>
    </row>
    <row r="55" spans="1:32" ht="15.75" x14ac:dyDescent="0.25">
      <c r="A55" s="216"/>
      <c r="B55" s="63">
        <v>41024.283333333333</v>
      </c>
      <c r="C55" s="43" t="s">
        <v>15</v>
      </c>
      <c r="D55" s="46">
        <v>49800</v>
      </c>
      <c r="E55" s="43">
        <v>1</v>
      </c>
      <c r="F55" s="49">
        <v>79.66</v>
      </c>
      <c r="G55" s="64" t="s">
        <v>46</v>
      </c>
      <c r="H55" s="43" t="s">
        <v>46</v>
      </c>
      <c r="I55" s="43" t="s">
        <v>46</v>
      </c>
      <c r="J55" s="43" t="s">
        <v>46</v>
      </c>
      <c r="K55" s="43" t="s">
        <v>46</v>
      </c>
      <c r="L55" s="43" t="s">
        <v>46</v>
      </c>
      <c r="M55" s="48">
        <v>106.99000000000001</v>
      </c>
      <c r="N55" s="46">
        <f t="shared" si="3"/>
        <v>14400.275675675675</v>
      </c>
      <c r="O55" s="65">
        <v>14.657399999999997</v>
      </c>
      <c r="P55" s="48">
        <v>100.7792</v>
      </c>
      <c r="Q55" s="43">
        <v>50</v>
      </c>
      <c r="R55" s="43">
        <v>4115</v>
      </c>
      <c r="S55" s="20"/>
      <c r="T55" s="14"/>
      <c r="U55" s="14"/>
      <c r="V55" s="16"/>
      <c r="W55" s="20"/>
      <c r="X55" s="20"/>
      <c r="Y55" s="20"/>
      <c r="AF55"/>
    </row>
    <row r="56" spans="1:32" ht="15.75" x14ac:dyDescent="0.25">
      <c r="A56" s="216"/>
      <c r="B56" s="63">
        <v>41024.335416666669</v>
      </c>
      <c r="C56" s="43" t="s">
        <v>15</v>
      </c>
      <c r="D56" s="46">
        <v>49600</v>
      </c>
      <c r="E56" s="43">
        <v>1</v>
      </c>
      <c r="F56" s="49">
        <v>79.64</v>
      </c>
      <c r="G56" s="64" t="s">
        <v>46</v>
      </c>
      <c r="H56" s="43" t="s">
        <v>46</v>
      </c>
      <c r="I56" s="43" t="s">
        <v>46</v>
      </c>
      <c r="J56" s="43" t="s">
        <v>46</v>
      </c>
      <c r="K56" s="43" t="s">
        <v>46</v>
      </c>
      <c r="L56" s="43" t="s">
        <v>46</v>
      </c>
      <c r="M56" s="48">
        <v>104.00800000000001</v>
      </c>
      <c r="N56" s="46">
        <f t="shared" si="3"/>
        <v>13942.694054054056</v>
      </c>
      <c r="O56" s="65">
        <v>14.316119999999998</v>
      </c>
      <c r="P56" s="48">
        <v>97.933760000000007</v>
      </c>
      <c r="Q56" s="43">
        <v>50</v>
      </c>
      <c r="R56" s="43">
        <v>4115</v>
      </c>
      <c r="S56" s="20"/>
      <c r="T56" s="14"/>
      <c r="U56" s="14"/>
      <c r="V56" s="16"/>
      <c r="W56" s="20"/>
      <c r="X56" s="20"/>
      <c r="Y56" s="20"/>
      <c r="AF56"/>
    </row>
    <row r="57" spans="1:32" ht="15.75" x14ac:dyDescent="0.25">
      <c r="A57" s="216"/>
      <c r="B57" s="63">
        <v>41024.408333333333</v>
      </c>
      <c r="C57" s="43" t="s">
        <v>15</v>
      </c>
      <c r="D57" s="46">
        <v>48700</v>
      </c>
      <c r="E57" s="43">
        <v>1</v>
      </c>
      <c r="F57" s="49">
        <v>79.53</v>
      </c>
      <c r="G57" s="64" t="s">
        <v>46</v>
      </c>
      <c r="H57" s="43" t="s">
        <v>46</v>
      </c>
      <c r="I57" s="43" t="s">
        <v>46</v>
      </c>
      <c r="J57" s="43" t="s">
        <v>46</v>
      </c>
      <c r="K57" s="43" t="s">
        <v>46</v>
      </c>
      <c r="L57" s="43" t="s">
        <v>46</v>
      </c>
      <c r="M57" s="48">
        <v>101.02600000000001</v>
      </c>
      <c r="N57" s="46">
        <f t="shared" si="3"/>
        <v>13297.205945945947</v>
      </c>
      <c r="O57" s="65">
        <v>13.517429999999996</v>
      </c>
      <c r="P57" s="48">
        <v>96.292640000000006</v>
      </c>
      <c r="Q57" s="43">
        <v>50</v>
      </c>
      <c r="R57" s="43">
        <v>4115</v>
      </c>
      <c r="S57" s="20"/>
      <c r="T57" s="14"/>
      <c r="U57" s="14"/>
      <c r="V57" s="16"/>
      <c r="W57" s="20"/>
      <c r="X57" s="20"/>
      <c r="Y57" s="20"/>
      <c r="AF57"/>
    </row>
    <row r="58" spans="1:32" ht="15.75" x14ac:dyDescent="0.25">
      <c r="A58" s="216"/>
      <c r="B58" s="63">
        <v>41051.481249999997</v>
      </c>
      <c r="C58" s="43" t="s">
        <v>15</v>
      </c>
      <c r="D58" s="46">
        <v>34200</v>
      </c>
      <c r="E58" s="43">
        <v>1</v>
      </c>
      <c r="F58" s="49">
        <v>77.62</v>
      </c>
      <c r="G58" s="64" t="s">
        <v>46</v>
      </c>
      <c r="H58" s="43" t="s">
        <v>46</v>
      </c>
      <c r="I58" s="43" t="s">
        <v>46</v>
      </c>
      <c r="J58" s="43" t="s">
        <v>46</v>
      </c>
      <c r="K58" s="43" t="s">
        <v>46</v>
      </c>
      <c r="L58" s="43" t="s">
        <v>46</v>
      </c>
      <c r="M58" s="48">
        <v>28.961000000000002</v>
      </c>
      <c r="N58" s="46">
        <f t="shared" si="3"/>
        <v>2676.9356756756761</v>
      </c>
      <c r="O58" s="65">
        <v>8.3437199999999994</v>
      </c>
      <c r="P58" s="48">
        <v>19.434560000000001</v>
      </c>
      <c r="Q58" s="43">
        <v>50</v>
      </c>
      <c r="R58" s="43">
        <v>4115</v>
      </c>
      <c r="S58" s="20"/>
      <c r="T58" s="14"/>
      <c r="U58" s="14"/>
      <c r="V58" s="16"/>
      <c r="W58" s="20"/>
      <c r="X58" s="20"/>
      <c r="Y58" s="20"/>
      <c r="AF58"/>
    </row>
    <row r="59" spans="1:32" ht="15.75" x14ac:dyDescent="0.25">
      <c r="A59" s="216"/>
      <c r="B59" s="63">
        <v>41051.616666666669</v>
      </c>
      <c r="C59" s="43" t="s">
        <v>15</v>
      </c>
      <c r="D59" s="46">
        <v>35300</v>
      </c>
      <c r="E59" s="43">
        <v>1</v>
      </c>
      <c r="F59" s="49">
        <v>77.78</v>
      </c>
      <c r="G59" s="64" t="s">
        <v>46</v>
      </c>
      <c r="H59" s="43" t="s">
        <v>46</v>
      </c>
      <c r="I59" s="43" t="s">
        <v>46</v>
      </c>
      <c r="J59" s="43" t="s">
        <v>46</v>
      </c>
      <c r="K59" s="43" t="s">
        <v>46</v>
      </c>
      <c r="L59" s="43" t="s">
        <v>46</v>
      </c>
      <c r="M59" s="48">
        <v>29.458000000000002</v>
      </c>
      <c r="N59" s="46">
        <f t="shared" si="3"/>
        <v>2810.4524324324325</v>
      </c>
      <c r="O59" s="65">
        <v>7.1776799999999996</v>
      </c>
      <c r="P59" s="48">
        <v>23.128639999999997</v>
      </c>
      <c r="Q59" s="43">
        <v>50</v>
      </c>
      <c r="R59" s="43">
        <v>4115</v>
      </c>
      <c r="S59" s="20"/>
      <c r="T59" s="14"/>
      <c r="U59" s="14"/>
      <c r="V59" s="16"/>
      <c r="W59" s="20"/>
      <c r="X59" s="20"/>
      <c r="Y59" s="20"/>
      <c r="AF59"/>
    </row>
    <row r="60" spans="1:32" ht="15.75" x14ac:dyDescent="0.25">
      <c r="A60" s="216"/>
      <c r="B60" s="63">
        <v>41051.720833333333</v>
      </c>
      <c r="C60" s="43" t="s">
        <v>15</v>
      </c>
      <c r="D60" s="46">
        <v>35700</v>
      </c>
      <c r="E60" s="43">
        <v>1</v>
      </c>
      <c r="F60" s="49">
        <v>77.83</v>
      </c>
      <c r="G60" s="64" t="s">
        <v>46</v>
      </c>
      <c r="H60" s="43" t="s">
        <v>46</v>
      </c>
      <c r="I60" s="43" t="s">
        <v>46</v>
      </c>
      <c r="J60" s="43" t="s">
        <v>46</v>
      </c>
      <c r="K60" s="43" t="s">
        <v>46</v>
      </c>
      <c r="L60" s="43" t="s">
        <v>46</v>
      </c>
      <c r="M60" s="48">
        <v>29.955000000000002</v>
      </c>
      <c r="N60" s="46">
        <f t="shared" si="3"/>
        <v>2890.2527027027027</v>
      </c>
      <c r="O60" s="65">
        <v>7.1444999999999999</v>
      </c>
      <c r="P60" s="48">
        <v>23.84</v>
      </c>
      <c r="Q60" s="43">
        <v>50</v>
      </c>
      <c r="R60" s="43">
        <v>4115</v>
      </c>
      <c r="S60" s="20"/>
      <c r="T60" s="14"/>
      <c r="U60" s="14"/>
      <c r="V60" s="16"/>
      <c r="W60" s="20"/>
      <c r="X60" s="20"/>
      <c r="Y60" s="20"/>
      <c r="AF60"/>
    </row>
    <row r="61" spans="1:32" ht="15.75" x14ac:dyDescent="0.25">
      <c r="A61" s="216"/>
      <c r="B61" s="63">
        <v>41051.772916666669</v>
      </c>
      <c r="C61" s="43" t="s">
        <v>15</v>
      </c>
      <c r="D61" s="46">
        <v>35700</v>
      </c>
      <c r="E61" s="43">
        <v>1</v>
      </c>
      <c r="F61" s="49">
        <v>77.84</v>
      </c>
      <c r="G61" s="64" t="s">
        <v>46</v>
      </c>
      <c r="H61" s="43" t="s">
        <v>46</v>
      </c>
      <c r="I61" s="43" t="s">
        <v>46</v>
      </c>
      <c r="J61" s="43" t="s">
        <v>46</v>
      </c>
      <c r="K61" s="43" t="s">
        <v>46</v>
      </c>
      <c r="L61" s="43" t="s">
        <v>46</v>
      </c>
      <c r="M61" s="48">
        <v>28.463999999999999</v>
      </c>
      <c r="N61" s="46">
        <f t="shared" si="3"/>
        <v>2746.3913513513512</v>
      </c>
      <c r="O61" s="65">
        <v>7.2298199999999992</v>
      </c>
      <c r="P61" s="48">
        <v>21.743359999999999</v>
      </c>
      <c r="Q61" s="43">
        <v>50</v>
      </c>
      <c r="R61" s="43">
        <v>4115</v>
      </c>
      <c r="S61" s="20"/>
      <c r="T61" s="14"/>
      <c r="U61" s="14"/>
      <c r="V61" s="16"/>
      <c r="W61" s="20"/>
      <c r="X61" s="20"/>
      <c r="Y61" s="20"/>
      <c r="AF61"/>
    </row>
    <row r="62" spans="1:32" ht="15.75" x14ac:dyDescent="0.25">
      <c r="A62" s="216"/>
      <c r="B62" s="63">
        <v>41051.929166666669</v>
      </c>
      <c r="C62" s="43" t="s">
        <v>15</v>
      </c>
      <c r="D62" s="46">
        <v>35900</v>
      </c>
      <c r="E62" s="43">
        <v>1</v>
      </c>
      <c r="F62" s="49">
        <v>77.86</v>
      </c>
      <c r="G62" s="64" t="s">
        <v>46</v>
      </c>
      <c r="H62" s="43" t="s">
        <v>46</v>
      </c>
      <c r="I62" s="43" t="s">
        <v>46</v>
      </c>
      <c r="J62" s="43" t="s">
        <v>46</v>
      </c>
      <c r="K62" s="43" t="s">
        <v>46</v>
      </c>
      <c r="L62" s="43" t="s">
        <v>46</v>
      </c>
      <c r="M62" s="48">
        <v>27.966999999999999</v>
      </c>
      <c r="N62" s="46">
        <f t="shared" si="3"/>
        <v>2713.5548648648646</v>
      </c>
      <c r="O62" s="65">
        <v>6.8126999999999995</v>
      </c>
      <c r="P62" s="48">
        <v>22.217600000000001</v>
      </c>
      <c r="Q62" s="43">
        <v>50</v>
      </c>
      <c r="R62" s="43">
        <v>4115</v>
      </c>
      <c r="S62" s="20"/>
      <c r="T62" s="14"/>
      <c r="U62" s="14"/>
      <c r="V62" s="16"/>
      <c r="W62" s="20"/>
      <c r="X62" s="20"/>
      <c r="Y62" s="20"/>
      <c r="AF62"/>
    </row>
    <row r="63" spans="1:32" ht="15.75" x14ac:dyDescent="0.25">
      <c r="A63" s="216"/>
      <c r="B63" s="63">
        <v>41052.033333333333</v>
      </c>
      <c r="C63" s="43" t="s">
        <v>15</v>
      </c>
      <c r="D63" s="46">
        <v>35900</v>
      </c>
      <c r="E63" s="43">
        <v>1</v>
      </c>
      <c r="F63" s="49">
        <v>77.87</v>
      </c>
      <c r="G63" s="64" t="s">
        <v>46</v>
      </c>
      <c r="H63" s="43" t="s">
        <v>46</v>
      </c>
      <c r="I63" s="43" t="s">
        <v>46</v>
      </c>
      <c r="J63" s="43" t="s">
        <v>46</v>
      </c>
      <c r="K63" s="43" t="s">
        <v>46</v>
      </c>
      <c r="L63" s="43" t="s">
        <v>46</v>
      </c>
      <c r="M63" s="48">
        <v>27.966999999999999</v>
      </c>
      <c r="N63" s="46">
        <f t="shared" si="3"/>
        <v>2713.5548648648646</v>
      </c>
      <c r="O63" s="65">
        <v>7.24878</v>
      </c>
      <c r="P63" s="48">
        <v>21.069439999999997</v>
      </c>
      <c r="Q63" s="43">
        <v>50</v>
      </c>
      <c r="R63" s="43">
        <v>4115</v>
      </c>
      <c r="S63" s="20"/>
      <c r="T63" s="14"/>
      <c r="U63" s="14"/>
      <c r="V63" s="16"/>
      <c r="W63" s="20"/>
      <c r="X63" s="20"/>
      <c r="Y63" s="20"/>
      <c r="AF63"/>
    </row>
    <row r="64" spans="1:32" ht="15.75" x14ac:dyDescent="0.25">
      <c r="A64" s="216"/>
      <c r="B64" s="63">
        <v>41052.085416666669</v>
      </c>
      <c r="C64" s="43" t="s">
        <v>15</v>
      </c>
      <c r="D64" s="46">
        <v>35500</v>
      </c>
      <c r="E64" s="43">
        <v>1</v>
      </c>
      <c r="F64" s="49">
        <v>77.81</v>
      </c>
      <c r="G64" s="64" t="s">
        <v>46</v>
      </c>
      <c r="H64" s="43" t="s">
        <v>46</v>
      </c>
      <c r="I64" s="43" t="s">
        <v>46</v>
      </c>
      <c r="J64" s="43" t="s">
        <v>46</v>
      </c>
      <c r="K64" s="43" t="s">
        <v>46</v>
      </c>
      <c r="L64" s="43" t="s">
        <v>46</v>
      </c>
      <c r="M64" s="48">
        <v>27.47</v>
      </c>
      <c r="N64" s="46">
        <f t="shared" si="3"/>
        <v>2635.635135135135</v>
      </c>
      <c r="O64" s="65">
        <v>7.1563499999999998</v>
      </c>
      <c r="P64" s="48">
        <v>20.688799999999997</v>
      </c>
      <c r="Q64" s="43">
        <v>50</v>
      </c>
      <c r="R64" s="43">
        <v>4115</v>
      </c>
      <c r="S64" s="20"/>
      <c r="T64" s="14"/>
      <c r="U64" s="14"/>
      <c r="V64" s="16"/>
      <c r="W64" s="20"/>
      <c r="X64" s="20"/>
      <c r="Y64" s="20"/>
      <c r="AF64"/>
    </row>
    <row r="65" spans="1:32" ht="15.75" x14ac:dyDescent="0.25">
      <c r="A65" s="216"/>
      <c r="B65" s="63">
        <v>41057.731249999997</v>
      </c>
      <c r="C65" s="43" t="s">
        <v>15</v>
      </c>
      <c r="D65" s="46">
        <v>25700</v>
      </c>
      <c r="E65" s="43">
        <v>1</v>
      </c>
      <c r="F65" s="49">
        <v>76.33</v>
      </c>
      <c r="G65" s="64" t="s">
        <v>46</v>
      </c>
      <c r="H65" s="43" t="s">
        <v>46</v>
      </c>
      <c r="I65" s="43" t="s">
        <v>46</v>
      </c>
      <c r="J65" s="43" t="s">
        <v>46</v>
      </c>
      <c r="K65" s="43" t="s">
        <v>46</v>
      </c>
      <c r="L65" s="43" t="s">
        <v>46</v>
      </c>
      <c r="M65" s="48">
        <v>17.53</v>
      </c>
      <c r="N65" s="46">
        <f t="shared" si="3"/>
        <v>1217.6243243243246</v>
      </c>
      <c r="O65" s="65">
        <v>6.0187499999999998</v>
      </c>
      <c r="P65" s="48">
        <v>11.204000000000001</v>
      </c>
      <c r="Q65" s="43">
        <v>50</v>
      </c>
      <c r="R65" s="43">
        <v>4115</v>
      </c>
      <c r="S65" s="20"/>
      <c r="T65" s="14"/>
      <c r="U65" s="14"/>
      <c r="V65" s="16"/>
      <c r="W65" s="20"/>
      <c r="X65" s="20"/>
      <c r="Y65" s="20"/>
      <c r="AF65"/>
    </row>
    <row r="66" spans="1:32" ht="15.75" x14ac:dyDescent="0.25">
      <c r="A66" s="216"/>
      <c r="B66" s="63">
        <v>41058.711805555555</v>
      </c>
      <c r="C66" s="43" t="s">
        <v>15</v>
      </c>
      <c r="D66" s="46">
        <v>30100</v>
      </c>
      <c r="E66" s="43">
        <v>1</v>
      </c>
      <c r="F66" s="49">
        <v>77.03</v>
      </c>
      <c r="G66" s="64" t="s">
        <v>46</v>
      </c>
      <c r="H66" s="43" t="s">
        <v>46</v>
      </c>
      <c r="I66" s="43" t="s">
        <v>46</v>
      </c>
      <c r="J66" s="43" t="s">
        <v>46</v>
      </c>
      <c r="K66" s="43" t="s">
        <v>46</v>
      </c>
      <c r="L66" s="43" t="s">
        <v>46</v>
      </c>
      <c r="M66" s="48">
        <v>12.56</v>
      </c>
      <c r="N66" s="46">
        <f t="shared" si="3"/>
        <v>1021.772972972973</v>
      </c>
      <c r="O66" s="65">
        <v>4.8811499999999999</v>
      </c>
      <c r="P66" s="48">
        <v>7.9591999999999992</v>
      </c>
      <c r="Q66" s="43">
        <v>50</v>
      </c>
      <c r="R66" s="43">
        <v>4115</v>
      </c>
      <c r="S66" s="20"/>
      <c r="T66" s="14"/>
      <c r="U66" s="14"/>
      <c r="V66" s="16"/>
      <c r="W66" s="20"/>
      <c r="X66" s="20"/>
      <c r="Y66" s="20"/>
      <c r="AF66"/>
    </row>
    <row r="67" spans="1:32" ht="15.75" x14ac:dyDescent="0.25">
      <c r="A67" s="216"/>
      <c r="B67" s="63">
        <v>41058.815972222219</v>
      </c>
      <c r="C67" s="43" t="s">
        <v>15</v>
      </c>
      <c r="D67" s="46">
        <v>31600</v>
      </c>
      <c r="E67" s="43">
        <v>1</v>
      </c>
      <c r="F67" s="49">
        <v>77.25</v>
      </c>
      <c r="G67" s="64" t="s">
        <v>46</v>
      </c>
      <c r="H67" s="43" t="s">
        <v>46</v>
      </c>
      <c r="I67" s="43" t="s">
        <v>46</v>
      </c>
      <c r="J67" s="43" t="s">
        <v>46</v>
      </c>
      <c r="K67" s="43" t="s">
        <v>46</v>
      </c>
      <c r="L67" s="43" t="s">
        <v>46</v>
      </c>
      <c r="M67" s="48">
        <v>14.548</v>
      </c>
      <c r="N67" s="46">
        <f t="shared" si="3"/>
        <v>1242.4778378378378</v>
      </c>
      <c r="O67" s="65">
        <v>5.3385599999999993</v>
      </c>
      <c r="P67" s="48">
        <v>9.2508800000000004</v>
      </c>
      <c r="Q67" s="43">
        <v>50</v>
      </c>
      <c r="R67" s="43">
        <v>4115</v>
      </c>
      <c r="S67" s="20"/>
      <c r="T67" s="14"/>
      <c r="U67" s="14"/>
      <c r="V67" s="16"/>
      <c r="W67" s="20"/>
      <c r="X67" s="20"/>
      <c r="Y67" s="20"/>
      <c r="AF67"/>
    </row>
    <row r="68" spans="1:32" ht="15.75" x14ac:dyDescent="0.25">
      <c r="A68" s="216"/>
      <c r="B68" s="63">
        <v>41058.920138888891</v>
      </c>
      <c r="C68" s="43" t="s">
        <v>15</v>
      </c>
      <c r="D68" s="46">
        <v>31800</v>
      </c>
      <c r="E68" s="43">
        <v>1</v>
      </c>
      <c r="F68" s="49">
        <v>77.31</v>
      </c>
      <c r="G68" s="64" t="s">
        <v>46</v>
      </c>
      <c r="H68" s="43" t="s">
        <v>46</v>
      </c>
      <c r="I68" s="43" t="s">
        <v>46</v>
      </c>
      <c r="J68" s="43" t="s">
        <v>46</v>
      </c>
      <c r="K68" s="43" t="s">
        <v>46</v>
      </c>
      <c r="L68" s="43" t="s">
        <v>46</v>
      </c>
      <c r="M68" s="48">
        <v>16.039000000000001</v>
      </c>
      <c r="N68" s="46">
        <f t="shared" si="3"/>
        <v>1378.4870270270271</v>
      </c>
      <c r="O68" s="65">
        <v>5.4997199999999999</v>
      </c>
      <c r="P68" s="48">
        <v>10.698560000000001</v>
      </c>
      <c r="Q68" s="43">
        <v>50</v>
      </c>
      <c r="R68" s="43">
        <v>4115</v>
      </c>
      <c r="S68" s="20"/>
      <c r="T68" s="14"/>
      <c r="U68" s="14"/>
      <c r="V68" s="16"/>
      <c r="W68" s="20"/>
      <c r="X68" s="20"/>
      <c r="Y68" s="20"/>
      <c r="AF68"/>
    </row>
    <row r="69" spans="1:32" ht="15.75" x14ac:dyDescent="0.25">
      <c r="A69" s="216"/>
      <c r="B69" s="63">
        <v>41058.972222222219</v>
      </c>
      <c r="C69" s="43" t="s">
        <v>15</v>
      </c>
      <c r="D69" s="46">
        <v>32100</v>
      </c>
      <c r="E69" s="43">
        <v>1</v>
      </c>
      <c r="F69" s="49">
        <v>77.33</v>
      </c>
      <c r="G69" s="64" t="s">
        <v>46</v>
      </c>
      <c r="H69" s="43" t="s">
        <v>46</v>
      </c>
      <c r="I69" s="43" t="s">
        <v>46</v>
      </c>
      <c r="J69" s="43" t="s">
        <v>46</v>
      </c>
      <c r="K69" s="43" t="s">
        <v>46</v>
      </c>
      <c r="L69" s="43" t="s">
        <v>46</v>
      </c>
      <c r="M69" s="48">
        <v>16.039000000000001</v>
      </c>
      <c r="N69" s="46">
        <f t="shared" si="3"/>
        <v>1391.4916216216218</v>
      </c>
      <c r="O69" s="65">
        <v>5.6039999999999992</v>
      </c>
      <c r="P69" s="48">
        <v>10.423999999999999</v>
      </c>
      <c r="Q69" s="43">
        <v>50</v>
      </c>
      <c r="R69" s="43">
        <v>4115</v>
      </c>
      <c r="S69" s="20"/>
      <c r="T69" s="14"/>
      <c r="U69" s="14"/>
      <c r="V69" s="16"/>
      <c r="W69" s="20"/>
      <c r="X69" s="20"/>
      <c r="Y69" s="20"/>
      <c r="AF69"/>
    </row>
    <row r="70" spans="1:32" ht="15.75" x14ac:dyDescent="0.25">
      <c r="A70" s="216"/>
      <c r="B70" s="63">
        <v>41059.076388888891</v>
      </c>
      <c r="C70" s="43" t="s">
        <v>15</v>
      </c>
      <c r="D70" s="46">
        <v>32300</v>
      </c>
      <c r="E70" s="43">
        <v>1</v>
      </c>
      <c r="F70" s="49">
        <v>77.36</v>
      </c>
      <c r="G70" s="64" t="s">
        <v>46</v>
      </c>
      <c r="H70" s="43" t="s">
        <v>46</v>
      </c>
      <c r="I70" s="43" t="s">
        <v>46</v>
      </c>
      <c r="J70" s="43" t="s">
        <v>46</v>
      </c>
      <c r="K70" s="43" t="s">
        <v>46</v>
      </c>
      <c r="L70" s="43" t="s">
        <v>46</v>
      </c>
      <c r="M70" s="48">
        <v>16.039000000000001</v>
      </c>
      <c r="N70" s="46">
        <f t="shared" si="3"/>
        <v>1400.1613513513516</v>
      </c>
      <c r="O70" s="65">
        <v>5.4475800000000003</v>
      </c>
      <c r="P70" s="48">
        <v>10.835839999999999</v>
      </c>
      <c r="Q70" s="43">
        <v>50</v>
      </c>
      <c r="R70" s="43">
        <v>4115</v>
      </c>
      <c r="S70" s="20"/>
      <c r="T70" s="14"/>
      <c r="U70" s="14"/>
      <c r="V70" s="16"/>
      <c r="W70" s="20"/>
      <c r="X70" s="20"/>
      <c r="Y70" s="20"/>
      <c r="AF70"/>
    </row>
    <row r="71" spans="1:32" ht="15.75" x14ac:dyDescent="0.25">
      <c r="A71" s="216"/>
      <c r="B71" s="63">
        <v>41062.762499999997</v>
      </c>
      <c r="C71" s="43" t="s">
        <v>15</v>
      </c>
      <c r="D71" s="46">
        <v>45200</v>
      </c>
      <c r="E71" s="43">
        <v>1</v>
      </c>
      <c r="F71" s="49">
        <v>79.12</v>
      </c>
      <c r="G71" s="64" t="s">
        <v>46</v>
      </c>
      <c r="H71" s="43" t="s">
        <v>46</v>
      </c>
      <c r="I71" s="43" t="s">
        <v>46</v>
      </c>
      <c r="J71" s="43" t="s">
        <v>46</v>
      </c>
      <c r="K71" s="43" t="s">
        <v>46</v>
      </c>
      <c r="L71" s="43" t="s">
        <v>46</v>
      </c>
      <c r="M71" s="48">
        <v>30.949000000000002</v>
      </c>
      <c r="N71" s="46">
        <f t="shared" si="3"/>
        <v>3780.7967567567571</v>
      </c>
      <c r="O71" s="65">
        <v>9.7751999999999981</v>
      </c>
      <c r="P71" s="48">
        <v>18.1616</v>
      </c>
      <c r="Q71" s="43">
        <v>50</v>
      </c>
      <c r="R71" s="43">
        <v>4115</v>
      </c>
      <c r="S71" s="20"/>
      <c r="T71" s="14"/>
      <c r="U71" s="14"/>
      <c r="V71" s="16"/>
      <c r="W71" s="20"/>
      <c r="X71" s="20"/>
      <c r="Y71" s="20"/>
      <c r="AF71"/>
    </row>
    <row r="72" spans="1:32" ht="15.75" x14ac:dyDescent="0.25">
      <c r="A72" s="216"/>
      <c r="B72" s="63">
        <v>41062.814583333333</v>
      </c>
      <c r="C72" s="43" t="s">
        <v>15</v>
      </c>
      <c r="D72" s="46">
        <v>45700</v>
      </c>
      <c r="E72" s="43">
        <v>1</v>
      </c>
      <c r="F72" s="49">
        <v>79.19</v>
      </c>
      <c r="G72" s="64" t="s">
        <v>46</v>
      </c>
      <c r="H72" s="43" t="s">
        <v>46</v>
      </c>
      <c r="I72" s="43" t="s">
        <v>46</v>
      </c>
      <c r="J72" s="43" t="s">
        <v>46</v>
      </c>
      <c r="K72" s="43" t="s">
        <v>46</v>
      </c>
      <c r="L72" s="43" t="s">
        <v>46</v>
      </c>
      <c r="M72" s="48">
        <v>28.463999999999999</v>
      </c>
      <c r="N72" s="46">
        <f t="shared" ref="N72:N89" si="4">(D72*M72)/370</f>
        <v>3515.6886486486487</v>
      </c>
      <c r="O72" s="65">
        <v>8.3437199999999994</v>
      </c>
      <c r="P72" s="48">
        <v>18.810559999999999</v>
      </c>
      <c r="Q72" s="43">
        <v>50</v>
      </c>
      <c r="R72" s="43">
        <v>4115</v>
      </c>
      <c r="S72" s="20"/>
      <c r="T72" s="14"/>
      <c r="U72" s="14"/>
      <c r="V72" s="16"/>
      <c r="W72" s="20"/>
      <c r="X72" s="20"/>
      <c r="Y72" s="20"/>
      <c r="AF72"/>
    </row>
    <row r="73" spans="1:32" ht="15.75" x14ac:dyDescent="0.25">
      <c r="A73" s="216"/>
      <c r="B73" s="63">
        <v>41062.866666666669</v>
      </c>
      <c r="C73" s="43" t="s">
        <v>15</v>
      </c>
      <c r="D73" s="46">
        <v>46100</v>
      </c>
      <c r="E73" s="43">
        <v>1</v>
      </c>
      <c r="F73" s="49">
        <v>79.23</v>
      </c>
      <c r="G73" s="64" t="s">
        <v>46</v>
      </c>
      <c r="H73" s="43" t="s">
        <v>46</v>
      </c>
      <c r="I73" s="43" t="s">
        <v>46</v>
      </c>
      <c r="J73" s="43" t="s">
        <v>46</v>
      </c>
      <c r="K73" s="43" t="s">
        <v>46</v>
      </c>
      <c r="L73" s="43" t="s">
        <v>46</v>
      </c>
      <c r="M73" s="48">
        <v>30.452000000000002</v>
      </c>
      <c r="N73" s="46">
        <f t="shared" si="4"/>
        <v>3794.154594594595</v>
      </c>
      <c r="O73" s="65">
        <v>9.0404999999999998</v>
      </c>
      <c r="P73" s="48">
        <v>19.472000000000001</v>
      </c>
      <c r="Q73" s="43">
        <v>50</v>
      </c>
      <c r="R73" s="43">
        <v>4115</v>
      </c>
      <c r="S73" s="20"/>
      <c r="T73" s="14"/>
      <c r="U73" s="14"/>
      <c r="V73" s="16"/>
      <c r="W73" s="20"/>
      <c r="X73" s="20"/>
      <c r="Y73" s="20"/>
      <c r="AF73"/>
    </row>
    <row r="74" spans="1:32" ht="15.75" x14ac:dyDescent="0.25">
      <c r="A74" s="216"/>
      <c r="B74" s="63">
        <v>41062.918749999997</v>
      </c>
      <c r="C74" s="43" t="s">
        <v>15</v>
      </c>
      <c r="D74" s="46">
        <v>46500</v>
      </c>
      <c r="E74" s="43">
        <v>1</v>
      </c>
      <c r="F74" s="49">
        <v>79.28</v>
      </c>
      <c r="G74" s="64" t="s">
        <v>46</v>
      </c>
      <c r="H74" s="43" t="s">
        <v>46</v>
      </c>
      <c r="I74" s="43" t="s">
        <v>46</v>
      </c>
      <c r="J74" s="43" t="s">
        <v>46</v>
      </c>
      <c r="K74" s="43" t="s">
        <v>46</v>
      </c>
      <c r="L74" s="43" t="s">
        <v>46</v>
      </c>
      <c r="M74" s="48">
        <v>33.433999999999997</v>
      </c>
      <c r="N74" s="46">
        <f t="shared" si="4"/>
        <v>4201.8405405405401</v>
      </c>
      <c r="O74" s="65">
        <v>10.29186</v>
      </c>
      <c r="P74" s="48">
        <v>19.921279999999999</v>
      </c>
      <c r="Q74" s="43">
        <v>50</v>
      </c>
      <c r="R74" s="43">
        <v>4115</v>
      </c>
      <c r="S74" s="20"/>
      <c r="T74" s="14"/>
      <c r="U74" s="14"/>
      <c r="V74" s="16"/>
      <c r="W74" s="20"/>
      <c r="X74" s="20"/>
      <c r="Y74" s="20"/>
      <c r="AF74"/>
    </row>
    <row r="75" spans="1:32" ht="15.75" x14ac:dyDescent="0.25">
      <c r="A75" s="216"/>
      <c r="B75" s="63">
        <v>41063.033333333333</v>
      </c>
      <c r="C75" s="43" t="s">
        <v>15</v>
      </c>
      <c r="D75" s="46">
        <v>47300</v>
      </c>
      <c r="E75" s="43">
        <v>1</v>
      </c>
      <c r="F75" s="49">
        <v>79.39</v>
      </c>
      <c r="G75" s="64" t="s">
        <v>46</v>
      </c>
      <c r="H75" s="43" t="s">
        <v>46</v>
      </c>
      <c r="I75" s="43" t="s">
        <v>46</v>
      </c>
      <c r="J75" s="43" t="s">
        <v>46</v>
      </c>
      <c r="K75" s="43" t="s">
        <v>46</v>
      </c>
      <c r="L75" s="43" t="s">
        <v>46</v>
      </c>
      <c r="M75" s="48">
        <v>32.44</v>
      </c>
      <c r="N75" s="46">
        <f t="shared" si="4"/>
        <v>4147.0594594594595</v>
      </c>
      <c r="O75" s="65">
        <v>9.1234499999999983</v>
      </c>
      <c r="P75" s="48">
        <v>21.749600000000001</v>
      </c>
      <c r="Q75" s="43">
        <v>50</v>
      </c>
      <c r="R75" s="43">
        <v>4115</v>
      </c>
      <c r="S75" s="20"/>
      <c r="T75" s="14"/>
      <c r="U75" s="14"/>
      <c r="V75" s="16"/>
      <c r="W75" s="20"/>
      <c r="X75" s="20"/>
      <c r="Y75" s="20"/>
      <c r="AF75"/>
    </row>
    <row r="76" spans="1:32" ht="15.75" x14ac:dyDescent="0.25">
      <c r="A76" s="216"/>
      <c r="B76" s="63">
        <v>41063.085416666669</v>
      </c>
      <c r="C76" s="43" t="s">
        <v>15</v>
      </c>
      <c r="D76" s="46">
        <v>47800</v>
      </c>
      <c r="E76" s="43">
        <v>1</v>
      </c>
      <c r="F76" s="49">
        <v>79.44</v>
      </c>
      <c r="G76" s="64" t="s">
        <v>46</v>
      </c>
      <c r="H76" s="43" t="s">
        <v>46</v>
      </c>
      <c r="I76" s="43" t="s">
        <v>46</v>
      </c>
      <c r="J76" s="43" t="s">
        <v>46</v>
      </c>
      <c r="K76" s="43" t="s">
        <v>46</v>
      </c>
      <c r="L76" s="43" t="s">
        <v>46</v>
      </c>
      <c r="M76" s="48">
        <v>31.943000000000001</v>
      </c>
      <c r="N76" s="46">
        <f t="shared" si="4"/>
        <v>4126.690270270271</v>
      </c>
      <c r="O76" s="65">
        <v>8.3721600000000009</v>
      </c>
      <c r="P76" s="48">
        <v>23.103679999999997</v>
      </c>
      <c r="Q76" s="43">
        <v>50</v>
      </c>
      <c r="R76" s="43">
        <v>4115</v>
      </c>
      <c r="S76" s="20"/>
      <c r="T76" s="14"/>
      <c r="U76" s="14"/>
      <c r="V76" s="16"/>
      <c r="W76" s="20"/>
      <c r="X76" s="20"/>
      <c r="Y76" s="20"/>
      <c r="AF76"/>
    </row>
    <row r="77" spans="1:32" ht="15.75" x14ac:dyDescent="0.25">
      <c r="A77" s="216"/>
      <c r="B77" s="63">
        <v>41063.189583333333</v>
      </c>
      <c r="C77" s="43" t="s">
        <v>15</v>
      </c>
      <c r="D77" s="46">
        <v>47600</v>
      </c>
      <c r="E77" s="43">
        <v>1</v>
      </c>
      <c r="F77" s="49">
        <v>79.42</v>
      </c>
      <c r="G77" s="64" t="s">
        <v>46</v>
      </c>
      <c r="H77" s="43" t="s">
        <v>46</v>
      </c>
      <c r="I77" s="43" t="s">
        <v>46</v>
      </c>
      <c r="J77" s="43" t="s">
        <v>46</v>
      </c>
      <c r="K77" s="43" t="s">
        <v>46</v>
      </c>
      <c r="L77" s="43" t="s">
        <v>46</v>
      </c>
      <c r="M77" s="48">
        <v>31.943000000000001</v>
      </c>
      <c r="N77" s="46">
        <f t="shared" si="4"/>
        <v>4109.4237837837836</v>
      </c>
      <c r="O77" s="65">
        <v>8.1161999999999992</v>
      </c>
      <c r="P77" s="48">
        <v>23.777599999999996</v>
      </c>
      <c r="Q77" s="43">
        <v>50</v>
      </c>
      <c r="R77" s="43">
        <v>4115</v>
      </c>
      <c r="S77" s="20"/>
      <c r="T77" s="14"/>
      <c r="U77" s="14"/>
      <c r="V77" s="16"/>
      <c r="W77" s="20"/>
      <c r="X77" s="20"/>
      <c r="Y77" s="20"/>
      <c r="AF77"/>
    </row>
    <row r="78" spans="1:32" ht="15.75" x14ac:dyDescent="0.25">
      <c r="A78" s="216"/>
      <c r="B78" s="63">
        <v>41063.252083333333</v>
      </c>
      <c r="C78" s="43" t="s">
        <v>15</v>
      </c>
      <c r="D78" s="46">
        <v>47800</v>
      </c>
      <c r="E78" s="43">
        <v>1</v>
      </c>
      <c r="F78" s="49">
        <v>79.44</v>
      </c>
      <c r="G78" s="64" t="s">
        <v>46</v>
      </c>
      <c r="H78" s="43" t="s">
        <v>46</v>
      </c>
      <c r="I78" s="43" t="s">
        <v>46</v>
      </c>
      <c r="J78" s="43" t="s">
        <v>46</v>
      </c>
      <c r="K78" s="43" t="s">
        <v>46</v>
      </c>
      <c r="L78" s="43" t="s">
        <v>46</v>
      </c>
      <c r="M78" s="48">
        <v>33.433999999999997</v>
      </c>
      <c r="N78" s="46">
        <f t="shared" si="4"/>
        <v>4319.3113513513508</v>
      </c>
      <c r="O78" s="65">
        <v>8.6707800000000006</v>
      </c>
      <c r="P78" s="48">
        <v>24.189439999999994</v>
      </c>
      <c r="Q78" s="43">
        <v>50</v>
      </c>
      <c r="R78" s="43">
        <v>4115</v>
      </c>
      <c r="S78" s="20"/>
      <c r="T78" s="14"/>
      <c r="U78" s="14"/>
      <c r="V78" s="16"/>
      <c r="W78" s="20"/>
      <c r="X78" s="20"/>
      <c r="Y78" s="20"/>
      <c r="AF78"/>
    </row>
    <row r="79" spans="1:32" ht="15.75" x14ac:dyDescent="0.25">
      <c r="A79" s="216"/>
      <c r="B79" s="63">
        <v>41063.356249999997</v>
      </c>
      <c r="C79" s="43" t="s">
        <v>15</v>
      </c>
      <c r="D79" s="46">
        <v>46800</v>
      </c>
      <c r="E79" s="43">
        <v>1</v>
      </c>
      <c r="F79" s="49">
        <v>79.319999999999993</v>
      </c>
      <c r="G79" s="64" t="s">
        <v>46</v>
      </c>
      <c r="H79" s="43" t="s">
        <v>46</v>
      </c>
      <c r="I79" s="43" t="s">
        <v>46</v>
      </c>
      <c r="J79" s="43" t="s">
        <v>46</v>
      </c>
      <c r="K79" s="43" t="s">
        <v>46</v>
      </c>
      <c r="L79" s="43" t="s">
        <v>46</v>
      </c>
      <c r="M79" s="48">
        <v>28.961000000000002</v>
      </c>
      <c r="N79" s="46">
        <f t="shared" si="4"/>
        <v>3663.1751351351354</v>
      </c>
      <c r="O79" s="65">
        <v>7.7749200000000007</v>
      </c>
      <c r="P79" s="48">
        <v>20.932159999999996</v>
      </c>
      <c r="Q79" s="43">
        <v>50</v>
      </c>
      <c r="R79" s="43">
        <v>4115</v>
      </c>
      <c r="S79" s="20"/>
      <c r="T79" s="14"/>
      <c r="U79" s="14"/>
      <c r="V79" s="16"/>
      <c r="W79" s="20"/>
      <c r="X79" s="20"/>
      <c r="Y79" s="20"/>
      <c r="AF79"/>
    </row>
    <row r="80" spans="1:32" ht="15.75" x14ac:dyDescent="0.25">
      <c r="A80" s="216"/>
      <c r="B80" s="63">
        <v>41406.055555555555</v>
      </c>
      <c r="C80" s="43" t="s">
        <v>15</v>
      </c>
      <c r="D80" s="46">
        <v>46700</v>
      </c>
      <c r="E80" s="43">
        <v>1</v>
      </c>
      <c r="F80" s="49">
        <v>79.3</v>
      </c>
      <c r="G80" s="64" t="s">
        <v>46</v>
      </c>
      <c r="H80" s="43" t="s">
        <v>46</v>
      </c>
      <c r="I80" s="43" t="s">
        <v>46</v>
      </c>
      <c r="J80" s="43" t="s">
        <v>46</v>
      </c>
      <c r="K80" s="43" t="s">
        <v>46</v>
      </c>
      <c r="L80" s="43" t="s">
        <v>46</v>
      </c>
      <c r="M80" s="48">
        <v>36.415999999999997</v>
      </c>
      <c r="N80" s="46">
        <f t="shared" si="4"/>
        <v>4596.2897297297295</v>
      </c>
      <c r="O80" s="65">
        <v>9.7159499999999994</v>
      </c>
      <c r="P80" s="48">
        <v>25.181600000000003</v>
      </c>
      <c r="Q80" s="43">
        <v>50</v>
      </c>
      <c r="R80" s="43">
        <v>4115</v>
      </c>
      <c r="S80" s="20"/>
      <c r="V80" s="19"/>
      <c r="AF80"/>
    </row>
    <row r="81" spans="1:32" ht="15.75" x14ac:dyDescent="0.25">
      <c r="A81" s="216"/>
      <c r="B81" s="63">
        <v>41406.159722222219</v>
      </c>
      <c r="C81" s="43" t="s">
        <v>15</v>
      </c>
      <c r="D81" s="46">
        <v>47800</v>
      </c>
      <c r="E81" s="43">
        <v>1</v>
      </c>
      <c r="F81" s="43">
        <v>79.44</v>
      </c>
      <c r="G81" s="64" t="s">
        <v>46</v>
      </c>
      <c r="H81" s="43" t="s">
        <v>46</v>
      </c>
      <c r="I81" s="43" t="s">
        <v>46</v>
      </c>
      <c r="J81" s="43" t="s">
        <v>46</v>
      </c>
      <c r="K81" s="43" t="s">
        <v>46</v>
      </c>
      <c r="L81" s="43" t="s">
        <v>46</v>
      </c>
      <c r="M81" s="48">
        <v>36.912999999999997</v>
      </c>
      <c r="N81" s="46">
        <f t="shared" si="4"/>
        <v>4768.7605405405402</v>
      </c>
      <c r="O81" s="65">
        <v>10.125959999999999</v>
      </c>
      <c r="P81" s="48">
        <v>24.72608</v>
      </c>
      <c r="Q81" s="43">
        <v>50</v>
      </c>
      <c r="R81" s="43">
        <v>4115</v>
      </c>
      <c r="S81" s="20"/>
      <c r="V81" s="19"/>
      <c r="AF81"/>
    </row>
    <row r="82" spans="1:32" ht="15.75" x14ac:dyDescent="0.25">
      <c r="A82" s="216"/>
      <c r="B82" s="63">
        <v>41406.263888888891</v>
      </c>
      <c r="C82" s="43" t="s">
        <v>15</v>
      </c>
      <c r="D82" s="46">
        <v>47600</v>
      </c>
      <c r="E82" s="43">
        <v>1</v>
      </c>
      <c r="F82" s="43">
        <v>79.42</v>
      </c>
      <c r="G82" s="64" t="s">
        <v>46</v>
      </c>
      <c r="H82" s="43" t="s">
        <v>46</v>
      </c>
      <c r="I82" s="43" t="s">
        <v>46</v>
      </c>
      <c r="J82" s="43" t="s">
        <v>46</v>
      </c>
      <c r="K82" s="43" t="s">
        <v>46</v>
      </c>
      <c r="L82" s="43" t="s">
        <v>46</v>
      </c>
      <c r="M82" s="48">
        <v>37.906999999999996</v>
      </c>
      <c r="N82" s="46">
        <f t="shared" si="4"/>
        <v>4876.6843243243238</v>
      </c>
      <c r="O82" s="65">
        <v>10.50516</v>
      </c>
      <c r="P82" s="48">
        <v>24.975680000000001</v>
      </c>
      <c r="Q82" s="43">
        <v>50</v>
      </c>
      <c r="R82" s="43">
        <v>4115</v>
      </c>
      <c r="S82" s="20"/>
      <c r="V82" s="19"/>
      <c r="AF82"/>
    </row>
    <row r="83" spans="1:32" ht="15.75" x14ac:dyDescent="0.25">
      <c r="A83" s="216"/>
      <c r="B83" s="63">
        <v>41406.368055555555</v>
      </c>
      <c r="C83" s="43" t="s">
        <v>15</v>
      </c>
      <c r="D83" s="46">
        <v>47400</v>
      </c>
      <c r="E83" s="43">
        <v>1</v>
      </c>
      <c r="F83" s="49">
        <v>79.400000000000006</v>
      </c>
      <c r="G83" s="64" t="s">
        <v>46</v>
      </c>
      <c r="H83" s="43" t="s">
        <v>46</v>
      </c>
      <c r="I83" s="43" t="s">
        <v>46</v>
      </c>
      <c r="J83" s="43" t="s">
        <v>46</v>
      </c>
      <c r="K83" s="43" t="s">
        <v>46</v>
      </c>
      <c r="L83" s="43" t="s">
        <v>46</v>
      </c>
      <c r="M83" s="48">
        <v>33.433999999999997</v>
      </c>
      <c r="N83" s="46">
        <f t="shared" si="4"/>
        <v>4283.1664864864861</v>
      </c>
      <c r="O83" s="65">
        <v>9.6164099999999983</v>
      </c>
      <c r="P83" s="48">
        <v>21.699679999999997</v>
      </c>
      <c r="Q83" s="43">
        <v>50</v>
      </c>
      <c r="R83" s="43">
        <v>4115</v>
      </c>
      <c r="S83" s="20"/>
      <c r="V83" s="19"/>
      <c r="AF83"/>
    </row>
    <row r="84" spans="1:32" ht="15.75" x14ac:dyDescent="0.25">
      <c r="A84" s="216"/>
      <c r="B84" s="63">
        <v>41406.472222222219</v>
      </c>
      <c r="C84" s="43" t="s">
        <v>15</v>
      </c>
      <c r="D84" s="46">
        <v>47100</v>
      </c>
      <c r="E84" s="43">
        <v>1</v>
      </c>
      <c r="F84" s="43">
        <v>79.36</v>
      </c>
      <c r="G84" s="64" t="s">
        <v>46</v>
      </c>
      <c r="H84" s="43" t="s">
        <v>46</v>
      </c>
      <c r="I84" s="43" t="s">
        <v>46</v>
      </c>
      <c r="J84" s="43" t="s">
        <v>46</v>
      </c>
      <c r="K84" s="43" t="s">
        <v>46</v>
      </c>
      <c r="L84" s="43" t="s">
        <v>46</v>
      </c>
      <c r="M84" s="48">
        <v>32.44</v>
      </c>
      <c r="N84" s="46">
        <f t="shared" si="4"/>
        <v>4129.524324324324</v>
      </c>
      <c r="O84" s="65">
        <v>9.6448499999999999</v>
      </c>
      <c r="P84" s="48">
        <v>20.376799999999999</v>
      </c>
      <c r="Q84" s="43">
        <v>50</v>
      </c>
      <c r="R84" s="43">
        <v>4115</v>
      </c>
      <c r="S84" s="20"/>
      <c r="V84" s="19"/>
      <c r="AF84"/>
    </row>
    <row r="85" spans="1:32" ht="15.75" x14ac:dyDescent="0.25">
      <c r="A85" s="216"/>
      <c r="B85" s="63">
        <v>41406.524305555555</v>
      </c>
      <c r="C85" s="43" t="s">
        <v>15</v>
      </c>
      <c r="D85" s="46">
        <v>46700</v>
      </c>
      <c r="E85" s="43">
        <v>1</v>
      </c>
      <c r="F85" s="43">
        <v>79.31</v>
      </c>
      <c r="G85" s="64" t="s">
        <v>46</v>
      </c>
      <c r="H85" s="43" t="s">
        <v>46</v>
      </c>
      <c r="I85" s="43" t="s">
        <v>46</v>
      </c>
      <c r="J85" s="43" t="s">
        <v>46</v>
      </c>
      <c r="K85" s="43" t="s">
        <v>46</v>
      </c>
      <c r="L85" s="43" t="s">
        <v>46</v>
      </c>
      <c r="M85" s="48">
        <v>34.924999999999997</v>
      </c>
      <c r="N85" s="46">
        <f t="shared" si="4"/>
        <v>4408.1013513513508</v>
      </c>
      <c r="O85" s="65">
        <v>10.391400000000001</v>
      </c>
      <c r="P85" s="48">
        <v>21.531199999999998</v>
      </c>
      <c r="Q85" s="43">
        <v>50</v>
      </c>
      <c r="R85" s="43">
        <v>4115</v>
      </c>
      <c r="S85" s="20"/>
      <c r="V85" s="19"/>
      <c r="AF85"/>
    </row>
    <row r="86" spans="1:32" ht="15.75" x14ac:dyDescent="0.25">
      <c r="A86" s="216"/>
      <c r="B86" s="63">
        <v>41406.628472222219</v>
      </c>
      <c r="C86" s="43" t="s">
        <v>15</v>
      </c>
      <c r="D86" s="46">
        <v>46500</v>
      </c>
      <c r="E86" s="43">
        <v>1</v>
      </c>
      <c r="F86" s="43">
        <v>79.290000000000006</v>
      </c>
      <c r="G86" s="64" t="s">
        <v>46</v>
      </c>
      <c r="H86" s="43" t="s">
        <v>46</v>
      </c>
      <c r="I86" s="43" t="s">
        <v>46</v>
      </c>
      <c r="J86" s="43" t="s">
        <v>46</v>
      </c>
      <c r="K86" s="43" t="s">
        <v>46</v>
      </c>
      <c r="L86" s="43" t="s">
        <v>46</v>
      </c>
      <c r="M86" s="48">
        <v>33.930999999999997</v>
      </c>
      <c r="N86" s="46">
        <f t="shared" si="4"/>
        <v>4264.3013513513506</v>
      </c>
      <c r="O86" s="65">
        <v>11.107139999999999</v>
      </c>
      <c r="P86" s="48">
        <v>18.398719999999997</v>
      </c>
      <c r="Q86" s="43">
        <v>50</v>
      </c>
      <c r="R86" s="43">
        <v>4115</v>
      </c>
      <c r="S86" s="20"/>
      <c r="V86" s="19"/>
      <c r="AF86"/>
    </row>
    <row r="87" spans="1:32" ht="15.75" x14ac:dyDescent="0.25">
      <c r="A87" s="216"/>
      <c r="B87" s="63">
        <v>41406.753472222219</v>
      </c>
      <c r="C87" s="43" t="s">
        <v>15</v>
      </c>
      <c r="D87" s="46">
        <v>47200</v>
      </c>
      <c r="E87" s="43">
        <v>1</v>
      </c>
      <c r="F87" s="43">
        <v>79.37</v>
      </c>
      <c r="G87" s="64" t="s">
        <v>46</v>
      </c>
      <c r="H87" s="43" t="s">
        <v>46</v>
      </c>
      <c r="I87" s="43" t="s">
        <v>46</v>
      </c>
      <c r="J87" s="43" t="s">
        <v>46</v>
      </c>
      <c r="K87" s="43" t="s">
        <v>46</v>
      </c>
      <c r="L87" s="43" t="s">
        <v>46</v>
      </c>
      <c r="M87" s="48">
        <v>29.955000000000002</v>
      </c>
      <c r="N87" s="46">
        <f t="shared" si="4"/>
        <v>3821.2864864864864</v>
      </c>
      <c r="O87" s="65">
        <v>9.1589999999999989</v>
      </c>
      <c r="P87" s="48">
        <v>18.535999999999998</v>
      </c>
      <c r="Q87" s="43">
        <v>50</v>
      </c>
      <c r="R87" s="43">
        <v>4115</v>
      </c>
      <c r="S87" s="20"/>
      <c r="V87" s="19"/>
      <c r="AF87"/>
    </row>
    <row r="88" spans="1:32" ht="15.75" x14ac:dyDescent="0.25">
      <c r="A88" s="216"/>
      <c r="B88" s="63">
        <v>41406.993055555555</v>
      </c>
      <c r="C88" s="43" t="s">
        <v>15</v>
      </c>
      <c r="D88" s="46">
        <v>47800</v>
      </c>
      <c r="E88" s="43">
        <v>1</v>
      </c>
      <c r="F88" s="43">
        <v>79.44</v>
      </c>
      <c r="G88" s="64" t="s">
        <v>46</v>
      </c>
      <c r="H88" s="43" t="s">
        <v>46</v>
      </c>
      <c r="I88" s="43" t="s">
        <v>46</v>
      </c>
      <c r="J88" s="43" t="s">
        <v>46</v>
      </c>
      <c r="K88" s="43" t="s">
        <v>46</v>
      </c>
      <c r="L88" s="43" t="s">
        <v>46</v>
      </c>
      <c r="M88" s="48">
        <v>30.452000000000002</v>
      </c>
      <c r="N88" s="46">
        <f t="shared" si="4"/>
        <v>3934.0691891891893</v>
      </c>
      <c r="O88" s="65">
        <v>9.4031099999999999</v>
      </c>
      <c r="P88" s="48">
        <v>18.51728</v>
      </c>
      <c r="Q88" s="43">
        <v>50</v>
      </c>
      <c r="R88" s="43">
        <v>4115</v>
      </c>
      <c r="S88" s="20"/>
      <c r="V88" s="19"/>
      <c r="AF88"/>
    </row>
    <row r="89" spans="1:32" ht="16.5" thickBot="1" x14ac:dyDescent="0.3">
      <c r="A89" s="217"/>
      <c r="B89" s="67">
        <v>41407.097222222219</v>
      </c>
      <c r="C89" s="66" t="s">
        <v>15</v>
      </c>
      <c r="D89" s="68">
        <v>49200</v>
      </c>
      <c r="E89" s="66">
        <v>1</v>
      </c>
      <c r="F89" s="66">
        <v>79.62</v>
      </c>
      <c r="G89" s="69" t="s">
        <v>46</v>
      </c>
      <c r="H89" s="66" t="s">
        <v>46</v>
      </c>
      <c r="I89" s="66" t="s">
        <v>46</v>
      </c>
      <c r="J89" s="66" t="s">
        <v>46</v>
      </c>
      <c r="K89" s="66" t="s">
        <v>46</v>
      </c>
      <c r="L89" s="66" t="s">
        <v>46</v>
      </c>
      <c r="M89" s="70">
        <v>32.44</v>
      </c>
      <c r="N89" s="68">
        <f t="shared" si="4"/>
        <v>4313.643243243243</v>
      </c>
      <c r="O89" s="71">
        <v>10.035899999999998</v>
      </c>
      <c r="P89" s="70">
        <v>19.347200000000001</v>
      </c>
      <c r="Q89" s="66">
        <v>50</v>
      </c>
      <c r="R89" s="66">
        <v>4115</v>
      </c>
      <c r="S89" s="20"/>
      <c r="V89" s="19"/>
      <c r="AF89"/>
    </row>
    <row r="90" spans="1:32" ht="18.75" x14ac:dyDescent="0.25">
      <c r="A90" s="124" t="s">
        <v>105</v>
      </c>
    </row>
    <row r="92" spans="1:32" x14ac:dyDescent="0.25">
      <c r="R92" s="19"/>
    </row>
  </sheetData>
  <mergeCells count="4">
    <mergeCell ref="A6:R6"/>
    <mergeCell ref="A39:R39"/>
    <mergeCell ref="A2:R2"/>
    <mergeCell ref="A1:R1"/>
  </mergeCells>
  <pageMargins left="0.7" right="0.7" top="0.75" bottom="0.75" header="0.3" footer="0.3"/>
  <pageSetup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zoomScaleNormal="100" workbookViewId="0">
      <selection sqref="A1:M1"/>
    </sheetView>
  </sheetViews>
  <sheetFormatPr defaultRowHeight="15" x14ac:dyDescent="0.25"/>
  <cols>
    <col min="1" max="1" width="15.42578125" style="7" customWidth="1"/>
    <col min="2" max="2" width="15.5703125" style="7" customWidth="1"/>
    <col min="3" max="3" width="10" style="7" bestFit="1" customWidth="1"/>
    <col min="4" max="4" width="15.5703125" style="7" customWidth="1"/>
    <col min="5" max="5" width="11.42578125" style="7" customWidth="1"/>
    <col min="6" max="6" width="16.7109375" style="7" customWidth="1"/>
    <col min="7" max="7" width="12.140625" style="7" customWidth="1"/>
    <col min="8" max="8" width="13.42578125" style="7" customWidth="1"/>
    <col min="9" max="9" width="13.140625" style="7" customWidth="1"/>
    <col min="10" max="10" width="14.28515625" style="7" customWidth="1"/>
    <col min="11" max="11" width="14.7109375" style="7" customWidth="1"/>
    <col min="12" max="12" width="11.7109375" style="7" customWidth="1"/>
    <col min="13" max="13" width="12.7109375" style="7" customWidth="1"/>
    <col min="14" max="14" width="9.140625" style="7"/>
    <col min="15" max="15" width="10.140625" style="7" customWidth="1"/>
    <col min="16" max="16" width="9.140625" style="7"/>
    <col min="17" max="17" width="14.28515625" style="7" customWidth="1"/>
    <col min="18" max="18" width="11.140625" style="7" customWidth="1"/>
    <col min="19" max="19" width="15.140625" style="7" customWidth="1"/>
    <col min="20" max="20" width="14.42578125" style="7" customWidth="1"/>
    <col min="21" max="22" width="9.140625" style="7"/>
  </cols>
  <sheetData>
    <row r="1" spans="1:18" s="6" customFormat="1" ht="39" customHeight="1" x14ac:dyDescent="0.35">
      <c r="A1" s="239" t="s">
        <v>108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8" s="6" customFormat="1" ht="55.5" customHeight="1" x14ac:dyDescent="0.35">
      <c r="A2" s="237" t="s">
        <v>73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91"/>
      <c r="O2" s="91"/>
      <c r="P2" s="91"/>
      <c r="Q2" s="91"/>
      <c r="R2" s="91"/>
    </row>
    <row r="3" spans="1:18" s="4" customFormat="1" ht="15.75" thickBot="1" x14ac:dyDescent="0.3">
      <c r="F3" s="214"/>
    </row>
    <row r="4" spans="1:18" s="1" customFormat="1" ht="63" x14ac:dyDescent="0.25">
      <c r="A4" s="32" t="s">
        <v>50</v>
      </c>
      <c r="B4" s="32" t="s">
        <v>54</v>
      </c>
      <c r="C4" s="31" t="s">
        <v>30</v>
      </c>
      <c r="D4" s="32" t="s">
        <v>52</v>
      </c>
      <c r="E4" s="32" t="s">
        <v>56</v>
      </c>
      <c r="F4" s="32" t="s">
        <v>57</v>
      </c>
      <c r="G4" s="32" t="s">
        <v>58</v>
      </c>
      <c r="H4" s="32" t="s">
        <v>63</v>
      </c>
      <c r="I4" s="32" t="s">
        <v>64</v>
      </c>
      <c r="J4" s="32" t="s">
        <v>68</v>
      </c>
      <c r="K4" s="32" t="s">
        <v>69</v>
      </c>
      <c r="L4" s="32" t="s">
        <v>65</v>
      </c>
      <c r="M4" s="32" t="s">
        <v>66</v>
      </c>
    </row>
    <row r="5" spans="1:18" s="1" customFormat="1" ht="48" customHeight="1" thickBot="1" x14ac:dyDescent="0.3">
      <c r="A5" s="33" t="s">
        <v>49</v>
      </c>
      <c r="B5" s="33" t="s">
        <v>67</v>
      </c>
      <c r="C5" s="33" t="s">
        <v>0</v>
      </c>
      <c r="D5" s="125" t="s">
        <v>2</v>
      </c>
      <c r="E5" s="33" t="s">
        <v>3</v>
      </c>
      <c r="F5" s="33" t="s">
        <v>4</v>
      </c>
      <c r="G5" s="33" t="s">
        <v>6</v>
      </c>
      <c r="H5" s="33" t="s">
        <v>11</v>
      </c>
      <c r="I5" s="33" t="s">
        <v>12</v>
      </c>
      <c r="J5" s="33" t="s">
        <v>71</v>
      </c>
      <c r="K5" s="33" t="s">
        <v>71</v>
      </c>
      <c r="L5" s="33" t="s">
        <v>13</v>
      </c>
      <c r="M5" s="33" t="s">
        <v>14</v>
      </c>
    </row>
    <row r="6" spans="1:18" s="4" customFormat="1" x14ac:dyDescent="0.25">
      <c r="A6" s="218"/>
      <c r="B6" s="72">
        <v>41012.013194444444</v>
      </c>
      <c r="C6" s="73" t="s">
        <v>15</v>
      </c>
      <c r="D6" s="86">
        <v>36100</v>
      </c>
      <c r="E6" s="73">
        <v>1</v>
      </c>
      <c r="F6" s="74">
        <v>77.44</v>
      </c>
      <c r="G6" s="75">
        <v>44</v>
      </c>
      <c r="H6" s="75">
        <v>23</v>
      </c>
      <c r="I6" s="90">
        <v>2200</v>
      </c>
      <c r="J6" s="76">
        <v>12.88</v>
      </c>
      <c r="K6" s="76">
        <v>10.119999999999999</v>
      </c>
      <c r="L6" s="73">
        <v>50</v>
      </c>
      <c r="M6" s="73">
        <v>4115</v>
      </c>
    </row>
    <row r="7" spans="1:18" s="4" customFormat="1" x14ac:dyDescent="0.25">
      <c r="A7" s="219"/>
      <c r="B7" s="77">
        <v>41012.211111111108</v>
      </c>
      <c r="C7" s="78" t="s">
        <v>15</v>
      </c>
      <c r="D7" s="87">
        <v>36800</v>
      </c>
      <c r="E7" s="78">
        <v>1</v>
      </c>
      <c r="F7" s="79">
        <v>77.58</v>
      </c>
      <c r="G7" s="80">
        <v>46</v>
      </c>
      <c r="H7" s="80">
        <v>25</v>
      </c>
      <c r="I7" s="88">
        <v>2440</v>
      </c>
      <c r="J7" s="81">
        <v>13.5</v>
      </c>
      <c r="K7" s="81">
        <v>11.5</v>
      </c>
      <c r="L7" s="78">
        <v>50</v>
      </c>
      <c r="M7" s="78">
        <v>4115</v>
      </c>
    </row>
    <row r="8" spans="1:18" s="4" customFormat="1" x14ac:dyDescent="0.25">
      <c r="A8" s="219"/>
      <c r="B8" s="77">
        <v>41023.116666666669</v>
      </c>
      <c r="C8" s="78" t="s">
        <v>15</v>
      </c>
      <c r="D8" s="87">
        <v>39500</v>
      </c>
      <c r="E8" s="78">
        <v>1</v>
      </c>
      <c r="F8" s="79">
        <v>78.349999999999994</v>
      </c>
      <c r="G8" s="80">
        <v>74</v>
      </c>
      <c r="H8" s="80">
        <v>64</v>
      </c>
      <c r="I8" s="88">
        <v>6700</v>
      </c>
      <c r="J8" s="81">
        <v>16.64</v>
      </c>
      <c r="K8" s="81">
        <v>47.36</v>
      </c>
      <c r="L8" s="78">
        <v>50</v>
      </c>
      <c r="M8" s="78">
        <v>4115</v>
      </c>
    </row>
    <row r="9" spans="1:18" s="4" customFormat="1" x14ac:dyDescent="0.25">
      <c r="A9" s="219"/>
      <c r="B9" s="77">
        <v>41023.220833333333</v>
      </c>
      <c r="C9" s="78" t="s">
        <v>15</v>
      </c>
      <c r="D9" s="87">
        <v>40600</v>
      </c>
      <c r="E9" s="78">
        <v>1</v>
      </c>
      <c r="F9" s="79">
        <v>78.5</v>
      </c>
      <c r="G9" s="80">
        <v>75</v>
      </c>
      <c r="H9" s="80">
        <v>76</v>
      </c>
      <c r="I9" s="88">
        <v>8190</v>
      </c>
      <c r="J9" s="81">
        <v>19</v>
      </c>
      <c r="K9" s="81">
        <v>57</v>
      </c>
      <c r="L9" s="78">
        <v>50</v>
      </c>
      <c r="M9" s="78">
        <v>4115</v>
      </c>
    </row>
    <row r="10" spans="1:18" s="4" customFormat="1" x14ac:dyDescent="0.25">
      <c r="A10" s="219"/>
      <c r="B10" s="77">
        <v>41023.324999999997</v>
      </c>
      <c r="C10" s="78" t="s">
        <v>15</v>
      </c>
      <c r="D10" s="87">
        <v>41900</v>
      </c>
      <c r="E10" s="78">
        <v>1</v>
      </c>
      <c r="F10" s="79">
        <v>78.67</v>
      </c>
      <c r="G10" s="80">
        <v>77</v>
      </c>
      <c r="H10" s="80">
        <v>87</v>
      </c>
      <c r="I10" s="88">
        <v>9680</v>
      </c>
      <c r="J10" s="81">
        <v>20.010000000000005</v>
      </c>
      <c r="K10" s="81">
        <v>66.989999999999995</v>
      </c>
      <c r="L10" s="78">
        <v>50</v>
      </c>
      <c r="M10" s="78">
        <v>4115</v>
      </c>
    </row>
    <row r="11" spans="1:18" s="4" customFormat="1" x14ac:dyDescent="0.25">
      <c r="A11" s="219"/>
      <c r="B11" s="77">
        <v>41023.429166666669</v>
      </c>
      <c r="C11" s="78" t="s">
        <v>15</v>
      </c>
      <c r="D11" s="87">
        <v>42900</v>
      </c>
      <c r="E11" s="78">
        <v>1</v>
      </c>
      <c r="F11" s="79">
        <v>78.8</v>
      </c>
      <c r="G11" s="80">
        <v>74</v>
      </c>
      <c r="H11" s="80">
        <v>103</v>
      </c>
      <c r="I11" s="88">
        <v>11700</v>
      </c>
      <c r="J11" s="81">
        <v>26.78</v>
      </c>
      <c r="K11" s="81">
        <v>76.22</v>
      </c>
      <c r="L11" s="78">
        <v>50</v>
      </c>
      <c r="M11" s="78">
        <v>4115</v>
      </c>
    </row>
    <row r="12" spans="1:18" s="4" customFormat="1" x14ac:dyDescent="0.25">
      <c r="A12" s="219"/>
      <c r="B12" s="77">
        <v>41023.804166666669</v>
      </c>
      <c r="C12" s="78" t="s">
        <v>15</v>
      </c>
      <c r="D12" s="87">
        <v>46900</v>
      </c>
      <c r="E12" s="78">
        <v>1</v>
      </c>
      <c r="F12" s="79">
        <v>79.3</v>
      </c>
      <c r="G12" s="80">
        <v>83</v>
      </c>
      <c r="H12" s="80">
        <v>221</v>
      </c>
      <c r="I12" s="88">
        <v>27600</v>
      </c>
      <c r="J12" s="81">
        <v>37.570000000000022</v>
      </c>
      <c r="K12" s="81">
        <v>183.42999999999998</v>
      </c>
      <c r="L12" s="78">
        <v>50</v>
      </c>
      <c r="M12" s="78">
        <v>4115</v>
      </c>
    </row>
    <row r="13" spans="1:18" s="4" customFormat="1" x14ac:dyDescent="0.25">
      <c r="A13" s="219"/>
      <c r="B13" s="77">
        <v>41023.856249999997</v>
      </c>
      <c r="C13" s="78" t="s">
        <v>15</v>
      </c>
      <c r="D13" s="87">
        <v>47200</v>
      </c>
      <c r="E13" s="78">
        <v>1</v>
      </c>
      <c r="F13" s="79">
        <v>79.34</v>
      </c>
      <c r="G13" s="80">
        <v>60</v>
      </c>
      <c r="H13" s="80">
        <v>105</v>
      </c>
      <c r="I13" s="88">
        <v>13200</v>
      </c>
      <c r="J13" s="81">
        <v>42</v>
      </c>
      <c r="K13" s="81">
        <v>63</v>
      </c>
      <c r="L13" s="78">
        <v>50</v>
      </c>
      <c r="M13" s="78">
        <v>4115</v>
      </c>
    </row>
    <row r="14" spans="1:18" s="4" customFormat="1" x14ac:dyDescent="0.25">
      <c r="A14" s="219"/>
      <c r="B14" s="77">
        <v>41023.918749999997</v>
      </c>
      <c r="C14" s="78" t="s">
        <v>15</v>
      </c>
      <c r="D14" s="87">
        <v>47900</v>
      </c>
      <c r="E14" s="78">
        <v>1</v>
      </c>
      <c r="F14" s="79">
        <v>79.430000000000007</v>
      </c>
      <c r="G14" s="80">
        <v>75</v>
      </c>
      <c r="H14" s="80">
        <v>174</v>
      </c>
      <c r="I14" s="88">
        <v>22200</v>
      </c>
      <c r="J14" s="81">
        <v>43.5</v>
      </c>
      <c r="K14" s="81">
        <v>130.5</v>
      </c>
      <c r="L14" s="78">
        <v>50</v>
      </c>
      <c r="M14" s="78">
        <v>4115</v>
      </c>
    </row>
    <row r="15" spans="1:18" s="4" customFormat="1" x14ac:dyDescent="0.25">
      <c r="A15" s="219"/>
      <c r="B15" s="77">
        <v>41023.970833333333</v>
      </c>
      <c r="C15" s="78" t="s">
        <v>15</v>
      </c>
      <c r="D15" s="87">
        <v>48400</v>
      </c>
      <c r="E15" s="78">
        <v>1</v>
      </c>
      <c r="F15" s="79">
        <v>79.5</v>
      </c>
      <c r="G15" s="80">
        <v>75</v>
      </c>
      <c r="H15" s="80">
        <v>178</v>
      </c>
      <c r="I15" s="88">
        <v>23000</v>
      </c>
      <c r="J15" s="81">
        <v>44.5</v>
      </c>
      <c r="K15" s="81">
        <v>133.5</v>
      </c>
      <c r="L15" s="78">
        <v>50</v>
      </c>
      <c r="M15" s="78">
        <v>4115</v>
      </c>
    </row>
    <row r="16" spans="1:18" s="4" customFormat="1" x14ac:dyDescent="0.25">
      <c r="A16" s="219"/>
      <c r="B16" s="77">
        <v>41024.022916666669</v>
      </c>
      <c r="C16" s="78" t="s">
        <v>15</v>
      </c>
      <c r="D16" s="87">
        <v>49300</v>
      </c>
      <c r="E16" s="78">
        <v>1</v>
      </c>
      <c r="F16" s="79">
        <v>79.599999999999994</v>
      </c>
      <c r="G16" s="80">
        <v>72</v>
      </c>
      <c r="H16" s="80">
        <v>190</v>
      </c>
      <c r="I16" s="88">
        <v>24900</v>
      </c>
      <c r="J16" s="81">
        <v>53.200000000000017</v>
      </c>
      <c r="K16" s="81">
        <v>136.79999999999998</v>
      </c>
      <c r="L16" s="78">
        <v>50</v>
      </c>
      <c r="M16" s="78">
        <v>4115</v>
      </c>
    </row>
    <row r="17" spans="1:13" s="4" customFormat="1" x14ac:dyDescent="0.25">
      <c r="A17" s="219"/>
      <c r="B17" s="77">
        <v>41024.074999999997</v>
      </c>
      <c r="C17" s="78" t="s">
        <v>15</v>
      </c>
      <c r="D17" s="87">
        <v>49500</v>
      </c>
      <c r="E17" s="78">
        <v>1</v>
      </c>
      <c r="F17" s="79">
        <v>79.62</v>
      </c>
      <c r="G17" s="80">
        <v>74</v>
      </c>
      <c r="H17" s="80">
        <v>194</v>
      </c>
      <c r="I17" s="88">
        <v>25600</v>
      </c>
      <c r="J17" s="81">
        <v>50.44</v>
      </c>
      <c r="K17" s="81">
        <v>143.56</v>
      </c>
      <c r="L17" s="78">
        <v>50</v>
      </c>
      <c r="M17" s="78">
        <v>4115</v>
      </c>
    </row>
    <row r="18" spans="1:13" s="4" customFormat="1" x14ac:dyDescent="0.25">
      <c r="A18" s="219"/>
      <c r="B18" s="77">
        <v>41024.127083333333</v>
      </c>
      <c r="C18" s="78" t="s">
        <v>15</v>
      </c>
      <c r="D18" s="87">
        <v>49700</v>
      </c>
      <c r="E18" s="78">
        <v>1</v>
      </c>
      <c r="F18" s="79">
        <v>79.66</v>
      </c>
      <c r="G18" s="80">
        <v>73</v>
      </c>
      <c r="H18" s="80">
        <v>204</v>
      </c>
      <c r="I18" s="88">
        <v>27000</v>
      </c>
      <c r="J18" s="81">
        <v>55.080000000000013</v>
      </c>
      <c r="K18" s="81">
        <v>148.91999999999999</v>
      </c>
      <c r="L18" s="78">
        <v>50</v>
      </c>
      <c r="M18" s="78">
        <v>4115</v>
      </c>
    </row>
    <row r="19" spans="1:13" s="4" customFormat="1" x14ac:dyDescent="0.25">
      <c r="A19" s="219"/>
      <c r="B19" s="77">
        <v>41024.179166666669</v>
      </c>
      <c r="C19" s="78" t="s">
        <v>15</v>
      </c>
      <c r="D19" s="87">
        <v>50100</v>
      </c>
      <c r="E19" s="78">
        <v>1</v>
      </c>
      <c r="F19" s="79">
        <v>79.7</v>
      </c>
      <c r="G19" s="80">
        <v>69</v>
      </c>
      <c r="H19" s="80">
        <v>222</v>
      </c>
      <c r="I19" s="88">
        <v>29700</v>
      </c>
      <c r="J19" s="81">
        <v>68.820000000000022</v>
      </c>
      <c r="K19" s="81">
        <v>153.17999999999998</v>
      </c>
      <c r="L19" s="78">
        <v>50</v>
      </c>
      <c r="M19" s="78">
        <v>4115</v>
      </c>
    </row>
    <row r="20" spans="1:13" s="4" customFormat="1" x14ac:dyDescent="0.25">
      <c r="A20" s="219"/>
      <c r="B20" s="77">
        <v>41024.231249999997</v>
      </c>
      <c r="C20" s="78" t="s">
        <v>15</v>
      </c>
      <c r="D20" s="87">
        <v>50400</v>
      </c>
      <c r="E20" s="78">
        <v>1</v>
      </c>
      <c r="F20" s="79">
        <v>79.73</v>
      </c>
      <c r="G20" s="80">
        <v>74</v>
      </c>
      <c r="H20" s="80">
        <v>209</v>
      </c>
      <c r="I20" s="88">
        <v>28000</v>
      </c>
      <c r="J20" s="81">
        <v>54.34</v>
      </c>
      <c r="K20" s="81">
        <v>154.66</v>
      </c>
      <c r="L20" s="78">
        <v>50</v>
      </c>
      <c r="M20" s="78">
        <v>4115</v>
      </c>
    </row>
    <row r="21" spans="1:13" s="4" customFormat="1" x14ac:dyDescent="0.25">
      <c r="A21" s="219"/>
      <c r="B21" s="77">
        <v>41024.283333333333</v>
      </c>
      <c r="C21" s="78" t="s">
        <v>15</v>
      </c>
      <c r="D21" s="87">
        <v>49800</v>
      </c>
      <c r="E21" s="78">
        <v>1</v>
      </c>
      <c r="F21" s="79">
        <v>79.66</v>
      </c>
      <c r="G21" s="80">
        <v>76</v>
      </c>
      <c r="H21" s="80">
        <v>205</v>
      </c>
      <c r="I21" s="88">
        <v>27200</v>
      </c>
      <c r="J21" s="81">
        <v>49.199999999999989</v>
      </c>
      <c r="K21" s="81">
        <v>155.80000000000001</v>
      </c>
      <c r="L21" s="78">
        <v>50</v>
      </c>
      <c r="M21" s="78">
        <v>4115</v>
      </c>
    </row>
    <row r="22" spans="1:13" s="4" customFormat="1" x14ac:dyDescent="0.25">
      <c r="A22" s="219"/>
      <c r="B22" s="77">
        <v>41024.335416666669</v>
      </c>
      <c r="C22" s="78" t="s">
        <v>15</v>
      </c>
      <c r="D22" s="87">
        <v>49600</v>
      </c>
      <c r="E22" s="78">
        <v>1</v>
      </c>
      <c r="F22" s="79">
        <v>79.64</v>
      </c>
      <c r="G22" s="80">
        <v>76</v>
      </c>
      <c r="H22" s="80">
        <v>199</v>
      </c>
      <c r="I22" s="88">
        <v>26300</v>
      </c>
      <c r="J22" s="81">
        <v>47.759999999999991</v>
      </c>
      <c r="K22" s="81">
        <v>151.24</v>
      </c>
      <c r="L22" s="78">
        <v>50</v>
      </c>
      <c r="M22" s="78">
        <v>4115</v>
      </c>
    </row>
    <row r="23" spans="1:13" s="4" customFormat="1" x14ac:dyDescent="0.25">
      <c r="A23" s="219"/>
      <c r="B23" s="77">
        <v>41024.408333333333</v>
      </c>
      <c r="C23" s="78" t="s">
        <v>15</v>
      </c>
      <c r="D23" s="87">
        <v>48700</v>
      </c>
      <c r="E23" s="78">
        <v>1</v>
      </c>
      <c r="F23" s="79">
        <v>79.53</v>
      </c>
      <c r="G23" s="80">
        <v>77</v>
      </c>
      <c r="H23" s="80">
        <v>193</v>
      </c>
      <c r="I23" s="88">
        <v>25000</v>
      </c>
      <c r="J23" s="81">
        <v>44.389999999999986</v>
      </c>
      <c r="K23" s="81">
        <v>148.61000000000001</v>
      </c>
      <c r="L23" s="78">
        <v>50</v>
      </c>
      <c r="M23" s="78">
        <v>4115</v>
      </c>
    </row>
    <row r="24" spans="1:13" s="4" customFormat="1" x14ac:dyDescent="0.25">
      <c r="A24" s="219"/>
      <c r="B24" s="77">
        <v>41051.481249999997</v>
      </c>
      <c r="C24" s="78" t="s">
        <v>15</v>
      </c>
      <c r="D24" s="87">
        <v>34200</v>
      </c>
      <c r="E24" s="78">
        <v>1</v>
      </c>
      <c r="F24" s="79">
        <v>77.62</v>
      </c>
      <c r="G24" s="80">
        <v>53</v>
      </c>
      <c r="H24" s="80">
        <v>48</v>
      </c>
      <c r="I24" s="88">
        <v>4350</v>
      </c>
      <c r="J24" s="81">
        <v>22.56</v>
      </c>
      <c r="K24" s="81">
        <v>25.44</v>
      </c>
      <c r="L24" s="78">
        <v>50</v>
      </c>
      <c r="M24" s="78">
        <v>4115</v>
      </c>
    </row>
    <row r="25" spans="1:13" s="4" customFormat="1" x14ac:dyDescent="0.25">
      <c r="A25" s="219"/>
      <c r="B25" s="77">
        <v>41051.616666666669</v>
      </c>
      <c r="C25" s="78" t="s">
        <v>15</v>
      </c>
      <c r="D25" s="87">
        <v>35300</v>
      </c>
      <c r="E25" s="78">
        <v>1</v>
      </c>
      <c r="F25" s="79">
        <v>77.78</v>
      </c>
      <c r="G25" s="80">
        <v>64</v>
      </c>
      <c r="H25" s="80">
        <v>49</v>
      </c>
      <c r="I25" s="88">
        <v>4590</v>
      </c>
      <c r="J25" s="81">
        <v>17.64</v>
      </c>
      <c r="K25" s="81">
        <v>31.36</v>
      </c>
      <c r="L25" s="78">
        <v>50</v>
      </c>
      <c r="M25" s="78">
        <v>4115</v>
      </c>
    </row>
    <row r="26" spans="1:13" s="4" customFormat="1" x14ac:dyDescent="0.25">
      <c r="A26" s="219"/>
      <c r="B26" s="77">
        <v>41051.720833333333</v>
      </c>
      <c r="C26" s="78" t="s">
        <v>15</v>
      </c>
      <c r="D26" s="87">
        <v>35700</v>
      </c>
      <c r="E26" s="78">
        <v>1</v>
      </c>
      <c r="F26" s="79">
        <v>77.83</v>
      </c>
      <c r="G26" s="80">
        <v>65</v>
      </c>
      <c r="H26" s="80">
        <v>50</v>
      </c>
      <c r="I26" s="88">
        <v>4720</v>
      </c>
      <c r="J26" s="81">
        <v>17.5</v>
      </c>
      <c r="K26" s="81">
        <v>32.5</v>
      </c>
      <c r="L26" s="78">
        <v>50</v>
      </c>
      <c r="M26" s="78">
        <v>4115</v>
      </c>
    </row>
    <row r="27" spans="1:13" s="4" customFormat="1" x14ac:dyDescent="0.25">
      <c r="A27" s="219"/>
      <c r="B27" s="77">
        <v>41051.772916666669</v>
      </c>
      <c r="C27" s="78" t="s">
        <v>15</v>
      </c>
      <c r="D27" s="87">
        <v>35700</v>
      </c>
      <c r="E27" s="78">
        <v>1</v>
      </c>
      <c r="F27" s="79">
        <v>77.84</v>
      </c>
      <c r="G27" s="80">
        <v>62</v>
      </c>
      <c r="H27" s="80">
        <v>47</v>
      </c>
      <c r="I27" s="88">
        <v>4450</v>
      </c>
      <c r="J27" s="81">
        <v>17.86</v>
      </c>
      <c r="K27" s="81">
        <v>29.14</v>
      </c>
      <c r="L27" s="78">
        <v>50</v>
      </c>
      <c r="M27" s="78">
        <v>4115</v>
      </c>
    </row>
    <row r="28" spans="1:13" s="4" customFormat="1" x14ac:dyDescent="0.25">
      <c r="A28" s="219"/>
      <c r="B28" s="77">
        <v>41051.929166666669</v>
      </c>
      <c r="C28" s="78" t="s">
        <v>15</v>
      </c>
      <c r="D28" s="87">
        <v>35900</v>
      </c>
      <c r="E28" s="78">
        <v>1</v>
      </c>
      <c r="F28" s="79">
        <v>77.86</v>
      </c>
      <c r="G28" s="80">
        <v>65</v>
      </c>
      <c r="H28" s="80">
        <v>46</v>
      </c>
      <c r="I28" s="88">
        <v>4370</v>
      </c>
      <c r="J28" s="81">
        <v>16.099999999999998</v>
      </c>
      <c r="K28" s="81">
        <v>29.900000000000002</v>
      </c>
      <c r="L28" s="78">
        <v>50</v>
      </c>
      <c r="M28" s="78">
        <v>4115</v>
      </c>
    </row>
    <row r="29" spans="1:13" s="4" customFormat="1" x14ac:dyDescent="0.25">
      <c r="A29" s="219"/>
      <c r="B29" s="77">
        <v>41052.033333333333</v>
      </c>
      <c r="C29" s="78" t="s">
        <v>15</v>
      </c>
      <c r="D29" s="87">
        <v>35900</v>
      </c>
      <c r="E29" s="78">
        <v>1</v>
      </c>
      <c r="F29" s="79">
        <v>77.87</v>
      </c>
      <c r="G29" s="80">
        <v>61</v>
      </c>
      <c r="H29" s="80">
        <v>46</v>
      </c>
      <c r="I29" s="88">
        <v>4380</v>
      </c>
      <c r="J29" s="81">
        <v>17.940000000000001</v>
      </c>
      <c r="K29" s="81">
        <v>28.06</v>
      </c>
      <c r="L29" s="78">
        <v>50</v>
      </c>
      <c r="M29" s="78">
        <v>4115</v>
      </c>
    </row>
    <row r="30" spans="1:13" s="4" customFormat="1" x14ac:dyDescent="0.25">
      <c r="A30" s="219"/>
      <c r="B30" s="77">
        <v>41052.085416666669</v>
      </c>
      <c r="C30" s="78" t="s">
        <v>15</v>
      </c>
      <c r="D30" s="87">
        <v>35500</v>
      </c>
      <c r="E30" s="78">
        <v>1</v>
      </c>
      <c r="F30" s="79">
        <v>77.81</v>
      </c>
      <c r="G30" s="80">
        <v>61</v>
      </c>
      <c r="H30" s="80">
        <v>45</v>
      </c>
      <c r="I30" s="88">
        <v>4240</v>
      </c>
      <c r="J30" s="81">
        <v>17.55</v>
      </c>
      <c r="K30" s="81">
        <v>27.45</v>
      </c>
      <c r="L30" s="78">
        <v>50</v>
      </c>
      <c r="M30" s="78">
        <v>4115</v>
      </c>
    </row>
    <row r="31" spans="1:13" s="4" customFormat="1" x14ac:dyDescent="0.25">
      <c r="A31" s="219"/>
      <c r="B31" s="77">
        <v>41057.731249999997</v>
      </c>
      <c r="C31" s="78" t="s">
        <v>15</v>
      </c>
      <c r="D31" s="87">
        <v>25700</v>
      </c>
      <c r="E31" s="78">
        <v>1</v>
      </c>
      <c r="F31" s="79">
        <v>76.33</v>
      </c>
      <c r="G31" s="80">
        <v>49</v>
      </c>
      <c r="H31" s="80">
        <v>25</v>
      </c>
      <c r="I31" s="88">
        <v>1710</v>
      </c>
      <c r="J31" s="81">
        <v>12.75</v>
      </c>
      <c r="K31" s="81">
        <v>12.25</v>
      </c>
      <c r="L31" s="78">
        <v>50</v>
      </c>
      <c r="M31" s="78">
        <v>4115</v>
      </c>
    </row>
    <row r="32" spans="1:13" s="4" customFormat="1" x14ac:dyDescent="0.25">
      <c r="A32" s="219"/>
      <c r="B32" s="77">
        <v>41058.711805555555</v>
      </c>
      <c r="C32" s="78" t="s">
        <v>15</v>
      </c>
      <c r="D32" s="87">
        <v>30100</v>
      </c>
      <c r="E32" s="78">
        <v>1</v>
      </c>
      <c r="F32" s="79">
        <v>77.03</v>
      </c>
      <c r="G32" s="80">
        <v>47</v>
      </c>
      <c r="H32" s="80">
        <v>15</v>
      </c>
      <c r="I32" s="88">
        <v>1200</v>
      </c>
      <c r="J32" s="81">
        <v>7.95</v>
      </c>
      <c r="K32" s="81">
        <v>7.05</v>
      </c>
      <c r="L32" s="78">
        <v>50</v>
      </c>
      <c r="M32" s="78">
        <v>4115</v>
      </c>
    </row>
    <row r="33" spans="1:22" s="4" customFormat="1" x14ac:dyDescent="0.25">
      <c r="A33" s="219"/>
      <c r="B33" s="77">
        <v>41058.815972222219</v>
      </c>
      <c r="C33" s="78" t="s">
        <v>15</v>
      </c>
      <c r="D33" s="87">
        <v>31600</v>
      </c>
      <c r="E33" s="78">
        <v>1</v>
      </c>
      <c r="F33" s="79">
        <v>77.25</v>
      </c>
      <c r="G33" s="80">
        <v>48</v>
      </c>
      <c r="H33" s="80">
        <v>19</v>
      </c>
      <c r="I33" s="88">
        <v>1600</v>
      </c>
      <c r="J33" s="81">
        <v>9.8800000000000008</v>
      </c>
      <c r="K33" s="81">
        <v>9.1199999999999992</v>
      </c>
      <c r="L33" s="78">
        <v>50</v>
      </c>
      <c r="M33" s="78">
        <v>4115</v>
      </c>
    </row>
    <row r="34" spans="1:22" s="4" customFormat="1" x14ac:dyDescent="0.25">
      <c r="A34" s="219"/>
      <c r="B34" s="77">
        <v>41058.920138888891</v>
      </c>
      <c r="C34" s="78" t="s">
        <v>15</v>
      </c>
      <c r="D34" s="87">
        <v>31800</v>
      </c>
      <c r="E34" s="78">
        <v>1</v>
      </c>
      <c r="F34" s="79">
        <v>77.31</v>
      </c>
      <c r="G34" s="80">
        <v>52</v>
      </c>
      <c r="H34" s="80">
        <v>22</v>
      </c>
      <c r="I34" s="88">
        <v>1870</v>
      </c>
      <c r="J34" s="81">
        <v>10.559999999999999</v>
      </c>
      <c r="K34" s="81">
        <v>11.440000000000001</v>
      </c>
      <c r="L34" s="78">
        <v>50</v>
      </c>
      <c r="M34" s="78">
        <v>4115</v>
      </c>
    </row>
    <row r="35" spans="1:22" s="4" customFormat="1" x14ac:dyDescent="0.25">
      <c r="A35" s="219"/>
      <c r="B35" s="77">
        <v>41058.972222222219</v>
      </c>
      <c r="C35" s="78" t="s">
        <v>15</v>
      </c>
      <c r="D35" s="87">
        <v>32100</v>
      </c>
      <c r="E35" s="78">
        <v>1</v>
      </c>
      <c r="F35" s="79">
        <v>77.33</v>
      </c>
      <c r="G35" s="80">
        <v>50</v>
      </c>
      <c r="H35" s="80">
        <v>22</v>
      </c>
      <c r="I35" s="88">
        <v>1880</v>
      </c>
      <c r="J35" s="81">
        <v>11</v>
      </c>
      <c r="K35" s="81">
        <v>11</v>
      </c>
      <c r="L35" s="78">
        <v>50</v>
      </c>
      <c r="M35" s="78">
        <v>4115</v>
      </c>
    </row>
    <row r="36" spans="1:22" s="4" customFormat="1" x14ac:dyDescent="0.25">
      <c r="A36" s="219"/>
      <c r="B36" s="77">
        <v>41059.076388888891</v>
      </c>
      <c r="C36" s="78" t="s">
        <v>15</v>
      </c>
      <c r="D36" s="87">
        <v>32300</v>
      </c>
      <c r="E36" s="78">
        <v>1</v>
      </c>
      <c r="F36" s="79">
        <v>77.36</v>
      </c>
      <c r="G36" s="80">
        <v>53</v>
      </c>
      <c r="H36" s="80">
        <v>22</v>
      </c>
      <c r="I36" s="88">
        <v>1890</v>
      </c>
      <c r="J36" s="81">
        <v>10.34</v>
      </c>
      <c r="K36" s="81">
        <v>11.66</v>
      </c>
      <c r="L36" s="78">
        <v>50</v>
      </c>
      <c r="M36" s="78">
        <v>4115</v>
      </c>
    </row>
    <row r="37" spans="1:22" s="4" customFormat="1" x14ac:dyDescent="0.25">
      <c r="A37" s="219"/>
      <c r="B37" s="77">
        <v>41062.762499999997</v>
      </c>
      <c r="C37" s="78" t="s">
        <v>15</v>
      </c>
      <c r="D37" s="87">
        <v>45200</v>
      </c>
      <c r="E37" s="78">
        <v>1</v>
      </c>
      <c r="F37" s="79">
        <v>79.12</v>
      </c>
      <c r="G37" s="80">
        <v>45</v>
      </c>
      <c r="H37" s="80">
        <v>52</v>
      </c>
      <c r="I37" s="88">
        <v>6280</v>
      </c>
      <c r="J37" s="81">
        <v>28.599999999999998</v>
      </c>
      <c r="K37" s="81">
        <v>23.400000000000002</v>
      </c>
      <c r="L37" s="78">
        <v>50</v>
      </c>
      <c r="M37" s="78">
        <v>4115</v>
      </c>
    </row>
    <row r="38" spans="1:22" s="4" customFormat="1" x14ac:dyDescent="0.25">
      <c r="A38" s="219"/>
      <c r="B38" s="77">
        <v>41062.814583333333</v>
      </c>
      <c r="C38" s="78" t="s">
        <v>15</v>
      </c>
      <c r="D38" s="87">
        <v>45700</v>
      </c>
      <c r="E38" s="78">
        <v>1</v>
      </c>
      <c r="F38" s="79">
        <v>79.19</v>
      </c>
      <c r="G38" s="80">
        <v>52</v>
      </c>
      <c r="H38" s="80">
        <v>47</v>
      </c>
      <c r="I38" s="88">
        <v>5750</v>
      </c>
      <c r="J38" s="81">
        <v>22.56</v>
      </c>
      <c r="K38" s="81">
        <v>24.44</v>
      </c>
      <c r="L38" s="78">
        <v>50</v>
      </c>
      <c r="M38" s="78">
        <v>4115</v>
      </c>
    </row>
    <row r="39" spans="1:22" s="4" customFormat="1" x14ac:dyDescent="0.25">
      <c r="A39" s="219"/>
      <c r="B39" s="77">
        <v>41062.866666666669</v>
      </c>
      <c r="C39" s="78" t="s">
        <v>15</v>
      </c>
      <c r="D39" s="87">
        <v>46100</v>
      </c>
      <c r="E39" s="78">
        <v>1</v>
      </c>
      <c r="F39" s="79">
        <v>79.23</v>
      </c>
      <c r="G39" s="80">
        <v>50</v>
      </c>
      <c r="H39" s="80">
        <v>51</v>
      </c>
      <c r="I39" s="88">
        <v>6280</v>
      </c>
      <c r="J39" s="81">
        <v>25.5</v>
      </c>
      <c r="K39" s="81">
        <v>25.5</v>
      </c>
      <c r="L39" s="78">
        <v>50</v>
      </c>
      <c r="M39" s="78">
        <v>4115</v>
      </c>
    </row>
    <row r="40" spans="1:22" s="4" customFormat="1" x14ac:dyDescent="0.25">
      <c r="A40" s="219"/>
      <c r="B40" s="77">
        <v>41062.918749999997</v>
      </c>
      <c r="C40" s="78" t="s">
        <v>15</v>
      </c>
      <c r="D40" s="87">
        <v>46500</v>
      </c>
      <c r="E40" s="78">
        <v>1</v>
      </c>
      <c r="F40" s="79">
        <v>79.28</v>
      </c>
      <c r="G40" s="80">
        <v>46</v>
      </c>
      <c r="H40" s="80">
        <v>57</v>
      </c>
      <c r="I40" s="88">
        <v>7080</v>
      </c>
      <c r="J40" s="81">
        <v>30.779999999999998</v>
      </c>
      <c r="K40" s="81">
        <v>26.220000000000002</v>
      </c>
      <c r="L40" s="78">
        <v>50</v>
      </c>
      <c r="M40" s="78">
        <v>4115</v>
      </c>
    </row>
    <row r="41" spans="1:22" s="4" customFormat="1" x14ac:dyDescent="0.25">
      <c r="A41" s="219"/>
      <c r="B41" s="77">
        <v>41063.033333333333</v>
      </c>
      <c r="C41" s="78" t="s">
        <v>15</v>
      </c>
      <c r="D41" s="87">
        <v>47300</v>
      </c>
      <c r="E41" s="78">
        <v>1</v>
      </c>
      <c r="F41" s="79">
        <v>79.39</v>
      </c>
      <c r="G41" s="80">
        <v>53</v>
      </c>
      <c r="H41" s="80">
        <v>55</v>
      </c>
      <c r="I41" s="88">
        <v>6960</v>
      </c>
      <c r="J41" s="81">
        <v>25.849999999999998</v>
      </c>
      <c r="K41" s="81">
        <v>29.150000000000002</v>
      </c>
      <c r="L41" s="78">
        <v>50</v>
      </c>
      <c r="M41" s="78">
        <v>4115</v>
      </c>
    </row>
    <row r="42" spans="1:22" s="4" customFormat="1" x14ac:dyDescent="0.25">
      <c r="A42" s="219"/>
      <c r="B42" s="77">
        <v>41063.085416666669</v>
      </c>
      <c r="C42" s="78" t="s">
        <v>15</v>
      </c>
      <c r="D42" s="87">
        <v>47800</v>
      </c>
      <c r="E42" s="78">
        <v>1</v>
      </c>
      <c r="F42" s="79">
        <v>79.44</v>
      </c>
      <c r="G42" s="80">
        <v>58</v>
      </c>
      <c r="H42" s="80">
        <v>54</v>
      </c>
      <c r="I42" s="88">
        <v>6900</v>
      </c>
      <c r="J42" s="81">
        <v>22.680000000000003</v>
      </c>
      <c r="K42" s="81">
        <v>31.319999999999997</v>
      </c>
      <c r="L42" s="78">
        <v>50</v>
      </c>
      <c r="M42" s="78">
        <v>4115</v>
      </c>
    </row>
    <row r="43" spans="1:22" s="4" customFormat="1" x14ac:dyDescent="0.25">
      <c r="A43" s="219"/>
      <c r="B43" s="77">
        <v>41063.189583333333</v>
      </c>
      <c r="C43" s="78" t="s">
        <v>15</v>
      </c>
      <c r="D43" s="87">
        <v>47600</v>
      </c>
      <c r="E43" s="78">
        <v>1</v>
      </c>
      <c r="F43" s="79">
        <v>79.42</v>
      </c>
      <c r="G43" s="80">
        <v>60</v>
      </c>
      <c r="H43" s="80">
        <v>54</v>
      </c>
      <c r="I43" s="88">
        <v>6870</v>
      </c>
      <c r="J43" s="81">
        <v>21.6</v>
      </c>
      <c r="K43" s="81">
        <v>32.4</v>
      </c>
      <c r="L43" s="78">
        <v>50</v>
      </c>
      <c r="M43" s="78">
        <v>4115</v>
      </c>
    </row>
    <row r="44" spans="1:22" s="4" customFormat="1" x14ac:dyDescent="0.25">
      <c r="A44" s="219"/>
      <c r="B44" s="77">
        <v>41063.252083333333</v>
      </c>
      <c r="C44" s="78" t="s">
        <v>15</v>
      </c>
      <c r="D44" s="87">
        <v>47800</v>
      </c>
      <c r="E44" s="78">
        <v>1</v>
      </c>
      <c r="F44" s="79">
        <v>79.44</v>
      </c>
      <c r="G44" s="80">
        <v>58</v>
      </c>
      <c r="H44" s="80">
        <v>57</v>
      </c>
      <c r="I44" s="88">
        <v>7280</v>
      </c>
      <c r="J44" s="81">
        <v>23.940000000000005</v>
      </c>
      <c r="K44" s="81">
        <v>33.059999999999995</v>
      </c>
      <c r="L44" s="78">
        <v>50</v>
      </c>
      <c r="M44" s="78">
        <v>4115</v>
      </c>
    </row>
    <row r="45" spans="1:22" s="4" customFormat="1" x14ac:dyDescent="0.25">
      <c r="A45" s="219"/>
      <c r="B45" s="77">
        <v>41063.356249999997</v>
      </c>
      <c r="C45" s="78" t="s">
        <v>15</v>
      </c>
      <c r="D45" s="87">
        <v>46800</v>
      </c>
      <c r="E45" s="78">
        <v>1</v>
      </c>
      <c r="F45" s="79">
        <v>79.319999999999993</v>
      </c>
      <c r="G45" s="80">
        <v>58</v>
      </c>
      <c r="H45" s="80">
        <v>48</v>
      </c>
      <c r="I45" s="88">
        <v>6000</v>
      </c>
      <c r="J45" s="81">
        <v>20.160000000000004</v>
      </c>
      <c r="K45" s="81">
        <v>27.839999999999996</v>
      </c>
      <c r="L45" s="78">
        <v>50</v>
      </c>
      <c r="M45" s="78">
        <v>4115</v>
      </c>
    </row>
    <row r="46" spans="1:22" x14ac:dyDescent="0.25">
      <c r="A46" s="220"/>
      <c r="B46" s="77">
        <v>41406.055555555555</v>
      </c>
      <c r="C46" s="78" t="s">
        <v>15</v>
      </c>
      <c r="D46" s="88">
        <v>46700</v>
      </c>
      <c r="E46" s="78">
        <v>1</v>
      </c>
      <c r="F46" s="80">
        <v>79.3</v>
      </c>
      <c r="G46" s="80">
        <v>55</v>
      </c>
      <c r="H46" s="80">
        <v>63</v>
      </c>
      <c r="I46" s="88">
        <v>5846.6666666666697</v>
      </c>
      <c r="J46" s="81">
        <v>28.349999999999994</v>
      </c>
      <c r="K46" s="81">
        <v>34.650000000000006</v>
      </c>
      <c r="L46" s="78">
        <v>50</v>
      </c>
      <c r="M46" s="78">
        <v>4115</v>
      </c>
      <c r="N46"/>
      <c r="O46"/>
      <c r="P46"/>
      <c r="Q46"/>
      <c r="R46"/>
      <c r="S46"/>
      <c r="T46"/>
      <c r="U46"/>
      <c r="V46"/>
    </row>
    <row r="47" spans="1:22" x14ac:dyDescent="0.25">
      <c r="A47" s="220"/>
      <c r="B47" s="77">
        <v>41406.159722222219</v>
      </c>
      <c r="C47" s="78" t="s">
        <v>15</v>
      </c>
      <c r="D47" s="88">
        <v>47800</v>
      </c>
      <c r="E47" s="78">
        <v>1</v>
      </c>
      <c r="F47" s="80">
        <v>79.44</v>
      </c>
      <c r="G47" s="80">
        <v>53</v>
      </c>
      <c r="H47" s="80">
        <v>64</v>
      </c>
      <c r="I47" s="88">
        <v>5411.6666666666697</v>
      </c>
      <c r="J47" s="81">
        <v>30.08</v>
      </c>
      <c r="K47" s="81">
        <v>33.92</v>
      </c>
      <c r="L47" s="78">
        <v>50</v>
      </c>
      <c r="M47" s="78">
        <v>4115</v>
      </c>
      <c r="N47"/>
      <c r="O47"/>
      <c r="P47"/>
      <c r="Q47"/>
      <c r="R47"/>
      <c r="S47"/>
      <c r="T47"/>
      <c r="U47"/>
      <c r="V47"/>
    </row>
    <row r="48" spans="1:22" x14ac:dyDescent="0.25">
      <c r="A48" s="220"/>
      <c r="B48" s="77">
        <v>41406.263888888891</v>
      </c>
      <c r="C48" s="78" t="s">
        <v>15</v>
      </c>
      <c r="D48" s="88">
        <v>47600</v>
      </c>
      <c r="E48" s="78">
        <v>1</v>
      </c>
      <c r="F48" s="80">
        <v>79.42</v>
      </c>
      <c r="G48" s="80">
        <v>52</v>
      </c>
      <c r="H48" s="80">
        <v>66</v>
      </c>
      <c r="I48" s="88">
        <v>4976.6666666666697</v>
      </c>
      <c r="J48" s="81">
        <v>31.68</v>
      </c>
      <c r="K48" s="81">
        <v>34.32</v>
      </c>
      <c r="L48" s="78">
        <v>50</v>
      </c>
      <c r="M48" s="78">
        <v>4115</v>
      </c>
      <c r="N48"/>
      <c r="O48"/>
      <c r="P48"/>
      <c r="Q48"/>
      <c r="R48"/>
      <c r="S48"/>
      <c r="T48"/>
      <c r="U48"/>
      <c r="V48"/>
    </row>
    <row r="49" spans="1:22" x14ac:dyDescent="0.25">
      <c r="A49" s="220"/>
      <c r="B49" s="77">
        <v>41406.368055555555</v>
      </c>
      <c r="C49" s="78" t="s">
        <v>15</v>
      </c>
      <c r="D49" s="88">
        <v>47400</v>
      </c>
      <c r="E49" s="78">
        <v>1</v>
      </c>
      <c r="F49" s="80">
        <v>79.400000000000006</v>
      </c>
      <c r="G49" s="80">
        <v>51</v>
      </c>
      <c r="H49" s="80">
        <v>57</v>
      </c>
      <c r="I49" s="88">
        <v>4541.6666666666697</v>
      </c>
      <c r="J49" s="81">
        <v>27.93</v>
      </c>
      <c r="K49" s="81">
        <v>29.07</v>
      </c>
      <c r="L49" s="78">
        <v>50</v>
      </c>
      <c r="M49" s="78">
        <v>4115</v>
      </c>
      <c r="N49"/>
      <c r="O49"/>
      <c r="P49"/>
      <c r="Q49"/>
      <c r="R49"/>
      <c r="S49"/>
      <c r="T49"/>
      <c r="U49"/>
      <c r="V49"/>
    </row>
    <row r="50" spans="1:22" x14ac:dyDescent="0.25">
      <c r="A50" s="220"/>
      <c r="B50" s="77">
        <v>41406.472222222219</v>
      </c>
      <c r="C50" s="78" t="s">
        <v>15</v>
      </c>
      <c r="D50" s="88">
        <v>47100</v>
      </c>
      <c r="E50" s="78">
        <v>1</v>
      </c>
      <c r="F50" s="80">
        <v>79.36</v>
      </c>
      <c r="G50" s="80">
        <v>49</v>
      </c>
      <c r="H50" s="80">
        <v>55</v>
      </c>
      <c r="I50" s="88">
        <v>4106.6666666666697</v>
      </c>
      <c r="J50" s="81">
        <v>28.05</v>
      </c>
      <c r="K50" s="81">
        <v>26.95</v>
      </c>
      <c r="L50" s="78">
        <v>50</v>
      </c>
      <c r="M50" s="78">
        <v>4115</v>
      </c>
      <c r="N50"/>
      <c r="O50"/>
      <c r="P50"/>
      <c r="Q50"/>
      <c r="R50"/>
      <c r="S50"/>
      <c r="T50"/>
      <c r="U50"/>
      <c r="V50"/>
    </row>
    <row r="51" spans="1:22" x14ac:dyDescent="0.25">
      <c r="A51" s="220"/>
      <c r="B51" s="77">
        <v>41406.524305555555</v>
      </c>
      <c r="C51" s="78" t="s">
        <v>15</v>
      </c>
      <c r="D51" s="88">
        <v>46700</v>
      </c>
      <c r="E51" s="78">
        <v>1</v>
      </c>
      <c r="F51" s="80">
        <v>79.31</v>
      </c>
      <c r="G51" s="80">
        <v>48</v>
      </c>
      <c r="H51" s="80">
        <v>60</v>
      </c>
      <c r="I51" s="88">
        <v>3671.6666666666702</v>
      </c>
      <c r="J51" s="81">
        <v>31.200000000000003</v>
      </c>
      <c r="K51" s="81">
        <v>28.799999999999997</v>
      </c>
      <c r="L51" s="78">
        <v>50</v>
      </c>
      <c r="M51" s="78">
        <v>4115</v>
      </c>
      <c r="N51"/>
      <c r="O51"/>
      <c r="P51"/>
      <c r="Q51"/>
      <c r="R51"/>
      <c r="S51"/>
      <c r="T51"/>
      <c r="U51"/>
      <c r="V51"/>
    </row>
    <row r="52" spans="1:22" x14ac:dyDescent="0.25">
      <c r="A52" s="220"/>
      <c r="B52" s="77">
        <v>41406.628472222219</v>
      </c>
      <c r="C52" s="78" t="s">
        <v>15</v>
      </c>
      <c r="D52" s="88">
        <v>46500</v>
      </c>
      <c r="E52" s="78">
        <v>1</v>
      </c>
      <c r="F52" s="80">
        <v>79.290000000000006</v>
      </c>
      <c r="G52" s="80">
        <v>41</v>
      </c>
      <c r="H52" s="80">
        <v>58</v>
      </c>
      <c r="I52" s="88">
        <v>3236.6666666666702</v>
      </c>
      <c r="J52" s="81">
        <v>34.22</v>
      </c>
      <c r="K52" s="81">
        <v>23.779999999999998</v>
      </c>
      <c r="L52" s="78">
        <v>50</v>
      </c>
      <c r="M52" s="78">
        <v>4115</v>
      </c>
      <c r="N52"/>
      <c r="O52"/>
      <c r="P52"/>
      <c r="Q52"/>
      <c r="R52"/>
      <c r="S52"/>
      <c r="T52"/>
      <c r="U52"/>
      <c r="V52"/>
    </row>
    <row r="53" spans="1:22" x14ac:dyDescent="0.25">
      <c r="A53" s="220"/>
      <c r="B53" s="77">
        <v>41406.753472222219</v>
      </c>
      <c r="C53" s="78" t="s">
        <v>15</v>
      </c>
      <c r="D53" s="88">
        <v>47200</v>
      </c>
      <c r="E53" s="78">
        <v>1</v>
      </c>
      <c r="F53" s="80">
        <v>79.37</v>
      </c>
      <c r="G53" s="80">
        <v>48</v>
      </c>
      <c r="H53" s="80">
        <v>50</v>
      </c>
      <c r="I53" s="88">
        <v>2801.6666666666702</v>
      </c>
      <c r="J53" s="81">
        <v>26</v>
      </c>
      <c r="K53" s="81">
        <v>24</v>
      </c>
      <c r="L53" s="78">
        <v>50</v>
      </c>
      <c r="M53" s="78">
        <v>4115</v>
      </c>
      <c r="N53"/>
      <c r="O53"/>
      <c r="P53"/>
      <c r="Q53"/>
      <c r="R53"/>
      <c r="S53"/>
      <c r="T53"/>
      <c r="U53"/>
      <c r="V53"/>
    </row>
    <row r="54" spans="1:22" x14ac:dyDescent="0.25">
      <c r="A54" s="220"/>
      <c r="B54" s="77">
        <v>41406.993055555555</v>
      </c>
      <c r="C54" s="78" t="s">
        <v>15</v>
      </c>
      <c r="D54" s="88">
        <v>47800</v>
      </c>
      <c r="E54" s="78">
        <v>1</v>
      </c>
      <c r="F54" s="80">
        <v>79.44</v>
      </c>
      <c r="G54" s="80">
        <v>47</v>
      </c>
      <c r="H54" s="80">
        <v>51</v>
      </c>
      <c r="I54" s="88">
        <v>2366.6666666666702</v>
      </c>
      <c r="J54" s="81">
        <v>27.03</v>
      </c>
      <c r="K54" s="81">
        <v>23.97</v>
      </c>
      <c r="L54" s="78">
        <v>50</v>
      </c>
      <c r="M54" s="78">
        <v>4115</v>
      </c>
      <c r="N54"/>
      <c r="O54"/>
      <c r="P54"/>
      <c r="Q54"/>
      <c r="R54"/>
      <c r="S54"/>
      <c r="T54"/>
      <c r="U54"/>
      <c r="V54"/>
    </row>
    <row r="55" spans="1:22" ht="15.75" thickBot="1" x14ac:dyDescent="0.3">
      <c r="A55" s="221"/>
      <c r="B55" s="82">
        <v>41407.097222222219</v>
      </c>
      <c r="C55" s="83" t="s">
        <v>15</v>
      </c>
      <c r="D55" s="89">
        <v>49200</v>
      </c>
      <c r="E55" s="83">
        <v>1</v>
      </c>
      <c r="F55" s="84">
        <v>79.62</v>
      </c>
      <c r="G55" s="84">
        <v>46</v>
      </c>
      <c r="H55" s="84">
        <v>55</v>
      </c>
      <c r="I55" s="89">
        <v>1931.6666666666699</v>
      </c>
      <c r="J55" s="85">
        <v>29.7</v>
      </c>
      <c r="K55" s="85">
        <v>25.3</v>
      </c>
      <c r="L55" s="83">
        <v>50</v>
      </c>
      <c r="M55" s="83">
        <v>4115</v>
      </c>
      <c r="N55"/>
      <c r="O55"/>
      <c r="P55"/>
      <c r="Q55"/>
      <c r="R55"/>
      <c r="S55"/>
      <c r="T55"/>
      <c r="U55"/>
      <c r="V55"/>
    </row>
  </sheetData>
  <mergeCells count="2">
    <mergeCell ref="A2:M2"/>
    <mergeCell ref="A1:M1"/>
  </mergeCells>
  <pageMargins left="0.7" right="0.7" top="0.75" bottom="0.75" header="0.3" footer="0.3"/>
  <pageSetup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3"/>
  <sheetViews>
    <sheetView workbookViewId="0">
      <selection activeCell="I18" sqref="I18"/>
    </sheetView>
  </sheetViews>
  <sheetFormatPr defaultRowHeight="15" x14ac:dyDescent="0.25"/>
  <cols>
    <col min="1" max="1" width="17.7109375" customWidth="1"/>
    <col min="2" max="2" width="19.140625" customWidth="1"/>
    <col min="3" max="3" width="11.85546875" customWidth="1"/>
    <col min="4" max="4" width="12.140625" bestFit="1" customWidth="1"/>
    <col min="5" max="5" width="12" customWidth="1"/>
    <col min="6" max="6" width="15.140625" style="19" customWidth="1"/>
    <col min="7" max="7" width="11.85546875" customWidth="1"/>
    <col min="8" max="8" width="11.140625" customWidth="1"/>
    <col min="9" max="9" width="12.5703125" customWidth="1"/>
    <col min="12" max="12" width="14.140625" customWidth="1"/>
    <col min="13" max="13" width="11" customWidth="1"/>
    <col min="14" max="14" width="12.42578125" customWidth="1"/>
    <col min="15" max="15" width="12.7109375" customWidth="1"/>
    <col min="22" max="22" width="14" customWidth="1"/>
    <col min="23" max="23" width="12.140625" customWidth="1"/>
    <col min="24" max="24" width="14.28515625" customWidth="1"/>
    <col min="25" max="25" width="15.5703125" customWidth="1"/>
    <col min="35" max="35" width="16.42578125" customWidth="1"/>
  </cols>
  <sheetData>
    <row r="1" spans="1:28" s="5" customFormat="1" ht="48" customHeight="1" x14ac:dyDescent="0.25">
      <c r="A1" s="239" t="s">
        <v>112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28" s="9" customFormat="1" ht="42.75" customHeight="1" x14ac:dyDescent="0.25">
      <c r="A2" s="237" t="s">
        <v>72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91"/>
    </row>
    <row r="3" spans="1:28" s="9" customFormat="1" ht="21.75" thickBot="1" x14ac:dyDescent="0.4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AB3" s="28"/>
    </row>
    <row r="4" spans="1:28" s="1" customFormat="1" ht="63" x14ac:dyDescent="0.25">
      <c r="A4" s="32" t="s">
        <v>50</v>
      </c>
      <c r="B4" s="32" t="s">
        <v>54</v>
      </c>
      <c r="C4" s="32" t="s">
        <v>55</v>
      </c>
      <c r="D4" s="32" t="s">
        <v>70</v>
      </c>
      <c r="E4" s="32" t="s">
        <v>56</v>
      </c>
      <c r="F4" s="32" t="s">
        <v>31</v>
      </c>
      <c r="G4" s="32" t="s">
        <v>58</v>
      </c>
      <c r="H4" s="32" t="s">
        <v>59</v>
      </c>
      <c r="I4" s="32" t="s">
        <v>60</v>
      </c>
      <c r="J4" s="32" t="s">
        <v>61</v>
      </c>
      <c r="K4" s="32" t="s">
        <v>62</v>
      </c>
      <c r="L4" s="32" t="s">
        <v>63</v>
      </c>
      <c r="M4" s="32" t="s">
        <v>64</v>
      </c>
      <c r="N4" s="32" t="s">
        <v>68</v>
      </c>
      <c r="O4" s="32" t="s">
        <v>69</v>
      </c>
      <c r="P4" s="32" t="s">
        <v>65</v>
      </c>
      <c r="Q4" s="32" t="s">
        <v>66</v>
      </c>
      <c r="R4" s="26"/>
    </row>
    <row r="5" spans="1:28" s="1" customFormat="1" ht="47.25" customHeight="1" thickBot="1" x14ac:dyDescent="0.3">
      <c r="A5" s="33" t="s">
        <v>49</v>
      </c>
      <c r="B5" s="33" t="s">
        <v>67</v>
      </c>
      <c r="C5" s="33" t="s">
        <v>0</v>
      </c>
      <c r="D5" s="33" t="s">
        <v>2</v>
      </c>
      <c r="E5" s="33" t="s">
        <v>3</v>
      </c>
      <c r="F5" s="33" t="s">
        <v>5</v>
      </c>
      <c r="G5" s="33" t="s">
        <v>6</v>
      </c>
      <c r="H5" s="33" t="s">
        <v>7</v>
      </c>
      <c r="I5" s="33" t="s">
        <v>8</v>
      </c>
      <c r="J5" s="33" t="s">
        <v>9</v>
      </c>
      <c r="K5" s="33" t="s">
        <v>10</v>
      </c>
      <c r="L5" s="33" t="s">
        <v>11</v>
      </c>
      <c r="M5" s="33" t="s">
        <v>12</v>
      </c>
      <c r="N5" s="33" t="s">
        <v>71</v>
      </c>
      <c r="O5" s="33" t="s">
        <v>71</v>
      </c>
      <c r="P5" s="33" t="s">
        <v>13</v>
      </c>
      <c r="Q5" s="33" t="s">
        <v>14</v>
      </c>
    </row>
    <row r="6" spans="1:28" s="1" customFormat="1" ht="25.5" customHeight="1" thickBot="1" x14ac:dyDescent="0.3">
      <c r="A6" s="240" t="s">
        <v>51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122"/>
    </row>
    <row r="7" spans="1:28" s="3" customFormat="1" ht="18" x14ac:dyDescent="0.25">
      <c r="A7" s="222"/>
      <c r="B7" s="209" t="s">
        <v>101</v>
      </c>
      <c r="C7" s="92" t="s">
        <v>15</v>
      </c>
      <c r="D7" s="115">
        <v>7940</v>
      </c>
      <c r="E7" s="92">
        <v>10</v>
      </c>
      <c r="F7" s="92">
        <v>0</v>
      </c>
      <c r="G7" s="92">
        <v>67</v>
      </c>
      <c r="H7" s="92">
        <v>83</v>
      </c>
      <c r="I7" s="92">
        <v>88</v>
      </c>
      <c r="J7" s="92">
        <v>100</v>
      </c>
      <c r="K7" s="93">
        <v>100</v>
      </c>
      <c r="L7" s="92">
        <v>3</v>
      </c>
      <c r="M7" s="115">
        <v>64</v>
      </c>
      <c r="N7" s="94">
        <f>L7-O7</f>
        <v>0.98999999999999977</v>
      </c>
      <c r="O7" s="94">
        <f t="shared" ref="O7:O29" si="0">L7*(G7/100)</f>
        <v>2.0100000000000002</v>
      </c>
      <c r="P7" s="92">
        <v>10</v>
      </c>
      <c r="Q7" s="92">
        <v>3054</v>
      </c>
      <c r="R7" s="27"/>
      <c r="S7" s="14"/>
      <c r="T7" s="14"/>
      <c r="Y7" s="17"/>
      <c r="AA7" s="20"/>
      <c r="AB7" s="20"/>
    </row>
    <row r="8" spans="1:28" s="3" customFormat="1" x14ac:dyDescent="0.25">
      <c r="A8" s="223"/>
      <c r="B8" s="95">
        <v>40527.397222222222</v>
      </c>
      <c r="C8" s="93" t="s">
        <v>16</v>
      </c>
      <c r="D8" s="116">
        <v>32700</v>
      </c>
      <c r="E8" s="93">
        <v>10</v>
      </c>
      <c r="F8" s="93">
        <v>6</v>
      </c>
      <c r="G8" s="93">
        <v>60</v>
      </c>
      <c r="H8" s="93">
        <v>76</v>
      </c>
      <c r="I8" s="93">
        <v>92</v>
      </c>
      <c r="J8" s="93">
        <v>100</v>
      </c>
      <c r="K8" s="93">
        <v>100</v>
      </c>
      <c r="L8" s="93">
        <v>24</v>
      </c>
      <c r="M8" s="116">
        <v>2120</v>
      </c>
      <c r="N8" s="96">
        <f t="shared" ref="N8:N16" si="1">L8-O8</f>
        <v>9.6000000000000014</v>
      </c>
      <c r="O8" s="96">
        <f t="shared" si="0"/>
        <v>14.399999999999999</v>
      </c>
      <c r="P8" s="93">
        <v>10</v>
      </c>
      <c r="Q8" s="93">
        <v>3055</v>
      </c>
      <c r="R8" s="27"/>
      <c r="S8" s="14"/>
      <c r="T8" s="14"/>
      <c r="Y8" s="17"/>
      <c r="AA8" s="20"/>
      <c r="AB8" s="20"/>
    </row>
    <row r="9" spans="1:28" s="3" customFormat="1" x14ac:dyDescent="0.25">
      <c r="A9" s="223"/>
      <c r="B9" s="95">
        <v>40631.645833333336</v>
      </c>
      <c r="C9" s="93" t="s">
        <v>15</v>
      </c>
      <c r="D9" s="116">
        <v>14800</v>
      </c>
      <c r="E9" s="93">
        <v>10</v>
      </c>
      <c r="F9" s="93">
        <v>1</v>
      </c>
      <c r="G9" s="93">
        <v>88</v>
      </c>
      <c r="H9" s="93">
        <v>96</v>
      </c>
      <c r="I9" s="93">
        <v>99</v>
      </c>
      <c r="J9" s="93">
        <v>100</v>
      </c>
      <c r="K9" s="93">
        <v>100</v>
      </c>
      <c r="L9" s="93">
        <v>7</v>
      </c>
      <c r="M9" s="116">
        <v>280</v>
      </c>
      <c r="N9" s="96">
        <f t="shared" si="1"/>
        <v>0.83999999999999986</v>
      </c>
      <c r="O9" s="96">
        <f t="shared" si="0"/>
        <v>6.16</v>
      </c>
      <c r="P9" s="93">
        <v>10</v>
      </c>
      <c r="Q9" s="93">
        <v>3055</v>
      </c>
      <c r="R9" s="27"/>
      <c r="S9" s="14"/>
      <c r="T9" s="14"/>
      <c r="Y9" s="17"/>
      <c r="AA9" s="20"/>
      <c r="AB9" s="20"/>
    </row>
    <row r="10" spans="1:28" s="3" customFormat="1" x14ac:dyDescent="0.25">
      <c r="A10" s="223"/>
      <c r="B10" s="95">
        <v>40659.606249999997</v>
      </c>
      <c r="C10" s="93" t="s">
        <v>15</v>
      </c>
      <c r="D10" s="116">
        <v>22800</v>
      </c>
      <c r="E10" s="93">
        <v>10</v>
      </c>
      <c r="F10" s="93">
        <v>1</v>
      </c>
      <c r="G10" s="93">
        <v>81</v>
      </c>
      <c r="H10" s="93">
        <v>91</v>
      </c>
      <c r="I10" s="93">
        <v>97</v>
      </c>
      <c r="J10" s="93">
        <v>100</v>
      </c>
      <c r="K10" s="93">
        <v>100</v>
      </c>
      <c r="L10" s="93">
        <v>10</v>
      </c>
      <c r="M10" s="116">
        <v>616</v>
      </c>
      <c r="N10" s="96">
        <f t="shared" si="1"/>
        <v>1.8999999999999986</v>
      </c>
      <c r="O10" s="96">
        <f t="shared" si="0"/>
        <v>8.1000000000000014</v>
      </c>
      <c r="P10" s="93">
        <v>10</v>
      </c>
      <c r="Q10" s="93">
        <v>3055</v>
      </c>
      <c r="R10" s="27"/>
      <c r="S10" s="14"/>
      <c r="T10" s="14"/>
      <c r="Y10" s="17"/>
      <c r="AA10" s="20"/>
      <c r="AB10" s="20"/>
    </row>
    <row r="11" spans="1:28" s="3" customFormat="1" x14ac:dyDescent="0.25">
      <c r="A11" s="223"/>
      <c r="B11" s="95">
        <v>40672.609027777777</v>
      </c>
      <c r="C11" s="93" t="s">
        <v>15</v>
      </c>
      <c r="D11" s="116">
        <v>37100</v>
      </c>
      <c r="E11" s="93">
        <v>10</v>
      </c>
      <c r="F11" s="93">
        <v>2</v>
      </c>
      <c r="G11" s="93">
        <v>69</v>
      </c>
      <c r="H11" s="93">
        <v>81</v>
      </c>
      <c r="I11" s="93">
        <v>93</v>
      </c>
      <c r="J11" s="93">
        <v>99</v>
      </c>
      <c r="K11" s="93">
        <v>100</v>
      </c>
      <c r="L11" s="93">
        <v>21</v>
      </c>
      <c r="M11" s="116">
        <v>2100</v>
      </c>
      <c r="N11" s="96">
        <f t="shared" si="1"/>
        <v>6.5100000000000016</v>
      </c>
      <c r="O11" s="96">
        <f t="shared" si="0"/>
        <v>14.489999999999998</v>
      </c>
      <c r="P11" s="93">
        <v>10</v>
      </c>
      <c r="Q11" s="93">
        <v>3055</v>
      </c>
      <c r="R11" s="27"/>
      <c r="S11" s="14"/>
      <c r="T11" s="14"/>
      <c r="Y11" s="17"/>
      <c r="AA11" s="20"/>
      <c r="AB11" s="20"/>
    </row>
    <row r="12" spans="1:28" s="3" customFormat="1" x14ac:dyDescent="0.25">
      <c r="A12" s="223"/>
      <c r="B12" s="95">
        <v>40680.587500000001</v>
      </c>
      <c r="C12" s="93" t="s">
        <v>15</v>
      </c>
      <c r="D12" s="116">
        <v>42200</v>
      </c>
      <c r="E12" s="93">
        <v>10</v>
      </c>
      <c r="F12" s="93">
        <v>3</v>
      </c>
      <c r="G12" s="93">
        <v>89</v>
      </c>
      <c r="H12" s="93">
        <v>95</v>
      </c>
      <c r="I12" s="93">
        <v>98</v>
      </c>
      <c r="J12" s="93">
        <v>100</v>
      </c>
      <c r="K12" s="93">
        <v>100</v>
      </c>
      <c r="L12" s="93">
        <v>60</v>
      </c>
      <c r="M12" s="116">
        <v>6840</v>
      </c>
      <c r="N12" s="96">
        <f t="shared" si="1"/>
        <v>6.6000000000000014</v>
      </c>
      <c r="O12" s="96">
        <f t="shared" si="0"/>
        <v>53.4</v>
      </c>
      <c r="P12" s="93">
        <v>10</v>
      </c>
      <c r="Q12" s="93">
        <v>3055</v>
      </c>
      <c r="R12" s="27"/>
      <c r="S12" s="14"/>
      <c r="T12" s="14"/>
      <c r="Y12" s="17"/>
      <c r="AA12" s="20"/>
      <c r="AB12" s="20"/>
    </row>
    <row r="13" spans="1:28" s="3" customFormat="1" x14ac:dyDescent="0.25">
      <c r="A13" s="223"/>
      <c r="B13" s="95">
        <v>40690.447916666664</v>
      </c>
      <c r="C13" s="93" t="s">
        <v>15</v>
      </c>
      <c r="D13" s="116">
        <v>42300</v>
      </c>
      <c r="E13" s="93">
        <v>10</v>
      </c>
      <c r="F13" s="93">
        <v>2</v>
      </c>
      <c r="G13" s="93">
        <v>83</v>
      </c>
      <c r="H13" s="93">
        <v>92</v>
      </c>
      <c r="I13" s="93">
        <v>97</v>
      </c>
      <c r="J13" s="93">
        <v>99</v>
      </c>
      <c r="K13" s="93">
        <v>100</v>
      </c>
      <c r="L13" s="93">
        <v>31</v>
      </c>
      <c r="M13" s="116">
        <v>3540</v>
      </c>
      <c r="N13" s="96">
        <f t="shared" si="1"/>
        <v>5.27</v>
      </c>
      <c r="O13" s="96">
        <f t="shared" si="0"/>
        <v>25.73</v>
      </c>
      <c r="P13" s="93">
        <v>10</v>
      </c>
      <c r="Q13" s="93">
        <v>3055</v>
      </c>
      <c r="R13" s="27"/>
      <c r="S13" s="14"/>
      <c r="T13" s="14"/>
      <c r="Y13" s="17"/>
      <c r="AA13" s="20"/>
      <c r="AB13" s="20"/>
    </row>
    <row r="14" spans="1:28" s="3" customFormat="1" x14ac:dyDescent="0.25">
      <c r="A14" s="223"/>
      <c r="B14" s="95">
        <v>40714.556250000001</v>
      </c>
      <c r="C14" s="93" t="s">
        <v>15</v>
      </c>
      <c r="D14" s="116">
        <v>35300</v>
      </c>
      <c r="E14" s="93">
        <v>10</v>
      </c>
      <c r="F14" s="93">
        <v>1</v>
      </c>
      <c r="G14" s="93">
        <v>78</v>
      </c>
      <c r="H14" s="93">
        <v>89</v>
      </c>
      <c r="I14" s="93">
        <v>95</v>
      </c>
      <c r="J14" s="93">
        <v>99</v>
      </c>
      <c r="K14" s="93">
        <v>100</v>
      </c>
      <c r="L14" s="93">
        <v>9</v>
      </c>
      <c r="M14" s="116">
        <v>858</v>
      </c>
      <c r="N14" s="96">
        <f t="shared" si="1"/>
        <v>1.9799999999999995</v>
      </c>
      <c r="O14" s="96">
        <f t="shared" si="0"/>
        <v>7.0200000000000005</v>
      </c>
      <c r="P14" s="93">
        <v>10</v>
      </c>
      <c r="Q14" s="93">
        <v>3055</v>
      </c>
      <c r="R14" s="27"/>
      <c r="S14" s="14"/>
      <c r="T14" s="14"/>
      <c r="Y14" s="17"/>
      <c r="AA14" s="20"/>
      <c r="AB14" s="20"/>
    </row>
    <row r="15" spans="1:28" s="3" customFormat="1" x14ac:dyDescent="0.25">
      <c r="A15" s="223"/>
      <c r="B15" s="95">
        <v>40744.625694444447</v>
      </c>
      <c r="C15" s="93" t="s">
        <v>15</v>
      </c>
      <c r="D15" s="116">
        <v>15700</v>
      </c>
      <c r="E15" s="93">
        <v>10</v>
      </c>
      <c r="F15" s="93">
        <v>1</v>
      </c>
      <c r="G15" s="93">
        <v>44</v>
      </c>
      <c r="H15" s="93">
        <v>73</v>
      </c>
      <c r="I15" s="93">
        <v>93</v>
      </c>
      <c r="J15" s="93">
        <v>98</v>
      </c>
      <c r="K15" s="93">
        <v>100</v>
      </c>
      <c r="L15" s="93">
        <v>10</v>
      </c>
      <c r="M15" s="116">
        <v>424</v>
      </c>
      <c r="N15" s="96">
        <f t="shared" si="1"/>
        <v>5.6</v>
      </c>
      <c r="O15" s="96">
        <f t="shared" si="0"/>
        <v>4.4000000000000004</v>
      </c>
      <c r="P15" s="93">
        <v>10</v>
      </c>
      <c r="Q15" s="93">
        <v>3055</v>
      </c>
      <c r="R15" s="27"/>
      <c r="S15" s="14"/>
      <c r="T15" s="14"/>
      <c r="Y15" s="17"/>
      <c r="AA15" s="20"/>
      <c r="AB15" s="20"/>
    </row>
    <row r="16" spans="1:28" s="3" customFormat="1" x14ac:dyDescent="0.25">
      <c r="A16" s="223"/>
      <c r="B16" s="95">
        <v>40793.612500000003</v>
      </c>
      <c r="C16" s="93" t="s">
        <v>15</v>
      </c>
      <c r="D16" s="116">
        <v>7210</v>
      </c>
      <c r="E16" s="93">
        <v>10</v>
      </c>
      <c r="F16" s="93">
        <v>1</v>
      </c>
      <c r="G16" s="93">
        <v>88</v>
      </c>
      <c r="H16" s="93">
        <v>95</v>
      </c>
      <c r="I16" s="93">
        <v>98</v>
      </c>
      <c r="J16" s="93">
        <v>100</v>
      </c>
      <c r="K16" s="93">
        <v>100</v>
      </c>
      <c r="L16" s="93">
        <v>5</v>
      </c>
      <c r="M16" s="116">
        <v>97</v>
      </c>
      <c r="N16" s="96">
        <f t="shared" si="1"/>
        <v>0.59999999999999964</v>
      </c>
      <c r="O16" s="96">
        <f t="shared" si="0"/>
        <v>4.4000000000000004</v>
      </c>
      <c r="P16" s="93">
        <v>10</v>
      </c>
      <c r="Q16" s="93">
        <v>3055</v>
      </c>
      <c r="R16" s="27"/>
      <c r="S16" s="14"/>
      <c r="T16" s="14"/>
      <c r="Y16" s="17"/>
      <c r="AA16" s="20"/>
      <c r="AB16" s="20"/>
    </row>
    <row r="17" spans="1:28" s="3" customFormat="1" x14ac:dyDescent="0.25">
      <c r="A17" s="223"/>
      <c r="B17" s="95">
        <v>40889.439583333333</v>
      </c>
      <c r="C17" s="93" t="s">
        <v>16</v>
      </c>
      <c r="D17" s="116">
        <v>19300</v>
      </c>
      <c r="E17" s="93">
        <v>10</v>
      </c>
      <c r="F17" s="78">
        <v>1</v>
      </c>
      <c r="G17" s="78">
        <v>60</v>
      </c>
      <c r="H17" s="78">
        <v>82</v>
      </c>
      <c r="I17" s="78">
        <v>95</v>
      </c>
      <c r="J17" s="78">
        <v>100</v>
      </c>
      <c r="K17" s="93">
        <v>100</v>
      </c>
      <c r="L17" s="78">
        <v>4</v>
      </c>
      <c r="M17" s="87">
        <f t="shared" ref="M17:M29" si="2">ROUND(D17*L17*0.0026969,-1)</f>
        <v>210</v>
      </c>
      <c r="N17" s="96">
        <f t="shared" ref="N17:N29" si="3">L17-O17</f>
        <v>1.6</v>
      </c>
      <c r="O17" s="96">
        <f t="shared" si="0"/>
        <v>2.4</v>
      </c>
      <c r="P17" s="78">
        <v>10</v>
      </c>
      <c r="Q17" s="78">
        <v>3055</v>
      </c>
      <c r="R17" s="27"/>
      <c r="S17" s="14"/>
      <c r="T17" s="14"/>
      <c r="Y17" s="17"/>
      <c r="AA17" s="20"/>
      <c r="AB17" s="20"/>
    </row>
    <row r="18" spans="1:28" s="3" customFormat="1" x14ac:dyDescent="0.25">
      <c r="A18" s="223"/>
      <c r="B18" s="95">
        <v>40961.597222222219</v>
      </c>
      <c r="C18" s="93" t="s">
        <v>16</v>
      </c>
      <c r="D18" s="116">
        <v>5170</v>
      </c>
      <c r="E18" s="93">
        <v>10</v>
      </c>
      <c r="F18" s="78">
        <v>2</v>
      </c>
      <c r="G18" s="78">
        <v>60</v>
      </c>
      <c r="H18" s="78">
        <v>77</v>
      </c>
      <c r="I18" s="78">
        <v>91</v>
      </c>
      <c r="J18" s="78">
        <v>100</v>
      </c>
      <c r="K18" s="93">
        <v>100</v>
      </c>
      <c r="L18" s="78">
        <v>5</v>
      </c>
      <c r="M18" s="87">
        <f t="shared" si="2"/>
        <v>70</v>
      </c>
      <c r="N18" s="96">
        <f t="shared" si="3"/>
        <v>2</v>
      </c>
      <c r="O18" s="96">
        <f t="shared" si="0"/>
        <v>3</v>
      </c>
      <c r="P18" s="78">
        <v>10</v>
      </c>
      <c r="Q18" s="78">
        <v>3055</v>
      </c>
      <c r="R18" s="27"/>
      <c r="S18" s="14"/>
      <c r="T18" s="14"/>
      <c r="Y18" s="17"/>
      <c r="AA18" s="20"/>
      <c r="AB18" s="20"/>
    </row>
    <row r="19" spans="1:28" s="3" customFormat="1" x14ac:dyDescent="0.25">
      <c r="A19" s="223"/>
      <c r="B19" s="95">
        <v>40987.572222222225</v>
      </c>
      <c r="C19" s="93" t="s">
        <v>15</v>
      </c>
      <c r="D19" s="116">
        <v>8900</v>
      </c>
      <c r="E19" s="93">
        <v>10</v>
      </c>
      <c r="F19" s="78">
        <v>1</v>
      </c>
      <c r="G19" s="78">
        <v>89</v>
      </c>
      <c r="H19" s="78">
        <v>95</v>
      </c>
      <c r="I19" s="78">
        <v>99</v>
      </c>
      <c r="J19" s="78">
        <v>100</v>
      </c>
      <c r="K19" s="93">
        <v>100</v>
      </c>
      <c r="L19" s="78">
        <v>6</v>
      </c>
      <c r="M19" s="87">
        <f t="shared" si="2"/>
        <v>140</v>
      </c>
      <c r="N19" s="96">
        <f t="shared" si="3"/>
        <v>0.66000000000000014</v>
      </c>
      <c r="O19" s="96">
        <f t="shared" si="0"/>
        <v>5.34</v>
      </c>
      <c r="P19" s="78">
        <v>10</v>
      </c>
      <c r="Q19" s="78">
        <v>3055</v>
      </c>
      <c r="R19" s="27"/>
      <c r="S19" s="14"/>
      <c r="T19" s="14"/>
      <c r="Y19" s="17"/>
      <c r="AA19" s="20"/>
      <c r="AB19" s="20"/>
    </row>
    <row r="20" spans="1:28" s="3" customFormat="1" x14ac:dyDescent="0.25">
      <c r="A20" s="223"/>
      <c r="B20" s="95">
        <v>40995.645833333336</v>
      </c>
      <c r="C20" s="93" t="s">
        <v>15</v>
      </c>
      <c r="D20" s="116">
        <v>18900</v>
      </c>
      <c r="E20" s="93">
        <v>10</v>
      </c>
      <c r="F20" s="78">
        <v>3</v>
      </c>
      <c r="G20" s="78">
        <v>69</v>
      </c>
      <c r="H20" s="78">
        <v>88</v>
      </c>
      <c r="I20" s="78">
        <v>96</v>
      </c>
      <c r="J20" s="78">
        <v>100</v>
      </c>
      <c r="K20" s="93">
        <v>100</v>
      </c>
      <c r="L20" s="78">
        <v>16</v>
      </c>
      <c r="M20" s="87">
        <f t="shared" si="2"/>
        <v>820</v>
      </c>
      <c r="N20" s="96">
        <f t="shared" si="3"/>
        <v>4.9600000000000009</v>
      </c>
      <c r="O20" s="96">
        <f t="shared" si="0"/>
        <v>11.04</v>
      </c>
      <c r="P20" s="78">
        <v>10</v>
      </c>
      <c r="Q20" s="78">
        <v>3055</v>
      </c>
      <c r="R20" s="27"/>
      <c r="S20" s="14"/>
      <c r="T20" s="14"/>
      <c r="Y20" s="17"/>
      <c r="AA20" s="20"/>
      <c r="AB20" s="20"/>
    </row>
    <row r="21" spans="1:28" s="3" customFormat="1" x14ac:dyDescent="0.25">
      <c r="A21" s="223"/>
      <c r="B21" s="95">
        <v>41001.416666666664</v>
      </c>
      <c r="C21" s="93" t="s">
        <v>15</v>
      </c>
      <c r="D21" s="116">
        <v>29100</v>
      </c>
      <c r="E21" s="93">
        <v>10</v>
      </c>
      <c r="F21" s="78">
        <v>6</v>
      </c>
      <c r="G21" s="78">
        <v>77</v>
      </c>
      <c r="H21" s="78">
        <v>92</v>
      </c>
      <c r="I21" s="78">
        <v>98</v>
      </c>
      <c r="J21" s="78">
        <v>100</v>
      </c>
      <c r="K21" s="93">
        <v>100</v>
      </c>
      <c r="L21" s="78">
        <v>26</v>
      </c>
      <c r="M21" s="87">
        <f t="shared" si="2"/>
        <v>2040</v>
      </c>
      <c r="N21" s="96">
        <f t="shared" si="3"/>
        <v>5.98</v>
      </c>
      <c r="O21" s="96">
        <f t="shared" si="0"/>
        <v>20.02</v>
      </c>
      <c r="P21" s="78">
        <v>10</v>
      </c>
      <c r="Q21" s="78">
        <v>3055</v>
      </c>
      <c r="R21" s="27"/>
      <c r="S21" s="14"/>
      <c r="T21" s="14"/>
      <c r="Y21" s="17"/>
      <c r="AA21" s="20"/>
      <c r="AB21" s="20"/>
    </row>
    <row r="22" spans="1:28" s="3" customFormat="1" x14ac:dyDescent="0.25">
      <c r="A22" s="223"/>
      <c r="B22" s="95">
        <v>41012.395833333336</v>
      </c>
      <c r="C22" s="93" t="s">
        <v>15</v>
      </c>
      <c r="D22" s="116">
        <v>36000</v>
      </c>
      <c r="E22" s="93">
        <v>10</v>
      </c>
      <c r="F22" s="78">
        <v>1</v>
      </c>
      <c r="G22" s="78">
        <v>56</v>
      </c>
      <c r="H22" s="78">
        <v>74</v>
      </c>
      <c r="I22" s="78">
        <v>91</v>
      </c>
      <c r="J22" s="78">
        <v>100</v>
      </c>
      <c r="K22" s="93">
        <v>100</v>
      </c>
      <c r="L22" s="78">
        <v>19</v>
      </c>
      <c r="M22" s="87">
        <f t="shared" si="2"/>
        <v>1840</v>
      </c>
      <c r="N22" s="96">
        <f t="shared" si="3"/>
        <v>8.36</v>
      </c>
      <c r="O22" s="96">
        <f t="shared" si="0"/>
        <v>10.64</v>
      </c>
      <c r="P22" s="78">
        <v>10</v>
      </c>
      <c r="Q22" s="78">
        <v>3055</v>
      </c>
      <c r="R22" s="27"/>
      <c r="S22" s="14"/>
      <c r="T22" s="14"/>
      <c r="Y22" s="17"/>
      <c r="AA22" s="20"/>
      <c r="AB22" s="20"/>
    </row>
    <row r="23" spans="1:28" s="3" customFormat="1" x14ac:dyDescent="0.25">
      <c r="A23" s="223"/>
      <c r="B23" s="95">
        <v>41025.520833333336</v>
      </c>
      <c r="C23" s="93" t="s">
        <v>15</v>
      </c>
      <c r="D23" s="116">
        <v>46300</v>
      </c>
      <c r="E23" s="93">
        <v>10</v>
      </c>
      <c r="F23" s="78">
        <v>7</v>
      </c>
      <c r="G23" s="78">
        <v>87</v>
      </c>
      <c r="H23" s="78">
        <v>94</v>
      </c>
      <c r="I23" s="78">
        <v>98</v>
      </c>
      <c r="J23" s="78">
        <v>100</v>
      </c>
      <c r="K23" s="93">
        <v>100</v>
      </c>
      <c r="L23" s="78">
        <v>109</v>
      </c>
      <c r="M23" s="87">
        <f t="shared" si="2"/>
        <v>13610</v>
      </c>
      <c r="N23" s="96">
        <f t="shared" si="3"/>
        <v>14.170000000000002</v>
      </c>
      <c r="O23" s="96">
        <f t="shared" si="0"/>
        <v>94.83</v>
      </c>
      <c r="P23" s="78">
        <v>10</v>
      </c>
      <c r="Q23" s="78">
        <v>3055</v>
      </c>
      <c r="R23" s="27"/>
      <c r="S23" s="14"/>
      <c r="T23" s="14"/>
      <c r="Y23" s="17"/>
      <c r="AA23" s="20"/>
      <c r="AB23" s="20"/>
    </row>
    <row r="24" spans="1:28" s="3" customFormat="1" x14ac:dyDescent="0.25">
      <c r="A24" s="223"/>
      <c r="B24" s="95">
        <v>41026.438888888886</v>
      </c>
      <c r="C24" s="93" t="s">
        <v>15</v>
      </c>
      <c r="D24" s="116">
        <v>42300</v>
      </c>
      <c r="E24" s="93">
        <v>10</v>
      </c>
      <c r="F24" s="78">
        <v>6</v>
      </c>
      <c r="G24" s="78">
        <v>89</v>
      </c>
      <c r="H24" s="78">
        <v>96</v>
      </c>
      <c r="I24" s="78">
        <v>99</v>
      </c>
      <c r="J24" s="78">
        <v>100</v>
      </c>
      <c r="K24" s="93">
        <v>100</v>
      </c>
      <c r="L24" s="78">
        <v>86</v>
      </c>
      <c r="M24" s="87">
        <f t="shared" si="2"/>
        <v>9810</v>
      </c>
      <c r="N24" s="96">
        <f t="shared" si="3"/>
        <v>9.4599999999999937</v>
      </c>
      <c r="O24" s="96">
        <f t="shared" si="0"/>
        <v>76.540000000000006</v>
      </c>
      <c r="P24" s="78">
        <v>10</v>
      </c>
      <c r="Q24" s="78">
        <v>3055</v>
      </c>
      <c r="R24" s="27"/>
      <c r="S24" s="14"/>
      <c r="T24" s="14"/>
      <c r="Y24" s="17"/>
      <c r="AA24" s="20"/>
      <c r="AB24" s="20"/>
    </row>
    <row r="25" spans="1:28" s="3" customFormat="1" x14ac:dyDescent="0.25">
      <c r="A25" s="223"/>
      <c r="B25" s="95">
        <v>41044.631249999999</v>
      </c>
      <c r="C25" s="93" t="s">
        <v>15</v>
      </c>
      <c r="D25" s="116">
        <v>34300</v>
      </c>
      <c r="E25" s="93">
        <v>10</v>
      </c>
      <c r="F25" s="78">
        <v>1</v>
      </c>
      <c r="G25" s="78">
        <v>65</v>
      </c>
      <c r="H25" s="78">
        <v>86</v>
      </c>
      <c r="I25" s="78">
        <v>96</v>
      </c>
      <c r="J25" s="78">
        <v>100</v>
      </c>
      <c r="K25" s="93">
        <v>100</v>
      </c>
      <c r="L25" s="78">
        <v>18</v>
      </c>
      <c r="M25" s="87">
        <f t="shared" si="2"/>
        <v>1670</v>
      </c>
      <c r="N25" s="96">
        <f t="shared" si="3"/>
        <v>6.2999999999999989</v>
      </c>
      <c r="O25" s="96">
        <f t="shared" si="0"/>
        <v>11.700000000000001</v>
      </c>
      <c r="P25" s="78">
        <v>10</v>
      </c>
      <c r="Q25" s="78">
        <v>3055</v>
      </c>
      <c r="R25" s="27"/>
      <c r="S25" s="14"/>
      <c r="T25" s="14"/>
      <c r="Y25" s="17"/>
      <c r="AA25" s="20"/>
      <c r="AB25" s="20"/>
    </row>
    <row r="26" spans="1:28" s="3" customFormat="1" x14ac:dyDescent="0.25">
      <c r="A26" s="223"/>
      <c r="B26" s="95">
        <v>41059.628472222219</v>
      </c>
      <c r="C26" s="93" t="s">
        <v>15</v>
      </c>
      <c r="D26" s="116">
        <v>33000</v>
      </c>
      <c r="E26" s="93">
        <v>10</v>
      </c>
      <c r="F26" s="78">
        <v>1</v>
      </c>
      <c r="G26" s="78">
        <v>73</v>
      </c>
      <c r="H26" s="78">
        <v>91</v>
      </c>
      <c r="I26" s="78">
        <v>97</v>
      </c>
      <c r="J26" s="78">
        <v>100</v>
      </c>
      <c r="K26" s="93">
        <v>100</v>
      </c>
      <c r="L26" s="78">
        <v>13</v>
      </c>
      <c r="M26" s="87">
        <f t="shared" si="2"/>
        <v>1160</v>
      </c>
      <c r="N26" s="96">
        <f t="shared" si="3"/>
        <v>3.51</v>
      </c>
      <c r="O26" s="96">
        <f t="shared" si="0"/>
        <v>9.49</v>
      </c>
      <c r="P26" s="78">
        <v>10</v>
      </c>
      <c r="Q26" s="78">
        <v>3055</v>
      </c>
      <c r="R26" s="27"/>
      <c r="S26" s="14"/>
      <c r="T26" s="14"/>
      <c r="Y26" s="17"/>
      <c r="AA26" s="20"/>
      <c r="AB26" s="20"/>
    </row>
    <row r="27" spans="1:28" s="3" customFormat="1" x14ac:dyDescent="0.25">
      <c r="A27" s="223"/>
      <c r="B27" s="95">
        <v>41064.627083333333</v>
      </c>
      <c r="C27" s="93" t="s">
        <v>15</v>
      </c>
      <c r="D27" s="116">
        <v>43900</v>
      </c>
      <c r="E27" s="93">
        <v>10</v>
      </c>
      <c r="F27" s="78">
        <v>1</v>
      </c>
      <c r="G27" s="78">
        <v>55</v>
      </c>
      <c r="H27" s="78">
        <v>80</v>
      </c>
      <c r="I27" s="78">
        <v>94</v>
      </c>
      <c r="J27" s="78">
        <v>99</v>
      </c>
      <c r="K27" s="78">
        <v>100</v>
      </c>
      <c r="L27" s="78">
        <v>20</v>
      </c>
      <c r="M27" s="87">
        <f t="shared" si="2"/>
        <v>2370</v>
      </c>
      <c r="N27" s="96">
        <f t="shared" si="3"/>
        <v>9</v>
      </c>
      <c r="O27" s="96">
        <f t="shared" si="0"/>
        <v>11</v>
      </c>
      <c r="P27" s="78">
        <v>10</v>
      </c>
      <c r="Q27" s="78">
        <v>3055</v>
      </c>
      <c r="R27" s="27"/>
      <c r="S27" s="14"/>
      <c r="T27" s="14"/>
      <c r="Y27" s="17"/>
      <c r="AA27" s="20"/>
      <c r="AB27" s="20"/>
    </row>
    <row r="28" spans="1:28" s="3" customFormat="1" x14ac:dyDescent="0.25">
      <c r="A28" s="223"/>
      <c r="B28" s="95">
        <v>41065.53125</v>
      </c>
      <c r="C28" s="93" t="s">
        <v>15</v>
      </c>
      <c r="D28" s="116">
        <v>52000</v>
      </c>
      <c r="E28" s="93">
        <v>10</v>
      </c>
      <c r="F28" s="78">
        <v>3</v>
      </c>
      <c r="G28" s="78">
        <v>59</v>
      </c>
      <c r="H28" s="78">
        <v>79</v>
      </c>
      <c r="I28" s="78">
        <v>94</v>
      </c>
      <c r="J28" s="78">
        <v>99</v>
      </c>
      <c r="K28" s="78">
        <v>100</v>
      </c>
      <c r="L28" s="78">
        <v>51</v>
      </c>
      <c r="M28" s="87">
        <f t="shared" si="2"/>
        <v>7150</v>
      </c>
      <c r="N28" s="96">
        <f t="shared" si="3"/>
        <v>20.91</v>
      </c>
      <c r="O28" s="96">
        <f t="shared" si="0"/>
        <v>30.09</v>
      </c>
      <c r="P28" s="78">
        <v>10</v>
      </c>
      <c r="Q28" s="78">
        <v>3055</v>
      </c>
      <c r="R28" s="27"/>
      <c r="S28" s="14"/>
      <c r="T28" s="14"/>
      <c r="Y28" s="17"/>
      <c r="AA28" s="20"/>
      <c r="AB28" s="20"/>
    </row>
    <row r="29" spans="1:28" s="3" customFormat="1" x14ac:dyDescent="0.25">
      <c r="A29" s="223"/>
      <c r="B29" s="95">
        <v>41087.636805555558</v>
      </c>
      <c r="C29" s="98" t="s">
        <v>15</v>
      </c>
      <c r="D29" s="117">
        <v>55800</v>
      </c>
      <c r="E29" s="98">
        <v>10</v>
      </c>
      <c r="F29" s="99">
        <v>2</v>
      </c>
      <c r="G29" s="99">
        <v>62</v>
      </c>
      <c r="H29" s="99">
        <v>80</v>
      </c>
      <c r="I29" s="99">
        <v>95</v>
      </c>
      <c r="J29" s="99">
        <v>99</v>
      </c>
      <c r="K29" s="99">
        <v>100</v>
      </c>
      <c r="L29" s="99">
        <v>33</v>
      </c>
      <c r="M29" s="118">
        <f t="shared" si="2"/>
        <v>4970</v>
      </c>
      <c r="N29" s="101">
        <f t="shared" si="3"/>
        <v>12.54</v>
      </c>
      <c r="O29" s="101">
        <f t="shared" si="0"/>
        <v>20.46</v>
      </c>
      <c r="P29" s="99">
        <v>10</v>
      </c>
      <c r="Q29" s="99">
        <v>3055</v>
      </c>
      <c r="R29" s="27"/>
      <c r="S29" s="25"/>
      <c r="T29" s="14"/>
      <c r="Y29" s="17"/>
      <c r="AA29" s="20"/>
      <c r="AB29" s="20"/>
    </row>
    <row r="30" spans="1:28" s="3" customFormat="1" x14ac:dyDescent="0.25">
      <c r="A30" s="223"/>
      <c r="B30" s="95">
        <v>41370.574305555558</v>
      </c>
      <c r="C30" s="93" t="s">
        <v>15</v>
      </c>
      <c r="D30" s="87">
        <v>21400</v>
      </c>
      <c r="E30" s="93">
        <v>10</v>
      </c>
      <c r="F30" s="102" t="s">
        <v>46</v>
      </c>
      <c r="G30" s="78">
        <v>88</v>
      </c>
      <c r="H30" s="78">
        <v>93</v>
      </c>
      <c r="I30" s="78">
        <v>98</v>
      </c>
      <c r="J30" s="78">
        <v>100</v>
      </c>
      <c r="K30" s="78">
        <v>100</v>
      </c>
      <c r="L30" s="78">
        <v>49</v>
      </c>
      <c r="M30" s="87">
        <v>2830</v>
      </c>
      <c r="N30" s="97">
        <v>5.8800000000000026</v>
      </c>
      <c r="O30" s="97">
        <v>43.12</v>
      </c>
      <c r="P30" s="78">
        <v>10</v>
      </c>
      <c r="Q30" s="78">
        <v>3055</v>
      </c>
      <c r="S30" s="14"/>
      <c r="T30" s="14"/>
      <c r="Y30" s="17"/>
      <c r="AA30" s="20"/>
      <c r="AB30" s="20"/>
    </row>
    <row r="31" spans="1:28" s="3" customFormat="1" x14ac:dyDescent="0.25">
      <c r="A31" s="223"/>
      <c r="B31" s="95">
        <v>41401.552777777775</v>
      </c>
      <c r="C31" s="93" t="s">
        <v>15</v>
      </c>
      <c r="D31" s="87">
        <v>32100</v>
      </c>
      <c r="E31" s="93">
        <v>10</v>
      </c>
      <c r="F31" s="102" t="s">
        <v>46</v>
      </c>
      <c r="G31" s="78">
        <v>67</v>
      </c>
      <c r="H31" s="78">
        <v>81</v>
      </c>
      <c r="I31" s="78">
        <v>94</v>
      </c>
      <c r="J31" s="78">
        <v>100</v>
      </c>
      <c r="K31" s="78">
        <v>100</v>
      </c>
      <c r="L31" s="78">
        <v>19</v>
      </c>
      <c r="M31" s="87">
        <v>1650</v>
      </c>
      <c r="N31" s="97">
        <v>6.27</v>
      </c>
      <c r="O31" s="97">
        <v>12.73</v>
      </c>
      <c r="P31" s="78">
        <v>10</v>
      </c>
      <c r="Q31" s="78">
        <v>3055</v>
      </c>
      <c r="S31" s="14"/>
      <c r="T31" s="14"/>
      <c r="Y31" s="17"/>
      <c r="AA31" s="20"/>
      <c r="AB31" s="20"/>
    </row>
    <row r="32" spans="1:28" s="3" customFormat="1" x14ac:dyDescent="0.25">
      <c r="A32" s="223"/>
      <c r="B32" s="95">
        <v>41404.463194444441</v>
      </c>
      <c r="C32" s="93" t="s">
        <v>15</v>
      </c>
      <c r="D32" s="87">
        <v>39200</v>
      </c>
      <c r="E32" s="93">
        <v>10</v>
      </c>
      <c r="F32" s="102" t="s">
        <v>46</v>
      </c>
      <c r="G32" s="78">
        <v>75</v>
      </c>
      <c r="H32" s="78">
        <v>87</v>
      </c>
      <c r="I32" s="78">
        <v>96</v>
      </c>
      <c r="J32" s="78">
        <v>100</v>
      </c>
      <c r="K32" s="78">
        <v>100</v>
      </c>
      <c r="L32" s="78">
        <v>29</v>
      </c>
      <c r="M32" s="87">
        <v>3070</v>
      </c>
      <c r="N32" s="97">
        <v>7.25</v>
      </c>
      <c r="O32" s="97">
        <v>21.75</v>
      </c>
      <c r="P32" s="78">
        <v>10</v>
      </c>
      <c r="Q32" s="78">
        <v>3055</v>
      </c>
      <c r="S32" s="14"/>
      <c r="T32" s="14"/>
      <c r="Y32" s="17"/>
      <c r="AA32" s="20"/>
      <c r="AB32" s="20"/>
    </row>
    <row r="33" spans="1:29" s="3" customFormat="1" x14ac:dyDescent="0.25">
      <c r="A33" s="223"/>
      <c r="B33" s="95">
        <v>41407.647222222222</v>
      </c>
      <c r="C33" s="93" t="s">
        <v>15</v>
      </c>
      <c r="D33" s="87">
        <v>49100</v>
      </c>
      <c r="E33" s="93">
        <v>10</v>
      </c>
      <c r="F33" s="102" t="s">
        <v>46</v>
      </c>
      <c r="G33" s="78">
        <v>71</v>
      </c>
      <c r="H33" s="78">
        <v>83</v>
      </c>
      <c r="I33" s="78">
        <v>94</v>
      </c>
      <c r="J33" s="78">
        <v>100</v>
      </c>
      <c r="K33" s="78">
        <v>100</v>
      </c>
      <c r="L33" s="78">
        <v>43</v>
      </c>
      <c r="M33" s="87">
        <v>5700</v>
      </c>
      <c r="N33" s="97">
        <v>12.470000000000002</v>
      </c>
      <c r="O33" s="97">
        <v>30.529999999999998</v>
      </c>
      <c r="P33" s="78">
        <v>10</v>
      </c>
      <c r="Q33" s="78">
        <v>3055</v>
      </c>
      <c r="S33" s="14"/>
      <c r="T33" s="14"/>
      <c r="Y33" s="17"/>
      <c r="AA33" s="20"/>
      <c r="AB33" s="20"/>
    </row>
    <row r="34" spans="1:29" s="3" customFormat="1" x14ac:dyDescent="0.25">
      <c r="A34" s="223"/>
      <c r="B34" s="95">
        <v>41425.445138888892</v>
      </c>
      <c r="C34" s="98" t="s">
        <v>15</v>
      </c>
      <c r="D34" s="118">
        <v>36200</v>
      </c>
      <c r="E34" s="98">
        <v>10</v>
      </c>
      <c r="F34" s="103" t="s">
        <v>46</v>
      </c>
      <c r="G34" s="99">
        <v>59</v>
      </c>
      <c r="H34" s="99">
        <v>79</v>
      </c>
      <c r="I34" s="99">
        <v>94</v>
      </c>
      <c r="J34" s="99">
        <v>100</v>
      </c>
      <c r="K34" s="99">
        <v>100</v>
      </c>
      <c r="L34" s="99">
        <v>8</v>
      </c>
      <c r="M34" s="118">
        <v>782</v>
      </c>
      <c r="N34" s="100">
        <v>3.2800000000000002</v>
      </c>
      <c r="O34" s="100">
        <v>4.72</v>
      </c>
      <c r="P34" s="99">
        <v>10</v>
      </c>
      <c r="Q34" s="99">
        <v>3055</v>
      </c>
      <c r="S34" s="14"/>
      <c r="T34" s="14"/>
      <c r="Y34" s="17"/>
      <c r="AA34" s="20"/>
      <c r="AB34" s="20"/>
    </row>
    <row r="35" spans="1:29" s="3" customFormat="1" x14ac:dyDescent="0.25">
      <c r="A35" s="223"/>
      <c r="B35" s="95">
        <v>41775.55972222222</v>
      </c>
      <c r="C35" s="93" t="s">
        <v>15</v>
      </c>
      <c r="D35" s="87">
        <v>34700</v>
      </c>
      <c r="E35" s="93">
        <v>10</v>
      </c>
      <c r="F35" s="102" t="s">
        <v>46</v>
      </c>
      <c r="G35" s="78">
        <v>73</v>
      </c>
      <c r="H35" s="78" t="s">
        <v>46</v>
      </c>
      <c r="I35" s="78" t="s">
        <v>46</v>
      </c>
      <c r="J35" s="78" t="s">
        <v>46</v>
      </c>
      <c r="K35" s="78" t="s">
        <v>46</v>
      </c>
      <c r="L35" s="78">
        <v>16</v>
      </c>
      <c r="M35" s="87">
        <v>1500</v>
      </c>
      <c r="N35" s="97">
        <v>4.32</v>
      </c>
      <c r="O35" s="97">
        <v>11.68</v>
      </c>
      <c r="P35" s="78">
        <v>10</v>
      </c>
      <c r="Q35" s="78">
        <v>3055</v>
      </c>
      <c r="S35" s="14"/>
      <c r="T35" s="14"/>
      <c r="Y35" s="17"/>
      <c r="AA35" s="20"/>
      <c r="AB35" s="20"/>
    </row>
    <row r="36" spans="1:29" s="3" customFormat="1" x14ac:dyDescent="0.25">
      <c r="A36" s="223"/>
      <c r="B36" s="95">
        <v>41776.609027777777</v>
      </c>
      <c r="C36" s="93" t="s">
        <v>15</v>
      </c>
      <c r="D36" s="87">
        <v>44600</v>
      </c>
      <c r="E36" s="93">
        <v>10</v>
      </c>
      <c r="F36" s="102" t="s">
        <v>46</v>
      </c>
      <c r="G36" s="78">
        <v>57</v>
      </c>
      <c r="H36" s="78" t="s">
        <v>46</v>
      </c>
      <c r="I36" s="78" t="s">
        <v>46</v>
      </c>
      <c r="J36" s="78" t="s">
        <v>46</v>
      </c>
      <c r="K36" s="78" t="s">
        <v>46</v>
      </c>
      <c r="L36" s="78">
        <v>27</v>
      </c>
      <c r="M36" s="87">
        <v>3250</v>
      </c>
      <c r="N36" s="97">
        <v>11.610000000000001</v>
      </c>
      <c r="O36" s="97">
        <v>15.389999999999999</v>
      </c>
      <c r="P36" s="78">
        <v>10</v>
      </c>
      <c r="Q36" s="78">
        <v>3055</v>
      </c>
      <c r="S36" s="14"/>
      <c r="T36" s="14"/>
      <c r="Y36" s="17"/>
      <c r="AA36" s="20"/>
      <c r="AB36" s="20"/>
    </row>
    <row r="37" spans="1:29" s="3" customFormat="1" x14ac:dyDescent="0.25">
      <c r="A37" s="223"/>
      <c r="B37" s="95">
        <v>41793.559027777781</v>
      </c>
      <c r="C37" s="93" t="s">
        <v>15</v>
      </c>
      <c r="D37" s="87">
        <v>39000</v>
      </c>
      <c r="E37" s="93">
        <v>10</v>
      </c>
      <c r="F37" s="102" t="s">
        <v>46</v>
      </c>
      <c r="G37" s="78">
        <v>59</v>
      </c>
      <c r="H37" s="78" t="s">
        <v>46</v>
      </c>
      <c r="I37" s="78" t="s">
        <v>46</v>
      </c>
      <c r="J37" s="78" t="s">
        <v>46</v>
      </c>
      <c r="K37" s="78" t="s">
        <v>46</v>
      </c>
      <c r="L37" s="78">
        <v>11</v>
      </c>
      <c r="M37" s="87">
        <v>1160</v>
      </c>
      <c r="N37" s="97">
        <v>4.5100000000000007</v>
      </c>
      <c r="O37" s="97">
        <v>6.4899999999999993</v>
      </c>
      <c r="P37" s="78">
        <v>10</v>
      </c>
      <c r="Q37" s="78">
        <v>3055</v>
      </c>
      <c r="S37" s="14"/>
      <c r="T37" s="14"/>
      <c r="Y37" s="17"/>
      <c r="AA37" s="20"/>
      <c r="AB37" s="20"/>
    </row>
    <row r="38" spans="1:29" s="3" customFormat="1" ht="15.75" thickBot="1" x14ac:dyDescent="0.3">
      <c r="A38" s="223"/>
      <c r="B38" s="104">
        <v>41801.647916666669</v>
      </c>
      <c r="C38" s="98" t="s">
        <v>15</v>
      </c>
      <c r="D38" s="118">
        <v>28400</v>
      </c>
      <c r="E38" s="98">
        <v>10</v>
      </c>
      <c r="F38" s="103" t="s">
        <v>46</v>
      </c>
      <c r="G38" s="99">
        <v>74</v>
      </c>
      <c r="H38" s="99" t="s">
        <v>46</v>
      </c>
      <c r="I38" s="99" t="s">
        <v>46</v>
      </c>
      <c r="J38" s="99" t="s">
        <v>46</v>
      </c>
      <c r="K38" s="99" t="s">
        <v>46</v>
      </c>
      <c r="L38" s="99">
        <v>5</v>
      </c>
      <c r="M38" s="118">
        <v>383</v>
      </c>
      <c r="N38" s="100">
        <v>1.2999999999999998</v>
      </c>
      <c r="O38" s="100">
        <v>3.7</v>
      </c>
      <c r="P38" s="99">
        <v>10</v>
      </c>
      <c r="Q38" s="99">
        <v>3055</v>
      </c>
      <c r="S38" s="14"/>
      <c r="T38" s="14"/>
      <c r="Y38" s="17"/>
      <c r="AA38" s="20"/>
      <c r="AB38" s="20"/>
    </row>
    <row r="39" spans="1:29" s="3" customFormat="1" ht="24.75" customHeight="1" thickBot="1" x14ac:dyDescent="0.3">
      <c r="A39" s="242" t="s">
        <v>53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123"/>
      <c r="T39" s="14"/>
      <c r="U39" s="14"/>
      <c r="Z39" s="17"/>
      <c r="AB39" s="20"/>
      <c r="AC39" s="20"/>
    </row>
    <row r="40" spans="1:29" x14ac:dyDescent="0.25">
      <c r="A40" s="223"/>
      <c r="B40" s="105">
        <v>41023.273611111108</v>
      </c>
      <c r="C40" s="107" t="s">
        <v>15</v>
      </c>
      <c r="D40" s="119">
        <v>41300</v>
      </c>
      <c r="E40" s="107">
        <v>1</v>
      </c>
      <c r="F40" s="102" t="s">
        <v>46</v>
      </c>
      <c r="G40" s="102" t="s">
        <v>46</v>
      </c>
      <c r="H40" s="102" t="s">
        <v>46</v>
      </c>
      <c r="I40" s="102" t="s">
        <v>46</v>
      </c>
      <c r="J40" s="102" t="s">
        <v>46</v>
      </c>
      <c r="K40" s="102" t="s">
        <v>46</v>
      </c>
      <c r="L40" s="109">
        <v>48.308315999999998</v>
      </c>
      <c r="M40" s="119">
        <f t="shared" ref="M40:M71" si="4">(D40*L40)/370</f>
        <v>5392.2525697297297</v>
      </c>
      <c r="N40" s="110">
        <v>8.055515999999999</v>
      </c>
      <c r="O40" s="109">
        <v>40.252800000000001</v>
      </c>
      <c r="P40" s="108">
        <v>50</v>
      </c>
      <c r="Q40" s="108">
        <v>4115</v>
      </c>
      <c r="S40" s="14"/>
      <c r="T40" s="14"/>
      <c r="V40" s="3"/>
      <c r="W40" s="3"/>
      <c r="X40" s="3"/>
      <c r="Y40" s="17"/>
      <c r="Z40" s="3"/>
      <c r="AA40" s="20"/>
      <c r="AB40" s="20"/>
    </row>
    <row r="41" spans="1:29" x14ac:dyDescent="0.25">
      <c r="A41" s="224"/>
      <c r="B41" s="95">
        <v>41023.37777777778</v>
      </c>
      <c r="C41" s="93" t="s">
        <v>15</v>
      </c>
      <c r="D41" s="87">
        <v>42200</v>
      </c>
      <c r="E41" s="93">
        <v>1</v>
      </c>
      <c r="F41" s="102" t="s">
        <v>46</v>
      </c>
      <c r="G41" s="102" t="s">
        <v>46</v>
      </c>
      <c r="H41" s="102" t="s">
        <v>46</v>
      </c>
      <c r="I41" s="102" t="s">
        <v>46</v>
      </c>
      <c r="J41" s="102" t="s">
        <v>46</v>
      </c>
      <c r="K41" s="102" t="s">
        <v>46</v>
      </c>
      <c r="L41" s="97">
        <v>56.092520000000007</v>
      </c>
      <c r="M41" s="87">
        <f t="shared" si="4"/>
        <v>6397.5793081081092</v>
      </c>
      <c r="N41" s="111">
        <v>8.072519999999999</v>
      </c>
      <c r="O41" s="97">
        <v>48.02000000000001</v>
      </c>
      <c r="P41" s="78">
        <v>50</v>
      </c>
      <c r="Q41" s="78">
        <v>4115</v>
      </c>
      <c r="S41" s="14"/>
      <c r="T41" s="14"/>
      <c r="V41" s="3"/>
      <c r="W41" s="3"/>
      <c r="X41" s="3"/>
      <c r="Y41" s="17"/>
      <c r="Z41" s="3"/>
      <c r="AA41" s="20"/>
      <c r="AB41" s="20"/>
    </row>
    <row r="42" spans="1:29" x14ac:dyDescent="0.25">
      <c r="A42" s="224"/>
      <c r="B42" s="95">
        <v>41023.481944444444</v>
      </c>
      <c r="C42" s="93" t="s">
        <v>15</v>
      </c>
      <c r="D42" s="87">
        <v>43400</v>
      </c>
      <c r="E42" s="93">
        <v>1</v>
      </c>
      <c r="F42" s="103" t="s">
        <v>46</v>
      </c>
      <c r="G42" s="103" t="s">
        <v>46</v>
      </c>
      <c r="H42" s="103" t="s">
        <v>46</v>
      </c>
      <c r="I42" s="103" t="s">
        <v>46</v>
      </c>
      <c r="J42" s="103" t="s">
        <v>46</v>
      </c>
      <c r="K42" s="103" t="s">
        <v>46</v>
      </c>
      <c r="L42" s="97">
        <v>65.166844000000012</v>
      </c>
      <c r="M42" s="87">
        <f t="shared" si="4"/>
        <v>7643.8946745945959</v>
      </c>
      <c r="N42" s="111">
        <v>8.1636439999999997</v>
      </c>
      <c r="O42" s="97">
        <v>57.003200000000007</v>
      </c>
      <c r="P42" s="78">
        <v>50</v>
      </c>
      <c r="Q42" s="78">
        <v>4115</v>
      </c>
      <c r="S42" s="14"/>
      <c r="T42" s="14"/>
      <c r="V42" s="3"/>
      <c r="W42" s="3"/>
      <c r="X42" s="3"/>
      <c r="Y42" s="17"/>
      <c r="Z42" s="3"/>
      <c r="AA42" s="20"/>
      <c r="AB42" s="20"/>
    </row>
    <row r="43" spans="1:29" x14ac:dyDescent="0.25">
      <c r="A43" s="224"/>
      <c r="B43" s="95">
        <v>41023.59652777778</v>
      </c>
      <c r="C43" s="93" t="s">
        <v>15</v>
      </c>
      <c r="D43" s="87">
        <v>44700</v>
      </c>
      <c r="E43" s="93">
        <v>1</v>
      </c>
      <c r="F43" s="102" t="s">
        <v>46</v>
      </c>
      <c r="G43" s="102" t="s">
        <v>46</v>
      </c>
      <c r="H43" s="102" t="s">
        <v>46</v>
      </c>
      <c r="I43" s="102" t="s">
        <v>46</v>
      </c>
      <c r="J43" s="102" t="s">
        <v>46</v>
      </c>
      <c r="K43" s="102" t="s">
        <v>46</v>
      </c>
      <c r="L43" s="97">
        <v>76.056448000000003</v>
      </c>
      <c r="M43" s="87">
        <f t="shared" si="4"/>
        <v>9188.4411502702696</v>
      </c>
      <c r="N43" s="111">
        <v>8.246048</v>
      </c>
      <c r="O43" s="97">
        <v>67.810400000000001</v>
      </c>
      <c r="P43" s="78">
        <v>50</v>
      </c>
      <c r="Q43" s="78">
        <v>4115</v>
      </c>
      <c r="S43" s="14"/>
      <c r="T43" s="14"/>
      <c r="V43" s="3"/>
      <c r="W43" s="3"/>
      <c r="X43" s="3"/>
      <c r="Y43" s="17"/>
      <c r="Z43" s="3"/>
      <c r="AA43" s="20"/>
      <c r="AB43" s="20"/>
    </row>
    <row r="44" spans="1:29" x14ac:dyDescent="0.25">
      <c r="A44" s="224"/>
      <c r="B44" s="95">
        <v>41023.731944444444</v>
      </c>
      <c r="C44" s="93" t="s">
        <v>15</v>
      </c>
      <c r="D44" s="87">
        <v>46100</v>
      </c>
      <c r="E44" s="93">
        <v>1</v>
      </c>
      <c r="F44" s="102" t="s">
        <v>46</v>
      </c>
      <c r="G44" s="102" t="s">
        <v>46</v>
      </c>
      <c r="H44" s="102" t="s">
        <v>46</v>
      </c>
      <c r="I44" s="102" t="s">
        <v>46</v>
      </c>
      <c r="J44" s="102" t="s">
        <v>46</v>
      </c>
      <c r="K44" s="102" t="s">
        <v>46</v>
      </c>
      <c r="L44" s="97">
        <v>82.000112000000001</v>
      </c>
      <c r="M44" s="87">
        <f t="shared" si="4"/>
        <v>10216.770711351352</v>
      </c>
      <c r="N44" s="111">
        <v>8.4745120000000007</v>
      </c>
      <c r="O44" s="97">
        <v>73.525599999999997</v>
      </c>
      <c r="P44" s="78">
        <v>50</v>
      </c>
      <c r="Q44" s="78">
        <v>4115</v>
      </c>
      <c r="S44" s="14"/>
      <c r="T44" s="14"/>
      <c r="V44" s="3"/>
      <c r="W44" s="3"/>
      <c r="X44" s="3"/>
      <c r="Y44" s="17"/>
      <c r="Z44" s="3"/>
      <c r="AA44" s="20"/>
      <c r="AB44" s="20"/>
    </row>
    <row r="45" spans="1:29" x14ac:dyDescent="0.25">
      <c r="A45" s="224"/>
      <c r="B45" s="95">
        <v>41023.84652777778</v>
      </c>
      <c r="C45" s="93" t="s">
        <v>15</v>
      </c>
      <c r="D45" s="87">
        <v>47400</v>
      </c>
      <c r="E45" s="93">
        <v>1</v>
      </c>
      <c r="F45" s="103" t="s">
        <v>46</v>
      </c>
      <c r="G45" s="103" t="s">
        <v>46</v>
      </c>
      <c r="H45" s="103" t="s">
        <v>46</v>
      </c>
      <c r="I45" s="103" t="s">
        <v>46</v>
      </c>
      <c r="J45" s="103" t="s">
        <v>46</v>
      </c>
      <c r="K45" s="103" t="s">
        <v>46</v>
      </c>
      <c r="L45" s="97">
        <v>91.926596000000004</v>
      </c>
      <c r="M45" s="87">
        <f t="shared" si="4"/>
        <v>11776.542298378379</v>
      </c>
      <c r="N45" s="111">
        <v>8.8097960000000004</v>
      </c>
      <c r="O45" s="97">
        <v>83.116799999999998</v>
      </c>
      <c r="P45" s="78">
        <v>50</v>
      </c>
      <c r="Q45" s="78">
        <v>4115</v>
      </c>
      <c r="S45" s="14"/>
      <c r="T45" s="14"/>
      <c r="V45" s="3"/>
      <c r="W45" s="3"/>
      <c r="X45" s="3"/>
      <c r="Y45" s="17"/>
      <c r="Z45" s="3"/>
      <c r="AA45" s="20"/>
      <c r="AB45" s="20"/>
    </row>
    <row r="46" spans="1:29" x14ac:dyDescent="0.25">
      <c r="A46" s="224"/>
      <c r="B46" s="95">
        <v>41023.950694444444</v>
      </c>
      <c r="C46" s="93" t="s">
        <v>15</v>
      </c>
      <c r="D46" s="87">
        <v>47900</v>
      </c>
      <c r="E46" s="93">
        <v>1</v>
      </c>
      <c r="F46" s="102" t="s">
        <v>46</v>
      </c>
      <c r="G46" s="102" t="s">
        <v>46</v>
      </c>
      <c r="H46" s="102" t="s">
        <v>46</v>
      </c>
      <c r="I46" s="102" t="s">
        <v>46</v>
      </c>
      <c r="J46" s="102" t="s">
        <v>46</v>
      </c>
      <c r="K46" s="102" t="s">
        <v>46</v>
      </c>
      <c r="L46" s="97">
        <v>96.892260000000007</v>
      </c>
      <c r="M46" s="87">
        <f t="shared" si="4"/>
        <v>12543.619605405407</v>
      </c>
      <c r="N46" s="111">
        <v>8.8202599999999993</v>
      </c>
      <c r="O46" s="97">
        <v>88.072000000000003</v>
      </c>
      <c r="P46" s="78">
        <v>50</v>
      </c>
      <c r="Q46" s="78">
        <v>4115</v>
      </c>
      <c r="S46" s="14"/>
      <c r="T46" s="14"/>
      <c r="V46" s="3"/>
      <c r="W46" s="3"/>
      <c r="X46" s="3"/>
      <c r="Y46" s="17"/>
      <c r="Z46" s="3"/>
      <c r="AA46" s="20"/>
      <c r="AB46" s="20"/>
    </row>
    <row r="47" spans="1:29" x14ac:dyDescent="0.25">
      <c r="A47" s="224"/>
      <c r="B47" s="95">
        <v>41024.00277777778</v>
      </c>
      <c r="C47" s="93" t="s">
        <v>15</v>
      </c>
      <c r="D47" s="87">
        <v>48700</v>
      </c>
      <c r="E47" s="93">
        <v>1</v>
      </c>
      <c r="F47" s="102" t="s">
        <v>46</v>
      </c>
      <c r="G47" s="102" t="s">
        <v>46</v>
      </c>
      <c r="H47" s="102" t="s">
        <v>46</v>
      </c>
      <c r="I47" s="102" t="s">
        <v>46</v>
      </c>
      <c r="J47" s="102" t="s">
        <v>46</v>
      </c>
      <c r="K47" s="102" t="s">
        <v>46</v>
      </c>
      <c r="L47" s="97">
        <v>102.27766</v>
      </c>
      <c r="M47" s="87">
        <f t="shared" si="4"/>
        <v>13461.951464864864</v>
      </c>
      <c r="N47" s="111">
        <v>8.8856599999999997</v>
      </c>
      <c r="O47" s="97">
        <v>93.391999999999996</v>
      </c>
      <c r="P47" s="78">
        <v>50</v>
      </c>
      <c r="Q47" s="78">
        <v>4115</v>
      </c>
      <c r="S47" s="14"/>
      <c r="T47" s="14"/>
      <c r="V47" s="3"/>
      <c r="W47" s="3"/>
      <c r="X47" s="3"/>
      <c r="Y47" s="17"/>
      <c r="Z47" s="3"/>
      <c r="AA47" s="20"/>
      <c r="AB47" s="20"/>
    </row>
    <row r="48" spans="1:29" x14ac:dyDescent="0.25">
      <c r="A48" s="224"/>
      <c r="B48" s="95">
        <v>41024.054861111108</v>
      </c>
      <c r="C48" s="93" t="s">
        <v>15</v>
      </c>
      <c r="D48" s="87">
        <v>49100</v>
      </c>
      <c r="E48" s="93">
        <v>1</v>
      </c>
      <c r="F48" s="103" t="s">
        <v>46</v>
      </c>
      <c r="G48" s="103" t="s">
        <v>46</v>
      </c>
      <c r="H48" s="103" t="s">
        <v>46</v>
      </c>
      <c r="I48" s="103" t="s">
        <v>46</v>
      </c>
      <c r="J48" s="103" t="s">
        <v>46</v>
      </c>
      <c r="K48" s="103" t="s">
        <v>46</v>
      </c>
      <c r="L48" s="97">
        <v>102.81619999999999</v>
      </c>
      <c r="M48" s="87">
        <f t="shared" si="4"/>
        <v>13643.987621621622</v>
      </c>
      <c r="N48" s="111">
        <v>8.8922000000000008</v>
      </c>
      <c r="O48" s="97">
        <v>93.923999999999992</v>
      </c>
      <c r="P48" s="78">
        <v>50</v>
      </c>
      <c r="Q48" s="78">
        <v>4115</v>
      </c>
      <c r="S48" s="14"/>
      <c r="T48" s="14"/>
      <c r="V48" s="3"/>
      <c r="W48" s="3"/>
      <c r="X48" s="3"/>
      <c r="Y48" s="17"/>
      <c r="Z48" s="3"/>
      <c r="AA48" s="20"/>
      <c r="AB48" s="20"/>
    </row>
    <row r="49" spans="1:28" x14ac:dyDescent="0.25">
      <c r="A49" s="224"/>
      <c r="B49" s="95">
        <v>41024.106944444444</v>
      </c>
      <c r="C49" s="93" t="s">
        <v>15</v>
      </c>
      <c r="D49" s="87">
        <v>49700</v>
      </c>
      <c r="E49" s="93">
        <v>1</v>
      </c>
      <c r="F49" s="102" t="s">
        <v>46</v>
      </c>
      <c r="G49" s="102" t="s">
        <v>46</v>
      </c>
      <c r="H49" s="102" t="s">
        <v>46</v>
      </c>
      <c r="I49" s="102" t="s">
        <v>46</v>
      </c>
      <c r="J49" s="102" t="s">
        <v>46</v>
      </c>
      <c r="K49" s="102" t="s">
        <v>46</v>
      </c>
      <c r="L49" s="97">
        <v>103.586696</v>
      </c>
      <c r="M49" s="87">
        <f t="shared" si="4"/>
        <v>13914.212949189188</v>
      </c>
      <c r="N49" s="111">
        <v>8.6898959999999992</v>
      </c>
      <c r="O49" s="97">
        <v>94.896799999999999</v>
      </c>
      <c r="P49" s="78">
        <v>50</v>
      </c>
      <c r="Q49" s="78">
        <v>4115</v>
      </c>
      <c r="S49" s="14"/>
      <c r="T49" s="14"/>
      <c r="V49" s="3"/>
      <c r="W49" s="3"/>
      <c r="X49" s="3"/>
      <c r="Y49" s="17"/>
      <c r="Z49" s="3"/>
      <c r="AA49" s="20"/>
      <c r="AB49" s="20"/>
    </row>
    <row r="50" spans="1:28" x14ac:dyDescent="0.25">
      <c r="A50" s="224"/>
      <c r="B50" s="95">
        <v>41024.15902777778</v>
      </c>
      <c r="C50" s="93" t="s">
        <v>15</v>
      </c>
      <c r="D50" s="87">
        <v>50000</v>
      </c>
      <c r="E50" s="93">
        <v>1</v>
      </c>
      <c r="F50" s="102" t="s">
        <v>46</v>
      </c>
      <c r="G50" s="102" t="s">
        <v>46</v>
      </c>
      <c r="H50" s="102" t="s">
        <v>46</v>
      </c>
      <c r="I50" s="102" t="s">
        <v>46</v>
      </c>
      <c r="J50" s="102" t="s">
        <v>46</v>
      </c>
      <c r="K50" s="102" t="s">
        <v>46</v>
      </c>
      <c r="L50" s="97">
        <v>108.24024</v>
      </c>
      <c r="M50" s="87">
        <f t="shared" si="4"/>
        <v>14627.059459459459</v>
      </c>
      <c r="N50" s="111">
        <v>8.8442399999999992</v>
      </c>
      <c r="O50" s="97">
        <v>99.396000000000001</v>
      </c>
      <c r="P50" s="78">
        <v>50</v>
      </c>
      <c r="Q50" s="78">
        <v>4115</v>
      </c>
      <c r="S50" s="14"/>
      <c r="T50" s="14"/>
      <c r="V50" s="3"/>
      <c r="W50" s="3"/>
      <c r="X50" s="3"/>
      <c r="Y50" s="17"/>
      <c r="Z50" s="3"/>
      <c r="AA50" s="20"/>
      <c r="AB50" s="20"/>
    </row>
    <row r="51" spans="1:28" x14ac:dyDescent="0.25">
      <c r="A51" s="224"/>
      <c r="B51" s="95">
        <v>41024.211111111108</v>
      </c>
      <c r="C51" s="93" t="s">
        <v>15</v>
      </c>
      <c r="D51" s="87">
        <v>49900</v>
      </c>
      <c r="E51" s="93">
        <v>1</v>
      </c>
      <c r="F51" s="103" t="s">
        <v>46</v>
      </c>
      <c r="G51" s="103" t="s">
        <v>46</v>
      </c>
      <c r="H51" s="103" t="s">
        <v>46</v>
      </c>
      <c r="I51" s="103" t="s">
        <v>46</v>
      </c>
      <c r="J51" s="103" t="s">
        <v>46</v>
      </c>
      <c r="K51" s="103" t="s">
        <v>46</v>
      </c>
      <c r="L51" s="97">
        <v>108.24024</v>
      </c>
      <c r="M51" s="87">
        <f t="shared" si="4"/>
        <v>14597.805340540541</v>
      </c>
      <c r="N51" s="111">
        <v>8.8442399999999992</v>
      </c>
      <c r="O51" s="97">
        <v>99.396000000000001</v>
      </c>
      <c r="P51" s="78">
        <v>50</v>
      </c>
      <c r="Q51" s="78">
        <v>4115</v>
      </c>
      <c r="S51" s="14"/>
      <c r="T51" s="14"/>
      <c r="V51" s="3"/>
      <c r="W51" s="3"/>
      <c r="X51" s="3"/>
      <c r="Y51" s="17"/>
      <c r="Z51" s="3"/>
      <c r="AA51" s="20"/>
      <c r="AB51" s="20"/>
    </row>
    <row r="52" spans="1:28" x14ac:dyDescent="0.25">
      <c r="A52" s="224"/>
      <c r="B52" s="95">
        <v>41024.263194444444</v>
      </c>
      <c r="C52" s="93" t="s">
        <v>15</v>
      </c>
      <c r="D52" s="87">
        <v>50500</v>
      </c>
      <c r="E52" s="93">
        <v>1</v>
      </c>
      <c r="F52" s="102" t="s">
        <v>46</v>
      </c>
      <c r="G52" s="102" t="s">
        <v>46</v>
      </c>
      <c r="H52" s="102" t="s">
        <v>46</v>
      </c>
      <c r="I52" s="102" t="s">
        <v>46</v>
      </c>
      <c r="J52" s="102" t="s">
        <v>46</v>
      </c>
      <c r="K52" s="102" t="s">
        <v>46</v>
      </c>
      <c r="L52" s="97">
        <v>111.81728000000001</v>
      </c>
      <c r="M52" s="87">
        <f t="shared" si="4"/>
        <v>15261.547675675678</v>
      </c>
      <c r="N52" s="111">
        <v>8.4692799999999995</v>
      </c>
      <c r="O52" s="97">
        <v>103.34800000000001</v>
      </c>
      <c r="P52" s="78">
        <v>50</v>
      </c>
      <c r="Q52" s="78">
        <v>4115</v>
      </c>
      <c r="S52" s="14"/>
      <c r="T52" s="14"/>
      <c r="V52" s="3"/>
      <c r="W52" s="3"/>
      <c r="X52" s="3"/>
      <c r="Y52" s="17"/>
      <c r="Z52" s="3"/>
      <c r="AA52" s="20"/>
      <c r="AB52" s="20"/>
    </row>
    <row r="53" spans="1:28" x14ac:dyDescent="0.25">
      <c r="A53" s="224"/>
      <c r="B53" s="95">
        <v>41024.31527777778</v>
      </c>
      <c r="C53" s="93" t="s">
        <v>15</v>
      </c>
      <c r="D53" s="87">
        <v>49700</v>
      </c>
      <c r="E53" s="93">
        <v>1</v>
      </c>
      <c r="F53" s="102" t="s">
        <v>46</v>
      </c>
      <c r="G53" s="102" t="s">
        <v>46</v>
      </c>
      <c r="H53" s="102" t="s">
        <v>46</v>
      </c>
      <c r="I53" s="102" t="s">
        <v>46</v>
      </c>
      <c r="J53" s="102" t="s">
        <v>46</v>
      </c>
      <c r="K53" s="102" t="s">
        <v>46</v>
      </c>
      <c r="L53" s="97">
        <v>111.52730600000001</v>
      </c>
      <c r="M53" s="87">
        <f t="shared" si="4"/>
        <v>14980.830022162163</v>
      </c>
      <c r="N53" s="111">
        <v>8.6125059999999998</v>
      </c>
      <c r="O53" s="97">
        <v>102.91480000000001</v>
      </c>
      <c r="P53" s="78">
        <v>50</v>
      </c>
      <c r="Q53" s="78">
        <v>4115</v>
      </c>
      <c r="S53" s="14"/>
      <c r="T53" s="14"/>
      <c r="V53" s="3"/>
      <c r="W53" s="3"/>
      <c r="X53" s="3"/>
      <c r="Y53" s="17"/>
      <c r="Z53" s="3"/>
      <c r="AA53" s="20"/>
      <c r="AB53" s="20"/>
    </row>
    <row r="54" spans="1:28" x14ac:dyDescent="0.25">
      <c r="A54" s="224"/>
      <c r="B54" s="95">
        <v>41024.367361111108</v>
      </c>
      <c r="C54" s="93" t="s">
        <v>15</v>
      </c>
      <c r="D54" s="87">
        <v>49100</v>
      </c>
      <c r="E54" s="93">
        <v>1</v>
      </c>
      <c r="F54" s="103" t="s">
        <v>46</v>
      </c>
      <c r="G54" s="103" t="s">
        <v>46</v>
      </c>
      <c r="H54" s="103" t="s">
        <v>46</v>
      </c>
      <c r="I54" s="103" t="s">
        <v>46</v>
      </c>
      <c r="J54" s="103" t="s">
        <v>46</v>
      </c>
      <c r="K54" s="103" t="s">
        <v>46</v>
      </c>
      <c r="L54" s="97">
        <v>111.862956</v>
      </c>
      <c r="M54" s="87">
        <f t="shared" si="4"/>
        <v>14844.516593513512</v>
      </c>
      <c r="N54" s="111">
        <v>8.3781560000000006</v>
      </c>
      <c r="O54" s="97">
        <v>103.48479999999999</v>
      </c>
      <c r="P54" s="78">
        <v>50</v>
      </c>
      <c r="Q54" s="78">
        <v>4115</v>
      </c>
      <c r="S54" s="14"/>
      <c r="T54" s="14"/>
      <c r="V54" s="3"/>
      <c r="W54" s="3"/>
      <c r="X54" s="3"/>
      <c r="Y54" s="17"/>
      <c r="Z54" s="3"/>
      <c r="AA54" s="20"/>
      <c r="AB54" s="20"/>
    </row>
    <row r="55" spans="1:28" x14ac:dyDescent="0.25">
      <c r="A55" s="224"/>
      <c r="B55" s="95">
        <v>41024.419444444444</v>
      </c>
      <c r="C55" s="93" t="s">
        <v>15</v>
      </c>
      <c r="D55" s="87">
        <v>48700</v>
      </c>
      <c r="E55" s="93">
        <v>1</v>
      </c>
      <c r="F55" s="102" t="s">
        <v>46</v>
      </c>
      <c r="G55" s="102" t="s">
        <v>46</v>
      </c>
      <c r="H55" s="102" t="s">
        <v>46</v>
      </c>
      <c r="I55" s="102" t="s">
        <v>46</v>
      </c>
      <c r="J55" s="102" t="s">
        <v>46</v>
      </c>
      <c r="K55" s="102" t="s">
        <v>46</v>
      </c>
      <c r="L55" s="97">
        <v>108.484538</v>
      </c>
      <c r="M55" s="87">
        <f t="shared" si="4"/>
        <v>14278.910812432432</v>
      </c>
      <c r="N55" s="111">
        <v>8.7921379999999996</v>
      </c>
      <c r="O55" s="97">
        <v>99.692400000000006</v>
      </c>
      <c r="P55" s="78">
        <v>50</v>
      </c>
      <c r="Q55" s="78">
        <v>4115</v>
      </c>
      <c r="S55" s="14"/>
      <c r="T55" s="14"/>
      <c r="V55" s="3"/>
      <c r="W55" s="3"/>
      <c r="X55" s="3"/>
      <c r="Y55" s="17"/>
      <c r="Z55" s="3"/>
      <c r="AA55" s="20"/>
      <c r="AB55" s="20"/>
    </row>
    <row r="56" spans="1:28" x14ac:dyDescent="0.25">
      <c r="A56" s="224"/>
      <c r="B56" s="95">
        <v>41049.711111111108</v>
      </c>
      <c r="C56" s="93" t="s">
        <v>15</v>
      </c>
      <c r="D56" s="87">
        <v>28300</v>
      </c>
      <c r="E56" s="93">
        <v>1</v>
      </c>
      <c r="F56" s="102" t="s">
        <v>46</v>
      </c>
      <c r="G56" s="102" t="s">
        <v>46</v>
      </c>
      <c r="H56" s="102" t="s">
        <v>46</v>
      </c>
      <c r="I56" s="102" t="s">
        <v>46</v>
      </c>
      <c r="J56" s="102" t="s">
        <v>46</v>
      </c>
      <c r="K56" s="102" t="s">
        <v>46</v>
      </c>
      <c r="L56" s="97">
        <v>21.873719999999999</v>
      </c>
      <c r="M56" s="87">
        <f t="shared" si="4"/>
        <v>1673.043989189189</v>
      </c>
      <c r="N56" s="111">
        <v>8.81372</v>
      </c>
      <c r="O56" s="97">
        <v>13.06</v>
      </c>
      <c r="P56" s="78">
        <v>50</v>
      </c>
      <c r="Q56" s="78">
        <v>4115</v>
      </c>
      <c r="S56" s="14"/>
      <c r="T56" s="14"/>
      <c r="V56" s="3"/>
      <c r="W56" s="3"/>
      <c r="X56" s="3"/>
      <c r="Y56" s="17"/>
      <c r="Z56" s="3"/>
      <c r="AA56" s="20"/>
      <c r="AB56" s="20"/>
    </row>
    <row r="57" spans="1:28" x14ac:dyDescent="0.25">
      <c r="A57" s="224"/>
      <c r="B57" s="95">
        <v>41051.398611111108</v>
      </c>
      <c r="C57" s="93" t="s">
        <v>15</v>
      </c>
      <c r="D57" s="87">
        <v>33400</v>
      </c>
      <c r="E57" s="93">
        <v>1</v>
      </c>
      <c r="F57" s="103" t="s">
        <v>46</v>
      </c>
      <c r="G57" s="103" t="s">
        <v>46</v>
      </c>
      <c r="H57" s="103" t="s">
        <v>46</v>
      </c>
      <c r="I57" s="103" t="s">
        <v>46</v>
      </c>
      <c r="J57" s="103" t="s">
        <v>46</v>
      </c>
      <c r="K57" s="103" t="s">
        <v>46</v>
      </c>
      <c r="L57" s="97">
        <v>33.782040000000002</v>
      </c>
      <c r="M57" s="87">
        <f t="shared" si="4"/>
        <v>3049.5138810810818</v>
      </c>
      <c r="N57" s="111">
        <v>8.8660399999999999</v>
      </c>
      <c r="O57" s="97">
        <v>24.916000000000004</v>
      </c>
      <c r="P57" s="78">
        <v>50</v>
      </c>
      <c r="Q57" s="78">
        <v>4115</v>
      </c>
      <c r="S57" s="14"/>
      <c r="T57" s="14"/>
      <c r="V57" s="3"/>
      <c r="W57" s="3"/>
      <c r="X57" s="3"/>
      <c r="Y57" s="17"/>
      <c r="Z57" s="3"/>
      <c r="AA57" s="20"/>
      <c r="AB57" s="20"/>
    </row>
    <row r="58" spans="1:28" x14ac:dyDescent="0.25">
      <c r="A58" s="224"/>
      <c r="B58" s="95">
        <v>41051.50277777778</v>
      </c>
      <c r="C58" s="93" t="s">
        <v>15</v>
      </c>
      <c r="D58" s="87">
        <v>34600</v>
      </c>
      <c r="E58" s="93">
        <v>1</v>
      </c>
      <c r="F58" s="102" t="s">
        <v>46</v>
      </c>
      <c r="G58" s="102" t="s">
        <v>46</v>
      </c>
      <c r="H58" s="102" t="s">
        <v>46</v>
      </c>
      <c r="I58" s="102" t="s">
        <v>46</v>
      </c>
      <c r="J58" s="102" t="s">
        <v>46</v>
      </c>
      <c r="K58" s="102" t="s">
        <v>46</v>
      </c>
      <c r="L58" s="97">
        <v>18.825067999999998</v>
      </c>
      <c r="M58" s="87">
        <f t="shared" si="4"/>
        <v>1760.3982508108109</v>
      </c>
      <c r="N58" s="111">
        <v>7.9386679999999998</v>
      </c>
      <c r="O58" s="97">
        <v>10.886399999999998</v>
      </c>
      <c r="P58" s="78">
        <v>50</v>
      </c>
      <c r="Q58" s="78">
        <v>4115</v>
      </c>
      <c r="S58" s="14"/>
      <c r="T58" s="14"/>
      <c r="V58" s="3"/>
      <c r="W58" s="3"/>
      <c r="X58" s="3"/>
      <c r="Y58" s="17"/>
      <c r="Z58" s="3"/>
      <c r="AA58" s="20"/>
      <c r="AB58" s="20"/>
    </row>
    <row r="59" spans="1:28" x14ac:dyDescent="0.25">
      <c r="A59" s="224"/>
      <c r="B59" s="95">
        <v>41051.65902777778</v>
      </c>
      <c r="C59" s="93" t="s">
        <v>15</v>
      </c>
      <c r="D59" s="87">
        <v>35600</v>
      </c>
      <c r="E59" s="93">
        <v>1</v>
      </c>
      <c r="F59" s="102" t="s">
        <v>46</v>
      </c>
      <c r="G59" s="102" t="s">
        <v>46</v>
      </c>
      <c r="H59" s="102" t="s">
        <v>46</v>
      </c>
      <c r="I59" s="102" t="s">
        <v>46</v>
      </c>
      <c r="J59" s="102" t="s">
        <v>46</v>
      </c>
      <c r="K59" s="102" t="s">
        <v>46</v>
      </c>
      <c r="L59" s="97">
        <v>26.748492000000006</v>
      </c>
      <c r="M59" s="87">
        <f t="shared" si="4"/>
        <v>2573.6386897297302</v>
      </c>
      <c r="N59" s="111">
        <v>8.0188919999999992</v>
      </c>
      <c r="O59" s="97">
        <v>18.729600000000005</v>
      </c>
      <c r="P59" s="78">
        <v>50</v>
      </c>
      <c r="Q59" s="78">
        <v>4115</v>
      </c>
      <c r="S59" s="14"/>
      <c r="T59" s="14"/>
      <c r="V59" s="3"/>
      <c r="W59" s="3"/>
      <c r="X59" s="3"/>
      <c r="Y59" s="17"/>
      <c r="Z59" s="3"/>
      <c r="AA59" s="20"/>
      <c r="AB59" s="20"/>
    </row>
    <row r="60" spans="1:28" x14ac:dyDescent="0.25">
      <c r="A60" s="224"/>
      <c r="B60" s="95">
        <v>41051.711111111108</v>
      </c>
      <c r="C60" s="93" t="s">
        <v>15</v>
      </c>
      <c r="D60" s="87">
        <v>35700</v>
      </c>
      <c r="E60" s="93">
        <v>1</v>
      </c>
      <c r="F60" s="103" t="s">
        <v>46</v>
      </c>
      <c r="G60" s="103" t="s">
        <v>46</v>
      </c>
      <c r="H60" s="103" t="s">
        <v>46</v>
      </c>
      <c r="I60" s="103" t="s">
        <v>46</v>
      </c>
      <c r="J60" s="103" t="s">
        <v>46</v>
      </c>
      <c r="K60" s="103" t="s">
        <v>46</v>
      </c>
      <c r="L60" s="97">
        <v>28.083942</v>
      </c>
      <c r="M60" s="87">
        <f t="shared" si="4"/>
        <v>2709.7208902702705</v>
      </c>
      <c r="N60" s="111">
        <v>8.024341999999999</v>
      </c>
      <c r="O60" s="97">
        <v>20.059600000000003</v>
      </c>
      <c r="P60" s="78">
        <v>50</v>
      </c>
      <c r="Q60" s="78">
        <v>4115</v>
      </c>
      <c r="S60" s="14"/>
      <c r="T60" s="14"/>
      <c r="V60" s="3"/>
      <c r="W60" s="3"/>
      <c r="X60" s="3"/>
      <c r="Y60" s="17"/>
      <c r="Z60" s="3"/>
      <c r="AA60" s="20"/>
      <c r="AB60" s="20"/>
    </row>
    <row r="61" spans="1:28" x14ac:dyDescent="0.25">
      <c r="A61" s="224"/>
      <c r="B61" s="95">
        <v>41051.81527777778</v>
      </c>
      <c r="C61" s="93" t="s">
        <v>15</v>
      </c>
      <c r="D61" s="87">
        <v>35700</v>
      </c>
      <c r="E61" s="93">
        <v>1</v>
      </c>
      <c r="F61" s="102" t="s">
        <v>46</v>
      </c>
      <c r="G61" s="102" t="s">
        <v>46</v>
      </c>
      <c r="H61" s="102" t="s">
        <v>46</v>
      </c>
      <c r="I61" s="102" t="s">
        <v>46</v>
      </c>
      <c r="J61" s="102" t="s">
        <v>46</v>
      </c>
      <c r="K61" s="102" t="s">
        <v>46</v>
      </c>
      <c r="L61" s="97">
        <v>29.427812000000003</v>
      </c>
      <c r="M61" s="87">
        <f t="shared" si="4"/>
        <v>2839.3861848648648</v>
      </c>
      <c r="N61" s="111">
        <v>7.9622120000000001</v>
      </c>
      <c r="O61" s="97">
        <v>21.465600000000002</v>
      </c>
      <c r="P61" s="78">
        <v>50</v>
      </c>
      <c r="Q61" s="78">
        <v>4115</v>
      </c>
      <c r="S61" s="14"/>
      <c r="T61" s="14"/>
      <c r="V61" s="3"/>
      <c r="W61" s="3"/>
      <c r="X61" s="3"/>
      <c r="Y61" s="17"/>
      <c r="Z61" s="3"/>
      <c r="AA61" s="20"/>
      <c r="AB61" s="20"/>
    </row>
    <row r="62" spans="1:28" x14ac:dyDescent="0.25">
      <c r="A62" s="224"/>
      <c r="B62" s="95">
        <v>41051.867361111108</v>
      </c>
      <c r="C62" s="93" t="s">
        <v>15</v>
      </c>
      <c r="D62" s="87">
        <v>35700</v>
      </c>
      <c r="E62" s="93">
        <v>1</v>
      </c>
      <c r="F62" s="102" t="s">
        <v>46</v>
      </c>
      <c r="G62" s="102" t="s">
        <v>46</v>
      </c>
      <c r="H62" s="102" t="s">
        <v>46</v>
      </c>
      <c r="I62" s="102" t="s">
        <v>46</v>
      </c>
      <c r="J62" s="102" t="s">
        <v>46</v>
      </c>
      <c r="K62" s="102" t="s">
        <v>46</v>
      </c>
      <c r="L62" s="97">
        <v>28.600336000000002</v>
      </c>
      <c r="M62" s="87">
        <f t="shared" si="4"/>
        <v>2759.5459329729733</v>
      </c>
      <c r="N62" s="111">
        <v>8.0315359999999991</v>
      </c>
      <c r="O62" s="97">
        <v>20.568800000000003</v>
      </c>
      <c r="P62" s="78">
        <v>50</v>
      </c>
      <c r="Q62" s="78">
        <v>4115</v>
      </c>
      <c r="S62" s="14"/>
      <c r="T62" s="14"/>
      <c r="V62" s="3"/>
      <c r="W62" s="3"/>
      <c r="X62" s="3"/>
      <c r="Y62" s="17"/>
      <c r="Z62" s="3"/>
      <c r="AA62" s="20"/>
      <c r="AB62" s="20"/>
    </row>
    <row r="63" spans="1:28" x14ac:dyDescent="0.25">
      <c r="A63" s="224"/>
      <c r="B63" s="95">
        <v>41051.97152777778</v>
      </c>
      <c r="C63" s="93" t="s">
        <v>15</v>
      </c>
      <c r="D63" s="87">
        <v>35600</v>
      </c>
      <c r="E63" s="93">
        <v>1</v>
      </c>
      <c r="F63" s="103" t="s">
        <v>46</v>
      </c>
      <c r="G63" s="103" t="s">
        <v>46</v>
      </c>
      <c r="H63" s="103" t="s">
        <v>46</v>
      </c>
      <c r="I63" s="103" t="s">
        <v>46</v>
      </c>
      <c r="J63" s="103" t="s">
        <v>46</v>
      </c>
      <c r="K63" s="103" t="s">
        <v>46</v>
      </c>
      <c r="L63" s="97">
        <v>27.745754000000002</v>
      </c>
      <c r="M63" s="87">
        <f t="shared" si="4"/>
        <v>2669.5914659459463</v>
      </c>
      <c r="N63" s="111">
        <v>7.9445540000000001</v>
      </c>
      <c r="O63" s="97">
        <v>19.801200000000001</v>
      </c>
      <c r="P63" s="78">
        <v>50</v>
      </c>
      <c r="Q63" s="78">
        <v>4115</v>
      </c>
      <c r="S63" s="14"/>
      <c r="T63" s="14"/>
      <c r="V63" s="3"/>
      <c r="W63" s="3"/>
      <c r="X63" s="3"/>
      <c r="Y63" s="17"/>
      <c r="Z63" s="3"/>
      <c r="AA63" s="20"/>
      <c r="AB63" s="20"/>
    </row>
    <row r="64" spans="1:28" x14ac:dyDescent="0.25">
      <c r="A64" s="224"/>
      <c r="B64" s="95">
        <v>41052.09652777778</v>
      </c>
      <c r="C64" s="93" t="s">
        <v>15</v>
      </c>
      <c r="D64" s="87">
        <v>35500</v>
      </c>
      <c r="E64" s="93">
        <v>1</v>
      </c>
      <c r="F64" s="102" t="s">
        <v>46</v>
      </c>
      <c r="G64" s="102" t="s">
        <v>46</v>
      </c>
      <c r="H64" s="102" t="s">
        <v>46</v>
      </c>
      <c r="I64" s="102" t="s">
        <v>46</v>
      </c>
      <c r="J64" s="102" t="s">
        <v>46</v>
      </c>
      <c r="K64" s="102" t="s">
        <v>46</v>
      </c>
      <c r="L64" s="97">
        <v>28.187636000000001</v>
      </c>
      <c r="M64" s="87">
        <f t="shared" si="4"/>
        <v>2704.4894000000004</v>
      </c>
      <c r="N64" s="111">
        <v>7.9988359999999998</v>
      </c>
      <c r="O64" s="97">
        <v>20.188800000000001</v>
      </c>
      <c r="P64" s="78">
        <v>50</v>
      </c>
      <c r="Q64" s="78">
        <v>4115</v>
      </c>
      <c r="S64" s="14"/>
      <c r="T64" s="14"/>
      <c r="V64" s="3"/>
      <c r="W64" s="3"/>
      <c r="X64" s="3"/>
      <c r="Y64" s="17"/>
      <c r="Z64" s="3"/>
      <c r="AA64" s="20"/>
      <c r="AB64" s="20"/>
    </row>
    <row r="65" spans="1:28" x14ac:dyDescent="0.25">
      <c r="A65" s="224"/>
      <c r="B65" s="95">
        <v>41052.586111111108</v>
      </c>
      <c r="C65" s="93" t="s">
        <v>15</v>
      </c>
      <c r="D65" s="87">
        <v>33900</v>
      </c>
      <c r="E65" s="93">
        <v>1</v>
      </c>
      <c r="F65" s="102" t="s">
        <v>46</v>
      </c>
      <c r="G65" s="102" t="s">
        <v>46</v>
      </c>
      <c r="H65" s="102" t="s">
        <v>46</v>
      </c>
      <c r="I65" s="102" t="s">
        <v>46</v>
      </c>
      <c r="J65" s="102" t="s">
        <v>46</v>
      </c>
      <c r="K65" s="102" t="s">
        <v>46</v>
      </c>
      <c r="L65" s="97">
        <v>20.854426</v>
      </c>
      <c r="M65" s="87">
        <f t="shared" si="4"/>
        <v>1910.716328108108</v>
      </c>
      <c r="N65" s="111">
        <v>7.9236259999999996</v>
      </c>
      <c r="O65" s="97">
        <v>12.9308</v>
      </c>
      <c r="P65" s="78">
        <v>50</v>
      </c>
      <c r="Q65" s="78">
        <v>4115</v>
      </c>
      <c r="S65" s="14"/>
      <c r="T65" s="14"/>
      <c r="V65" s="3"/>
      <c r="W65" s="3"/>
      <c r="X65" s="3"/>
      <c r="Y65" s="17"/>
      <c r="Z65" s="3"/>
      <c r="AA65" s="20"/>
      <c r="AB65" s="20"/>
    </row>
    <row r="66" spans="1:28" x14ac:dyDescent="0.25">
      <c r="A66" s="224"/>
      <c r="B66" s="95">
        <v>41057.481944444444</v>
      </c>
      <c r="C66" s="93" t="s">
        <v>15</v>
      </c>
      <c r="D66" s="87">
        <v>25000</v>
      </c>
      <c r="E66" s="93">
        <v>1</v>
      </c>
      <c r="F66" s="103" t="s">
        <v>46</v>
      </c>
      <c r="G66" s="103" t="s">
        <v>46</v>
      </c>
      <c r="H66" s="103" t="s">
        <v>46</v>
      </c>
      <c r="I66" s="103" t="s">
        <v>46</v>
      </c>
      <c r="J66" s="103" t="s">
        <v>46</v>
      </c>
      <c r="K66" s="103" t="s">
        <v>46</v>
      </c>
      <c r="L66" s="97">
        <v>11.101303999999999</v>
      </c>
      <c r="M66" s="87">
        <f t="shared" si="4"/>
        <v>750.08810810810803</v>
      </c>
      <c r="N66" s="111">
        <v>7.8301039999999995</v>
      </c>
      <c r="O66" s="97">
        <v>3.2712000000000003</v>
      </c>
      <c r="P66" s="78">
        <v>50</v>
      </c>
      <c r="Q66" s="78">
        <v>4115</v>
      </c>
      <c r="S66" s="14"/>
      <c r="T66" s="14"/>
      <c r="V66" s="3"/>
      <c r="W66" s="3"/>
      <c r="X66" s="3"/>
      <c r="Y66" s="17"/>
      <c r="Z66" s="3"/>
      <c r="AA66" s="20"/>
      <c r="AB66" s="20"/>
    </row>
    <row r="67" spans="1:28" x14ac:dyDescent="0.25">
      <c r="A67" s="224"/>
      <c r="B67" s="95">
        <v>41057.773611111108</v>
      </c>
      <c r="C67" s="93" t="s">
        <v>15</v>
      </c>
      <c r="D67" s="87">
        <v>26000</v>
      </c>
      <c r="E67" s="93">
        <v>1</v>
      </c>
      <c r="F67" s="102" t="s">
        <v>46</v>
      </c>
      <c r="G67" s="102" t="s">
        <v>46</v>
      </c>
      <c r="H67" s="102" t="s">
        <v>46</v>
      </c>
      <c r="I67" s="102" t="s">
        <v>46</v>
      </c>
      <c r="J67" s="102" t="s">
        <v>46</v>
      </c>
      <c r="K67" s="102" t="s">
        <v>46</v>
      </c>
      <c r="L67" s="97">
        <v>9.9356399999999994</v>
      </c>
      <c r="M67" s="87">
        <f t="shared" si="4"/>
        <v>698.18010810810802</v>
      </c>
      <c r="N67" s="111">
        <v>7.8196399999999997</v>
      </c>
      <c r="O67" s="97">
        <v>2.1160000000000005</v>
      </c>
      <c r="P67" s="78">
        <v>50</v>
      </c>
      <c r="Q67" s="78">
        <v>4115</v>
      </c>
      <c r="S67" s="14"/>
      <c r="T67" s="14"/>
      <c r="V67" s="3"/>
      <c r="W67" s="3"/>
      <c r="X67" s="3"/>
      <c r="Y67" s="17"/>
      <c r="Z67" s="3"/>
      <c r="AA67" s="20"/>
      <c r="AB67" s="20"/>
    </row>
    <row r="68" spans="1:28" x14ac:dyDescent="0.25">
      <c r="A68" s="224"/>
      <c r="B68" s="95">
        <v>41058.679861111108</v>
      </c>
      <c r="C68" s="93" t="s">
        <v>15</v>
      </c>
      <c r="D68" s="87">
        <v>29300</v>
      </c>
      <c r="E68" s="93">
        <v>1</v>
      </c>
      <c r="F68" s="102" t="s">
        <v>46</v>
      </c>
      <c r="G68" s="102" t="s">
        <v>46</v>
      </c>
      <c r="H68" s="102" t="s">
        <v>46</v>
      </c>
      <c r="I68" s="102" t="s">
        <v>46</v>
      </c>
      <c r="J68" s="102" t="s">
        <v>46</v>
      </c>
      <c r="K68" s="102" t="s">
        <v>46</v>
      </c>
      <c r="L68" s="97">
        <v>10.924136000000001</v>
      </c>
      <c r="M68" s="87">
        <f t="shared" si="4"/>
        <v>865.0734724324326</v>
      </c>
      <c r="N68" s="111">
        <v>7.8353359999999999</v>
      </c>
      <c r="O68" s="97">
        <v>3.0888</v>
      </c>
      <c r="P68" s="78">
        <v>50</v>
      </c>
      <c r="Q68" s="78">
        <v>4115</v>
      </c>
      <c r="S68" s="14"/>
      <c r="T68" s="14"/>
      <c r="V68" s="3"/>
      <c r="W68" s="3"/>
      <c r="X68" s="3"/>
      <c r="Y68" s="17"/>
      <c r="Z68" s="3"/>
      <c r="AA68" s="20"/>
      <c r="AB68" s="20"/>
    </row>
    <row r="69" spans="1:28" x14ac:dyDescent="0.25">
      <c r="A69" s="224"/>
      <c r="B69" s="95">
        <v>41058.78402777778</v>
      </c>
      <c r="C69" s="93" t="s">
        <v>15</v>
      </c>
      <c r="D69" s="87">
        <v>31400</v>
      </c>
      <c r="E69" s="93">
        <v>1</v>
      </c>
      <c r="F69" s="103" t="s">
        <v>46</v>
      </c>
      <c r="G69" s="103" t="s">
        <v>46</v>
      </c>
      <c r="H69" s="103" t="s">
        <v>46</v>
      </c>
      <c r="I69" s="103" t="s">
        <v>46</v>
      </c>
      <c r="J69" s="103" t="s">
        <v>46</v>
      </c>
      <c r="K69" s="103" t="s">
        <v>46</v>
      </c>
      <c r="L69" s="97">
        <v>12.605848</v>
      </c>
      <c r="M69" s="87">
        <f t="shared" si="4"/>
        <v>1069.7935870270269</v>
      </c>
      <c r="N69" s="111">
        <v>7.8754479999999996</v>
      </c>
      <c r="O69" s="97">
        <v>4.7304000000000004</v>
      </c>
      <c r="P69" s="78">
        <v>50</v>
      </c>
      <c r="Q69" s="78">
        <v>4115</v>
      </c>
      <c r="S69" s="14"/>
      <c r="T69" s="14"/>
      <c r="V69" s="3"/>
      <c r="W69" s="3"/>
      <c r="X69" s="3"/>
      <c r="Y69" s="17"/>
      <c r="Z69" s="3"/>
      <c r="AA69" s="20"/>
      <c r="AB69" s="20"/>
    </row>
    <row r="70" spans="1:28" x14ac:dyDescent="0.25">
      <c r="A70" s="224"/>
      <c r="B70" s="95">
        <v>41058.836111111108</v>
      </c>
      <c r="C70" s="93" t="s">
        <v>15</v>
      </c>
      <c r="D70" s="87">
        <v>31800</v>
      </c>
      <c r="E70" s="93">
        <v>1</v>
      </c>
      <c r="F70" s="102" t="s">
        <v>46</v>
      </c>
      <c r="G70" s="102" t="s">
        <v>46</v>
      </c>
      <c r="H70" s="102" t="s">
        <v>46</v>
      </c>
      <c r="I70" s="102" t="s">
        <v>46</v>
      </c>
      <c r="J70" s="102" t="s">
        <v>46</v>
      </c>
      <c r="K70" s="102" t="s">
        <v>46</v>
      </c>
      <c r="L70" s="97">
        <v>11.188849999999999</v>
      </c>
      <c r="M70" s="87">
        <f t="shared" si="4"/>
        <v>961.63629729729712</v>
      </c>
      <c r="N70" s="111">
        <v>7.8948499999999999</v>
      </c>
      <c r="O70" s="97">
        <v>3.2939999999999996</v>
      </c>
      <c r="P70" s="78">
        <v>50</v>
      </c>
      <c r="Q70" s="78">
        <v>4115</v>
      </c>
      <c r="S70" s="14"/>
      <c r="T70" s="14"/>
      <c r="V70" s="3"/>
      <c r="W70" s="3"/>
      <c r="X70" s="3"/>
      <c r="Y70" s="17"/>
      <c r="Z70" s="3"/>
      <c r="AA70" s="20"/>
      <c r="AB70" s="20"/>
    </row>
    <row r="71" spans="1:28" x14ac:dyDescent="0.25">
      <c r="A71" s="224"/>
      <c r="B71" s="95">
        <v>41058.94027777778</v>
      </c>
      <c r="C71" s="93" t="s">
        <v>15</v>
      </c>
      <c r="D71" s="87">
        <v>32000</v>
      </c>
      <c r="E71" s="93">
        <v>1</v>
      </c>
      <c r="F71" s="102" t="s">
        <v>46</v>
      </c>
      <c r="G71" s="102" t="s">
        <v>46</v>
      </c>
      <c r="H71" s="102" t="s">
        <v>46</v>
      </c>
      <c r="I71" s="102" t="s">
        <v>46</v>
      </c>
      <c r="J71" s="102" t="s">
        <v>46</v>
      </c>
      <c r="K71" s="102" t="s">
        <v>46</v>
      </c>
      <c r="L71" s="97">
        <v>13.586615999999999</v>
      </c>
      <c r="M71" s="87">
        <f t="shared" si="4"/>
        <v>1175.058681081081</v>
      </c>
      <c r="N71" s="111">
        <v>7.9138159999999997</v>
      </c>
      <c r="O71" s="97">
        <v>5.6728000000000005</v>
      </c>
      <c r="P71" s="78">
        <v>50</v>
      </c>
      <c r="Q71" s="78">
        <v>4115</v>
      </c>
      <c r="S71" s="14"/>
      <c r="T71" s="14"/>
      <c r="V71" s="3"/>
      <c r="W71" s="3"/>
      <c r="X71" s="3"/>
      <c r="Y71" s="17"/>
      <c r="Z71" s="3"/>
      <c r="AA71" s="20"/>
      <c r="AB71" s="20"/>
    </row>
    <row r="72" spans="1:28" x14ac:dyDescent="0.25">
      <c r="A72" s="224"/>
      <c r="B72" s="95">
        <v>41058.992361111108</v>
      </c>
      <c r="C72" s="93" t="s">
        <v>15</v>
      </c>
      <c r="D72" s="87">
        <v>32100</v>
      </c>
      <c r="E72" s="93">
        <v>1</v>
      </c>
      <c r="F72" s="103" t="s">
        <v>46</v>
      </c>
      <c r="G72" s="103" t="s">
        <v>46</v>
      </c>
      <c r="H72" s="103" t="s">
        <v>46</v>
      </c>
      <c r="I72" s="103" t="s">
        <v>46</v>
      </c>
      <c r="J72" s="103" t="s">
        <v>46</v>
      </c>
      <c r="K72" s="103" t="s">
        <v>46</v>
      </c>
      <c r="L72" s="97">
        <v>14.878119999999999</v>
      </c>
      <c r="M72" s="87">
        <f t="shared" ref="M72:M89" si="5">(D72*L72)/370</f>
        <v>1290.7774378378376</v>
      </c>
      <c r="N72" s="111">
        <v>7.8981199999999996</v>
      </c>
      <c r="O72" s="97">
        <v>6.9799999999999986</v>
      </c>
      <c r="P72" s="78">
        <v>50</v>
      </c>
      <c r="Q72" s="78">
        <v>4115</v>
      </c>
      <c r="S72" s="14"/>
      <c r="T72" s="14"/>
      <c r="V72" s="3"/>
      <c r="W72" s="3"/>
      <c r="X72" s="3"/>
      <c r="Y72" s="17"/>
      <c r="Z72" s="3"/>
      <c r="AA72" s="20"/>
      <c r="AB72" s="20"/>
    </row>
    <row r="73" spans="1:28" x14ac:dyDescent="0.25">
      <c r="A73" s="224"/>
      <c r="B73" s="95">
        <v>41059.044444444444</v>
      </c>
      <c r="C73" s="93" t="s">
        <v>15</v>
      </c>
      <c r="D73" s="87">
        <v>32300</v>
      </c>
      <c r="E73" s="93">
        <v>1</v>
      </c>
      <c r="F73" s="102" t="s">
        <v>46</v>
      </c>
      <c r="G73" s="102" t="s">
        <v>46</v>
      </c>
      <c r="H73" s="102" t="s">
        <v>46</v>
      </c>
      <c r="I73" s="102" t="s">
        <v>46</v>
      </c>
      <c r="J73" s="102" t="s">
        <v>46</v>
      </c>
      <c r="K73" s="102" t="s">
        <v>46</v>
      </c>
      <c r="L73" s="97">
        <v>14.878119999999999</v>
      </c>
      <c r="M73" s="87">
        <f t="shared" si="5"/>
        <v>1298.8196648648648</v>
      </c>
      <c r="N73" s="111">
        <v>7.8981199999999996</v>
      </c>
      <c r="O73" s="97">
        <v>6.9799999999999986</v>
      </c>
      <c r="P73" s="78">
        <v>50</v>
      </c>
      <c r="Q73" s="78">
        <v>4115</v>
      </c>
      <c r="S73" s="14"/>
      <c r="T73" s="14"/>
      <c r="V73" s="3"/>
      <c r="W73" s="3"/>
      <c r="X73" s="3"/>
      <c r="Y73" s="17"/>
      <c r="Z73" s="3"/>
      <c r="AA73" s="20"/>
      <c r="AB73" s="20"/>
    </row>
    <row r="74" spans="1:28" x14ac:dyDescent="0.25">
      <c r="A74" s="224"/>
      <c r="B74" s="95">
        <v>41062.742361111108</v>
      </c>
      <c r="C74" s="93" t="s">
        <v>15</v>
      </c>
      <c r="D74" s="87">
        <v>44600</v>
      </c>
      <c r="E74" s="93">
        <v>1</v>
      </c>
      <c r="F74" s="102" t="s">
        <v>46</v>
      </c>
      <c r="G74" s="102" t="s">
        <v>46</v>
      </c>
      <c r="H74" s="102" t="s">
        <v>46</v>
      </c>
      <c r="I74" s="102" t="s">
        <v>46</v>
      </c>
      <c r="J74" s="102" t="s">
        <v>46</v>
      </c>
      <c r="K74" s="102" t="s">
        <v>46</v>
      </c>
      <c r="L74" s="97">
        <v>26.531300000000002</v>
      </c>
      <c r="M74" s="87">
        <f t="shared" si="5"/>
        <v>3198.0972432432432</v>
      </c>
      <c r="N74" s="111">
        <v>8.2272999999999996</v>
      </c>
      <c r="O74" s="97">
        <v>18.304000000000002</v>
      </c>
      <c r="P74" s="78">
        <v>50</v>
      </c>
      <c r="Q74" s="78">
        <v>4115</v>
      </c>
      <c r="S74" s="14"/>
      <c r="T74" s="14"/>
      <c r="V74" s="3"/>
      <c r="W74" s="3"/>
      <c r="X74" s="3"/>
      <c r="Y74" s="17"/>
      <c r="Z74" s="3"/>
      <c r="AA74" s="20"/>
      <c r="AB74" s="20"/>
    </row>
    <row r="75" spans="1:28" x14ac:dyDescent="0.25">
      <c r="A75" s="224"/>
      <c r="B75" s="95">
        <v>41062.794444444444</v>
      </c>
      <c r="C75" s="93" t="s">
        <v>15</v>
      </c>
      <c r="D75" s="87">
        <v>45200</v>
      </c>
      <c r="E75" s="93">
        <v>1</v>
      </c>
      <c r="F75" s="103" t="s">
        <v>46</v>
      </c>
      <c r="G75" s="103" t="s">
        <v>46</v>
      </c>
      <c r="H75" s="103" t="s">
        <v>46</v>
      </c>
      <c r="I75" s="103" t="s">
        <v>46</v>
      </c>
      <c r="J75" s="103" t="s">
        <v>46</v>
      </c>
      <c r="K75" s="103" t="s">
        <v>46</v>
      </c>
      <c r="L75" s="97">
        <v>24.539544000000003</v>
      </c>
      <c r="M75" s="87">
        <f t="shared" si="5"/>
        <v>2997.8037535135136</v>
      </c>
      <c r="N75" s="111">
        <v>8.1963439999999999</v>
      </c>
      <c r="O75" s="97">
        <v>16.343200000000003</v>
      </c>
      <c r="P75" s="78">
        <v>50</v>
      </c>
      <c r="Q75" s="78">
        <v>4115</v>
      </c>
      <c r="S75" s="14"/>
      <c r="T75" s="14"/>
      <c r="V75" s="3"/>
      <c r="W75" s="3"/>
      <c r="X75" s="3"/>
      <c r="Y75" s="17"/>
      <c r="Z75" s="3"/>
      <c r="AA75" s="20"/>
      <c r="AB75" s="20"/>
    </row>
    <row r="76" spans="1:28" x14ac:dyDescent="0.25">
      <c r="A76" s="224"/>
      <c r="B76" s="95">
        <v>41062.84652777778</v>
      </c>
      <c r="C76" s="93" t="s">
        <v>15</v>
      </c>
      <c r="D76" s="87">
        <v>46200</v>
      </c>
      <c r="E76" s="93">
        <v>1</v>
      </c>
      <c r="F76" s="102" t="s">
        <v>46</v>
      </c>
      <c r="G76" s="102" t="s">
        <v>46</v>
      </c>
      <c r="H76" s="102" t="s">
        <v>46</v>
      </c>
      <c r="I76" s="102" t="s">
        <v>46</v>
      </c>
      <c r="J76" s="102" t="s">
        <v>46</v>
      </c>
      <c r="K76" s="102" t="s">
        <v>46</v>
      </c>
      <c r="L76" s="97">
        <v>22.6877</v>
      </c>
      <c r="M76" s="87">
        <f t="shared" si="5"/>
        <v>2832.8965945945947</v>
      </c>
      <c r="N76" s="111">
        <v>8.1837</v>
      </c>
      <c r="O76" s="97">
        <v>14.504</v>
      </c>
      <c r="P76" s="78">
        <v>50</v>
      </c>
      <c r="Q76" s="78">
        <v>4115</v>
      </c>
      <c r="S76" s="14"/>
      <c r="T76" s="14"/>
      <c r="V76" s="3"/>
      <c r="W76" s="3"/>
      <c r="X76" s="3"/>
      <c r="Y76" s="17"/>
      <c r="Z76" s="3"/>
      <c r="AA76" s="20"/>
      <c r="AB76" s="20"/>
    </row>
    <row r="77" spans="1:28" x14ac:dyDescent="0.25">
      <c r="A77" s="224"/>
      <c r="B77" s="95">
        <v>41062.898611111108</v>
      </c>
      <c r="C77" s="93" t="s">
        <v>15</v>
      </c>
      <c r="D77" s="87">
        <v>46400</v>
      </c>
      <c r="E77" s="93">
        <v>1</v>
      </c>
      <c r="F77" s="102" t="s">
        <v>46</v>
      </c>
      <c r="G77" s="102" t="s">
        <v>46</v>
      </c>
      <c r="H77" s="102" t="s">
        <v>46</v>
      </c>
      <c r="I77" s="102" t="s">
        <v>46</v>
      </c>
      <c r="J77" s="102" t="s">
        <v>46</v>
      </c>
      <c r="K77" s="102" t="s">
        <v>46</v>
      </c>
      <c r="L77" s="97">
        <v>25.794830000000001</v>
      </c>
      <c r="M77" s="87">
        <f t="shared" si="5"/>
        <v>3234.8111135135132</v>
      </c>
      <c r="N77" s="111">
        <v>8.1368299999999998</v>
      </c>
      <c r="O77" s="97">
        <v>17.658000000000001</v>
      </c>
      <c r="P77" s="78">
        <v>50</v>
      </c>
      <c r="Q77" s="78">
        <v>4115</v>
      </c>
      <c r="S77" s="14"/>
      <c r="T77" s="14"/>
      <c r="V77" s="3"/>
      <c r="W77" s="3"/>
      <c r="X77" s="3"/>
      <c r="Y77" s="17"/>
      <c r="Z77" s="3"/>
      <c r="AA77" s="20"/>
      <c r="AB77" s="20"/>
    </row>
    <row r="78" spans="1:28" x14ac:dyDescent="0.25">
      <c r="A78" s="224"/>
      <c r="B78" s="95">
        <v>41063.054861111108</v>
      </c>
      <c r="C78" s="93" t="s">
        <v>15</v>
      </c>
      <c r="D78" s="87">
        <v>47900</v>
      </c>
      <c r="E78" s="93">
        <v>1</v>
      </c>
      <c r="F78" s="103" t="s">
        <v>46</v>
      </c>
      <c r="G78" s="103" t="s">
        <v>46</v>
      </c>
      <c r="H78" s="103" t="s">
        <v>46</v>
      </c>
      <c r="I78" s="103" t="s">
        <v>46</v>
      </c>
      <c r="J78" s="103" t="s">
        <v>46</v>
      </c>
      <c r="K78" s="103" t="s">
        <v>46</v>
      </c>
      <c r="L78" s="97">
        <v>30.575251999999999</v>
      </c>
      <c r="M78" s="87">
        <f t="shared" si="5"/>
        <v>3958.2555967567564</v>
      </c>
      <c r="N78" s="111">
        <v>8.1976519999999997</v>
      </c>
      <c r="O78" s="97">
        <v>22.377600000000001</v>
      </c>
      <c r="P78" s="78">
        <v>50</v>
      </c>
      <c r="Q78" s="78">
        <v>4115</v>
      </c>
      <c r="S78" s="14"/>
      <c r="T78" s="14"/>
      <c r="V78" s="3"/>
      <c r="W78" s="3"/>
      <c r="X78" s="3"/>
      <c r="Y78" s="17"/>
      <c r="Z78" s="3"/>
      <c r="AA78" s="20"/>
      <c r="AB78" s="20"/>
    </row>
    <row r="79" spans="1:28" x14ac:dyDescent="0.25">
      <c r="A79" s="224"/>
      <c r="B79" s="95">
        <v>41063.138194444444</v>
      </c>
      <c r="C79" s="93" t="s">
        <v>15</v>
      </c>
      <c r="D79" s="87">
        <v>47500</v>
      </c>
      <c r="E79" s="93">
        <v>1</v>
      </c>
      <c r="F79" s="102" t="s">
        <v>46</v>
      </c>
      <c r="G79" s="102" t="s">
        <v>46</v>
      </c>
      <c r="H79" s="102" t="s">
        <v>46</v>
      </c>
      <c r="I79" s="102" t="s">
        <v>46</v>
      </c>
      <c r="J79" s="102" t="s">
        <v>46</v>
      </c>
      <c r="K79" s="102" t="s">
        <v>46</v>
      </c>
      <c r="L79" s="97">
        <v>31.990865999999997</v>
      </c>
      <c r="M79" s="87">
        <f t="shared" si="5"/>
        <v>4106.9354999999996</v>
      </c>
      <c r="N79" s="111">
        <v>8.2680659999999992</v>
      </c>
      <c r="O79" s="97">
        <v>23.722799999999999</v>
      </c>
      <c r="P79" s="78">
        <v>50</v>
      </c>
      <c r="Q79" s="78">
        <v>4115</v>
      </c>
      <c r="S79" s="14"/>
      <c r="T79" s="14"/>
      <c r="V79" s="3"/>
      <c r="W79" s="3"/>
      <c r="X79" s="3"/>
      <c r="Y79" s="17"/>
      <c r="Z79" s="3"/>
      <c r="AA79" s="20"/>
      <c r="AB79" s="20"/>
    </row>
    <row r="80" spans="1:28" x14ac:dyDescent="0.25">
      <c r="A80" s="224"/>
      <c r="B80" s="95">
        <v>41406.034722222219</v>
      </c>
      <c r="C80" s="93" t="s">
        <v>15</v>
      </c>
      <c r="D80" s="87">
        <v>46800</v>
      </c>
      <c r="E80" s="93">
        <v>1</v>
      </c>
      <c r="F80" s="102" t="s">
        <v>46</v>
      </c>
      <c r="G80" s="102" t="s">
        <v>46</v>
      </c>
      <c r="H80" s="102" t="s">
        <v>46</v>
      </c>
      <c r="I80" s="102" t="s">
        <v>46</v>
      </c>
      <c r="J80" s="102" t="s">
        <v>46</v>
      </c>
      <c r="K80" s="102" t="s">
        <v>46</v>
      </c>
      <c r="L80" s="97">
        <v>25.934512000000002</v>
      </c>
      <c r="M80" s="87">
        <f t="shared" si="5"/>
        <v>3280.3653016216217</v>
      </c>
      <c r="N80" s="111">
        <v>8.6489119999999993</v>
      </c>
      <c r="O80" s="97">
        <v>17.285600000000002</v>
      </c>
      <c r="P80" s="78">
        <v>50</v>
      </c>
      <c r="Q80" s="78">
        <v>4115</v>
      </c>
    </row>
    <row r="81" spans="1:17" x14ac:dyDescent="0.25">
      <c r="A81" s="224"/>
      <c r="B81" s="95">
        <v>41406.045138888891</v>
      </c>
      <c r="C81" s="93" t="s">
        <v>15</v>
      </c>
      <c r="D81" s="87">
        <v>47300</v>
      </c>
      <c r="E81" s="93">
        <v>1</v>
      </c>
      <c r="F81" s="103" t="s">
        <v>46</v>
      </c>
      <c r="G81" s="103" t="s">
        <v>46</v>
      </c>
      <c r="H81" s="103" t="s">
        <v>46</v>
      </c>
      <c r="I81" s="103" t="s">
        <v>46</v>
      </c>
      <c r="J81" s="103" t="s">
        <v>46</v>
      </c>
      <c r="K81" s="103" t="s">
        <v>46</v>
      </c>
      <c r="L81" s="97">
        <v>30.702708000000001</v>
      </c>
      <c r="M81" s="87">
        <f t="shared" si="5"/>
        <v>3924.9678064864866</v>
      </c>
      <c r="N81" s="111">
        <v>9.0243079999999996</v>
      </c>
      <c r="O81" s="97">
        <v>21.678400000000003</v>
      </c>
      <c r="P81" s="78">
        <v>50</v>
      </c>
      <c r="Q81" s="78">
        <v>4115</v>
      </c>
    </row>
    <row r="82" spans="1:17" x14ac:dyDescent="0.25">
      <c r="A82" s="224"/>
      <c r="B82" s="95">
        <v>41406.097222222219</v>
      </c>
      <c r="C82" s="93" t="s">
        <v>15</v>
      </c>
      <c r="D82" s="87">
        <v>47000</v>
      </c>
      <c r="E82" s="93">
        <v>1</v>
      </c>
      <c r="F82" s="102" t="s">
        <v>46</v>
      </c>
      <c r="G82" s="102" t="s">
        <v>46</v>
      </c>
      <c r="H82" s="102" t="s">
        <v>46</v>
      </c>
      <c r="I82" s="102" t="s">
        <v>46</v>
      </c>
      <c r="J82" s="102" t="s">
        <v>46</v>
      </c>
      <c r="K82" s="102" t="s">
        <v>46</v>
      </c>
      <c r="L82" s="97">
        <v>34.346648000000002</v>
      </c>
      <c r="M82" s="87">
        <f t="shared" si="5"/>
        <v>4362.9525837837837</v>
      </c>
      <c r="N82" s="111">
        <v>9.0962479999999992</v>
      </c>
      <c r="O82" s="97">
        <v>25.250400000000003</v>
      </c>
      <c r="P82" s="78">
        <v>50</v>
      </c>
      <c r="Q82" s="78">
        <v>4115</v>
      </c>
    </row>
    <row r="83" spans="1:17" x14ac:dyDescent="0.25">
      <c r="A83" s="224"/>
      <c r="B83" s="95">
        <v>41406.149305555555</v>
      </c>
      <c r="C83" s="93" t="s">
        <v>15</v>
      </c>
      <c r="D83" s="87">
        <v>47300</v>
      </c>
      <c r="E83" s="93">
        <v>1</v>
      </c>
      <c r="F83" s="102" t="s">
        <v>46</v>
      </c>
      <c r="G83" s="102" t="s">
        <v>46</v>
      </c>
      <c r="H83" s="102" t="s">
        <v>46</v>
      </c>
      <c r="I83" s="102" t="s">
        <v>46</v>
      </c>
      <c r="J83" s="102" t="s">
        <v>46</v>
      </c>
      <c r="K83" s="102" t="s">
        <v>46</v>
      </c>
      <c r="L83" s="97">
        <v>34.003616000000001</v>
      </c>
      <c r="M83" s="87">
        <f t="shared" si="5"/>
        <v>4346.9487481081087</v>
      </c>
      <c r="N83" s="111">
        <v>9.3308160000000004</v>
      </c>
      <c r="O83" s="97">
        <v>24.672800000000002</v>
      </c>
      <c r="P83" s="78">
        <v>50</v>
      </c>
      <c r="Q83" s="78">
        <v>4115</v>
      </c>
    </row>
    <row r="84" spans="1:17" x14ac:dyDescent="0.25">
      <c r="A84" s="224"/>
      <c r="B84" s="95">
        <v>41406.201388888891</v>
      </c>
      <c r="C84" s="93" t="s">
        <v>15</v>
      </c>
      <c r="D84" s="87">
        <v>47500</v>
      </c>
      <c r="E84" s="93">
        <v>1</v>
      </c>
      <c r="F84" s="103" t="s">
        <v>46</v>
      </c>
      <c r="G84" s="103" t="s">
        <v>46</v>
      </c>
      <c r="H84" s="103" t="s">
        <v>46</v>
      </c>
      <c r="I84" s="103" t="s">
        <v>46</v>
      </c>
      <c r="J84" s="103" t="s">
        <v>46</v>
      </c>
      <c r="K84" s="103" t="s">
        <v>46</v>
      </c>
      <c r="L84" s="97">
        <v>33.090208000000004</v>
      </c>
      <c r="M84" s="87">
        <f t="shared" si="5"/>
        <v>4248.0672432432439</v>
      </c>
      <c r="N84" s="111">
        <v>8.7518080000000005</v>
      </c>
      <c r="O84" s="97">
        <v>24.3384</v>
      </c>
      <c r="P84" s="78">
        <v>50</v>
      </c>
      <c r="Q84" s="78">
        <v>4115</v>
      </c>
    </row>
    <row r="85" spans="1:17" x14ac:dyDescent="0.25">
      <c r="A85" s="224"/>
      <c r="B85" s="95">
        <v>41406.305555555555</v>
      </c>
      <c r="C85" s="93" t="s">
        <v>15</v>
      </c>
      <c r="D85" s="87">
        <v>47600</v>
      </c>
      <c r="E85" s="93">
        <v>1</v>
      </c>
      <c r="F85" s="102" t="s">
        <v>46</v>
      </c>
      <c r="G85" s="102" t="s">
        <v>46</v>
      </c>
      <c r="H85" s="102" t="s">
        <v>46</v>
      </c>
      <c r="I85" s="102" t="s">
        <v>46</v>
      </c>
      <c r="J85" s="102" t="s">
        <v>46</v>
      </c>
      <c r="K85" s="102" t="s">
        <v>46</v>
      </c>
      <c r="L85" s="97">
        <v>31.939424000000002</v>
      </c>
      <c r="M85" s="87">
        <f t="shared" si="5"/>
        <v>4108.9637362162166</v>
      </c>
      <c r="N85" s="111">
        <v>9.2122239999999991</v>
      </c>
      <c r="O85" s="97">
        <v>22.727200000000003</v>
      </c>
      <c r="P85" s="78">
        <v>50</v>
      </c>
      <c r="Q85" s="78">
        <v>4115</v>
      </c>
    </row>
    <row r="86" spans="1:17" x14ac:dyDescent="0.25">
      <c r="A86" s="224"/>
      <c r="B86" s="95">
        <v>41406.409722222219</v>
      </c>
      <c r="C86" s="93" t="s">
        <v>15</v>
      </c>
      <c r="D86" s="87">
        <v>47300</v>
      </c>
      <c r="E86" s="93">
        <v>1</v>
      </c>
      <c r="F86" s="102" t="s">
        <v>46</v>
      </c>
      <c r="G86" s="102" t="s">
        <v>46</v>
      </c>
      <c r="H86" s="102" t="s">
        <v>46</v>
      </c>
      <c r="I86" s="102" t="s">
        <v>46</v>
      </c>
      <c r="J86" s="102" t="s">
        <v>46</v>
      </c>
      <c r="K86" s="102" t="s">
        <v>46</v>
      </c>
      <c r="L86" s="97">
        <v>30.244448000000006</v>
      </c>
      <c r="M86" s="87">
        <f t="shared" si="5"/>
        <v>3866.3848389189193</v>
      </c>
      <c r="N86" s="111">
        <v>9.5540479999999999</v>
      </c>
      <c r="O86" s="97">
        <v>20.690400000000004</v>
      </c>
      <c r="P86" s="78">
        <v>50</v>
      </c>
      <c r="Q86" s="78">
        <v>4115</v>
      </c>
    </row>
    <row r="87" spans="1:17" x14ac:dyDescent="0.25">
      <c r="A87" s="224"/>
      <c r="B87" s="95">
        <v>41406.513888888891</v>
      </c>
      <c r="C87" s="93" t="s">
        <v>15</v>
      </c>
      <c r="D87" s="87">
        <v>46800</v>
      </c>
      <c r="E87" s="93">
        <v>1</v>
      </c>
      <c r="F87" s="103" t="s">
        <v>46</v>
      </c>
      <c r="G87" s="103" t="s">
        <v>46</v>
      </c>
      <c r="H87" s="103" t="s">
        <v>46</v>
      </c>
      <c r="I87" s="103" t="s">
        <v>46</v>
      </c>
      <c r="J87" s="103" t="s">
        <v>46</v>
      </c>
      <c r="K87" s="103" t="s">
        <v>46</v>
      </c>
      <c r="L87" s="97">
        <v>28.2926</v>
      </c>
      <c r="M87" s="87">
        <f t="shared" si="5"/>
        <v>3578.6315675675673</v>
      </c>
      <c r="N87" s="111">
        <v>8.8485999999999994</v>
      </c>
      <c r="O87" s="97">
        <v>19.444000000000003</v>
      </c>
      <c r="P87" s="78">
        <v>50</v>
      </c>
      <c r="Q87" s="78">
        <v>4115</v>
      </c>
    </row>
    <row r="88" spans="1:17" x14ac:dyDescent="0.25">
      <c r="A88" s="224"/>
      <c r="B88" s="95">
        <v>41406.826388888891</v>
      </c>
      <c r="C88" s="93" t="s">
        <v>15</v>
      </c>
      <c r="D88" s="87">
        <v>46800</v>
      </c>
      <c r="E88" s="93">
        <v>1</v>
      </c>
      <c r="F88" s="102" t="s">
        <v>46</v>
      </c>
      <c r="G88" s="102" t="s">
        <v>46</v>
      </c>
      <c r="H88" s="102" t="s">
        <v>46</v>
      </c>
      <c r="I88" s="102" t="s">
        <v>46</v>
      </c>
      <c r="J88" s="102" t="s">
        <v>46</v>
      </c>
      <c r="K88" s="102" t="s">
        <v>46</v>
      </c>
      <c r="L88" s="97">
        <v>23.222087999999999</v>
      </c>
      <c r="M88" s="87">
        <f t="shared" si="5"/>
        <v>2937.2803199999998</v>
      </c>
      <c r="N88" s="111">
        <v>8.4596879999999999</v>
      </c>
      <c r="O88" s="97">
        <v>14.762400000000001</v>
      </c>
      <c r="P88" s="78">
        <v>50</v>
      </c>
      <c r="Q88" s="78">
        <v>4115</v>
      </c>
    </row>
    <row r="89" spans="1:17" ht="15.75" thickBot="1" x14ac:dyDescent="0.3">
      <c r="A89" s="225"/>
      <c r="B89" s="106">
        <v>41407.086805555555</v>
      </c>
      <c r="C89" s="112" t="s">
        <v>15</v>
      </c>
      <c r="D89" s="120">
        <v>49100</v>
      </c>
      <c r="E89" s="112">
        <v>1</v>
      </c>
      <c r="F89" s="121" t="s">
        <v>46</v>
      </c>
      <c r="G89" s="121" t="s">
        <v>46</v>
      </c>
      <c r="H89" s="121" t="s">
        <v>46</v>
      </c>
      <c r="I89" s="121" t="s">
        <v>46</v>
      </c>
      <c r="J89" s="121" t="s">
        <v>46</v>
      </c>
      <c r="K89" s="121" t="s">
        <v>46</v>
      </c>
      <c r="L89" s="113">
        <v>24.924908000000002</v>
      </c>
      <c r="M89" s="120">
        <f t="shared" si="5"/>
        <v>3307.6026562162165</v>
      </c>
      <c r="N89" s="114">
        <v>8.5665080000000007</v>
      </c>
      <c r="O89" s="113">
        <v>16.358400000000003</v>
      </c>
      <c r="P89" s="83">
        <v>50</v>
      </c>
      <c r="Q89" s="83">
        <v>4115</v>
      </c>
    </row>
    <row r="90" spans="1:17" ht="18.75" x14ac:dyDescent="0.25">
      <c r="A90" s="124" t="s">
        <v>95</v>
      </c>
    </row>
    <row r="91" spans="1:17" ht="18.75" x14ac:dyDescent="0.25">
      <c r="A91" s="124" t="s">
        <v>106</v>
      </c>
    </row>
    <row r="92" spans="1:17" x14ac:dyDescent="0.25">
      <c r="O92" s="7"/>
      <c r="P92" s="7"/>
      <c r="Q92" s="7"/>
    </row>
    <row r="93" spans="1:17" x14ac:dyDescent="0.25">
      <c r="O93" s="7"/>
      <c r="P93" s="7"/>
      <c r="Q93" s="7"/>
    </row>
  </sheetData>
  <mergeCells count="4">
    <mergeCell ref="A6:Q6"/>
    <mergeCell ref="A39:Q39"/>
    <mergeCell ref="A2:Q2"/>
    <mergeCell ref="A1:Q1"/>
  </mergeCells>
  <pageMargins left="0.7" right="0.7" top="0.75" bottom="0.75" header="0.3" footer="0.3"/>
  <pageSetup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workbookViewId="0">
      <selection sqref="A1:L1"/>
    </sheetView>
  </sheetViews>
  <sheetFormatPr defaultRowHeight="15" x14ac:dyDescent="0.25"/>
  <cols>
    <col min="1" max="1" width="17.140625" customWidth="1"/>
    <col min="2" max="2" width="15.28515625" customWidth="1"/>
    <col min="4" max="4" width="15.5703125" customWidth="1"/>
    <col min="5" max="5" width="12.28515625" customWidth="1"/>
    <col min="6" max="6" width="15.42578125" style="19" customWidth="1"/>
    <col min="7" max="7" width="14.7109375" customWidth="1"/>
    <col min="8" max="8" width="11.140625" customWidth="1"/>
    <col min="9" max="9" width="14.7109375" customWidth="1"/>
    <col min="10" max="10" width="14.42578125" customWidth="1"/>
    <col min="11" max="12" width="11" customWidth="1"/>
    <col min="13" max="13" width="10.28515625" customWidth="1"/>
    <col min="16" max="16" width="14" customWidth="1"/>
    <col min="17" max="17" width="12.140625" customWidth="1"/>
    <col min="18" max="18" width="14.28515625" customWidth="1"/>
    <col min="19" max="19" width="15.5703125" customWidth="1"/>
  </cols>
  <sheetData>
    <row r="1" spans="1:13" ht="38.25" customHeight="1" x14ac:dyDescent="0.25">
      <c r="A1" s="239" t="s">
        <v>109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3" s="19" customFormat="1" ht="45" customHeight="1" x14ac:dyDescent="0.25">
      <c r="A2" s="237" t="s">
        <v>73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91"/>
    </row>
    <row r="3" spans="1:13" s="4" customFormat="1" ht="15.75" thickBot="1" x14ac:dyDescent="0.3">
      <c r="F3" s="20"/>
    </row>
    <row r="4" spans="1:13" s="1" customFormat="1" ht="63" x14ac:dyDescent="0.25">
      <c r="A4" s="32" t="s">
        <v>50</v>
      </c>
      <c r="B4" s="32" t="s">
        <v>54</v>
      </c>
      <c r="C4" s="31" t="s">
        <v>30</v>
      </c>
      <c r="D4" s="32" t="s">
        <v>70</v>
      </c>
      <c r="E4" s="32" t="s">
        <v>56</v>
      </c>
      <c r="F4" s="32" t="s">
        <v>58</v>
      </c>
      <c r="G4" s="32" t="s">
        <v>63</v>
      </c>
      <c r="H4" s="32" t="s">
        <v>64</v>
      </c>
      <c r="I4" s="32" t="s">
        <v>68</v>
      </c>
      <c r="J4" s="32" t="s">
        <v>69</v>
      </c>
      <c r="K4" s="32" t="s">
        <v>65</v>
      </c>
      <c r="L4" s="32" t="s">
        <v>66</v>
      </c>
    </row>
    <row r="5" spans="1:13" s="1" customFormat="1" ht="47.25" customHeight="1" thickBot="1" x14ac:dyDescent="0.3">
      <c r="A5" s="33" t="s">
        <v>49</v>
      </c>
      <c r="B5" s="33" t="s">
        <v>67</v>
      </c>
      <c r="C5" s="33" t="s">
        <v>0</v>
      </c>
      <c r="D5" s="125" t="s">
        <v>2</v>
      </c>
      <c r="E5" s="33" t="s">
        <v>3</v>
      </c>
      <c r="F5" s="33" t="s">
        <v>6</v>
      </c>
      <c r="G5" s="33" t="s">
        <v>11</v>
      </c>
      <c r="H5" s="33" t="s">
        <v>12</v>
      </c>
      <c r="I5" s="33" t="s">
        <v>71</v>
      </c>
      <c r="J5" s="33" t="s">
        <v>71</v>
      </c>
      <c r="K5" s="33" t="s">
        <v>13</v>
      </c>
      <c r="L5" s="33" t="s">
        <v>14</v>
      </c>
    </row>
    <row r="6" spans="1:13" s="4" customFormat="1" ht="15.75" x14ac:dyDescent="0.25">
      <c r="A6" s="226"/>
      <c r="B6" s="58">
        <v>41023.273611111108</v>
      </c>
      <c r="C6" s="57" t="s">
        <v>15</v>
      </c>
      <c r="D6" s="59">
        <v>41300</v>
      </c>
      <c r="E6" s="126">
        <v>1</v>
      </c>
      <c r="F6" s="36">
        <v>78</v>
      </c>
      <c r="G6" s="36">
        <v>71</v>
      </c>
      <c r="H6" s="59">
        <f t="shared" ref="H6:H45" si="0">ROUND(D6*G6*0.0026969,-1)</f>
        <v>7910</v>
      </c>
      <c r="I6" s="127">
        <v>15.619999999999997</v>
      </c>
      <c r="J6" s="127">
        <v>55.38</v>
      </c>
      <c r="K6" s="57">
        <v>50</v>
      </c>
      <c r="L6" s="57">
        <v>4115</v>
      </c>
    </row>
    <row r="7" spans="1:13" s="4" customFormat="1" ht="15.75" x14ac:dyDescent="0.25">
      <c r="A7" s="227"/>
      <c r="B7" s="63">
        <v>41023.37777777778</v>
      </c>
      <c r="C7" s="43" t="s">
        <v>15</v>
      </c>
      <c r="D7" s="46">
        <v>42200</v>
      </c>
      <c r="E7" s="128">
        <v>1</v>
      </c>
      <c r="F7" s="39">
        <v>80</v>
      </c>
      <c r="G7" s="39">
        <v>82</v>
      </c>
      <c r="H7" s="46">
        <f t="shared" si="0"/>
        <v>9330</v>
      </c>
      <c r="I7" s="129">
        <v>16.399999999999991</v>
      </c>
      <c r="J7" s="129">
        <v>65.600000000000009</v>
      </c>
      <c r="K7" s="43">
        <v>50</v>
      </c>
      <c r="L7" s="43">
        <v>4115</v>
      </c>
    </row>
    <row r="8" spans="1:13" s="4" customFormat="1" ht="15.75" x14ac:dyDescent="0.25">
      <c r="A8" s="227"/>
      <c r="B8" s="63">
        <v>41023.481944444444</v>
      </c>
      <c r="C8" s="43" t="s">
        <v>15</v>
      </c>
      <c r="D8" s="46">
        <v>43400</v>
      </c>
      <c r="E8" s="128">
        <v>1</v>
      </c>
      <c r="F8" s="39">
        <v>79</v>
      </c>
      <c r="G8" s="39">
        <v>98</v>
      </c>
      <c r="H8" s="46">
        <f t="shared" si="0"/>
        <v>11470</v>
      </c>
      <c r="I8" s="129">
        <v>20.58</v>
      </c>
      <c r="J8" s="129">
        <v>77.42</v>
      </c>
      <c r="K8" s="43">
        <v>50</v>
      </c>
      <c r="L8" s="43">
        <v>4115</v>
      </c>
    </row>
    <row r="9" spans="1:13" s="4" customFormat="1" ht="15.75" x14ac:dyDescent="0.25">
      <c r="A9" s="227"/>
      <c r="B9" s="63">
        <v>41023.59652777778</v>
      </c>
      <c r="C9" s="43" t="s">
        <v>15</v>
      </c>
      <c r="D9" s="46">
        <v>44700</v>
      </c>
      <c r="E9" s="128">
        <v>1</v>
      </c>
      <c r="F9" s="39">
        <v>79</v>
      </c>
      <c r="G9" s="39">
        <v>116</v>
      </c>
      <c r="H9" s="46">
        <f t="shared" si="0"/>
        <v>13980</v>
      </c>
      <c r="I9" s="129">
        <v>24.36</v>
      </c>
      <c r="J9" s="129">
        <v>91.64</v>
      </c>
      <c r="K9" s="43">
        <v>50</v>
      </c>
      <c r="L9" s="43">
        <v>4115</v>
      </c>
    </row>
    <row r="10" spans="1:13" s="4" customFormat="1" ht="15.75" x14ac:dyDescent="0.25">
      <c r="A10" s="227"/>
      <c r="B10" s="63">
        <v>41023.731944444444</v>
      </c>
      <c r="C10" s="43" t="s">
        <v>15</v>
      </c>
      <c r="D10" s="46">
        <v>46100</v>
      </c>
      <c r="E10" s="128">
        <v>1</v>
      </c>
      <c r="F10" s="39">
        <v>74</v>
      </c>
      <c r="G10" s="39">
        <v>134</v>
      </c>
      <c r="H10" s="46">
        <f t="shared" si="0"/>
        <v>16660</v>
      </c>
      <c r="I10" s="129">
        <v>34.840000000000003</v>
      </c>
      <c r="J10" s="129">
        <v>99.16</v>
      </c>
      <c r="K10" s="43">
        <v>50</v>
      </c>
      <c r="L10" s="43">
        <v>4115</v>
      </c>
    </row>
    <row r="11" spans="1:13" s="4" customFormat="1" ht="15.75" x14ac:dyDescent="0.25">
      <c r="A11" s="227"/>
      <c r="B11" s="63">
        <v>41023.84652777778</v>
      </c>
      <c r="C11" s="43" t="s">
        <v>15</v>
      </c>
      <c r="D11" s="46">
        <v>47400</v>
      </c>
      <c r="E11" s="128">
        <v>1</v>
      </c>
      <c r="F11" s="39">
        <v>69</v>
      </c>
      <c r="G11" s="39">
        <v>162</v>
      </c>
      <c r="H11" s="46">
        <f t="shared" si="0"/>
        <v>20710</v>
      </c>
      <c r="I11" s="129">
        <v>50.220000000000013</v>
      </c>
      <c r="J11" s="129">
        <v>111.77999999999999</v>
      </c>
      <c r="K11" s="43">
        <v>50</v>
      </c>
      <c r="L11" s="43">
        <v>4115</v>
      </c>
    </row>
    <row r="12" spans="1:13" s="4" customFormat="1" ht="15.75" x14ac:dyDescent="0.25">
      <c r="A12" s="227"/>
      <c r="B12" s="63">
        <v>41023.950694444444</v>
      </c>
      <c r="C12" s="43" t="s">
        <v>15</v>
      </c>
      <c r="D12" s="46">
        <v>47900</v>
      </c>
      <c r="E12" s="128">
        <v>1</v>
      </c>
      <c r="F12" s="39">
        <v>70</v>
      </c>
      <c r="G12" s="39">
        <v>169</v>
      </c>
      <c r="H12" s="46">
        <f t="shared" si="0"/>
        <v>21830</v>
      </c>
      <c r="I12" s="129">
        <v>50.7</v>
      </c>
      <c r="J12" s="129">
        <v>118.3</v>
      </c>
      <c r="K12" s="43">
        <v>50</v>
      </c>
      <c r="L12" s="43">
        <v>4115</v>
      </c>
    </row>
    <row r="13" spans="1:13" s="4" customFormat="1" ht="15.75" x14ac:dyDescent="0.25">
      <c r="A13" s="227"/>
      <c r="B13" s="63">
        <v>41024.00277777778</v>
      </c>
      <c r="C13" s="43" t="s">
        <v>15</v>
      </c>
      <c r="D13" s="46">
        <v>48700</v>
      </c>
      <c r="E13" s="128">
        <v>1</v>
      </c>
      <c r="F13" s="39">
        <v>70</v>
      </c>
      <c r="G13" s="39">
        <v>179</v>
      </c>
      <c r="H13" s="46">
        <f t="shared" si="0"/>
        <v>23510</v>
      </c>
      <c r="I13" s="129">
        <v>53.7</v>
      </c>
      <c r="J13" s="129">
        <v>125.3</v>
      </c>
      <c r="K13" s="43">
        <v>50</v>
      </c>
      <c r="L13" s="43">
        <v>4115</v>
      </c>
    </row>
    <row r="14" spans="1:13" s="4" customFormat="1" ht="15.75" x14ac:dyDescent="0.25">
      <c r="A14" s="227"/>
      <c r="B14" s="63">
        <v>41024.054861111108</v>
      </c>
      <c r="C14" s="43" t="s">
        <v>15</v>
      </c>
      <c r="D14" s="46">
        <v>49100</v>
      </c>
      <c r="E14" s="128">
        <v>1</v>
      </c>
      <c r="F14" s="39">
        <v>70</v>
      </c>
      <c r="G14" s="39">
        <v>180</v>
      </c>
      <c r="H14" s="46">
        <f t="shared" si="0"/>
        <v>23840</v>
      </c>
      <c r="I14" s="129">
        <v>54.000000000000014</v>
      </c>
      <c r="J14" s="129">
        <v>125.99999999999999</v>
      </c>
      <c r="K14" s="43">
        <v>50</v>
      </c>
      <c r="L14" s="43">
        <v>4115</v>
      </c>
    </row>
    <row r="15" spans="1:13" s="4" customFormat="1" ht="15.75" x14ac:dyDescent="0.25">
      <c r="A15" s="227"/>
      <c r="B15" s="63">
        <v>41024.106944444444</v>
      </c>
      <c r="C15" s="43" t="s">
        <v>15</v>
      </c>
      <c r="D15" s="46">
        <v>49700</v>
      </c>
      <c r="E15" s="128">
        <v>1</v>
      </c>
      <c r="F15" s="39">
        <v>74</v>
      </c>
      <c r="G15" s="39">
        <v>172</v>
      </c>
      <c r="H15" s="46">
        <f t="shared" si="0"/>
        <v>23050</v>
      </c>
      <c r="I15" s="129">
        <v>44.72</v>
      </c>
      <c r="J15" s="129">
        <v>127.28</v>
      </c>
      <c r="K15" s="43">
        <v>50</v>
      </c>
      <c r="L15" s="43">
        <v>4115</v>
      </c>
    </row>
    <row r="16" spans="1:13" s="4" customFormat="1" ht="15.75" x14ac:dyDescent="0.25">
      <c r="A16" s="227"/>
      <c r="B16" s="63">
        <v>41024.15902777778</v>
      </c>
      <c r="C16" s="43" t="s">
        <v>15</v>
      </c>
      <c r="D16" s="46">
        <v>50000</v>
      </c>
      <c r="E16" s="128">
        <v>1</v>
      </c>
      <c r="F16" s="39">
        <v>72</v>
      </c>
      <c r="G16" s="39">
        <v>185</v>
      </c>
      <c r="H16" s="46">
        <f t="shared" si="0"/>
        <v>24950</v>
      </c>
      <c r="I16" s="129">
        <v>51.800000000000011</v>
      </c>
      <c r="J16" s="129">
        <v>133.19999999999999</v>
      </c>
      <c r="K16" s="43">
        <v>50</v>
      </c>
      <c r="L16" s="43">
        <v>4115</v>
      </c>
    </row>
    <row r="17" spans="1:12" s="4" customFormat="1" ht="15.75" x14ac:dyDescent="0.25">
      <c r="A17" s="227"/>
      <c r="B17" s="63">
        <v>41024.211111111108</v>
      </c>
      <c r="C17" s="43" t="s">
        <v>15</v>
      </c>
      <c r="D17" s="46">
        <v>49900</v>
      </c>
      <c r="E17" s="128">
        <v>1</v>
      </c>
      <c r="F17" s="39">
        <v>72</v>
      </c>
      <c r="G17" s="39">
        <v>185</v>
      </c>
      <c r="H17" s="46">
        <f t="shared" si="0"/>
        <v>24900</v>
      </c>
      <c r="I17" s="129">
        <v>51.800000000000011</v>
      </c>
      <c r="J17" s="129">
        <v>133.19999999999999</v>
      </c>
      <c r="K17" s="43">
        <v>50</v>
      </c>
      <c r="L17" s="43">
        <v>4115</v>
      </c>
    </row>
    <row r="18" spans="1:12" s="4" customFormat="1" ht="15.75" x14ac:dyDescent="0.25">
      <c r="A18" s="227"/>
      <c r="B18" s="63">
        <v>41024.263194444444</v>
      </c>
      <c r="C18" s="43" t="s">
        <v>15</v>
      </c>
      <c r="D18" s="46">
        <v>50500</v>
      </c>
      <c r="E18" s="128">
        <v>1</v>
      </c>
      <c r="F18" s="39">
        <v>80</v>
      </c>
      <c r="G18" s="39">
        <v>173</v>
      </c>
      <c r="H18" s="46">
        <f t="shared" si="0"/>
        <v>23560</v>
      </c>
      <c r="I18" s="129">
        <v>34.599999999999994</v>
      </c>
      <c r="J18" s="129">
        <v>138.4</v>
      </c>
      <c r="K18" s="43">
        <v>50</v>
      </c>
      <c r="L18" s="43">
        <v>4115</v>
      </c>
    </row>
    <row r="19" spans="1:12" s="4" customFormat="1" ht="15.75" x14ac:dyDescent="0.25">
      <c r="A19" s="227"/>
      <c r="B19" s="63">
        <v>41024.31527777778</v>
      </c>
      <c r="C19" s="43" t="s">
        <v>15</v>
      </c>
      <c r="D19" s="46">
        <v>49700</v>
      </c>
      <c r="E19" s="128">
        <v>1</v>
      </c>
      <c r="F19" s="39">
        <v>77</v>
      </c>
      <c r="G19" s="39">
        <v>179</v>
      </c>
      <c r="H19" s="46">
        <f t="shared" si="0"/>
        <v>23990</v>
      </c>
      <c r="I19" s="129">
        <v>41.169999999999987</v>
      </c>
      <c r="J19" s="129">
        <v>137.83000000000001</v>
      </c>
      <c r="K19" s="43">
        <v>50</v>
      </c>
      <c r="L19" s="43">
        <v>4115</v>
      </c>
    </row>
    <row r="20" spans="1:12" s="4" customFormat="1" ht="15.75" x14ac:dyDescent="0.25">
      <c r="A20" s="227"/>
      <c r="B20" s="63">
        <v>41024.367361111108</v>
      </c>
      <c r="C20" s="43" t="s">
        <v>15</v>
      </c>
      <c r="D20" s="46">
        <v>49100</v>
      </c>
      <c r="E20" s="128">
        <v>1</v>
      </c>
      <c r="F20" s="39">
        <v>82</v>
      </c>
      <c r="G20" s="39">
        <v>169</v>
      </c>
      <c r="H20" s="46">
        <f t="shared" si="0"/>
        <v>22380</v>
      </c>
      <c r="I20" s="129">
        <v>30.420000000000016</v>
      </c>
      <c r="J20" s="129">
        <v>138.57999999999998</v>
      </c>
      <c r="K20" s="43">
        <v>50</v>
      </c>
      <c r="L20" s="43">
        <v>4115</v>
      </c>
    </row>
    <row r="21" spans="1:12" s="4" customFormat="1" ht="15.75" x14ac:dyDescent="0.25">
      <c r="A21" s="227"/>
      <c r="B21" s="63">
        <v>41024.419444444444</v>
      </c>
      <c r="C21" s="43" t="s">
        <v>15</v>
      </c>
      <c r="D21" s="46">
        <v>48700</v>
      </c>
      <c r="E21" s="128">
        <v>1</v>
      </c>
      <c r="F21" s="39">
        <v>73</v>
      </c>
      <c r="G21" s="39">
        <v>183</v>
      </c>
      <c r="H21" s="46">
        <f t="shared" si="0"/>
        <v>24040</v>
      </c>
      <c r="I21" s="129">
        <v>49.41</v>
      </c>
      <c r="J21" s="129">
        <v>133.59</v>
      </c>
      <c r="K21" s="43">
        <v>50</v>
      </c>
      <c r="L21" s="43">
        <v>4115</v>
      </c>
    </row>
    <row r="22" spans="1:12" s="4" customFormat="1" ht="15.75" x14ac:dyDescent="0.25">
      <c r="A22" s="227"/>
      <c r="B22" s="63">
        <v>41049.711111111108</v>
      </c>
      <c r="C22" s="43" t="s">
        <v>15</v>
      </c>
      <c r="D22" s="46">
        <v>28300</v>
      </c>
      <c r="E22" s="128">
        <v>1</v>
      </c>
      <c r="F22" s="39">
        <v>28</v>
      </c>
      <c r="G22" s="39">
        <v>70</v>
      </c>
      <c r="H22" s="46">
        <f t="shared" si="0"/>
        <v>5340</v>
      </c>
      <c r="I22" s="129">
        <v>50.4</v>
      </c>
      <c r="J22" s="129">
        <v>19.600000000000001</v>
      </c>
      <c r="K22" s="43">
        <v>50</v>
      </c>
      <c r="L22" s="43">
        <v>4115</v>
      </c>
    </row>
    <row r="23" spans="1:12" s="4" customFormat="1" ht="15.75" x14ac:dyDescent="0.25">
      <c r="A23" s="227"/>
      <c r="B23" s="63">
        <v>41051.398611111108</v>
      </c>
      <c r="C23" s="43" t="s">
        <v>15</v>
      </c>
      <c r="D23" s="46">
        <v>33400</v>
      </c>
      <c r="E23" s="128">
        <v>1</v>
      </c>
      <c r="F23" s="39">
        <v>40</v>
      </c>
      <c r="G23" s="39">
        <v>88</v>
      </c>
      <c r="H23" s="46">
        <f t="shared" si="0"/>
        <v>7930</v>
      </c>
      <c r="I23" s="129">
        <v>52.8</v>
      </c>
      <c r="J23" s="129">
        <v>35.200000000000003</v>
      </c>
      <c r="K23" s="43">
        <v>50</v>
      </c>
      <c r="L23" s="43">
        <v>4115</v>
      </c>
    </row>
    <row r="24" spans="1:12" s="4" customFormat="1" ht="15.75" x14ac:dyDescent="0.25">
      <c r="A24" s="227"/>
      <c r="B24" s="63">
        <v>41051.50277777778</v>
      </c>
      <c r="C24" s="43" t="s">
        <v>15</v>
      </c>
      <c r="D24" s="46">
        <v>34600</v>
      </c>
      <c r="E24" s="128">
        <v>1</v>
      </c>
      <c r="F24" s="39">
        <v>62</v>
      </c>
      <c r="G24" s="39">
        <v>27</v>
      </c>
      <c r="H24" s="46">
        <f t="shared" si="0"/>
        <v>2520</v>
      </c>
      <c r="I24" s="129">
        <v>10.260000000000002</v>
      </c>
      <c r="J24" s="129">
        <v>16.739999999999998</v>
      </c>
      <c r="K24" s="43">
        <v>50</v>
      </c>
      <c r="L24" s="43">
        <v>4115</v>
      </c>
    </row>
    <row r="25" spans="1:12" s="4" customFormat="1" ht="15.75" x14ac:dyDescent="0.25">
      <c r="A25" s="227"/>
      <c r="B25" s="63">
        <v>41051.65902777778</v>
      </c>
      <c r="C25" s="43" t="s">
        <v>15</v>
      </c>
      <c r="D25" s="46">
        <v>35600</v>
      </c>
      <c r="E25" s="128">
        <v>1</v>
      </c>
      <c r="F25" s="39">
        <v>66</v>
      </c>
      <c r="G25" s="39">
        <v>41</v>
      </c>
      <c r="H25" s="46">
        <f t="shared" si="0"/>
        <v>3940</v>
      </c>
      <c r="I25" s="129">
        <v>13.939999999999998</v>
      </c>
      <c r="J25" s="129">
        <v>27.060000000000002</v>
      </c>
      <c r="K25" s="43">
        <v>50</v>
      </c>
      <c r="L25" s="43">
        <v>4115</v>
      </c>
    </row>
    <row r="26" spans="1:12" s="4" customFormat="1" ht="15.75" x14ac:dyDescent="0.25">
      <c r="A26" s="227"/>
      <c r="B26" s="63">
        <v>41051.711111111108</v>
      </c>
      <c r="C26" s="43" t="s">
        <v>15</v>
      </c>
      <c r="D26" s="46">
        <v>35700</v>
      </c>
      <c r="E26" s="128">
        <v>1</v>
      </c>
      <c r="F26" s="39">
        <v>67</v>
      </c>
      <c r="G26" s="39">
        <v>43</v>
      </c>
      <c r="H26" s="46">
        <f t="shared" si="0"/>
        <v>4140</v>
      </c>
      <c r="I26" s="129">
        <v>14.189999999999998</v>
      </c>
      <c r="J26" s="129">
        <v>28.810000000000002</v>
      </c>
      <c r="K26" s="43">
        <v>50</v>
      </c>
      <c r="L26" s="43">
        <v>4115</v>
      </c>
    </row>
    <row r="27" spans="1:12" s="4" customFormat="1" ht="15.75" x14ac:dyDescent="0.25">
      <c r="A27" s="227"/>
      <c r="B27" s="63">
        <v>41051.81527777778</v>
      </c>
      <c r="C27" s="43" t="s">
        <v>15</v>
      </c>
      <c r="D27" s="46">
        <v>35700</v>
      </c>
      <c r="E27" s="128">
        <v>1</v>
      </c>
      <c r="F27" s="39">
        <v>73</v>
      </c>
      <c r="G27" s="39">
        <v>42</v>
      </c>
      <c r="H27" s="46">
        <f t="shared" si="0"/>
        <v>4040</v>
      </c>
      <c r="I27" s="129">
        <v>11.34</v>
      </c>
      <c r="J27" s="129">
        <v>30.66</v>
      </c>
      <c r="K27" s="43">
        <v>50</v>
      </c>
      <c r="L27" s="43">
        <v>4115</v>
      </c>
    </row>
    <row r="28" spans="1:12" s="4" customFormat="1" ht="15.75" x14ac:dyDescent="0.25">
      <c r="A28" s="227"/>
      <c r="B28" s="63">
        <v>41051.867361111108</v>
      </c>
      <c r="C28" s="43" t="s">
        <v>15</v>
      </c>
      <c r="D28" s="46">
        <v>35700</v>
      </c>
      <c r="E28" s="128">
        <v>1</v>
      </c>
      <c r="F28" s="39">
        <v>67</v>
      </c>
      <c r="G28" s="39">
        <v>44</v>
      </c>
      <c r="H28" s="46">
        <f t="shared" si="0"/>
        <v>4240</v>
      </c>
      <c r="I28" s="129">
        <v>14.52</v>
      </c>
      <c r="J28" s="129">
        <v>29.48</v>
      </c>
      <c r="K28" s="43">
        <v>50</v>
      </c>
      <c r="L28" s="43">
        <v>4115</v>
      </c>
    </row>
    <row r="29" spans="1:12" s="4" customFormat="1" ht="15.75" x14ac:dyDescent="0.25">
      <c r="A29" s="227"/>
      <c r="B29" s="63">
        <v>41051.97152777778</v>
      </c>
      <c r="C29" s="43" t="s">
        <v>15</v>
      </c>
      <c r="D29" s="46">
        <v>35600</v>
      </c>
      <c r="E29" s="128">
        <v>1</v>
      </c>
      <c r="F29" s="39">
        <v>73</v>
      </c>
      <c r="G29" s="39">
        <v>39</v>
      </c>
      <c r="H29" s="46">
        <f t="shared" si="0"/>
        <v>3740</v>
      </c>
      <c r="I29" s="129">
        <v>10.530000000000001</v>
      </c>
      <c r="J29" s="129">
        <v>28.47</v>
      </c>
      <c r="K29" s="43">
        <v>50</v>
      </c>
      <c r="L29" s="43">
        <v>4115</v>
      </c>
    </row>
    <row r="30" spans="1:12" s="4" customFormat="1" ht="15.75" x14ac:dyDescent="0.25">
      <c r="A30" s="227"/>
      <c r="B30" s="63">
        <v>41052.09652777778</v>
      </c>
      <c r="C30" s="43" t="s">
        <v>15</v>
      </c>
      <c r="D30" s="46">
        <v>35500</v>
      </c>
      <c r="E30" s="128">
        <v>1</v>
      </c>
      <c r="F30" s="39">
        <v>69</v>
      </c>
      <c r="G30" s="39">
        <v>42</v>
      </c>
      <c r="H30" s="46">
        <f t="shared" si="0"/>
        <v>4020</v>
      </c>
      <c r="I30" s="129">
        <v>13.020000000000003</v>
      </c>
      <c r="J30" s="129">
        <v>28.979999999999997</v>
      </c>
      <c r="K30" s="43">
        <v>50</v>
      </c>
      <c r="L30" s="43">
        <v>4115</v>
      </c>
    </row>
    <row r="31" spans="1:12" s="4" customFormat="1" ht="15.75" x14ac:dyDescent="0.25">
      <c r="A31" s="227"/>
      <c r="B31" s="63">
        <v>41052.586111111108</v>
      </c>
      <c r="C31" s="43" t="s">
        <v>15</v>
      </c>
      <c r="D31" s="46">
        <v>33900</v>
      </c>
      <c r="E31" s="128">
        <v>1</v>
      </c>
      <c r="F31" s="39">
        <v>67</v>
      </c>
      <c r="G31" s="39">
        <v>29</v>
      </c>
      <c r="H31" s="46">
        <f t="shared" si="0"/>
        <v>2650</v>
      </c>
      <c r="I31" s="129">
        <v>9.57</v>
      </c>
      <c r="J31" s="129">
        <v>19.43</v>
      </c>
      <c r="K31" s="43">
        <v>50</v>
      </c>
      <c r="L31" s="43">
        <v>4115</v>
      </c>
    </row>
    <row r="32" spans="1:12" s="4" customFormat="1" ht="15.75" x14ac:dyDescent="0.25">
      <c r="A32" s="227"/>
      <c r="B32" s="63">
        <v>41057.481944444444</v>
      </c>
      <c r="C32" s="43" t="s">
        <v>15</v>
      </c>
      <c r="D32" s="46">
        <v>25000</v>
      </c>
      <c r="E32" s="128">
        <v>1</v>
      </c>
      <c r="F32" s="39">
        <v>56</v>
      </c>
      <c r="G32" s="39">
        <v>12</v>
      </c>
      <c r="H32" s="46">
        <f t="shared" si="0"/>
        <v>810</v>
      </c>
      <c r="I32" s="129">
        <v>5.2799999999999994</v>
      </c>
      <c r="J32" s="129">
        <v>6.7200000000000006</v>
      </c>
      <c r="K32" s="43">
        <v>50</v>
      </c>
      <c r="L32" s="43">
        <v>4115</v>
      </c>
    </row>
    <row r="33" spans="1:12" s="4" customFormat="1" ht="15.75" x14ac:dyDescent="0.25">
      <c r="A33" s="227"/>
      <c r="B33" s="63">
        <v>41057.773611111108</v>
      </c>
      <c r="C33" s="43" t="s">
        <v>15</v>
      </c>
      <c r="D33" s="46">
        <v>26000</v>
      </c>
      <c r="E33" s="128">
        <v>1</v>
      </c>
      <c r="F33" s="39">
        <v>52</v>
      </c>
      <c r="G33" s="39">
        <v>10</v>
      </c>
      <c r="H33" s="46">
        <f t="shared" si="0"/>
        <v>700</v>
      </c>
      <c r="I33" s="129">
        <v>4.8</v>
      </c>
      <c r="J33" s="129">
        <v>5.2</v>
      </c>
      <c r="K33" s="43">
        <v>50</v>
      </c>
      <c r="L33" s="43">
        <v>4115</v>
      </c>
    </row>
    <row r="34" spans="1:12" s="4" customFormat="1" ht="15.75" x14ac:dyDescent="0.25">
      <c r="A34" s="227"/>
      <c r="B34" s="63">
        <v>41058.679861111108</v>
      </c>
      <c r="C34" s="43" t="s">
        <v>15</v>
      </c>
      <c r="D34" s="46">
        <v>29300</v>
      </c>
      <c r="E34" s="128">
        <v>1</v>
      </c>
      <c r="F34" s="39">
        <v>54</v>
      </c>
      <c r="G34" s="39">
        <v>12</v>
      </c>
      <c r="H34" s="46">
        <f t="shared" si="0"/>
        <v>950</v>
      </c>
      <c r="I34" s="129">
        <v>5.52</v>
      </c>
      <c r="J34" s="129">
        <v>6.48</v>
      </c>
      <c r="K34" s="43">
        <v>50</v>
      </c>
      <c r="L34" s="43">
        <v>4115</v>
      </c>
    </row>
    <row r="35" spans="1:12" s="4" customFormat="1" ht="15.75" x14ac:dyDescent="0.25">
      <c r="A35" s="227"/>
      <c r="B35" s="63">
        <v>41058.78402777778</v>
      </c>
      <c r="C35" s="43" t="s">
        <v>15</v>
      </c>
      <c r="D35" s="46">
        <v>31400</v>
      </c>
      <c r="E35" s="128">
        <v>1</v>
      </c>
      <c r="F35" s="39">
        <v>54</v>
      </c>
      <c r="G35" s="39">
        <v>16</v>
      </c>
      <c r="H35" s="46">
        <f t="shared" si="0"/>
        <v>1350</v>
      </c>
      <c r="I35" s="129">
        <v>7.3599999999999994</v>
      </c>
      <c r="J35" s="129">
        <v>8.64</v>
      </c>
      <c r="K35" s="43">
        <v>50</v>
      </c>
      <c r="L35" s="43">
        <v>4115</v>
      </c>
    </row>
    <row r="36" spans="1:12" s="4" customFormat="1" ht="15.75" x14ac:dyDescent="0.25">
      <c r="A36" s="227"/>
      <c r="B36" s="63">
        <v>41058.836111111108</v>
      </c>
      <c r="C36" s="43" t="s">
        <v>15</v>
      </c>
      <c r="D36" s="46">
        <v>31800</v>
      </c>
      <c r="E36" s="128">
        <v>1</v>
      </c>
      <c r="F36" s="39">
        <v>45</v>
      </c>
      <c r="G36" s="39">
        <v>15</v>
      </c>
      <c r="H36" s="46">
        <f t="shared" si="0"/>
        <v>1290</v>
      </c>
      <c r="I36" s="129">
        <v>8.25</v>
      </c>
      <c r="J36" s="129">
        <v>6.75</v>
      </c>
      <c r="K36" s="43">
        <v>50</v>
      </c>
      <c r="L36" s="43">
        <v>4115</v>
      </c>
    </row>
    <row r="37" spans="1:12" s="4" customFormat="1" ht="15.75" x14ac:dyDescent="0.25">
      <c r="A37" s="227"/>
      <c r="B37" s="63">
        <v>41058.94027777778</v>
      </c>
      <c r="C37" s="43" t="s">
        <v>15</v>
      </c>
      <c r="D37" s="46">
        <v>32000</v>
      </c>
      <c r="E37" s="128">
        <v>1</v>
      </c>
      <c r="F37" s="39">
        <v>52</v>
      </c>
      <c r="G37" s="39">
        <v>19</v>
      </c>
      <c r="H37" s="46">
        <f t="shared" si="0"/>
        <v>1640</v>
      </c>
      <c r="I37" s="129">
        <v>9.1199999999999992</v>
      </c>
      <c r="J37" s="129">
        <v>9.8800000000000008</v>
      </c>
      <c r="K37" s="43">
        <v>50</v>
      </c>
      <c r="L37" s="43">
        <v>4115</v>
      </c>
    </row>
    <row r="38" spans="1:12" s="4" customFormat="1" ht="15.75" x14ac:dyDescent="0.25">
      <c r="A38" s="227"/>
      <c r="B38" s="63">
        <v>41058.992361111108</v>
      </c>
      <c r="C38" s="43" t="s">
        <v>15</v>
      </c>
      <c r="D38" s="46">
        <v>32100</v>
      </c>
      <c r="E38" s="128">
        <v>1</v>
      </c>
      <c r="F38" s="39">
        <v>58</v>
      </c>
      <c r="G38" s="39">
        <v>20</v>
      </c>
      <c r="H38" s="46">
        <f t="shared" si="0"/>
        <v>1730</v>
      </c>
      <c r="I38" s="129">
        <v>8.4</v>
      </c>
      <c r="J38" s="129">
        <v>11.6</v>
      </c>
      <c r="K38" s="43">
        <v>50</v>
      </c>
      <c r="L38" s="43">
        <v>4115</v>
      </c>
    </row>
    <row r="39" spans="1:12" s="4" customFormat="1" ht="15.75" x14ac:dyDescent="0.25">
      <c r="A39" s="227"/>
      <c r="B39" s="63">
        <v>41059.044444444444</v>
      </c>
      <c r="C39" s="43" t="s">
        <v>15</v>
      </c>
      <c r="D39" s="46">
        <v>32300</v>
      </c>
      <c r="E39" s="128">
        <v>1</v>
      </c>
      <c r="F39" s="39">
        <v>58</v>
      </c>
      <c r="G39" s="39">
        <v>20</v>
      </c>
      <c r="H39" s="46">
        <f t="shared" si="0"/>
        <v>1740</v>
      </c>
      <c r="I39" s="129">
        <v>8.4</v>
      </c>
      <c r="J39" s="129">
        <v>11.6</v>
      </c>
      <c r="K39" s="43">
        <v>50</v>
      </c>
      <c r="L39" s="43">
        <v>4115</v>
      </c>
    </row>
    <row r="40" spans="1:12" s="4" customFormat="1" ht="15.75" x14ac:dyDescent="0.25">
      <c r="A40" s="227"/>
      <c r="B40" s="63">
        <v>41062.742361111108</v>
      </c>
      <c r="C40" s="43" t="s">
        <v>15</v>
      </c>
      <c r="D40" s="46">
        <v>44600</v>
      </c>
      <c r="E40" s="128">
        <v>1</v>
      </c>
      <c r="F40" s="39">
        <v>53</v>
      </c>
      <c r="G40" s="39">
        <v>50</v>
      </c>
      <c r="H40" s="46">
        <f t="shared" si="0"/>
        <v>6010</v>
      </c>
      <c r="I40" s="129">
        <v>23.5</v>
      </c>
      <c r="J40" s="129">
        <v>26.5</v>
      </c>
      <c r="K40" s="43">
        <v>50</v>
      </c>
      <c r="L40" s="43">
        <v>4115</v>
      </c>
    </row>
    <row r="41" spans="1:12" s="4" customFormat="1" ht="15.75" x14ac:dyDescent="0.25">
      <c r="A41" s="227"/>
      <c r="B41" s="63">
        <v>41062.794444444444</v>
      </c>
      <c r="C41" s="43" t="s">
        <v>15</v>
      </c>
      <c r="D41" s="46">
        <v>45200</v>
      </c>
      <c r="E41" s="128">
        <v>1</v>
      </c>
      <c r="F41" s="39">
        <v>52</v>
      </c>
      <c r="G41" s="39">
        <v>46</v>
      </c>
      <c r="H41" s="46">
        <f t="shared" si="0"/>
        <v>5610</v>
      </c>
      <c r="I41" s="129">
        <v>22.08</v>
      </c>
      <c r="J41" s="129">
        <v>23.92</v>
      </c>
      <c r="K41" s="43">
        <v>50</v>
      </c>
      <c r="L41" s="43">
        <v>4115</v>
      </c>
    </row>
    <row r="42" spans="1:12" s="4" customFormat="1" ht="15.75" x14ac:dyDescent="0.25">
      <c r="A42" s="227"/>
      <c r="B42" s="63">
        <v>41062.84652777778</v>
      </c>
      <c r="C42" s="43" t="s">
        <v>15</v>
      </c>
      <c r="D42" s="46">
        <v>46200</v>
      </c>
      <c r="E42" s="128">
        <v>1</v>
      </c>
      <c r="F42" s="39">
        <v>50</v>
      </c>
      <c r="G42" s="39">
        <v>43</v>
      </c>
      <c r="H42" s="46">
        <f t="shared" si="0"/>
        <v>5360</v>
      </c>
      <c r="I42" s="129">
        <v>21.5</v>
      </c>
      <c r="J42" s="129">
        <v>21.5</v>
      </c>
      <c r="K42" s="43">
        <v>50</v>
      </c>
      <c r="L42" s="43">
        <v>4115</v>
      </c>
    </row>
    <row r="43" spans="1:12" s="4" customFormat="1" ht="15.75" x14ac:dyDescent="0.25">
      <c r="A43" s="227"/>
      <c r="B43" s="63">
        <v>41062.898611111108</v>
      </c>
      <c r="C43" s="43" t="s">
        <v>15</v>
      </c>
      <c r="D43" s="46">
        <v>46400</v>
      </c>
      <c r="E43" s="128">
        <v>1</v>
      </c>
      <c r="F43" s="39">
        <v>57</v>
      </c>
      <c r="G43" s="39">
        <v>45</v>
      </c>
      <c r="H43" s="46">
        <f t="shared" si="0"/>
        <v>5630</v>
      </c>
      <c r="I43" s="129">
        <v>19.350000000000001</v>
      </c>
      <c r="J43" s="129">
        <v>25.65</v>
      </c>
      <c r="K43" s="43">
        <v>50</v>
      </c>
      <c r="L43" s="43">
        <v>4115</v>
      </c>
    </row>
    <row r="44" spans="1:12" s="4" customFormat="1" ht="15.75" x14ac:dyDescent="0.25">
      <c r="A44" s="227"/>
      <c r="B44" s="63">
        <v>41063.054861111108</v>
      </c>
      <c r="C44" s="43" t="s">
        <v>15</v>
      </c>
      <c r="D44" s="46">
        <v>47900</v>
      </c>
      <c r="E44" s="128">
        <v>1</v>
      </c>
      <c r="F44" s="39">
        <v>59</v>
      </c>
      <c r="G44" s="39">
        <v>54</v>
      </c>
      <c r="H44" s="46">
        <f t="shared" si="0"/>
        <v>6980</v>
      </c>
      <c r="I44" s="129">
        <v>22.14</v>
      </c>
      <c r="J44" s="129">
        <v>31.86</v>
      </c>
      <c r="K44" s="43">
        <v>50</v>
      </c>
      <c r="L44" s="43">
        <v>4115</v>
      </c>
    </row>
    <row r="45" spans="1:12" s="4" customFormat="1" ht="15.75" x14ac:dyDescent="0.25">
      <c r="A45" s="227"/>
      <c r="B45" s="63">
        <v>41063.138194444444</v>
      </c>
      <c r="C45" s="43" t="s">
        <v>15</v>
      </c>
      <c r="D45" s="46">
        <v>47500</v>
      </c>
      <c r="E45" s="128">
        <v>1</v>
      </c>
      <c r="F45" s="39">
        <v>57</v>
      </c>
      <c r="G45" s="39">
        <v>59</v>
      </c>
      <c r="H45" s="46">
        <f t="shared" si="0"/>
        <v>7560</v>
      </c>
      <c r="I45" s="129">
        <v>25.370000000000005</v>
      </c>
      <c r="J45" s="129">
        <v>33.629999999999995</v>
      </c>
      <c r="K45" s="43">
        <v>50</v>
      </c>
      <c r="L45" s="43">
        <v>4115</v>
      </c>
    </row>
    <row r="46" spans="1:12" ht="15.75" x14ac:dyDescent="0.25">
      <c r="A46" s="139"/>
      <c r="B46" s="63">
        <v>41406.034722222219</v>
      </c>
      <c r="C46" s="43" t="s">
        <v>15</v>
      </c>
      <c r="D46" s="41">
        <v>46800</v>
      </c>
      <c r="E46" s="128">
        <v>1</v>
      </c>
      <c r="F46" s="39">
        <v>37</v>
      </c>
      <c r="G46" s="39">
        <v>68</v>
      </c>
      <c r="H46" s="46">
        <f t="shared" ref="H46:H55" si="1">(D46*G46)/370</f>
        <v>8601.0810810810817</v>
      </c>
      <c r="I46" s="129">
        <v>42.84</v>
      </c>
      <c r="J46" s="129">
        <v>25.16</v>
      </c>
      <c r="K46" s="43">
        <v>50</v>
      </c>
      <c r="L46" s="43">
        <v>4115</v>
      </c>
    </row>
    <row r="47" spans="1:12" ht="15.75" x14ac:dyDescent="0.25">
      <c r="A47" s="139"/>
      <c r="B47" s="63">
        <v>41406.045138888891</v>
      </c>
      <c r="C47" s="43" t="s">
        <v>15</v>
      </c>
      <c r="D47" s="41">
        <v>47300</v>
      </c>
      <c r="E47" s="128">
        <v>1</v>
      </c>
      <c r="F47" s="39">
        <v>34</v>
      </c>
      <c r="G47" s="39">
        <v>91</v>
      </c>
      <c r="H47" s="46">
        <f t="shared" si="1"/>
        <v>11633.243243243243</v>
      </c>
      <c r="I47" s="129">
        <v>60.06</v>
      </c>
      <c r="J47" s="129">
        <v>30.94</v>
      </c>
      <c r="K47" s="43">
        <v>50</v>
      </c>
      <c r="L47" s="43">
        <v>4115</v>
      </c>
    </row>
    <row r="48" spans="1:12" ht="15.75" x14ac:dyDescent="0.25">
      <c r="A48" s="139"/>
      <c r="B48" s="63">
        <v>41406.097222222219</v>
      </c>
      <c r="C48" s="43" t="s">
        <v>15</v>
      </c>
      <c r="D48" s="41">
        <v>47000</v>
      </c>
      <c r="E48" s="128">
        <v>1</v>
      </c>
      <c r="F48" s="39">
        <v>36</v>
      </c>
      <c r="G48" s="39">
        <v>99</v>
      </c>
      <c r="H48" s="46">
        <f t="shared" si="1"/>
        <v>12575.675675675675</v>
      </c>
      <c r="I48" s="129">
        <v>63.36</v>
      </c>
      <c r="J48" s="129">
        <v>35.64</v>
      </c>
      <c r="K48" s="43">
        <v>50</v>
      </c>
      <c r="L48" s="43">
        <v>4115</v>
      </c>
    </row>
    <row r="49" spans="1:15" ht="15.75" x14ac:dyDescent="0.25">
      <c r="A49" s="139"/>
      <c r="B49" s="63">
        <v>41406.149305555555</v>
      </c>
      <c r="C49" s="43" t="s">
        <v>15</v>
      </c>
      <c r="D49" s="41">
        <v>47300</v>
      </c>
      <c r="E49" s="128">
        <v>1</v>
      </c>
      <c r="F49" s="39">
        <v>32</v>
      </c>
      <c r="G49" s="39">
        <v>109</v>
      </c>
      <c r="H49" s="46">
        <f t="shared" si="1"/>
        <v>13934.324324324325</v>
      </c>
      <c r="I49" s="129">
        <v>74.12</v>
      </c>
      <c r="J49" s="129">
        <v>34.880000000000003</v>
      </c>
      <c r="K49" s="43">
        <v>50</v>
      </c>
      <c r="L49" s="43">
        <v>4115</v>
      </c>
    </row>
    <row r="50" spans="1:15" ht="15.75" x14ac:dyDescent="0.25">
      <c r="A50" s="139"/>
      <c r="B50" s="63">
        <v>41406.201388888891</v>
      </c>
      <c r="C50" s="43" t="s">
        <v>15</v>
      </c>
      <c r="D50" s="41">
        <v>47500</v>
      </c>
      <c r="E50" s="128">
        <v>1</v>
      </c>
      <c r="F50" s="39">
        <v>42</v>
      </c>
      <c r="G50" s="39">
        <v>82</v>
      </c>
      <c r="H50" s="46">
        <f t="shared" si="1"/>
        <v>10527.027027027027</v>
      </c>
      <c r="I50" s="129">
        <v>47.56</v>
      </c>
      <c r="J50" s="129">
        <v>34.44</v>
      </c>
      <c r="K50" s="43">
        <v>50</v>
      </c>
      <c r="L50" s="43">
        <v>4115</v>
      </c>
    </row>
    <row r="51" spans="1:15" ht="15.75" x14ac:dyDescent="0.25">
      <c r="A51" s="139"/>
      <c r="B51" s="63">
        <v>41406.305555555555</v>
      </c>
      <c r="C51" s="43" t="s">
        <v>15</v>
      </c>
      <c r="D51" s="41">
        <v>47600</v>
      </c>
      <c r="E51" s="128">
        <v>1</v>
      </c>
      <c r="F51" s="39">
        <v>32</v>
      </c>
      <c r="G51" s="39">
        <v>101</v>
      </c>
      <c r="H51" s="46">
        <f t="shared" si="1"/>
        <v>12993.513513513513</v>
      </c>
      <c r="I51" s="129">
        <v>68.680000000000007</v>
      </c>
      <c r="J51" s="129">
        <v>32.32</v>
      </c>
      <c r="K51" s="43">
        <v>50</v>
      </c>
      <c r="L51" s="43">
        <v>4115</v>
      </c>
    </row>
    <row r="52" spans="1:15" ht="15.75" x14ac:dyDescent="0.25">
      <c r="A52" s="139"/>
      <c r="B52" s="63">
        <v>41406.409722222219</v>
      </c>
      <c r="C52" s="43" t="s">
        <v>15</v>
      </c>
      <c r="D52" s="41">
        <v>47300</v>
      </c>
      <c r="E52" s="128">
        <v>1</v>
      </c>
      <c r="F52" s="39">
        <v>26</v>
      </c>
      <c r="G52" s="39">
        <v>114</v>
      </c>
      <c r="H52" s="46">
        <f t="shared" si="1"/>
        <v>14573.513513513513</v>
      </c>
      <c r="I52" s="129">
        <v>84.36</v>
      </c>
      <c r="J52" s="129">
        <v>29.64</v>
      </c>
      <c r="K52" s="43">
        <v>50</v>
      </c>
      <c r="L52" s="43">
        <v>4115</v>
      </c>
    </row>
    <row r="53" spans="1:15" ht="15.75" x14ac:dyDescent="0.25">
      <c r="A53" s="139"/>
      <c r="B53" s="63">
        <v>41406.513888888891</v>
      </c>
      <c r="C53" s="43" t="s">
        <v>15</v>
      </c>
      <c r="D53" s="41">
        <v>46800</v>
      </c>
      <c r="E53" s="128">
        <v>1</v>
      </c>
      <c r="F53" s="39">
        <v>35</v>
      </c>
      <c r="G53" s="39">
        <v>80</v>
      </c>
      <c r="H53" s="46">
        <f t="shared" si="1"/>
        <v>10118.918918918918</v>
      </c>
      <c r="I53" s="129">
        <v>52</v>
      </c>
      <c r="J53" s="129">
        <v>28</v>
      </c>
      <c r="K53" s="43">
        <v>50</v>
      </c>
      <c r="L53" s="43">
        <v>4115</v>
      </c>
    </row>
    <row r="54" spans="1:15" ht="15.75" x14ac:dyDescent="0.25">
      <c r="A54" s="139"/>
      <c r="B54" s="63">
        <v>41406.826388888891</v>
      </c>
      <c r="C54" s="43" t="s">
        <v>15</v>
      </c>
      <c r="D54" s="41">
        <v>46800</v>
      </c>
      <c r="E54" s="128">
        <v>1</v>
      </c>
      <c r="F54" s="39">
        <v>39</v>
      </c>
      <c r="G54" s="39">
        <v>56</v>
      </c>
      <c r="H54" s="46">
        <f t="shared" si="1"/>
        <v>7083.2432432432433</v>
      </c>
      <c r="I54" s="129">
        <v>34.159999999999997</v>
      </c>
      <c r="J54" s="129">
        <v>21.84</v>
      </c>
      <c r="K54" s="43">
        <v>50</v>
      </c>
      <c r="L54" s="43">
        <v>4115</v>
      </c>
    </row>
    <row r="55" spans="1:15" ht="16.5" thickBot="1" x14ac:dyDescent="0.3">
      <c r="A55" s="138"/>
      <c r="B55" s="67">
        <v>41407.086805555555</v>
      </c>
      <c r="C55" s="66" t="s">
        <v>15</v>
      </c>
      <c r="D55" s="130">
        <v>49100</v>
      </c>
      <c r="E55" s="131">
        <v>1</v>
      </c>
      <c r="F55" s="132">
        <v>38</v>
      </c>
      <c r="G55" s="132">
        <v>63</v>
      </c>
      <c r="H55" s="68">
        <f t="shared" si="1"/>
        <v>8360.27027027027</v>
      </c>
      <c r="I55" s="133">
        <v>39.06</v>
      </c>
      <c r="J55" s="133">
        <v>23.94</v>
      </c>
      <c r="K55" s="66">
        <v>50</v>
      </c>
      <c r="L55" s="66">
        <v>4115</v>
      </c>
    </row>
    <row r="56" spans="1:15" ht="18.75" x14ac:dyDescent="0.25">
      <c r="A56" s="124" t="s">
        <v>95</v>
      </c>
    </row>
    <row r="58" spans="1:15" x14ac:dyDescent="0.25">
      <c r="M58" s="7"/>
      <c r="N58" s="7"/>
      <c r="O58" s="7"/>
    </row>
    <row r="59" spans="1:15" x14ac:dyDescent="0.25">
      <c r="M59" s="7"/>
      <c r="N59" s="7"/>
      <c r="O59" s="7"/>
    </row>
  </sheetData>
  <mergeCells count="2">
    <mergeCell ref="A2:L2"/>
    <mergeCell ref="A1:L1"/>
  </mergeCells>
  <pageMargins left="0.7" right="0.7" top="0.75" bottom="0.75" header="0.3" footer="0.3"/>
  <pageSetup scale="56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8"/>
  <sheetViews>
    <sheetView workbookViewId="0">
      <selection activeCell="A2" sqref="A2:Q2"/>
    </sheetView>
  </sheetViews>
  <sheetFormatPr defaultRowHeight="15" x14ac:dyDescent="0.25"/>
  <cols>
    <col min="1" max="1" width="16.140625" customWidth="1"/>
    <col min="2" max="2" width="17" customWidth="1"/>
    <col min="3" max="3" width="16.28515625" customWidth="1"/>
    <col min="4" max="4" width="13.85546875" customWidth="1"/>
    <col min="6" max="6" width="15.42578125" style="19" customWidth="1"/>
    <col min="7" max="7" width="13.85546875" customWidth="1"/>
    <col min="8" max="8" width="13.7109375" customWidth="1"/>
    <col min="9" max="9" width="12.5703125" customWidth="1"/>
    <col min="10" max="12" width="11.140625" customWidth="1"/>
    <col min="18" max="18" width="9.140625" customWidth="1"/>
    <col min="21" max="22" width="9.28515625" bestFit="1" customWidth="1"/>
    <col min="23" max="25" width="10.42578125" bestFit="1" customWidth="1"/>
    <col min="26" max="32" width="9.28515625" bestFit="1" customWidth="1"/>
    <col min="33" max="33" width="11.28515625" customWidth="1"/>
    <col min="34" max="34" width="11.85546875" customWidth="1"/>
    <col min="35" max="35" width="12.7109375" customWidth="1"/>
    <col min="36" max="36" width="10.42578125" bestFit="1" customWidth="1"/>
    <col min="37" max="37" width="9.28515625" bestFit="1" customWidth="1"/>
    <col min="38" max="38" width="3" style="19" customWidth="1"/>
    <col min="39" max="39" width="12.7109375" customWidth="1"/>
    <col min="40" max="40" width="9.28515625" bestFit="1" customWidth="1"/>
    <col min="41" max="41" width="10.85546875" customWidth="1"/>
    <col min="43" max="43" width="9.140625" style="11"/>
    <col min="44" max="44" width="10.5703125" customWidth="1"/>
    <col min="46" max="46" width="11.42578125" customWidth="1"/>
    <col min="47" max="47" width="11.5703125" customWidth="1"/>
    <col min="48" max="48" width="11.85546875" customWidth="1"/>
    <col min="49" max="49" width="16.7109375" bestFit="1" customWidth="1"/>
  </cols>
  <sheetData>
    <row r="1" spans="1:42" ht="23.25" customHeight="1" x14ac:dyDescent="0.25">
      <c r="A1" s="30" t="s">
        <v>110</v>
      </c>
    </row>
    <row r="2" spans="1:42" s="19" customFormat="1" ht="38.25" customHeight="1" x14ac:dyDescent="0.25">
      <c r="A2" s="237" t="s">
        <v>96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42" s="19" customFormat="1" ht="16.5" thickBot="1" x14ac:dyDescent="0.3">
      <c r="A3" s="30"/>
    </row>
    <row r="4" spans="1:42" s="4" customFormat="1" ht="16.5" thickBot="1" x14ac:dyDescent="0.3">
      <c r="F4" s="20"/>
      <c r="U4" s="243" t="s">
        <v>74</v>
      </c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139"/>
      <c r="AM4" s="244" t="s">
        <v>92</v>
      </c>
      <c r="AN4" s="244"/>
      <c r="AO4" s="244"/>
    </row>
    <row r="5" spans="1:42" s="1" customFormat="1" ht="94.5" x14ac:dyDescent="0.25">
      <c r="A5" s="32" t="s">
        <v>50</v>
      </c>
      <c r="B5" s="32" t="s">
        <v>54</v>
      </c>
      <c r="C5" s="32" t="s">
        <v>55</v>
      </c>
      <c r="D5" s="32" t="s">
        <v>70</v>
      </c>
      <c r="E5" s="32" t="s">
        <v>75</v>
      </c>
      <c r="F5" s="134" t="s">
        <v>76</v>
      </c>
      <c r="G5" s="32" t="s">
        <v>77</v>
      </c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83</v>
      </c>
      <c r="N5" s="32" t="s">
        <v>84</v>
      </c>
      <c r="O5" s="32" t="s">
        <v>85</v>
      </c>
      <c r="P5" s="32" t="s">
        <v>86</v>
      </c>
      <c r="Q5" s="32" t="s">
        <v>87</v>
      </c>
      <c r="R5" s="32" t="s">
        <v>88</v>
      </c>
      <c r="S5" s="32" t="s">
        <v>65</v>
      </c>
      <c r="T5" s="32" t="s">
        <v>66</v>
      </c>
      <c r="U5" s="135" t="s">
        <v>32</v>
      </c>
      <c r="V5" s="135" t="s">
        <v>33</v>
      </c>
      <c r="W5" s="135" t="s">
        <v>34</v>
      </c>
      <c r="X5" s="135" t="s">
        <v>35</v>
      </c>
      <c r="Y5" s="135" t="s">
        <v>36</v>
      </c>
      <c r="Z5" s="135" t="s">
        <v>37</v>
      </c>
      <c r="AA5" s="135" t="s">
        <v>38</v>
      </c>
      <c r="AB5" s="135" t="s">
        <v>39</v>
      </c>
      <c r="AC5" s="135" t="s">
        <v>40</v>
      </c>
      <c r="AD5" s="135" t="s">
        <v>41</v>
      </c>
      <c r="AE5" s="135" t="s">
        <v>42</v>
      </c>
      <c r="AF5" s="135" t="s">
        <v>43</v>
      </c>
      <c r="AG5" s="136" t="s">
        <v>89</v>
      </c>
      <c r="AH5" s="136" t="s">
        <v>90</v>
      </c>
      <c r="AI5" s="136" t="s">
        <v>48</v>
      </c>
      <c r="AJ5" s="137" t="s">
        <v>91</v>
      </c>
      <c r="AK5" s="32" t="s">
        <v>45</v>
      </c>
      <c r="AL5" s="32"/>
      <c r="AM5" s="134" t="s">
        <v>93</v>
      </c>
      <c r="AN5" s="134" t="s">
        <v>94</v>
      </c>
      <c r="AO5" s="134" t="s">
        <v>47</v>
      </c>
    </row>
    <row r="6" spans="1:42" s="2" customFormat="1" ht="48" thickBot="1" x14ac:dyDescent="0.3">
      <c r="A6" s="33" t="s">
        <v>49</v>
      </c>
      <c r="B6" s="33" t="s">
        <v>67</v>
      </c>
      <c r="C6" s="33" t="s">
        <v>0</v>
      </c>
      <c r="D6" s="33" t="s">
        <v>2</v>
      </c>
      <c r="E6" s="33" t="s">
        <v>1</v>
      </c>
      <c r="F6" s="33" t="s">
        <v>29</v>
      </c>
      <c r="G6" s="138" t="s">
        <v>27</v>
      </c>
      <c r="H6" s="138" t="s">
        <v>26</v>
      </c>
      <c r="I6" s="138" t="s">
        <v>25</v>
      </c>
      <c r="J6" s="138" t="s">
        <v>24</v>
      </c>
      <c r="K6" s="138" t="s">
        <v>23</v>
      </c>
      <c r="L6" s="138" t="s">
        <v>22</v>
      </c>
      <c r="M6" s="138" t="s">
        <v>21</v>
      </c>
      <c r="N6" s="138" t="s">
        <v>20</v>
      </c>
      <c r="O6" s="138" t="s">
        <v>19</v>
      </c>
      <c r="P6" s="138" t="s">
        <v>18</v>
      </c>
      <c r="Q6" s="33" t="s">
        <v>28</v>
      </c>
      <c r="R6" s="138" t="s">
        <v>17</v>
      </c>
      <c r="S6" s="138" t="s">
        <v>13</v>
      </c>
      <c r="T6" s="138" t="s">
        <v>14</v>
      </c>
      <c r="U6" s="33" t="s">
        <v>44</v>
      </c>
      <c r="V6" s="33" t="s">
        <v>44</v>
      </c>
      <c r="W6" s="33" t="s">
        <v>44</v>
      </c>
      <c r="X6" s="33" t="s">
        <v>44</v>
      </c>
      <c r="Y6" s="33" t="s">
        <v>44</v>
      </c>
      <c r="Z6" s="33" t="s">
        <v>44</v>
      </c>
      <c r="AA6" s="33" t="s">
        <v>44</v>
      </c>
      <c r="AB6" s="33" t="s">
        <v>44</v>
      </c>
      <c r="AC6" s="33" t="s">
        <v>44</v>
      </c>
      <c r="AD6" s="33" t="s">
        <v>44</v>
      </c>
      <c r="AE6" s="33" t="s">
        <v>44</v>
      </c>
      <c r="AF6" s="33" t="s">
        <v>44</v>
      </c>
      <c r="AG6" s="33" t="s">
        <v>71</v>
      </c>
      <c r="AH6" s="33" t="s">
        <v>71</v>
      </c>
      <c r="AI6" s="33" t="s">
        <v>71</v>
      </c>
      <c r="AJ6" s="33" t="s">
        <v>71</v>
      </c>
      <c r="AK6" s="33" t="s">
        <v>44</v>
      </c>
      <c r="AL6" s="35"/>
      <c r="AM6" s="33" t="s">
        <v>71</v>
      </c>
      <c r="AN6" s="33" t="s">
        <v>71</v>
      </c>
      <c r="AO6" s="33" t="s">
        <v>71</v>
      </c>
    </row>
    <row r="7" spans="1:42" s="4" customFormat="1" ht="15.75" x14ac:dyDescent="0.25">
      <c r="A7" s="135"/>
      <c r="B7" s="157">
        <v>40680.459722222222</v>
      </c>
      <c r="C7" s="158" t="s">
        <v>15</v>
      </c>
      <c r="D7" s="159">
        <v>42200</v>
      </c>
      <c r="E7" s="158">
        <v>470</v>
      </c>
      <c r="F7" s="160">
        <v>0.5</v>
      </c>
      <c r="G7" s="161">
        <v>0</v>
      </c>
      <c r="H7" s="161">
        <v>0</v>
      </c>
      <c r="I7" s="161">
        <v>0</v>
      </c>
      <c r="J7" s="161">
        <v>0.1</v>
      </c>
      <c r="K7" s="161">
        <v>1.3</v>
      </c>
      <c r="L7" s="161">
        <v>1.9</v>
      </c>
      <c r="M7" s="161">
        <v>2.5</v>
      </c>
      <c r="N7" s="161">
        <v>4.8</v>
      </c>
      <c r="O7" s="162">
        <v>19</v>
      </c>
      <c r="P7" s="162">
        <v>55.6</v>
      </c>
      <c r="Q7" s="162">
        <v>100</v>
      </c>
      <c r="R7" s="163">
        <v>100</v>
      </c>
      <c r="S7" s="158">
        <v>1000</v>
      </c>
      <c r="T7" s="158">
        <v>1190</v>
      </c>
      <c r="U7" s="164">
        <v>0</v>
      </c>
      <c r="V7" s="165">
        <v>0</v>
      </c>
      <c r="W7" s="166">
        <v>2064.6</v>
      </c>
      <c r="X7" s="166">
        <v>1704.5</v>
      </c>
      <c r="Y7" s="166">
        <v>661.4</v>
      </c>
      <c r="Z7" s="166">
        <v>107.2</v>
      </c>
      <c r="AA7" s="166">
        <v>25.7</v>
      </c>
      <c r="AB7" s="166">
        <v>28.6</v>
      </c>
      <c r="AC7" s="166">
        <v>51.1</v>
      </c>
      <c r="AD7" s="166">
        <v>3.3</v>
      </c>
      <c r="AE7" s="166">
        <v>0.6</v>
      </c>
      <c r="AF7" s="166">
        <v>1</v>
      </c>
      <c r="AG7" s="166">
        <v>0.5</v>
      </c>
      <c r="AH7" s="167">
        <v>110.8</v>
      </c>
      <c r="AI7" s="167">
        <v>84.6</v>
      </c>
      <c r="AJ7" s="168">
        <v>4653.8999999999996</v>
      </c>
      <c r="AK7" s="168">
        <v>4.4000000000000004</v>
      </c>
      <c r="AL7" s="169"/>
      <c r="AM7" s="167">
        <v>260.39678571428567</v>
      </c>
      <c r="AN7" s="167">
        <v>255.33309523809521</v>
      </c>
      <c r="AO7" s="170">
        <v>4.7335714285714277</v>
      </c>
      <c r="AP7" s="13"/>
    </row>
    <row r="8" spans="1:42" s="4" customFormat="1" ht="15.75" x14ac:dyDescent="0.25">
      <c r="A8" s="139"/>
      <c r="B8" s="40">
        <v>40680.500694444447</v>
      </c>
      <c r="C8" s="39" t="s">
        <v>15</v>
      </c>
      <c r="D8" s="171">
        <v>42200</v>
      </c>
      <c r="E8" s="39">
        <v>470</v>
      </c>
      <c r="F8" s="172">
        <v>0.5</v>
      </c>
      <c r="G8" s="65">
        <v>0</v>
      </c>
      <c r="H8" s="65">
        <v>0</v>
      </c>
      <c r="I8" s="65">
        <v>0</v>
      </c>
      <c r="J8" s="65">
        <v>0.1</v>
      </c>
      <c r="K8" s="65">
        <v>1.8</v>
      </c>
      <c r="L8" s="65">
        <v>2.7</v>
      </c>
      <c r="M8" s="65">
        <v>3.6</v>
      </c>
      <c r="N8" s="65">
        <v>5.3</v>
      </c>
      <c r="O8" s="48">
        <v>10.3</v>
      </c>
      <c r="P8" s="48">
        <v>29.7</v>
      </c>
      <c r="Q8" s="48">
        <v>84.6</v>
      </c>
      <c r="R8" s="43">
        <v>100</v>
      </c>
      <c r="S8" s="39">
        <v>1000</v>
      </c>
      <c r="T8" s="39">
        <v>1190</v>
      </c>
      <c r="U8" s="173">
        <v>0</v>
      </c>
      <c r="V8" s="174">
        <v>581</v>
      </c>
      <c r="W8" s="174">
        <v>2063.1</v>
      </c>
      <c r="X8" s="174">
        <v>729.6</v>
      </c>
      <c r="Y8" s="174">
        <v>188.9</v>
      </c>
      <c r="Z8" s="174">
        <v>63.9</v>
      </c>
      <c r="AA8" s="174">
        <v>21.6</v>
      </c>
      <c r="AB8" s="174">
        <v>20.5</v>
      </c>
      <c r="AC8" s="174">
        <v>37.299999999999997</v>
      </c>
      <c r="AD8" s="174">
        <v>2.2999999999999998</v>
      </c>
      <c r="AE8" s="174">
        <v>0.7</v>
      </c>
      <c r="AF8" s="173">
        <v>0.2</v>
      </c>
      <c r="AG8" s="173">
        <v>0.1</v>
      </c>
      <c r="AH8" s="175">
        <v>82.7</v>
      </c>
      <c r="AI8" s="175">
        <v>61</v>
      </c>
      <c r="AJ8" s="46">
        <v>3762.4</v>
      </c>
      <c r="AK8" s="46">
        <v>50.1</v>
      </c>
      <c r="AL8" s="169"/>
      <c r="AM8" s="175">
        <v>210.51523809523809</v>
      </c>
      <c r="AN8" s="175">
        <v>204.11988095238092</v>
      </c>
      <c r="AO8" s="176">
        <v>3.413095238095238</v>
      </c>
      <c r="AP8" s="13"/>
    </row>
    <row r="9" spans="1:42" s="4" customFormat="1" ht="15.75" x14ac:dyDescent="0.25">
      <c r="A9" s="139"/>
      <c r="B9" s="40">
        <v>40714.417361111111</v>
      </c>
      <c r="C9" s="39" t="s">
        <v>15</v>
      </c>
      <c r="D9" s="171">
        <v>35300</v>
      </c>
      <c r="E9" s="39">
        <v>469</v>
      </c>
      <c r="F9" s="172">
        <v>0.5</v>
      </c>
      <c r="G9" s="65">
        <v>0</v>
      </c>
      <c r="H9" s="65">
        <v>0</v>
      </c>
      <c r="I9" s="65">
        <v>0</v>
      </c>
      <c r="J9" s="65">
        <v>0</v>
      </c>
      <c r="K9" s="65">
        <v>0.1</v>
      </c>
      <c r="L9" s="65">
        <v>0.1</v>
      </c>
      <c r="M9" s="65">
        <v>0.2</v>
      </c>
      <c r="N9" s="48">
        <v>13</v>
      </c>
      <c r="O9" s="48">
        <v>49.6</v>
      </c>
      <c r="P9" s="48">
        <v>74.7</v>
      </c>
      <c r="Q9" s="48">
        <v>83.4</v>
      </c>
      <c r="R9" s="43">
        <v>100</v>
      </c>
      <c r="S9" s="39">
        <v>1000</v>
      </c>
      <c r="T9" s="39">
        <v>1190</v>
      </c>
      <c r="U9" s="173">
        <v>0</v>
      </c>
      <c r="V9" s="174">
        <v>502.8</v>
      </c>
      <c r="W9" s="174">
        <v>263.2</v>
      </c>
      <c r="X9" s="174">
        <v>759.9</v>
      </c>
      <c r="Y9" s="174">
        <v>1107.2</v>
      </c>
      <c r="Z9" s="174">
        <v>387.7</v>
      </c>
      <c r="AA9" s="174">
        <v>0.8</v>
      </c>
      <c r="AB9" s="174">
        <v>1.4</v>
      </c>
      <c r="AC9" s="174">
        <v>2.2000000000000002</v>
      </c>
      <c r="AD9" s="173">
        <v>0.4</v>
      </c>
      <c r="AE9" s="173">
        <v>0.2</v>
      </c>
      <c r="AF9" s="173">
        <v>0.1</v>
      </c>
      <c r="AG9" s="174">
        <v>0</v>
      </c>
      <c r="AH9" s="175">
        <v>5.1000000000000005</v>
      </c>
      <c r="AI9" s="175">
        <v>4.3</v>
      </c>
      <c r="AJ9" s="46">
        <v>3035.8</v>
      </c>
      <c r="AK9" s="177" t="s">
        <v>46</v>
      </c>
      <c r="AL9" s="178"/>
      <c r="AM9" s="175">
        <v>169.49883333333332</v>
      </c>
      <c r="AN9" s="175">
        <v>168.70599999999999</v>
      </c>
      <c r="AO9" s="176">
        <v>0.24008333333333329</v>
      </c>
      <c r="AP9" s="13"/>
    </row>
    <row r="10" spans="1:42" s="4" customFormat="1" ht="15.75" x14ac:dyDescent="0.25">
      <c r="A10" s="139"/>
      <c r="B10" s="40">
        <v>40714.488194444442</v>
      </c>
      <c r="C10" s="39" t="s">
        <v>15</v>
      </c>
      <c r="D10" s="171">
        <v>35300</v>
      </c>
      <c r="E10" s="39">
        <v>469</v>
      </c>
      <c r="F10" s="172">
        <v>0.5</v>
      </c>
      <c r="G10" s="65">
        <v>0</v>
      </c>
      <c r="H10" s="65">
        <v>0</v>
      </c>
      <c r="I10" s="65">
        <v>0.1</v>
      </c>
      <c r="J10" s="65">
        <v>0.3</v>
      </c>
      <c r="K10" s="65">
        <v>1.6</v>
      </c>
      <c r="L10" s="65">
        <v>2.6</v>
      </c>
      <c r="M10" s="65">
        <v>3.4</v>
      </c>
      <c r="N10" s="65">
        <v>9.5</v>
      </c>
      <c r="O10" s="48">
        <v>18.399999999999999</v>
      </c>
      <c r="P10" s="48">
        <v>23.9</v>
      </c>
      <c r="Q10" s="48">
        <v>100</v>
      </c>
      <c r="R10" s="43">
        <v>100</v>
      </c>
      <c r="S10" s="39">
        <v>1000</v>
      </c>
      <c r="T10" s="39">
        <v>1190</v>
      </c>
      <c r="U10" s="173">
        <v>0</v>
      </c>
      <c r="V10" s="173">
        <v>0</v>
      </c>
      <c r="W10" s="174">
        <v>482.1</v>
      </c>
      <c r="X10" s="174">
        <v>35.1</v>
      </c>
      <c r="Y10" s="174">
        <v>56.1</v>
      </c>
      <c r="Z10" s="174">
        <v>38.799999999999997</v>
      </c>
      <c r="AA10" s="174">
        <v>4.9000000000000004</v>
      </c>
      <c r="AB10" s="174">
        <v>6.3</v>
      </c>
      <c r="AC10" s="174">
        <v>8.3000000000000007</v>
      </c>
      <c r="AD10" s="174">
        <v>1.3</v>
      </c>
      <c r="AE10" s="173">
        <v>0.4</v>
      </c>
      <c r="AF10" s="173">
        <v>0.2</v>
      </c>
      <c r="AG10" s="173">
        <v>0.1</v>
      </c>
      <c r="AH10" s="175">
        <v>21.5</v>
      </c>
      <c r="AI10" s="175">
        <v>16.5</v>
      </c>
      <c r="AJ10" s="46">
        <v>634</v>
      </c>
      <c r="AK10" s="177" t="s">
        <v>46</v>
      </c>
      <c r="AL10" s="178"/>
      <c r="AM10" s="175">
        <v>35.398333333333326</v>
      </c>
      <c r="AN10" s="175">
        <v>34.449166666666663</v>
      </c>
      <c r="AO10" s="176">
        <v>0.9212499999999999</v>
      </c>
      <c r="AP10" s="13"/>
    </row>
    <row r="11" spans="1:42" s="4" customFormat="1" ht="15.75" x14ac:dyDescent="0.25">
      <c r="A11" s="227"/>
      <c r="B11" s="40">
        <v>41001.5</v>
      </c>
      <c r="C11" s="43" t="s">
        <v>15</v>
      </c>
      <c r="D11" s="171">
        <v>29100</v>
      </c>
      <c r="E11" s="39">
        <v>499</v>
      </c>
      <c r="F11" s="172">
        <v>0.5</v>
      </c>
      <c r="G11" s="65">
        <v>0</v>
      </c>
      <c r="H11" s="65">
        <v>0.1</v>
      </c>
      <c r="I11" s="65">
        <v>0.3</v>
      </c>
      <c r="J11" s="65">
        <v>0.6</v>
      </c>
      <c r="K11" s="65">
        <v>1.9</v>
      </c>
      <c r="L11" s="65">
        <v>2.7</v>
      </c>
      <c r="M11" s="65">
        <v>3</v>
      </c>
      <c r="N11" s="65">
        <v>3.1</v>
      </c>
      <c r="O11" s="65">
        <v>3.1</v>
      </c>
      <c r="P11" s="65">
        <v>3.1</v>
      </c>
      <c r="Q11" s="48">
        <v>100</v>
      </c>
      <c r="R11" s="48">
        <v>100</v>
      </c>
      <c r="S11" s="39">
        <v>1000</v>
      </c>
      <c r="T11" s="39">
        <v>1190</v>
      </c>
      <c r="U11" s="173">
        <v>0</v>
      </c>
      <c r="V11" s="173">
        <v>0</v>
      </c>
      <c r="W11" s="174">
        <v>349.8</v>
      </c>
      <c r="X11" s="173">
        <v>0</v>
      </c>
      <c r="Y11" s="173">
        <v>0</v>
      </c>
      <c r="Z11" s="173">
        <v>0.2</v>
      </c>
      <c r="AA11" s="174">
        <v>0.8</v>
      </c>
      <c r="AB11" s="174">
        <v>2.2000000000000002</v>
      </c>
      <c r="AC11" s="174">
        <v>3.7</v>
      </c>
      <c r="AD11" s="174">
        <v>0.8</v>
      </c>
      <c r="AE11" s="173">
        <v>0.4</v>
      </c>
      <c r="AF11" s="173">
        <v>0.2</v>
      </c>
      <c r="AG11" s="173">
        <v>0.1</v>
      </c>
      <c r="AH11" s="179">
        <v>8.1999999999999993</v>
      </c>
      <c r="AI11" s="175">
        <v>7.3000000000000007</v>
      </c>
      <c r="AJ11" s="175">
        <v>361</v>
      </c>
      <c r="AK11" s="46">
        <v>2.7</v>
      </c>
      <c r="AL11" s="169"/>
      <c r="AM11" s="175">
        <v>21.445119047619048</v>
      </c>
      <c r="AN11" s="175">
        <v>20.839190476190478</v>
      </c>
      <c r="AO11" s="176">
        <v>0.43365476190476193</v>
      </c>
      <c r="AP11" s="13"/>
    </row>
    <row r="12" spans="1:42" s="4" customFormat="1" ht="15.75" x14ac:dyDescent="0.25">
      <c r="A12" s="227"/>
      <c r="B12" s="40">
        <v>41001.541666666664</v>
      </c>
      <c r="C12" s="43" t="s">
        <v>15</v>
      </c>
      <c r="D12" s="171">
        <v>29100</v>
      </c>
      <c r="E12" s="39">
        <v>499</v>
      </c>
      <c r="F12" s="172">
        <v>0.5</v>
      </c>
      <c r="G12" s="65">
        <v>0</v>
      </c>
      <c r="H12" s="65">
        <v>0.1</v>
      </c>
      <c r="I12" s="65">
        <v>0.2</v>
      </c>
      <c r="J12" s="65">
        <v>0.5</v>
      </c>
      <c r="K12" s="65">
        <v>6</v>
      </c>
      <c r="L12" s="48">
        <v>11</v>
      </c>
      <c r="M12" s="48">
        <v>15.7</v>
      </c>
      <c r="N12" s="48">
        <v>25.9</v>
      </c>
      <c r="O12" s="48">
        <v>58.3</v>
      </c>
      <c r="P12" s="48">
        <v>100</v>
      </c>
      <c r="Q12" s="48">
        <v>100</v>
      </c>
      <c r="R12" s="48">
        <v>100</v>
      </c>
      <c r="S12" s="39">
        <v>1000</v>
      </c>
      <c r="T12" s="39">
        <v>1190</v>
      </c>
      <c r="U12" s="173">
        <v>0</v>
      </c>
      <c r="V12" s="173">
        <v>0</v>
      </c>
      <c r="W12" s="173">
        <v>0</v>
      </c>
      <c r="X12" s="174">
        <v>237.3</v>
      </c>
      <c r="Y12" s="174">
        <v>184.1</v>
      </c>
      <c r="Z12" s="174">
        <v>57.9</v>
      </c>
      <c r="AA12" s="174">
        <v>26.2</v>
      </c>
      <c r="AB12" s="174">
        <v>27.4</v>
      </c>
      <c r="AC12" s="174">
        <v>30.7</v>
      </c>
      <c r="AD12" s="174">
        <v>1.7</v>
      </c>
      <c r="AE12" s="174">
        <v>0.6</v>
      </c>
      <c r="AF12" s="173">
        <v>0.3</v>
      </c>
      <c r="AG12" s="173">
        <v>0.2</v>
      </c>
      <c r="AH12" s="179">
        <v>87.1</v>
      </c>
      <c r="AI12" s="175">
        <v>60.699999999999996</v>
      </c>
      <c r="AJ12" s="175">
        <v>568.70000000000005</v>
      </c>
      <c r="AK12" s="46">
        <v>3.1</v>
      </c>
      <c r="AL12" s="169"/>
      <c r="AM12" s="175">
        <v>33.783488095238098</v>
      </c>
      <c r="AN12" s="175">
        <v>30.029107142857139</v>
      </c>
      <c r="AO12" s="176">
        <v>3.6058690476190471</v>
      </c>
      <c r="AP12" s="13"/>
    </row>
    <row r="13" spans="1:42" s="4" customFormat="1" ht="15.75" x14ac:dyDescent="0.25">
      <c r="A13" s="227"/>
      <c r="B13" s="40">
        <v>41011.392361111109</v>
      </c>
      <c r="C13" s="43" t="s">
        <v>15</v>
      </c>
      <c r="D13" s="171">
        <v>35500</v>
      </c>
      <c r="E13" s="39">
        <v>473</v>
      </c>
      <c r="F13" s="172">
        <v>0.5</v>
      </c>
      <c r="G13" s="65">
        <v>0</v>
      </c>
      <c r="H13" s="65">
        <v>0</v>
      </c>
      <c r="I13" s="65">
        <v>0.1</v>
      </c>
      <c r="J13" s="65">
        <v>0.2</v>
      </c>
      <c r="K13" s="65">
        <v>1.4</v>
      </c>
      <c r="L13" s="65">
        <v>2.2000000000000002</v>
      </c>
      <c r="M13" s="65">
        <v>2.7</v>
      </c>
      <c r="N13" s="65">
        <v>2.9</v>
      </c>
      <c r="O13" s="65">
        <v>5.7</v>
      </c>
      <c r="P13" s="48">
        <v>27.8</v>
      </c>
      <c r="Q13" s="48">
        <v>100</v>
      </c>
      <c r="R13" s="48">
        <v>100</v>
      </c>
      <c r="S13" s="39">
        <v>1000</v>
      </c>
      <c r="T13" s="39">
        <v>1190</v>
      </c>
      <c r="U13" s="173">
        <v>0</v>
      </c>
      <c r="V13" s="173">
        <v>0</v>
      </c>
      <c r="W13" s="174">
        <v>814.7</v>
      </c>
      <c r="X13" s="174">
        <v>248.5</v>
      </c>
      <c r="Y13" s="174">
        <v>31.5</v>
      </c>
      <c r="Z13" s="174">
        <v>2.7</v>
      </c>
      <c r="AA13" s="174">
        <v>3.3</v>
      </c>
      <c r="AB13" s="174">
        <v>5</v>
      </c>
      <c r="AC13" s="174">
        <v>7.8</v>
      </c>
      <c r="AD13" s="174">
        <v>0.9</v>
      </c>
      <c r="AE13" s="173">
        <v>0.4</v>
      </c>
      <c r="AF13" s="173">
        <v>0.1</v>
      </c>
      <c r="AG13" s="173">
        <v>0</v>
      </c>
      <c r="AH13" s="179">
        <v>17.5</v>
      </c>
      <c r="AI13" s="175">
        <v>14.200000000000001</v>
      </c>
      <c r="AJ13" s="175">
        <v>1127.8</v>
      </c>
      <c r="AK13" s="46">
        <v>11.8</v>
      </c>
      <c r="AL13" s="169"/>
      <c r="AM13" s="175">
        <v>63.505880952380949</v>
      </c>
      <c r="AN13" s="175">
        <v>61.979892857142858</v>
      </c>
      <c r="AO13" s="176">
        <v>0.79959523809523814</v>
      </c>
      <c r="AP13" s="13"/>
    </row>
    <row r="14" spans="1:42" s="4" customFormat="1" ht="15.75" x14ac:dyDescent="0.25">
      <c r="A14" s="227"/>
      <c r="B14" s="40">
        <v>41011.488888888889</v>
      </c>
      <c r="C14" s="43" t="s">
        <v>15</v>
      </c>
      <c r="D14" s="171">
        <v>35500</v>
      </c>
      <c r="E14" s="39">
        <v>473</v>
      </c>
      <c r="F14" s="172">
        <v>0.5</v>
      </c>
      <c r="G14" s="65">
        <v>0</v>
      </c>
      <c r="H14" s="65">
        <v>0.1</v>
      </c>
      <c r="I14" s="65">
        <v>0.1</v>
      </c>
      <c r="J14" s="65">
        <v>0.3</v>
      </c>
      <c r="K14" s="65">
        <v>4.8</v>
      </c>
      <c r="L14" s="65">
        <v>8.9</v>
      </c>
      <c r="M14" s="48">
        <v>13.7</v>
      </c>
      <c r="N14" s="48">
        <v>18.2</v>
      </c>
      <c r="O14" s="48">
        <v>23.6</v>
      </c>
      <c r="P14" s="48">
        <v>43.7</v>
      </c>
      <c r="Q14" s="48">
        <v>63.4</v>
      </c>
      <c r="R14" s="48">
        <v>100</v>
      </c>
      <c r="S14" s="39">
        <v>1000</v>
      </c>
      <c r="T14" s="39">
        <v>1190</v>
      </c>
      <c r="U14" s="173">
        <v>0</v>
      </c>
      <c r="V14" s="174">
        <v>885.2</v>
      </c>
      <c r="W14" s="174">
        <v>477.1</v>
      </c>
      <c r="X14" s="174">
        <v>484.9</v>
      </c>
      <c r="Y14" s="174">
        <v>132.5</v>
      </c>
      <c r="Z14" s="174">
        <v>107.4</v>
      </c>
      <c r="AA14" s="174">
        <v>102.9</v>
      </c>
      <c r="AB14" s="174">
        <v>85.1</v>
      </c>
      <c r="AC14" s="174">
        <v>96.8</v>
      </c>
      <c r="AD14" s="174">
        <v>3.4</v>
      </c>
      <c r="AE14" s="174">
        <v>0.5</v>
      </c>
      <c r="AF14" s="174">
        <v>1.1000000000000001</v>
      </c>
      <c r="AG14" s="173">
        <v>0.4</v>
      </c>
      <c r="AH14" s="179">
        <v>290.2</v>
      </c>
      <c r="AI14" s="175">
        <v>186.89999999999998</v>
      </c>
      <c r="AJ14" s="175">
        <v>2419.1</v>
      </c>
      <c r="AK14" s="46">
        <v>41.3</v>
      </c>
      <c r="AL14" s="169"/>
      <c r="AM14" s="175">
        <v>136.21836904761903</v>
      </c>
      <c r="AN14" s="175">
        <v>123.31785714285716</v>
      </c>
      <c r="AO14" s="176">
        <v>10.524249999999999</v>
      </c>
      <c r="AP14" s="13"/>
    </row>
    <row r="15" spans="1:42" s="4" customFormat="1" ht="15.75" x14ac:dyDescent="0.25">
      <c r="A15" s="227"/>
      <c r="B15" s="40">
        <v>41047.535416666666</v>
      </c>
      <c r="C15" s="43" t="s">
        <v>15</v>
      </c>
      <c r="D15" s="171">
        <v>35600</v>
      </c>
      <c r="E15" s="39">
        <v>469</v>
      </c>
      <c r="F15" s="172">
        <v>0.5</v>
      </c>
      <c r="G15" s="65">
        <v>0</v>
      </c>
      <c r="H15" s="65">
        <v>0</v>
      </c>
      <c r="I15" s="65">
        <v>0.1</v>
      </c>
      <c r="J15" s="65">
        <v>0.3</v>
      </c>
      <c r="K15" s="65">
        <v>1.3</v>
      </c>
      <c r="L15" s="65">
        <v>1.9</v>
      </c>
      <c r="M15" s="65">
        <v>2.1</v>
      </c>
      <c r="N15" s="65">
        <v>4.9000000000000004</v>
      </c>
      <c r="O15" s="48">
        <v>18.7</v>
      </c>
      <c r="P15" s="48">
        <v>65.8</v>
      </c>
      <c r="Q15" s="48">
        <v>100</v>
      </c>
      <c r="R15" s="48">
        <v>100</v>
      </c>
      <c r="S15" s="39">
        <v>1000</v>
      </c>
      <c r="T15" s="39">
        <v>1190</v>
      </c>
      <c r="U15" s="173">
        <v>0</v>
      </c>
      <c r="V15" s="173">
        <v>0</v>
      </c>
      <c r="W15" s="174">
        <v>399.2</v>
      </c>
      <c r="X15" s="174">
        <v>550.20000000000005</v>
      </c>
      <c r="Y15" s="174">
        <v>161.30000000000001</v>
      </c>
      <c r="Z15" s="174">
        <v>32</v>
      </c>
      <c r="AA15" s="174">
        <v>3.2</v>
      </c>
      <c r="AB15" s="174">
        <v>6.2</v>
      </c>
      <c r="AC15" s="174">
        <v>12.4</v>
      </c>
      <c r="AD15" s="174">
        <v>1.9</v>
      </c>
      <c r="AE15" s="174">
        <v>0.7</v>
      </c>
      <c r="AF15" s="173">
        <v>0.4</v>
      </c>
      <c r="AG15" s="173">
        <v>0.1</v>
      </c>
      <c r="AH15" s="179">
        <v>24.9</v>
      </c>
      <c r="AI15" s="175">
        <v>21.599999999999998</v>
      </c>
      <c r="AJ15" s="175">
        <v>1218.9000000000001</v>
      </c>
      <c r="AK15" s="46">
        <v>51.2</v>
      </c>
      <c r="AL15" s="169"/>
      <c r="AM15" s="175">
        <v>68.055250000000001</v>
      </c>
      <c r="AN15" s="175">
        <v>63.979416666666665</v>
      </c>
      <c r="AO15" s="176">
        <v>1.2059999999999997</v>
      </c>
      <c r="AP15" s="13"/>
    </row>
    <row r="16" spans="1:42" s="4" customFormat="1" ht="15.75" x14ac:dyDescent="0.25">
      <c r="A16" s="227"/>
      <c r="B16" s="40">
        <v>41047.580555555556</v>
      </c>
      <c r="C16" s="43" t="s">
        <v>15</v>
      </c>
      <c r="D16" s="171">
        <v>35600</v>
      </c>
      <c r="E16" s="39">
        <v>469</v>
      </c>
      <c r="F16" s="172">
        <v>0.5</v>
      </c>
      <c r="G16" s="65">
        <v>0</v>
      </c>
      <c r="H16" s="65">
        <v>0</v>
      </c>
      <c r="I16" s="65">
        <v>0.1</v>
      </c>
      <c r="J16" s="65">
        <v>0.2</v>
      </c>
      <c r="K16" s="65">
        <v>2.4</v>
      </c>
      <c r="L16" s="65">
        <v>4.7</v>
      </c>
      <c r="M16" s="65">
        <v>7.5</v>
      </c>
      <c r="N16" s="48">
        <v>10.8</v>
      </c>
      <c r="O16" s="48">
        <v>16.899999999999999</v>
      </c>
      <c r="P16" s="48">
        <v>41.3</v>
      </c>
      <c r="Q16" s="48">
        <v>60.2</v>
      </c>
      <c r="R16" s="48">
        <v>100</v>
      </c>
      <c r="S16" s="39">
        <v>1000</v>
      </c>
      <c r="T16" s="39">
        <v>1190</v>
      </c>
      <c r="U16" s="173">
        <v>0</v>
      </c>
      <c r="V16" s="174">
        <v>477.8</v>
      </c>
      <c r="W16" s="174">
        <v>226.2</v>
      </c>
      <c r="X16" s="174">
        <v>293</v>
      </c>
      <c r="Y16" s="174">
        <v>72.900000000000006</v>
      </c>
      <c r="Z16" s="174">
        <v>39.799999999999997</v>
      </c>
      <c r="AA16" s="174">
        <v>33.5</v>
      </c>
      <c r="AB16" s="174">
        <v>27.1</v>
      </c>
      <c r="AC16" s="174">
        <v>25.6</v>
      </c>
      <c r="AD16" s="174">
        <v>1.9</v>
      </c>
      <c r="AE16" s="174">
        <v>0.5</v>
      </c>
      <c r="AF16" s="173">
        <v>0.2</v>
      </c>
      <c r="AG16" s="173">
        <v>0.2</v>
      </c>
      <c r="AH16" s="179">
        <v>89.000000000000014</v>
      </c>
      <c r="AI16" s="175">
        <v>55.300000000000004</v>
      </c>
      <c r="AJ16" s="175">
        <v>1214.0999999999999</v>
      </c>
      <c r="AK16" s="46">
        <v>14.8</v>
      </c>
      <c r="AL16" s="169"/>
      <c r="AM16" s="175">
        <v>67.787249999999986</v>
      </c>
      <c r="AN16" s="175">
        <v>63.828666666666663</v>
      </c>
      <c r="AO16" s="176">
        <v>3.0875833333333329</v>
      </c>
      <c r="AP16" s="13"/>
    </row>
    <row r="17" spans="1:49" s="4" customFormat="1" ht="15.75" x14ac:dyDescent="0.25">
      <c r="A17" s="227"/>
      <c r="B17" s="40">
        <v>41059.338194444441</v>
      </c>
      <c r="C17" s="43" t="s">
        <v>15</v>
      </c>
      <c r="D17" s="41">
        <v>33000</v>
      </c>
      <c r="E17" s="39">
        <v>484</v>
      </c>
      <c r="F17" s="172">
        <v>0.5</v>
      </c>
      <c r="G17" s="65">
        <v>0</v>
      </c>
      <c r="H17" s="65">
        <v>0.1</v>
      </c>
      <c r="I17" s="65">
        <v>0.2</v>
      </c>
      <c r="J17" s="65">
        <v>0.3</v>
      </c>
      <c r="K17" s="65">
        <v>1.4</v>
      </c>
      <c r="L17" s="65">
        <v>2.2999999999999998</v>
      </c>
      <c r="M17" s="65">
        <v>3.3</v>
      </c>
      <c r="N17" s="65">
        <v>4.8</v>
      </c>
      <c r="O17" s="65">
        <v>7.6</v>
      </c>
      <c r="P17" s="48">
        <v>16.5</v>
      </c>
      <c r="Q17" s="48">
        <v>100</v>
      </c>
      <c r="R17" s="48">
        <v>100</v>
      </c>
      <c r="S17" s="39">
        <v>1000</v>
      </c>
      <c r="T17" s="39">
        <v>1190</v>
      </c>
      <c r="U17" s="173">
        <v>0</v>
      </c>
      <c r="V17" s="173">
        <v>0</v>
      </c>
      <c r="W17" s="174">
        <v>876</v>
      </c>
      <c r="X17" s="174">
        <v>93.3</v>
      </c>
      <c r="Y17" s="174">
        <v>29.1</v>
      </c>
      <c r="Z17" s="174">
        <v>15.3</v>
      </c>
      <c r="AA17" s="174">
        <v>8.1</v>
      </c>
      <c r="AB17" s="174">
        <v>6.9</v>
      </c>
      <c r="AC17" s="174">
        <v>7.9</v>
      </c>
      <c r="AD17" s="174">
        <v>1.1000000000000001</v>
      </c>
      <c r="AE17" s="174">
        <v>0.6</v>
      </c>
      <c r="AF17" s="173">
        <v>0.4</v>
      </c>
      <c r="AG17" s="173">
        <v>0.3</v>
      </c>
      <c r="AH17" s="179">
        <v>25.3</v>
      </c>
      <c r="AI17" s="175">
        <v>16.899999999999999</v>
      </c>
      <c r="AJ17" s="175">
        <v>1048.5999999999999</v>
      </c>
      <c r="AK17" s="46">
        <v>9.3000000000000007</v>
      </c>
      <c r="AL17" s="169"/>
      <c r="AM17" s="175">
        <v>60.41933333333332</v>
      </c>
      <c r="AN17" s="175">
        <v>58.875142857142848</v>
      </c>
      <c r="AO17" s="176">
        <v>0.97376190476190461</v>
      </c>
      <c r="AP17" s="13"/>
    </row>
    <row r="18" spans="1:49" s="4" customFormat="1" ht="15.75" x14ac:dyDescent="0.25">
      <c r="A18" s="227"/>
      <c r="B18" s="40">
        <v>41059.381944444445</v>
      </c>
      <c r="C18" s="43" t="s">
        <v>15</v>
      </c>
      <c r="D18" s="41">
        <v>33000</v>
      </c>
      <c r="E18" s="39">
        <v>484</v>
      </c>
      <c r="F18" s="172">
        <v>0.5</v>
      </c>
      <c r="G18" s="65">
        <v>0</v>
      </c>
      <c r="H18" s="65">
        <v>0</v>
      </c>
      <c r="I18" s="65">
        <v>0.1</v>
      </c>
      <c r="J18" s="65">
        <v>0.2</v>
      </c>
      <c r="K18" s="65">
        <v>3.5</v>
      </c>
      <c r="L18" s="65">
        <v>6</v>
      </c>
      <c r="M18" s="65">
        <v>8.5</v>
      </c>
      <c r="N18" s="48">
        <v>17.5</v>
      </c>
      <c r="O18" s="48">
        <v>47</v>
      </c>
      <c r="P18" s="48">
        <v>83</v>
      </c>
      <c r="Q18" s="48">
        <v>100</v>
      </c>
      <c r="R18" s="48">
        <v>100</v>
      </c>
      <c r="S18" s="39">
        <v>1000</v>
      </c>
      <c r="T18" s="39">
        <v>1190</v>
      </c>
      <c r="U18" s="173">
        <v>0</v>
      </c>
      <c r="V18" s="173">
        <v>0</v>
      </c>
      <c r="W18" s="174">
        <v>218</v>
      </c>
      <c r="X18" s="174">
        <v>461.8</v>
      </c>
      <c r="Y18" s="174">
        <v>378.6</v>
      </c>
      <c r="Z18" s="174">
        <v>115.2</v>
      </c>
      <c r="AA18" s="174">
        <v>30.1</v>
      </c>
      <c r="AB18" s="174">
        <v>30.4</v>
      </c>
      <c r="AC18" s="174">
        <v>39.9</v>
      </c>
      <c r="AD18" s="174">
        <v>1.4</v>
      </c>
      <c r="AE18" s="174">
        <v>0.8</v>
      </c>
      <c r="AF18" s="173">
        <v>0.2</v>
      </c>
      <c r="AG18" s="173">
        <v>0.2</v>
      </c>
      <c r="AH18" s="179">
        <v>103.00000000000001</v>
      </c>
      <c r="AI18" s="175">
        <v>72.7</v>
      </c>
      <c r="AJ18" s="175">
        <v>1282.7</v>
      </c>
      <c r="AK18" s="46">
        <v>6.4</v>
      </c>
      <c r="AL18" s="169"/>
      <c r="AM18" s="175">
        <v>73.907952380952381</v>
      </c>
      <c r="AN18" s="175">
        <v>69.356047619047615</v>
      </c>
      <c r="AO18" s="176">
        <v>4.1889047619047615</v>
      </c>
      <c r="AP18" s="13"/>
    </row>
    <row r="19" spans="1:49" s="4" customFormat="1" ht="15.75" x14ac:dyDescent="0.25">
      <c r="A19" s="227"/>
      <c r="B19" s="40">
        <v>41064.402777777781</v>
      </c>
      <c r="C19" s="43" t="s">
        <v>15</v>
      </c>
      <c r="D19" s="41">
        <v>43900</v>
      </c>
      <c r="E19" s="39">
        <v>465</v>
      </c>
      <c r="F19" s="172">
        <v>0.5</v>
      </c>
      <c r="G19" s="65">
        <v>0</v>
      </c>
      <c r="H19" s="65">
        <v>0</v>
      </c>
      <c r="I19" s="65">
        <v>0.1</v>
      </c>
      <c r="J19" s="65">
        <v>0.2</v>
      </c>
      <c r="K19" s="65">
        <v>1.7</v>
      </c>
      <c r="L19" s="65">
        <v>3.2</v>
      </c>
      <c r="M19" s="65">
        <v>5.0999999999999996</v>
      </c>
      <c r="N19" s="65">
        <v>7.9</v>
      </c>
      <c r="O19" s="48">
        <v>18.3</v>
      </c>
      <c r="P19" s="48">
        <v>45.3</v>
      </c>
      <c r="Q19" s="48">
        <v>86.8</v>
      </c>
      <c r="R19" s="48">
        <v>100</v>
      </c>
      <c r="S19" s="39">
        <v>1000</v>
      </c>
      <c r="T19" s="39">
        <v>1190</v>
      </c>
      <c r="U19" s="173">
        <v>0</v>
      </c>
      <c r="V19" s="174">
        <v>506.4</v>
      </c>
      <c r="W19" s="174">
        <v>1594.6</v>
      </c>
      <c r="X19" s="174">
        <v>1035.5999999999999</v>
      </c>
      <c r="Y19" s="174">
        <v>397.4</v>
      </c>
      <c r="Z19" s="174">
        <v>107.6</v>
      </c>
      <c r="AA19" s="174">
        <v>47.7</v>
      </c>
      <c r="AB19" s="174">
        <v>35.5</v>
      </c>
      <c r="AC19" s="174">
        <v>38</v>
      </c>
      <c r="AD19" s="174">
        <v>2.5</v>
      </c>
      <c r="AE19" s="174">
        <v>1.1000000000000001</v>
      </c>
      <c r="AF19" s="174">
        <v>0.6</v>
      </c>
      <c r="AG19" s="174">
        <v>0.5</v>
      </c>
      <c r="AH19" s="179">
        <v>125.89999999999999</v>
      </c>
      <c r="AI19" s="175">
        <v>77.699999999999989</v>
      </c>
      <c r="AJ19" s="175">
        <v>3838.5</v>
      </c>
      <c r="AK19" s="46">
        <v>69.8</v>
      </c>
      <c r="AL19" s="169"/>
      <c r="AM19" s="175">
        <v>212.48839285714286</v>
      </c>
      <c r="AN19" s="175">
        <v>204.22910714285712</v>
      </c>
      <c r="AO19" s="176">
        <v>4.3012499999999996</v>
      </c>
      <c r="AP19" s="13"/>
    </row>
    <row r="20" spans="1:49" s="4" customFormat="1" ht="15.75" x14ac:dyDescent="0.25">
      <c r="A20" s="227"/>
      <c r="B20" s="40">
        <v>41064.443055555559</v>
      </c>
      <c r="C20" s="43" t="s">
        <v>15</v>
      </c>
      <c r="D20" s="41">
        <v>43900</v>
      </c>
      <c r="E20" s="39">
        <v>465</v>
      </c>
      <c r="F20" s="172">
        <v>0.5</v>
      </c>
      <c r="G20" s="65">
        <v>0</v>
      </c>
      <c r="H20" s="65">
        <v>0.1</v>
      </c>
      <c r="I20" s="65">
        <v>0.1</v>
      </c>
      <c r="J20" s="65">
        <v>0.2</v>
      </c>
      <c r="K20" s="65">
        <v>2.7</v>
      </c>
      <c r="L20" s="65">
        <v>6.2</v>
      </c>
      <c r="M20" s="65">
        <v>9.5</v>
      </c>
      <c r="N20" s="48">
        <v>12.8</v>
      </c>
      <c r="O20" s="48">
        <v>21.6</v>
      </c>
      <c r="P20" s="48">
        <v>37.6</v>
      </c>
      <c r="Q20" s="48">
        <v>100</v>
      </c>
      <c r="R20" s="48">
        <v>100</v>
      </c>
      <c r="S20" s="39">
        <v>1000</v>
      </c>
      <c r="T20" s="39">
        <v>1190</v>
      </c>
      <c r="U20" s="173">
        <v>0</v>
      </c>
      <c r="V20" s="173">
        <v>0</v>
      </c>
      <c r="W20" s="174">
        <v>1776.2</v>
      </c>
      <c r="X20" s="174">
        <v>453.9</v>
      </c>
      <c r="Y20" s="174">
        <v>249.2</v>
      </c>
      <c r="Z20" s="174">
        <v>94.2</v>
      </c>
      <c r="AA20" s="174">
        <v>60.8</v>
      </c>
      <c r="AB20" s="174">
        <v>65.5</v>
      </c>
      <c r="AC20" s="174">
        <v>45.1</v>
      </c>
      <c r="AD20" s="174">
        <v>2.2000000000000002</v>
      </c>
      <c r="AE20" s="174">
        <v>0.9</v>
      </c>
      <c r="AF20" s="173">
        <v>0.4</v>
      </c>
      <c r="AG20" s="174">
        <v>0.6</v>
      </c>
      <c r="AH20" s="179">
        <v>175.5</v>
      </c>
      <c r="AI20" s="175">
        <v>114.10000000000001</v>
      </c>
      <c r="AJ20" s="175">
        <v>2844.8</v>
      </c>
      <c r="AK20" s="46">
        <v>94.3</v>
      </c>
      <c r="AL20" s="169"/>
      <c r="AM20" s="175">
        <v>157.47999999999999</v>
      </c>
      <c r="AN20" s="175">
        <v>145.82732142857139</v>
      </c>
      <c r="AO20" s="176">
        <v>6.3162500000000001</v>
      </c>
      <c r="AP20" s="13"/>
    </row>
    <row r="21" spans="1:49" s="20" customFormat="1" ht="15.75" x14ac:dyDescent="0.25">
      <c r="A21" s="227"/>
      <c r="B21" s="40">
        <v>41401.580555555556</v>
      </c>
      <c r="C21" s="43" t="s">
        <v>15</v>
      </c>
      <c r="D21" s="41">
        <v>32100</v>
      </c>
      <c r="E21" s="45">
        <v>460</v>
      </c>
      <c r="F21" s="172">
        <v>0.5</v>
      </c>
      <c r="G21" s="180">
        <v>0</v>
      </c>
      <c r="H21" s="180">
        <v>0</v>
      </c>
      <c r="I21" s="180">
        <v>0</v>
      </c>
      <c r="J21" s="180">
        <v>1</v>
      </c>
      <c r="K21" s="180">
        <v>4</v>
      </c>
      <c r="L21" s="180">
        <v>6</v>
      </c>
      <c r="M21" s="180">
        <v>7</v>
      </c>
      <c r="N21" s="180">
        <v>8</v>
      </c>
      <c r="O21" s="181">
        <v>34</v>
      </c>
      <c r="P21" s="181">
        <v>100</v>
      </c>
      <c r="Q21" s="181">
        <v>100</v>
      </c>
      <c r="R21" s="48">
        <v>100</v>
      </c>
      <c r="S21" s="39">
        <v>1000</v>
      </c>
      <c r="T21" s="39">
        <v>1190</v>
      </c>
      <c r="U21" s="173">
        <v>0</v>
      </c>
      <c r="V21" s="173">
        <v>0</v>
      </c>
      <c r="W21" s="182">
        <v>0</v>
      </c>
      <c r="X21" s="182">
        <v>353.7</v>
      </c>
      <c r="Y21" s="182">
        <v>138.30000000000001</v>
      </c>
      <c r="Z21" s="182">
        <v>4.8</v>
      </c>
      <c r="AA21" s="182">
        <v>6</v>
      </c>
      <c r="AB21" s="182">
        <v>10.6</v>
      </c>
      <c r="AC21" s="182">
        <v>17.100000000000001</v>
      </c>
      <c r="AD21" s="182">
        <v>3.4</v>
      </c>
      <c r="AE21" s="182">
        <v>1.4</v>
      </c>
      <c r="AF21" s="183">
        <v>0.4</v>
      </c>
      <c r="AG21" s="183">
        <v>0.3</v>
      </c>
      <c r="AH21" s="179">
        <v>39.199999999999996</v>
      </c>
      <c r="AI21" s="175">
        <v>32.9</v>
      </c>
      <c r="AJ21" s="184">
        <v>536.29998779296898</v>
      </c>
      <c r="AK21" s="41">
        <v>18.3</v>
      </c>
      <c r="AL21" s="185"/>
      <c r="AM21" s="175">
        <v>29.368808855329252</v>
      </c>
      <c r="AN21" s="175">
        <v>27.534285714285716</v>
      </c>
      <c r="AO21" s="176">
        <v>1.8016666666666665</v>
      </c>
      <c r="AP21" s="13"/>
    </row>
    <row r="22" spans="1:49" s="20" customFormat="1" ht="15.75" x14ac:dyDescent="0.25">
      <c r="A22" s="227"/>
      <c r="B22" s="40">
        <v>41401.631249999999</v>
      </c>
      <c r="C22" s="43" t="s">
        <v>15</v>
      </c>
      <c r="D22" s="41">
        <v>32100</v>
      </c>
      <c r="E22" s="45">
        <v>460</v>
      </c>
      <c r="F22" s="172">
        <v>0.5</v>
      </c>
      <c r="G22" s="180">
        <v>0</v>
      </c>
      <c r="H22" s="180">
        <v>0</v>
      </c>
      <c r="I22" s="180">
        <v>0</v>
      </c>
      <c r="J22" s="180">
        <v>0</v>
      </c>
      <c r="K22" s="180">
        <v>1</v>
      </c>
      <c r="L22" s="180">
        <v>2</v>
      </c>
      <c r="M22" s="180">
        <v>2</v>
      </c>
      <c r="N22" s="180">
        <v>2</v>
      </c>
      <c r="O22" s="181">
        <v>8</v>
      </c>
      <c r="P22" s="181">
        <v>23</v>
      </c>
      <c r="Q22" s="181">
        <v>100</v>
      </c>
      <c r="R22" s="48">
        <v>100</v>
      </c>
      <c r="S22" s="39">
        <v>1000</v>
      </c>
      <c r="T22" s="39">
        <v>1190</v>
      </c>
      <c r="U22" s="173">
        <v>0</v>
      </c>
      <c r="V22" s="173">
        <v>0</v>
      </c>
      <c r="W22" s="182">
        <v>1068.5</v>
      </c>
      <c r="X22" s="182">
        <v>198.4</v>
      </c>
      <c r="Y22" s="182">
        <v>85.2</v>
      </c>
      <c r="Z22" s="182">
        <v>3.3</v>
      </c>
      <c r="AA22" s="182">
        <v>3.7</v>
      </c>
      <c r="AB22" s="182">
        <v>5.7</v>
      </c>
      <c r="AC22" s="182">
        <v>10.4</v>
      </c>
      <c r="AD22" s="182">
        <v>2.6</v>
      </c>
      <c r="AE22" s="182">
        <v>1.1000000000000001</v>
      </c>
      <c r="AF22" s="183">
        <v>0.4</v>
      </c>
      <c r="AG22" s="183">
        <v>0.2</v>
      </c>
      <c r="AH22" s="179">
        <v>24.1</v>
      </c>
      <c r="AI22" s="175">
        <v>20.200000000000003</v>
      </c>
      <c r="AJ22" s="184">
        <v>1380.09997558594</v>
      </c>
      <c r="AK22" s="41">
        <v>11.8</v>
      </c>
      <c r="AL22" s="185"/>
      <c r="AM22" s="175">
        <v>75.576903424944334</v>
      </c>
      <c r="AN22" s="175">
        <v>74.426904761904765</v>
      </c>
      <c r="AO22" s="176">
        <v>1.1061904761904764</v>
      </c>
      <c r="AP22" s="13"/>
    </row>
    <row r="23" spans="1:49" s="20" customFormat="1" ht="15.75" x14ac:dyDescent="0.25">
      <c r="A23" s="227"/>
      <c r="B23" s="40">
        <v>41404.505555555559</v>
      </c>
      <c r="C23" s="43" t="s">
        <v>15</v>
      </c>
      <c r="D23" s="41">
        <v>39200</v>
      </c>
      <c r="E23" s="45">
        <v>475</v>
      </c>
      <c r="F23" s="172">
        <v>0.5</v>
      </c>
      <c r="G23" s="180">
        <v>0</v>
      </c>
      <c r="H23" s="180">
        <v>0</v>
      </c>
      <c r="I23" s="180">
        <v>0</v>
      </c>
      <c r="J23" s="180">
        <v>0</v>
      </c>
      <c r="K23" s="180">
        <v>2</v>
      </c>
      <c r="L23" s="180">
        <v>4</v>
      </c>
      <c r="M23" s="180">
        <v>6</v>
      </c>
      <c r="N23" s="180">
        <v>7</v>
      </c>
      <c r="O23" s="181">
        <v>10</v>
      </c>
      <c r="P23" s="181">
        <v>23</v>
      </c>
      <c r="Q23" s="181">
        <v>79</v>
      </c>
      <c r="R23" s="48">
        <v>100</v>
      </c>
      <c r="S23" s="39">
        <v>1000</v>
      </c>
      <c r="T23" s="39">
        <v>1190</v>
      </c>
      <c r="U23" s="173">
        <v>0</v>
      </c>
      <c r="V23" s="182">
        <v>650</v>
      </c>
      <c r="W23" s="182">
        <v>1783.8</v>
      </c>
      <c r="X23" s="182">
        <v>410.1</v>
      </c>
      <c r="Y23" s="182">
        <v>75.5</v>
      </c>
      <c r="Z23" s="182">
        <v>57.5</v>
      </c>
      <c r="AA23" s="182">
        <v>60.2</v>
      </c>
      <c r="AB23" s="182">
        <v>56</v>
      </c>
      <c r="AC23" s="182">
        <v>47.2</v>
      </c>
      <c r="AD23" s="182">
        <v>6.9</v>
      </c>
      <c r="AE23" s="182">
        <v>2.2999999999999998</v>
      </c>
      <c r="AF23" s="182">
        <v>0.5</v>
      </c>
      <c r="AG23" s="182">
        <v>0.6</v>
      </c>
      <c r="AH23" s="179">
        <v>173.70000000000002</v>
      </c>
      <c r="AI23" s="175">
        <v>112.9</v>
      </c>
      <c r="AJ23" s="184">
        <v>3151.5</v>
      </c>
      <c r="AK23" s="41">
        <v>15.2</v>
      </c>
      <c r="AL23" s="185"/>
      <c r="AM23" s="175">
        <v>178.20982142857142</v>
      </c>
      <c r="AN23" s="175">
        <v>171.74077380952377</v>
      </c>
      <c r="AO23" s="176">
        <v>6.3842261904761903</v>
      </c>
      <c r="AP23" s="13"/>
    </row>
    <row r="24" spans="1:49" s="20" customFormat="1" ht="15.75" x14ac:dyDescent="0.25">
      <c r="A24" s="227"/>
      <c r="B24" s="40">
        <v>41404.568749999999</v>
      </c>
      <c r="C24" s="43" t="s">
        <v>15</v>
      </c>
      <c r="D24" s="41">
        <v>39200</v>
      </c>
      <c r="E24" s="45">
        <v>475</v>
      </c>
      <c r="F24" s="172">
        <v>0.5</v>
      </c>
      <c r="G24" s="180">
        <v>0</v>
      </c>
      <c r="H24" s="180">
        <v>0</v>
      </c>
      <c r="I24" s="180">
        <v>1</v>
      </c>
      <c r="J24" s="180">
        <v>3</v>
      </c>
      <c r="K24" s="181">
        <v>14</v>
      </c>
      <c r="L24" s="181">
        <v>22</v>
      </c>
      <c r="M24" s="181">
        <v>27</v>
      </c>
      <c r="N24" s="181">
        <v>36</v>
      </c>
      <c r="O24" s="181">
        <v>52</v>
      </c>
      <c r="P24" s="181">
        <v>100</v>
      </c>
      <c r="Q24" s="181">
        <v>100</v>
      </c>
      <c r="R24" s="48">
        <v>100</v>
      </c>
      <c r="S24" s="39">
        <v>1000</v>
      </c>
      <c r="T24" s="39">
        <v>1190</v>
      </c>
      <c r="U24" s="173">
        <v>0</v>
      </c>
      <c r="V24" s="183">
        <v>0</v>
      </c>
      <c r="W24" s="183">
        <v>0</v>
      </c>
      <c r="X24" s="182">
        <v>142.6</v>
      </c>
      <c r="Y24" s="182">
        <v>46.3</v>
      </c>
      <c r="Z24" s="182">
        <v>28</v>
      </c>
      <c r="AA24" s="182">
        <v>13.2</v>
      </c>
      <c r="AB24" s="182">
        <v>23.9</v>
      </c>
      <c r="AC24" s="182">
        <v>31.5</v>
      </c>
      <c r="AD24" s="182">
        <v>6.5</v>
      </c>
      <c r="AE24" s="182">
        <v>1.7</v>
      </c>
      <c r="AF24" s="182">
        <v>0.5</v>
      </c>
      <c r="AG24" s="183">
        <v>0.4</v>
      </c>
      <c r="AH24" s="179">
        <v>77.7</v>
      </c>
      <c r="AI24" s="175">
        <v>64.099999999999994</v>
      </c>
      <c r="AJ24" s="184">
        <v>295.60000610351602</v>
      </c>
      <c r="AK24" s="41">
        <v>16.8</v>
      </c>
      <c r="AL24" s="185"/>
      <c r="AM24" s="175">
        <v>16.715476535615487</v>
      </c>
      <c r="AN24" s="175">
        <v>13.011607142857139</v>
      </c>
      <c r="AO24" s="176">
        <v>3.6247023809523804</v>
      </c>
      <c r="AP24" s="13"/>
    </row>
    <row r="25" spans="1:49" s="20" customFormat="1" ht="15.75" x14ac:dyDescent="0.25">
      <c r="A25" s="227"/>
      <c r="B25" s="40">
        <v>41424.646527777775</v>
      </c>
      <c r="C25" s="43" t="s">
        <v>15</v>
      </c>
      <c r="D25" s="41">
        <v>35200</v>
      </c>
      <c r="E25" s="45">
        <v>467</v>
      </c>
      <c r="F25" s="172">
        <v>0.5</v>
      </c>
      <c r="G25" s="180">
        <v>0</v>
      </c>
      <c r="H25" s="180">
        <v>0</v>
      </c>
      <c r="I25" s="180">
        <v>0</v>
      </c>
      <c r="J25" s="180">
        <v>0</v>
      </c>
      <c r="K25" s="180">
        <v>1</v>
      </c>
      <c r="L25" s="180">
        <v>1</v>
      </c>
      <c r="M25" s="180">
        <v>1</v>
      </c>
      <c r="N25" s="180">
        <v>3</v>
      </c>
      <c r="O25" s="181">
        <v>35</v>
      </c>
      <c r="P25" s="181">
        <v>83</v>
      </c>
      <c r="Q25" s="181">
        <v>100</v>
      </c>
      <c r="R25" s="48">
        <v>100</v>
      </c>
      <c r="S25" s="39">
        <v>1000</v>
      </c>
      <c r="T25" s="39">
        <v>1190</v>
      </c>
      <c r="U25" s="173">
        <v>0</v>
      </c>
      <c r="V25" s="183">
        <v>0</v>
      </c>
      <c r="W25" s="182">
        <v>383.2</v>
      </c>
      <c r="X25" s="182">
        <v>1090.0999999999999</v>
      </c>
      <c r="Y25" s="182">
        <v>726.5</v>
      </c>
      <c r="Z25" s="182">
        <v>44.5</v>
      </c>
      <c r="AA25" s="182">
        <v>2</v>
      </c>
      <c r="AB25" s="182">
        <v>4.3</v>
      </c>
      <c r="AC25" s="182">
        <v>10.4</v>
      </c>
      <c r="AD25" s="182">
        <v>1.7</v>
      </c>
      <c r="AE25" s="182">
        <v>0.6</v>
      </c>
      <c r="AF25" s="183">
        <v>0.2</v>
      </c>
      <c r="AG25" s="183">
        <v>0.3</v>
      </c>
      <c r="AH25" s="179">
        <v>19.5</v>
      </c>
      <c r="AI25" s="175">
        <v>17.2</v>
      </c>
      <c r="AJ25" s="184">
        <v>2262.19995117188</v>
      </c>
      <c r="AK25" s="41">
        <v>3.7</v>
      </c>
      <c r="AL25" s="185"/>
      <c r="AM25" s="175">
        <v>125.76754490443666</v>
      </c>
      <c r="AN25" s="175">
        <v>124.88358333333333</v>
      </c>
      <c r="AO25" s="176">
        <v>0.95623809523809522</v>
      </c>
      <c r="AP25" s="13"/>
    </row>
    <row r="26" spans="1:49" s="20" customFormat="1" ht="16.5" thickBot="1" x14ac:dyDescent="0.3">
      <c r="A26" s="228"/>
      <c r="B26" s="186">
        <v>41424.705555555556</v>
      </c>
      <c r="C26" s="66" t="s">
        <v>15</v>
      </c>
      <c r="D26" s="130">
        <v>35200</v>
      </c>
      <c r="E26" s="187">
        <v>467</v>
      </c>
      <c r="F26" s="188">
        <v>0.5</v>
      </c>
      <c r="G26" s="189">
        <v>0</v>
      </c>
      <c r="H26" s="189">
        <v>0</v>
      </c>
      <c r="I26" s="189">
        <v>0</v>
      </c>
      <c r="J26" s="189">
        <v>0</v>
      </c>
      <c r="K26" s="189">
        <v>1</v>
      </c>
      <c r="L26" s="189">
        <v>1</v>
      </c>
      <c r="M26" s="189">
        <v>1</v>
      </c>
      <c r="N26" s="189">
        <v>4</v>
      </c>
      <c r="O26" s="190">
        <v>30</v>
      </c>
      <c r="P26" s="190">
        <v>69</v>
      </c>
      <c r="Q26" s="190">
        <v>100</v>
      </c>
      <c r="R26" s="70">
        <v>100</v>
      </c>
      <c r="S26" s="191">
        <v>1000</v>
      </c>
      <c r="T26" s="191">
        <v>1190</v>
      </c>
      <c r="U26" s="192">
        <v>0</v>
      </c>
      <c r="V26" s="193">
        <v>0</v>
      </c>
      <c r="W26" s="194">
        <v>640.29999999999995</v>
      </c>
      <c r="X26" s="194">
        <v>796.1</v>
      </c>
      <c r="Y26" s="194">
        <v>553.20000000000005</v>
      </c>
      <c r="Z26" s="194">
        <v>47.2</v>
      </c>
      <c r="AA26" s="194">
        <v>3.4</v>
      </c>
      <c r="AB26" s="194">
        <v>8.4</v>
      </c>
      <c r="AC26" s="194">
        <v>14.7</v>
      </c>
      <c r="AD26" s="194">
        <v>0.7</v>
      </c>
      <c r="AE26" s="193">
        <v>0.4</v>
      </c>
      <c r="AF26" s="193">
        <v>0.2</v>
      </c>
      <c r="AG26" s="193">
        <v>0.2</v>
      </c>
      <c r="AH26" s="195">
        <v>27.999999999999996</v>
      </c>
      <c r="AI26" s="196">
        <v>24.4</v>
      </c>
      <c r="AJ26" s="197">
        <v>2064.60009765625</v>
      </c>
      <c r="AK26" s="130">
        <v>3.9</v>
      </c>
      <c r="AL26" s="198"/>
      <c r="AM26" s="196">
        <v>114.78193400065103</v>
      </c>
      <c r="AN26" s="196">
        <v>113.42540476190477</v>
      </c>
      <c r="AO26" s="199">
        <v>1.3565238095238095</v>
      </c>
      <c r="AP26" s="13"/>
    </row>
    <row r="27" spans="1:49" s="20" customFormat="1" ht="18.75" x14ac:dyDescent="0.25">
      <c r="A27" s="124" t="s">
        <v>95</v>
      </c>
      <c r="B27" s="141"/>
      <c r="C27" s="142"/>
      <c r="D27" s="140"/>
      <c r="E27" s="143"/>
      <c r="F27" s="144"/>
      <c r="G27" s="145"/>
      <c r="H27" s="145"/>
      <c r="I27" s="145"/>
      <c r="J27" s="145"/>
      <c r="K27" s="145"/>
      <c r="L27" s="145"/>
      <c r="M27" s="145"/>
      <c r="N27" s="145"/>
      <c r="O27" s="146"/>
      <c r="P27" s="146"/>
      <c r="Q27" s="146"/>
      <c r="R27" s="147"/>
      <c r="S27" s="148"/>
      <c r="T27" s="148"/>
      <c r="U27" s="149"/>
      <c r="V27" s="150"/>
      <c r="W27" s="151"/>
      <c r="X27" s="151"/>
      <c r="Y27" s="151"/>
      <c r="Z27" s="151"/>
      <c r="AA27" s="151"/>
      <c r="AB27" s="151"/>
      <c r="AC27" s="151"/>
      <c r="AD27" s="151"/>
      <c r="AE27" s="150"/>
      <c r="AF27" s="150"/>
      <c r="AG27" s="150"/>
      <c r="AH27" s="152"/>
      <c r="AI27" s="153"/>
      <c r="AJ27" s="154"/>
      <c r="AK27" s="140"/>
      <c r="AL27" s="140"/>
      <c r="AM27" s="153"/>
      <c r="AN27" s="153"/>
      <c r="AO27" s="155"/>
      <c r="AP27" s="13"/>
    </row>
    <row r="28" spans="1:49" ht="21.75" customHeight="1" x14ac:dyDescent="0.25">
      <c r="A28" s="124" t="s">
        <v>99</v>
      </c>
      <c r="B28" s="21"/>
      <c r="C28" s="21"/>
      <c r="F28" s="156"/>
      <c r="Z28" s="22"/>
      <c r="AR28" s="12"/>
      <c r="AW28" s="13"/>
    </row>
  </sheetData>
  <mergeCells count="3">
    <mergeCell ref="U4:AK4"/>
    <mergeCell ref="AM4:AO4"/>
    <mergeCell ref="A2:Q2"/>
  </mergeCells>
  <pageMargins left="0.7" right="0.7" top="0.75" bottom="0.75" header="0.3" footer="0.3"/>
  <pageSetup scale="2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tabSelected="1" topLeftCell="A4" workbookViewId="0">
      <selection activeCell="H27" sqref="H27"/>
    </sheetView>
  </sheetViews>
  <sheetFormatPr defaultRowHeight="15" x14ac:dyDescent="0.25"/>
  <cols>
    <col min="1" max="1" width="15.28515625" customWidth="1"/>
    <col min="2" max="2" width="17" customWidth="1"/>
    <col min="3" max="3" width="16" customWidth="1"/>
    <col min="4" max="4" width="13" customWidth="1"/>
    <col min="5" max="5" width="13.28515625" customWidth="1"/>
    <col min="6" max="6" width="12.140625" style="19" customWidth="1"/>
    <col min="9" max="9" width="14.85546875" customWidth="1"/>
    <col min="10" max="10" width="10.85546875" customWidth="1"/>
    <col min="12" max="12" width="13.42578125" customWidth="1"/>
    <col min="13" max="13" width="10.42578125" customWidth="1"/>
    <col min="14" max="14" width="13" customWidth="1"/>
    <col min="15" max="15" width="13.85546875" customWidth="1"/>
    <col min="22" max="22" width="14.28515625" customWidth="1"/>
    <col min="23" max="23" width="11" customWidth="1"/>
    <col min="24" max="24" width="15.28515625" customWidth="1"/>
    <col min="25" max="25" width="15.7109375" customWidth="1"/>
    <col min="32" max="32" width="17" customWidth="1"/>
  </cols>
  <sheetData>
    <row r="1" spans="1:29" ht="15.75" x14ac:dyDescent="0.25">
      <c r="A1" s="30" t="s">
        <v>107</v>
      </c>
    </row>
    <row r="2" spans="1:29" s="19" customFormat="1" ht="34.5" customHeight="1" x14ac:dyDescent="0.25">
      <c r="A2" s="237" t="s">
        <v>98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29" ht="15.75" thickBot="1" x14ac:dyDescent="0.3">
      <c r="AC3" s="24"/>
    </row>
    <row r="4" spans="1:29" s="1" customFormat="1" ht="63" x14ac:dyDescent="0.25">
      <c r="A4" s="32" t="s">
        <v>50</v>
      </c>
      <c r="B4" s="32" t="s">
        <v>54</v>
      </c>
      <c r="C4" s="32" t="s">
        <v>55</v>
      </c>
      <c r="D4" s="32" t="s">
        <v>52</v>
      </c>
      <c r="E4" s="32" t="s">
        <v>56</v>
      </c>
      <c r="F4" s="32" t="s">
        <v>31</v>
      </c>
      <c r="G4" s="32" t="s">
        <v>58</v>
      </c>
      <c r="H4" s="32" t="s">
        <v>59</v>
      </c>
      <c r="I4" s="32" t="s">
        <v>60</v>
      </c>
      <c r="J4" s="32" t="s">
        <v>61</v>
      </c>
      <c r="K4" s="32" t="s">
        <v>62</v>
      </c>
      <c r="L4" s="32" t="s">
        <v>63</v>
      </c>
      <c r="M4" s="32" t="s">
        <v>64</v>
      </c>
      <c r="N4" s="32" t="s">
        <v>68</v>
      </c>
      <c r="O4" s="32" t="s">
        <v>69</v>
      </c>
      <c r="P4" s="32" t="s">
        <v>65</v>
      </c>
      <c r="Q4" s="32" t="s">
        <v>66</v>
      </c>
      <c r="S4" s="26"/>
    </row>
    <row r="5" spans="1:29" s="2" customFormat="1" ht="32.25" thickBot="1" x14ac:dyDescent="0.3">
      <c r="A5" s="33" t="s">
        <v>49</v>
      </c>
      <c r="B5" s="33" t="s">
        <v>67</v>
      </c>
      <c r="C5" s="33" t="s">
        <v>0</v>
      </c>
      <c r="D5" s="33" t="s">
        <v>2</v>
      </c>
      <c r="E5" s="33" t="s">
        <v>3</v>
      </c>
      <c r="F5" s="33" t="s">
        <v>5</v>
      </c>
      <c r="G5" s="33" t="s">
        <v>6</v>
      </c>
      <c r="H5" s="33" t="s">
        <v>7</v>
      </c>
      <c r="I5" s="33" t="s">
        <v>8</v>
      </c>
      <c r="J5" s="33" t="s">
        <v>9</v>
      </c>
      <c r="K5" s="33" t="s">
        <v>10</v>
      </c>
      <c r="L5" s="33" t="s">
        <v>11</v>
      </c>
      <c r="M5" s="33" t="s">
        <v>12</v>
      </c>
      <c r="N5" s="33" t="s">
        <v>71</v>
      </c>
      <c r="O5" s="33" t="s">
        <v>71</v>
      </c>
      <c r="P5" s="33" t="s">
        <v>13</v>
      </c>
      <c r="Q5" s="33" t="s">
        <v>14</v>
      </c>
      <c r="V5" s="1"/>
      <c r="W5" s="1"/>
      <c r="X5" s="1"/>
      <c r="Y5" s="1"/>
    </row>
    <row r="6" spans="1:29" ht="18.75" x14ac:dyDescent="0.25">
      <c r="A6" s="229"/>
      <c r="B6" s="213" t="s">
        <v>102</v>
      </c>
      <c r="C6" s="158" t="s">
        <v>15</v>
      </c>
      <c r="D6" s="200">
        <v>7970</v>
      </c>
      <c r="E6" s="158">
        <v>9</v>
      </c>
      <c r="F6" s="158">
        <v>1</v>
      </c>
      <c r="G6" s="158">
        <v>71</v>
      </c>
      <c r="H6" s="158">
        <v>88</v>
      </c>
      <c r="I6" s="158">
        <v>100</v>
      </c>
      <c r="J6" s="158">
        <v>100</v>
      </c>
      <c r="K6" s="158">
        <v>100</v>
      </c>
      <c r="L6" s="158">
        <v>3</v>
      </c>
      <c r="M6" s="200">
        <v>65</v>
      </c>
      <c r="N6" s="201">
        <f>L6-O6</f>
        <v>0.87000000000000011</v>
      </c>
      <c r="O6" s="201">
        <f>L6*(G6/100)</f>
        <v>2.13</v>
      </c>
      <c r="P6" s="158">
        <v>10</v>
      </c>
      <c r="Q6" s="158">
        <v>3054</v>
      </c>
      <c r="R6" s="23"/>
      <c r="S6" s="23"/>
      <c r="V6" s="18"/>
      <c r="X6" s="20"/>
      <c r="Y6" s="20"/>
    </row>
    <row r="7" spans="1:29" ht="15.75" x14ac:dyDescent="0.25">
      <c r="A7" s="230"/>
      <c r="B7" s="40">
        <v>40526.586805555555</v>
      </c>
      <c r="C7" s="39" t="s">
        <v>16</v>
      </c>
      <c r="D7" s="41">
        <v>31000</v>
      </c>
      <c r="E7" s="39">
        <v>10</v>
      </c>
      <c r="F7" s="39">
        <v>8</v>
      </c>
      <c r="G7" s="39">
        <v>80</v>
      </c>
      <c r="H7" s="39">
        <v>88</v>
      </c>
      <c r="I7" s="39">
        <v>97</v>
      </c>
      <c r="J7" s="39">
        <v>100</v>
      </c>
      <c r="K7" s="39">
        <v>100</v>
      </c>
      <c r="L7" s="39">
        <v>30</v>
      </c>
      <c r="M7" s="41">
        <v>2510</v>
      </c>
      <c r="N7" s="129">
        <f t="shared" ref="N7:N15" si="0">L7-O7</f>
        <v>6</v>
      </c>
      <c r="O7" s="129">
        <f>L7*(G7/100)</f>
        <v>24</v>
      </c>
      <c r="P7" s="39">
        <v>10</v>
      </c>
      <c r="Q7" s="39">
        <v>3055</v>
      </c>
      <c r="R7" s="23"/>
      <c r="S7" s="23"/>
      <c r="T7" s="11"/>
      <c r="V7" s="18"/>
      <c r="W7" s="15"/>
      <c r="X7" s="20"/>
      <c r="Y7" s="20"/>
    </row>
    <row r="8" spans="1:29" ht="15.75" x14ac:dyDescent="0.25">
      <c r="A8" s="230"/>
      <c r="B8" s="40">
        <v>40631.668055555558</v>
      </c>
      <c r="C8" s="39" t="s">
        <v>15</v>
      </c>
      <c r="D8" s="41">
        <v>14000</v>
      </c>
      <c r="E8" s="39">
        <v>10</v>
      </c>
      <c r="F8" s="39">
        <v>2</v>
      </c>
      <c r="G8" s="39">
        <v>72</v>
      </c>
      <c r="H8" s="39">
        <v>91</v>
      </c>
      <c r="I8" s="39">
        <v>98</v>
      </c>
      <c r="J8" s="39">
        <v>100</v>
      </c>
      <c r="K8" s="39">
        <v>100</v>
      </c>
      <c r="L8" s="39">
        <v>16</v>
      </c>
      <c r="M8" s="41">
        <v>605</v>
      </c>
      <c r="N8" s="129">
        <f t="shared" si="0"/>
        <v>4.4800000000000004</v>
      </c>
      <c r="O8" s="129">
        <f>L8*(G8/100)</f>
        <v>11.52</v>
      </c>
      <c r="P8" s="39">
        <v>10</v>
      </c>
      <c r="Q8" s="39">
        <v>3055</v>
      </c>
      <c r="R8" s="23"/>
      <c r="S8" s="23"/>
      <c r="T8" s="11"/>
      <c r="V8" s="18"/>
      <c r="W8" s="15"/>
      <c r="X8" s="20"/>
      <c r="Y8" s="20"/>
    </row>
    <row r="9" spans="1:29" ht="18.75" x14ac:dyDescent="0.25">
      <c r="A9" s="230"/>
      <c r="B9" s="202" t="s">
        <v>103</v>
      </c>
      <c r="C9" s="39" t="s">
        <v>15</v>
      </c>
      <c r="D9" s="41">
        <v>22800</v>
      </c>
      <c r="E9" s="39">
        <v>10</v>
      </c>
      <c r="F9" s="39" t="s">
        <v>97</v>
      </c>
      <c r="G9" s="39" t="s">
        <v>97</v>
      </c>
      <c r="H9" s="39" t="s">
        <v>97</v>
      </c>
      <c r="I9" s="39" t="s">
        <v>97</v>
      </c>
      <c r="J9" s="39" t="s">
        <v>97</v>
      </c>
      <c r="K9" s="39" t="s">
        <v>97</v>
      </c>
      <c r="L9" s="39" t="s">
        <v>97</v>
      </c>
      <c r="M9" s="41" t="s">
        <v>97</v>
      </c>
      <c r="N9" s="39" t="s">
        <v>97</v>
      </c>
      <c r="O9" s="39" t="s">
        <v>97</v>
      </c>
      <c r="P9" s="39">
        <v>10</v>
      </c>
      <c r="Q9" s="39">
        <v>3055</v>
      </c>
      <c r="R9" s="23"/>
      <c r="S9" s="23"/>
      <c r="T9" s="11"/>
      <c r="V9" s="18"/>
      <c r="W9" s="15"/>
      <c r="X9" s="20"/>
      <c r="Y9" s="20"/>
    </row>
    <row r="10" spans="1:29" ht="15.75" x14ac:dyDescent="0.25">
      <c r="A10" s="230"/>
      <c r="B10" s="40">
        <v>40672.720833333333</v>
      </c>
      <c r="C10" s="39" t="s">
        <v>15</v>
      </c>
      <c r="D10" s="41">
        <v>33800</v>
      </c>
      <c r="E10" s="39">
        <v>10</v>
      </c>
      <c r="F10" s="39">
        <v>2</v>
      </c>
      <c r="G10" s="39">
        <v>51</v>
      </c>
      <c r="H10" s="39">
        <v>67</v>
      </c>
      <c r="I10" s="39">
        <v>96</v>
      </c>
      <c r="J10" s="39">
        <v>100</v>
      </c>
      <c r="K10" s="39">
        <v>100</v>
      </c>
      <c r="L10" s="39">
        <v>35</v>
      </c>
      <c r="M10" s="41">
        <v>3190</v>
      </c>
      <c r="N10" s="129">
        <f t="shared" si="0"/>
        <v>17.149999999999999</v>
      </c>
      <c r="O10" s="129">
        <f t="shared" ref="O10:O15" si="1">L10*(G10/100)</f>
        <v>17.850000000000001</v>
      </c>
      <c r="P10" s="39">
        <v>10</v>
      </c>
      <c r="Q10" s="39">
        <v>3055</v>
      </c>
      <c r="R10" s="23"/>
      <c r="S10" s="23"/>
      <c r="T10" s="11"/>
      <c r="V10" s="18"/>
      <c r="W10" s="15"/>
      <c r="X10" s="20"/>
      <c r="Y10" s="20"/>
    </row>
    <row r="11" spans="1:29" ht="15.75" x14ac:dyDescent="0.25">
      <c r="A11" s="230"/>
      <c r="B11" s="40">
        <v>40680.756944444445</v>
      </c>
      <c r="C11" s="39" t="s">
        <v>15</v>
      </c>
      <c r="D11" s="41">
        <v>41500</v>
      </c>
      <c r="E11" s="39">
        <v>10</v>
      </c>
      <c r="F11" s="39">
        <v>2</v>
      </c>
      <c r="G11" s="39">
        <v>85</v>
      </c>
      <c r="H11" s="39">
        <v>91</v>
      </c>
      <c r="I11" s="39">
        <v>99</v>
      </c>
      <c r="J11" s="39">
        <v>100</v>
      </c>
      <c r="K11" s="39">
        <v>100</v>
      </c>
      <c r="L11" s="39">
        <v>63</v>
      </c>
      <c r="M11" s="41">
        <v>7060</v>
      </c>
      <c r="N11" s="129">
        <f t="shared" si="0"/>
        <v>9.4500000000000028</v>
      </c>
      <c r="O11" s="129">
        <f t="shared" si="1"/>
        <v>53.55</v>
      </c>
      <c r="P11" s="39">
        <v>10</v>
      </c>
      <c r="Q11" s="39">
        <v>3055</v>
      </c>
      <c r="R11" s="23"/>
      <c r="S11" s="23"/>
      <c r="T11" s="11"/>
      <c r="V11" s="18"/>
      <c r="W11" s="15"/>
      <c r="X11" s="20"/>
      <c r="Y11" s="20"/>
    </row>
    <row r="12" spans="1:29" ht="15.75" x14ac:dyDescent="0.25">
      <c r="A12" s="230"/>
      <c r="B12" s="40">
        <v>40690.559027777781</v>
      </c>
      <c r="C12" s="39" t="s">
        <v>15</v>
      </c>
      <c r="D12" s="41">
        <v>41700</v>
      </c>
      <c r="E12" s="39">
        <v>10</v>
      </c>
      <c r="F12" s="39">
        <v>2</v>
      </c>
      <c r="G12" s="39">
        <v>82</v>
      </c>
      <c r="H12" s="39">
        <v>91</v>
      </c>
      <c r="I12" s="39">
        <v>98</v>
      </c>
      <c r="J12" s="39">
        <v>100</v>
      </c>
      <c r="K12" s="39">
        <v>100</v>
      </c>
      <c r="L12" s="39">
        <v>30</v>
      </c>
      <c r="M12" s="41">
        <v>3380</v>
      </c>
      <c r="N12" s="129">
        <f t="shared" si="0"/>
        <v>5.4000000000000021</v>
      </c>
      <c r="O12" s="129">
        <f t="shared" si="1"/>
        <v>24.599999999999998</v>
      </c>
      <c r="P12" s="39">
        <v>10</v>
      </c>
      <c r="Q12" s="39">
        <v>3055</v>
      </c>
      <c r="R12" s="23"/>
      <c r="S12" s="23"/>
      <c r="T12" s="11"/>
      <c r="V12" s="18"/>
      <c r="W12" s="15"/>
      <c r="X12" s="20"/>
      <c r="Y12" s="20"/>
    </row>
    <row r="13" spans="1:29" ht="15.75" x14ac:dyDescent="0.25">
      <c r="A13" s="230"/>
      <c r="B13" s="40">
        <v>40714.852777777778</v>
      </c>
      <c r="C13" s="39" t="s">
        <v>15</v>
      </c>
      <c r="D13" s="41">
        <v>33900</v>
      </c>
      <c r="E13" s="39">
        <v>10</v>
      </c>
      <c r="F13" s="39">
        <v>1</v>
      </c>
      <c r="G13" s="39">
        <v>82</v>
      </c>
      <c r="H13" s="39">
        <v>95</v>
      </c>
      <c r="I13" s="39">
        <v>98</v>
      </c>
      <c r="J13" s="39">
        <v>99</v>
      </c>
      <c r="K13" s="39">
        <v>100</v>
      </c>
      <c r="L13" s="39">
        <v>10</v>
      </c>
      <c r="M13" s="41">
        <v>915</v>
      </c>
      <c r="N13" s="129">
        <f t="shared" si="0"/>
        <v>1.8000000000000007</v>
      </c>
      <c r="O13" s="129">
        <f t="shared" si="1"/>
        <v>8.1999999999999993</v>
      </c>
      <c r="P13" s="39">
        <v>10</v>
      </c>
      <c r="Q13" s="39">
        <v>3055</v>
      </c>
      <c r="R13" s="23"/>
      <c r="S13" s="23"/>
      <c r="T13" s="11"/>
      <c r="V13" s="18"/>
      <c r="W13" s="15"/>
      <c r="X13" s="20"/>
      <c r="Y13" s="20"/>
    </row>
    <row r="14" spans="1:29" ht="15.75" x14ac:dyDescent="0.25">
      <c r="A14" s="230"/>
      <c r="B14" s="40">
        <v>40744.776388888888</v>
      </c>
      <c r="C14" s="39" t="s">
        <v>15</v>
      </c>
      <c r="D14" s="41">
        <v>16100</v>
      </c>
      <c r="E14" s="39">
        <v>10</v>
      </c>
      <c r="F14" s="39">
        <v>0</v>
      </c>
      <c r="G14" s="39">
        <v>86</v>
      </c>
      <c r="H14" s="39">
        <v>96</v>
      </c>
      <c r="I14" s="39">
        <v>97</v>
      </c>
      <c r="J14" s="39">
        <v>100</v>
      </c>
      <c r="K14" s="39">
        <v>100</v>
      </c>
      <c r="L14" s="39">
        <v>3</v>
      </c>
      <c r="M14" s="41">
        <v>130</v>
      </c>
      <c r="N14" s="42">
        <f t="shared" si="0"/>
        <v>0.41999999999999993</v>
      </c>
      <c r="O14" s="42">
        <f t="shared" si="1"/>
        <v>2.58</v>
      </c>
      <c r="P14" s="39">
        <v>10</v>
      </c>
      <c r="Q14" s="39">
        <v>3055</v>
      </c>
      <c r="R14" s="23"/>
      <c r="S14" s="23"/>
      <c r="T14" s="11"/>
      <c r="V14" s="18"/>
      <c r="W14" s="15"/>
      <c r="X14" s="20"/>
      <c r="Y14" s="20"/>
    </row>
    <row r="15" spans="1:29" ht="15.75" x14ac:dyDescent="0.25">
      <c r="A15" s="230"/>
      <c r="B15" s="40">
        <v>40793.365277777775</v>
      </c>
      <c r="C15" s="39" t="s">
        <v>15</v>
      </c>
      <c r="D15" s="41">
        <v>6834</v>
      </c>
      <c r="E15" s="39">
        <v>10</v>
      </c>
      <c r="F15" s="39">
        <v>1</v>
      </c>
      <c r="G15" s="39">
        <v>91</v>
      </c>
      <c r="H15" s="39">
        <v>95</v>
      </c>
      <c r="I15" s="39">
        <v>100</v>
      </c>
      <c r="J15" s="39">
        <v>100</v>
      </c>
      <c r="K15" s="39">
        <v>100</v>
      </c>
      <c r="L15" s="39">
        <v>5</v>
      </c>
      <c r="M15" s="41">
        <v>79</v>
      </c>
      <c r="N15" s="42">
        <f t="shared" si="0"/>
        <v>0.45000000000000018</v>
      </c>
      <c r="O15" s="42">
        <f t="shared" si="1"/>
        <v>4.55</v>
      </c>
      <c r="P15" s="39">
        <v>10</v>
      </c>
      <c r="Q15" s="39">
        <v>3055</v>
      </c>
      <c r="R15" s="23"/>
      <c r="S15" s="23"/>
      <c r="T15" s="11"/>
      <c r="V15" s="18"/>
      <c r="W15" s="15"/>
      <c r="X15" s="20"/>
      <c r="Y15" s="20"/>
    </row>
    <row r="16" spans="1:29" ht="15.75" x14ac:dyDescent="0.25">
      <c r="A16" s="231"/>
      <c r="B16" s="40">
        <v>40890.371527777781</v>
      </c>
      <c r="C16" s="43" t="s">
        <v>16</v>
      </c>
      <c r="D16" s="44">
        <v>25500</v>
      </c>
      <c r="E16" s="39">
        <v>10</v>
      </c>
      <c r="F16" s="39">
        <v>1</v>
      </c>
      <c r="G16" s="39">
        <v>57</v>
      </c>
      <c r="H16" s="39">
        <v>82</v>
      </c>
      <c r="I16" s="39">
        <v>97</v>
      </c>
      <c r="J16" s="39">
        <v>100</v>
      </c>
      <c r="K16" s="39">
        <v>100</v>
      </c>
      <c r="L16" s="39">
        <v>12</v>
      </c>
      <c r="M16" s="41">
        <f t="shared" ref="M16:M28" si="2">ROUND(D16*L16*0.0026969,-1)</f>
        <v>830</v>
      </c>
      <c r="N16" s="129">
        <v>5.16</v>
      </c>
      <c r="O16" s="129">
        <v>6.84</v>
      </c>
      <c r="P16" s="39">
        <v>10</v>
      </c>
      <c r="Q16" s="39">
        <v>3055</v>
      </c>
      <c r="R16" s="23"/>
      <c r="S16" s="23"/>
      <c r="T16" s="11"/>
      <c r="V16" s="18"/>
      <c r="W16" s="15"/>
      <c r="X16" s="20"/>
      <c r="Y16" s="15"/>
    </row>
    <row r="17" spans="1:25" ht="15.75" x14ac:dyDescent="0.25">
      <c r="A17" s="231"/>
      <c r="B17" s="40">
        <v>40961.638888888891</v>
      </c>
      <c r="C17" s="43" t="s">
        <v>16</v>
      </c>
      <c r="D17" s="44">
        <v>4990</v>
      </c>
      <c r="E17" s="39">
        <v>10</v>
      </c>
      <c r="F17" s="39">
        <v>2</v>
      </c>
      <c r="G17" s="39">
        <v>76</v>
      </c>
      <c r="H17" s="39">
        <v>91</v>
      </c>
      <c r="I17" s="39">
        <v>96</v>
      </c>
      <c r="J17" s="39">
        <v>100</v>
      </c>
      <c r="K17" s="39">
        <v>100</v>
      </c>
      <c r="L17" s="39">
        <v>10</v>
      </c>
      <c r="M17" s="41">
        <f t="shared" si="2"/>
        <v>130</v>
      </c>
      <c r="N17" s="129">
        <v>2.4000000000000004</v>
      </c>
      <c r="O17" s="129">
        <v>7.6</v>
      </c>
      <c r="P17" s="39">
        <v>10</v>
      </c>
      <c r="Q17" s="39">
        <v>3055</v>
      </c>
      <c r="R17" s="23"/>
      <c r="S17" s="23"/>
      <c r="T17" s="11"/>
      <c r="V17" s="18"/>
      <c r="W17" s="15"/>
      <c r="X17" s="20"/>
      <c r="Y17" s="20"/>
    </row>
    <row r="18" spans="1:25" ht="15.75" x14ac:dyDescent="0.25">
      <c r="A18" s="231"/>
      <c r="B18" s="40">
        <v>40987.699305555558</v>
      </c>
      <c r="C18" s="43" t="s">
        <v>15</v>
      </c>
      <c r="D18" s="44">
        <v>9140</v>
      </c>
      <c r="E18" s="39">
        <v>10</v>
      </c>
      <c r="F18" s="39">
        <v>1</v>
      </c>
      <c r="G18" s="39">
        <v>86</v>
      </c>
      <c r="H18" s="39">
        <v>98</v>
      </c>
      <c r="I18" s="39">
        <v>100</v>
      </c>
      <c r="J18" s="39">
        <v>100</v>
      </c>
      <c r="K18" s="39">
        <v>100</v>
      </c>
      <c r="L18" s="39">
        <v>14</v>
      </c>
      <c r="M18" s="41">
        <f t="shared" si="2"/>
        <v>350</v>
      </c>
      <c r="N18" s="129">
        <v>1.9600000000000009</v>
      </c>
      <c r="O18" s="129">
        <v>12.04</v>
      </c>
      <c r="P18" s="39">
        <v>10</v>
      </c>
      <c r="Q18" s="39">
        <v>3055</v>
      </c>
      <c r="R18" s="23"/>
      <c r="S18" s="23"/>
      <c r="T18" s="11"/>
      <c r="V18" s="18"/>
      <c r="W18" s="15"/>
      <c r="X18" s="20"/>
      <c r="Y18" s="20"/>
    </row>
    <row r="19" spans="1:25" ht="15.75" x14ac:dyDescent="0.25">
      <c r="A19" s="231"/>
      <c r="B19" s="40">
        <v>40995.652777777781</v>
      </c>
      <c r="C19" s="43" t="s">
        <v>15</v>
      </c>
      <c r="D19" s="44">
        <v>18700</v>
      </c>
      <c r="E19" s="39">
        <v>10</v>
      </c>
      <c r="F19" s="39">
        <v>3</v>
      </c>
      <c r="G19" s="39">
        <v>53</v>
      </c>
      <c r="H19" s="39">
        <v>90</v>
      </c>
      <c r="I19" s="39">
        <v>99</v>
      </c>
      <c r="J19" s="39">
        <v>100</v>
      </c>
      <c r="K19" s="39">
        <v>100</v>
      </c>
      <c r="L19" s="39">
        <v>48</v>
      </c>
      <c r="M19" s="41">
        <f t="shared" si="2"/>
        <v>2420</v>
      </c>
      <c r="N19" s="129">
        <v>22.56</v>
      </c>
      <c r="O19" s="129">
        <v>25.44</v>
      </c>
      <c r="P19" s="39">
        <v>10</v>
      </c>
      <c r="Q19" s="39">
        <v>3055</v>
      </c>
      <c r="R19" s="23"/>
      <c r="S19" s="23"/>
      <c r="T19" s="11"/>
      <c r="V19" s="18"/>
      <c r="W19" s="15"/>
      <c r="X19" s="20"/>
      <c r="Y19" s="20"/>
    </row>
    <row r="20" spans="1:25" ht="15.75" x14ac:dyDescent="0.25">
      <c r="A20" s="231"/>
      <c r="B20" s="40">
        <v>41001.600694444445</v>
      </c>
      <c r="C20" s="43" t="s">
        <v>15</v>
      </c>
      <c r="D20" s="44">
        <v>30000</v>
      </c>
      <c r="E20" s="39">
        <v>10</v>
      </c>
      <c r="F20" s="39">
        <v>3</v>
      </c>
      <c r="G20" s="39">
        <v>70</v>
      </c>
      <c r="H20" s="39">
        <v>90</v>
      </c>
      <c r="I20" s="39">
        <v>98</v>
      </c>
      <c r="J20" s="39">
        <v>100</v>
      </c>
      <c r="K20" s="39">
        <v>100</v>
      </c>
      <c r="L20" s="39">
        <v>35</v>
      </c>
      <c r="M20" s="41">
        <f t="shared" si="2"/>
        <v>2830</v>
      </c>
      <c r="N20" s="129">
        <v>10.5</v>
      </c>
      <c r="O20" s="129">
        <v>24.5</v>
      </c>
      <c r="P20" s="39">
        <v>10</v>
      </c>
      <c r="Q20" s="39">
        <v>3055</v>
      </c>
      <c r="R20" s="23"/>
      <c r="S20" s="23"/>
      <c r="T20" s="11"/>
      <c r="V20" s="18"/>
      <c r="W20" s="15"/>
      <c r="X20" s="20"/>
      <c r="Y20" s="20"/>
    </row>
    <row r="21" spans="1:25" ht="15.75" x14ac:dyDescent="0.25">
      <c r="A21" s="231"/>
      <c r="B21" s="40">
        <v>41012.445138888892</v>
      </c>
      <c r="C21" s="43" t="s">
        <v>15</v>
      </c>
      <c r="D21" s="44">
        <v>34400</v>
      </c>
      <c r="E21" s="39">
        <v>10</v>
      </c>
      <c r="F21" s="39">
        <v>2</v>
      </c>
      <c r="G21" s="39">
        <v>49</v>
      </c>
      <c r="H21" s="39">
        <v>77</v>
      </c>
      <c r="I21" s="39">
        <v>98</v>
      </c>
      <c r="J21" s="39">
        <v>100</v>
      </c>
      <c r="K21" s="39">
        <v>100</v>
      </c>
      <c r="L21" s="39">
        <v>35</v>
      </c>
      <c r="M21" s="41">
        <f t="shared" si="2"/>
        <v>3250</v>
      </c>
      <c r="N21" s="129">
        <v>17.850000000000001</v>
      </c>
      <c r="O21" s="129">
        <v>17.149999999999999</v>
      </c>
      <c r="P21" s="39">
        <v>10</v>
      </c>
      <c r="Q21" s="39">
        <v>3055</v>
      </c>
      <c r="R21" s="23"/>
      <c r="S21" s="23"/>
      <c r="T21" s="11"/>
      <c r="V21" s="18"/>
      <c r="W21" s="15"/>
      <c r="X21" s="20"/>
      <c r="Y21" s="20"/>
    </row>
    <row r="22" spans="1:25" ht="15.75" x14ac:dyDescent="0.25">
      <c r="A22" s="231"/>
      <c r="B22" s="40">
        <v>41025.652777777781</v>
      </c>
      <c r="C22" s="43" t="s">
        <v>15</v>
      </c>
      <c r="D22" s="44">
        <v>45900</v>
      </c>
      <c r="E22" s="39">
        <v>10</v>
      </c>
      <c r="F22" s="39">
        <v>6</v>
      </c>
      <c r="G22" s="39">
        <v>87</v>
      </c>
      <c r="H22" s="39">
        <v>94</v>
      </c>
      <c r="I22" s="39">
        <v>99</v>
      </c>
      <c r="J22" s="39">
        <v>100</v>
      </c>
      <c r="K22" s="39">
        <v>100</v>
      </c>
      <c r="L22" s="39">
        <v>107</v>
      </c>
      <c r="M22" s="41">
        <f t="shared" si="2"/>
        <v>13250</v>
      </c>
      <c r="N22" s="129">
        <v>13.909999999999997</v>
      </c>
      <c r="O22" s="129">
        <v>93.09</v>
      </c>
      <c r="P22" s="39">
        <v>10</v>
      </c>
      <c r="Q22" s="39">
        <v>3055</v>
      </c>
      <c r="R22" s="23"/>
      <c r="S22" s="23"/>
      <c r="T22" s="11"/>
      <c r="V22" s="18"/>
      <c r="W22" s="15"/>
      <c r="X22" s="20"/>
      <c r="Y22" s="20"/>
    </row>
    <row r="23" spans="1:25" ht="15.75" x14ac:dyDescent="0.25">
      <c r="A23" s="231"/>
      <c r="B23" s="40">
        <v>41026.49722222222</v>
      </c>
      <c r="C23" s="43" t="s">
        <v>15</v>
      </c>
      <c r="D23" s="44">
        <v>41500</v>
      </c>
      <c r="E23" s="39">
        <v>10</v>
      </c>
      <c r="F23" s="39">
        <v>5</v>
      </c>
      <c r="G23" s="39">
        <v>85</v>
      </c>
      <c r="H23" s="39">
        <v>92</v>
      </c>
      <c r="I23" s="39">
        <v>99</v>
      </c>
      <c r="J23" s="39">
        <v>100</v>
      </c>
      <c r="K23" s="39">
        <v>100</v>
      </c>
      <c r="L23" s="39">
        <v>87</v>
      </c>
      <c r="M23" s="41">
        <f t="shared" si="2"/>
        <v>9740</v>
      </c>
      <c r="N23" s="129">
        <v>13.049999999999997</v>
      </c>
      <c r="O23" s="129">
        <v>73.95</v>
      </c>
      <c r="P23" s="39">
        <v>10</v>
      </c>
      <c r="Q23" s="39">
        <v>3055</v>
      </c>
      <c r="R23" s="23"/>
      <c r="S23" s="23"/>
      <c r="T23" s="11"/>
      <c r="V23" s="18"/>
      <c r="W23" s="15"/>
      <c r="X23" s="20"/>
      <c r="Y23" s="20"/>
    </row>
    <row r="24" spans="1:25" ht="15.75" x14ac:dyDescent="0.25">
      <c r="A24" s="231"/>
      <c r="B24" s="40">
        <v>41044.693749999999</v>
      </c>
      <c r="C24" s="43" t="s">
        <v>15</v>
      </c>
      <c r="D24" s="44">
        <v>34000</v>
      </c>
      <c r="E24" s="39">
        <v>10</v>
      </c>
      <c r="F24" s="39">
        <v>2</v>
      </c>
      <c r="G24" s="39">
        <v>64</v>
      </c>
      <c r="H24" s="39">
        <v>85</v>
      </c>
      <c r="I24" s="39">
        <v>98</v>
      </c>
      <c r="J24" s="39">
        <v>100</v>
      </c>
      <c r="K24" s="39">
        <v>100</v>
      </c>
      <c r="L24" s="39">
        <v>24</v>
      </c>
      <c r="M24" s="41">
        <f t="shared" si="2"/>
        <v>2200</v>
      </c>
      <c r="N24" s="129">
        <v>8.64</v>
      </c>
      <c r="O24" s="129">
        <v>15.36</v>
      </c>
      <c r="P24" s="39">
        <v>10</v>
      </c>
      <c r="Q24" s="39">
        <v>3055</v>
      </c>
      <c r="R24" s="23"/>
      <c r="S24" s="23"/>
      <c r="T24" s="11"/>
      <c r="V24" s="18"/>
      <c r="W24" s="15"/>
      <c r="X24" s="20"/>
      <c r="Y24" s="20"/>
    </row>
    <row r="25" spans="1:25" ht="15.75" x14ac:dyDescent="0.25">
      <c r="A25" s="231"/>
      <c r="B25" s="40">
        <v>41059.680555555555</v>
      </c>
      <c r="C25" s="43" t="s">
        <v>15</v>
      </c>
      <c r="D25" s="44">
        <v>34800</v>
      </c>
      <c r="E25" s="39">
        <v>10</v>
      </c>
      <c r="F25" s="39">
        <v>1</v>
      </c>
      <c r="G25" s="39">
        <v>68</v>
      </c>
      <c r="H25" s="39">
        <v>90</v>
      </c>
      <c r="I25" s="39">
        <v>99</v>
      </c>
      <c r="J25" s="39">
        <v>100</v>
      </c>
      <c r="K25" s="39">
        <v>100</v>
      </c>
      <c r="L25" s="39">
        <v>14</v>
      </c>
      <c r="M25" s="41">
        <f t="shared" si="2"/>
        <v>1310</v>
      </c>
      <c r="N25" s="129">
        <v>4.4799999999999986</v>
      </c>
      <c r="O25" s="129">
        <v>9.5200000000000014</v>
      </c>
      <c r="P25" s="39">
        <v>10</v>
      </c>
      <c r="Q25" s="39">
        <v>3055</v>
      </c>
      <c r="R25" s="23"/>
      <c r="S25" s="23"/>
      <c r="T25" s="11"/>
      <c r="V25" s="18"/>
      <c r="W25" s="15"/>
      <c r="X25" s="20"/>
      <c r="Y25" s="20"/>
    </row>
    <row r="26" spans="1:25" ht="15.75" x14ac:dyDescent="0.25">
      <c r="A26" s="231"/>
      <c r="B26" s="40">
        <v>41064.67291666667</v>
      </c>
      <c r="C26" s="43" t="s">
        <v>15</v>
      </c>
      <c r="D26" s="44">
        <v>43600</v>
      </c>
      <c r="E26" s="39">
        <v>10</v>
      </c>
      <c r="F26" s="39">
        <v>2</v>
      </c>
      <c r="G26" s="39">
        <v>63</v>
      </c>
      <c r="H26" s="39">
        <v>86</v>
      </c>
      <c r="I26" s="39">
        <v>98</v>
      </c>
      <c r="J26" s="39">
        <v>100</v>
      </c>
      <c r="K26" s="39">
        <v>100</v>
      </c>
      <c r="L26" s="39">
        <v>21</v>
      </c>
      <c r="M26" s="41">
        <f t="shared" si="2"/>
        <v>2470</v>
      </c>
      <c r="N26" s="129">
        <v>7.77</v>
      </c>
      <c r="O26" s="129">
        <v>13.23</v>
      </c>
      <c r="P26" s="39">
        <v>10</v>
      </c>
      <c r="Q26" s="39">
        <v>3055</v>
      </c>
      <c r="R26" s="23"/>
      <c r="S26" s="23"/>
      <c r="T26" s="11"/>
      <c r="V26" s="18"/>
      <c r="W26" s="15"/>
      <c r="X26" s="20"/>
      <c r="Y26" s="20"/>
    </row>
    <row r="27" spans="1:25" ht="15.75" x14ac:dyDescent="0.25">
      <c r="A27" s="231"/>
      <c r="B27" s="40">
        <v>41065.584027777775</v>
      </c>
      <c r="C27" s="43" t="s">
        <v>15</v>
      </c>
      <c r="D27" s="44">
        <v>54400</v>
      </c>
      <c r="E27" s="39">
        <v>10</v>
      </c>
      <c r="F27" s="39">
        <v>3</v>
      </c>
      <c r="G27" s="39">
        <v>66</v>
      </c>
      <c r="H27" s="39">
        <v>85</v>
      </c>
      <c r="I27" s="39">
        <v>97</v>
      </c>
      <c r="J27" s="39">
        <v>100</v>
      </c>
      <c r="K27" s="39">
        <v>100</v>
      </c>
      <c r="L27" s="39">
        <v>47</v>
      </c>
      <c r="M27" s="41">
        <f t="shared" si="2"/>
        <v>6900</v>
      </c>
      <c r="N27" s="129">
        <v>15.979999999999997</v>
      </c>
      <c r="O27" s="129">
        <v>31.020000000000003</v>
      </c>
      <c r="P27" s="39">
        <v>10</v>
      </c>
      <c r="Q27" s="39">
        <v>3055</v>
      </c>
      <c r="R27" s="23"/>
      <c r="S27" s="23"/>
      <c r="T27" s="11"/>
      <c r="V27" s="18"/>
      <c r="W27" s="15"/>
      <c r="X27" s="20"/>
      <c r="Y27" s="20"/>
    </row>
    <row r="28" spans="1:25" ht="15.75" x14ac:dyDescent="0.25">
      <c r="A28" s="231"/>
      <c r="B28" s="40">
        <v>41087.736111111109</v>
      </c>
      <c r="C28" s="51" t="s">
        <v>15</v>
      </c>
      <c r="D28" s="203">
        <v>54800</v>
      </c>
      <c r="E28" s="53">
        <v>10</v>
      </c>
      <c r="F28" s="53">
        <v>2</v>
      </c>
      <c r="G28" s="53">
        <v>61</v>
      </c>
      <c r="H28" s="53">
        <v>81</v>
      </c>
      <c r="I28" s="53">
        <v>97</v>
      </c>
      <c r="J28" s="53">
        <v>100</v>
      </c>
      <c r="K28" s="53">
        <v>100</v>
      </c>
      <c r="L28" s="53">
        <v>31</v>
      </c>
      <c r="M28" s="204">
        <f t="shared" si="2"/>
        <v>4580</v>
      </c>
      <c r="N28" s="205">
        <v>12.09</v>
      </c>
      <c r="O28" s="205">
        <v>18.91</v>
      </c>
      <c r="P28" s="53">
        <v>10</v>
      </c>
      <c r="Q28" s="53">
        <v>3055</v>
      </c>
      <c r="R28" s="23"/>
      <c r="S28" s="23"/>
      <c r="T28" s="11"/>
      <c r="V28" s="18"/>
      <c r="W28" s="15"/>
      <c r="X28" s="20"/>
      <c r="Y28" s="20"/>
    </row>
    <row r="29" spans="1:25" ht="15.75" x14ac:dyDescent="0.25">
      <c r="A29" s="139"/>
      <c r="B29" s="40">
        <v>41370.720138888886</v>
      </c>
      <c r="C29" s="43" t="s">
        <v>15</v>
      </c>
      <c r="D29" s="41">
        <v>21200</v>
      </c>
      <c r="E29" s="39">
        <v>10</v>
      </c>
      <c r="F29" s="47" t="s">
        <v>46</v>
      </c>
      <c r="G29" s="129">
        <v>80.900000000000006</v>
      </c>
      <c r="H29" s="129">
        <v>95.5</v>
      </c>
      <c r="I29" s="129">
        <v>99.3</v>
      </c>
      <c r="J29" s="39">
        <v>100</v>
      </c>
      <c r="K29" s="39">
        <v>100</v>
      </c>
      <c r="L29" s="129">
        <v>36.299999999999997</v>
      </c>
      <c r="M29" s="46">
        <f>(L29*D29)/370</f>
        <v>2079.8918918918916</v>
      </c>
      <c r="N29" s="48">
        <v>6.9332999999999991</v>
      </c>
      <c r="O29" s="48">
        <v>29.366699999999998</v>
      </c>
      <c r="P29" s="39">
        <v>10</v>
      </c>
      <c r="Q29" s="39">
        <v>3055</v>
      </c>
      <c r="R29" s="19"/>
    </row>
    <row r="30" spans="1:25" ht="15.75" x14ac:dyDescent="0.25">
      <c r="A30" s="139"/>
      <c r="B30" s="40">
        <v>41401.694444444445</v>
      </c>
      <c r="C30" s="43" t="s">
        <v>15</v>
      </c>
      <c r="D30" s="41">
        <v>30000</v>
      </c>
      <c r="E30" s="39">
        <v>10</v>
      </c>
      <c r="F30" s="47" t="s">
        <v>46</v>
      </c>
      <c r="G30" s="39">
        <v>69</v>
      </c>
      <c r="H30" s="39">
        <v>92</v>
      </c>
      <c r="I30" s="39">
        <v>99</v>
      </c>
      <c r="J30" s="39">
        <v>100</v>
      </c>
      <c r="K30" s="39">
        <v>100</v>
      </c>
      <c r="L30" s="39">
        <v>32</v>
      </c>
      <c r="M30" s="46">
        <f>(L30*D30)/370</f>
        <v>2594.5945945945946</v>
      </c>
      <c r="N30" s="48">
        <v>9.9200000000000017</v>
      </c>
      <c r="O30" s="48">
        <v>22.08</v>
      </c>
      <c r="P30" s="39">
        <v>10</v>
      </c>
      <c r="Q30" s="39">
        <v>3055</v>
      </c>
      <c r="R30" s="19"/>
    </row>
    <row r="31" spans="1:25" ht="15.75" x14ac:dyDescent="0.25">
      <c r="A31" s="139"/>
      <c r="B31" s="40">
        <v>41404.636111111111</v>
      </c>
      <c r="C31" s="43" t="s">
        <v>15</v>
      </c>
      <c r="D31" s="41">
        <v>37200</v>
      </c>
      <c r="E31" s="39">
        <v>10</v>
      </c>
      <c r="F31" s="47" t="s">
        <v>46</v>
      </c>
      <c r="G31" s="39">
        <v>69</v>
      </c>
      <c r="H31" s="39">
        <v>86</v>
      </c>
      <c r="I31" s="39">
        <v>98</v>
      </c>
      <c r="J31" s="39">
        <v>100</v>
      </c>
      <c r="K31" s="39">
        <v>100</v>
      </c>
      <c r="L31" s="39">
        <v>37</v>
      </c>
      <c r="M31" s="46">
        <f>(L31*D31)/370</f>
        <v>3720</v>
      </c>
      <c r="N31" s="48">
        <v>11.470000000000002</v>
      </c>
      <c r="O31" s="48">
        <v>25.529999999999998</v>
      </c>
      <c r="P31" s="39">
        <v>10</v>
      </c>
      <c r="Q31" s="39">
        <v>3055</v>
      </c>
      <c r="R31" s="19"/>
    </row>
    <row r="32" spans="1:25" ht="15.75" x14ac:dyDescent="0.25">
      <c r="A32" s="139"/>
      <c r="B32" s="40">
        <v>41407.725694444445</v>
      </c>
      <c r="C32" s="43" t="s">
        <v>15</v>
      </c>
      <c r="D32" s="41">
        <v>49200</v>
      </c>
      <c r="E32" s="39">
        <v>10</v>
      </c>
      <c r="F32" s="47" t="s">
        <v>46</v>
      </c>
      <c r="G32" s="39">
        <v>67</v>
      </c>
      <c r="H32" s="39">
        <v>83</v>
      </c>
      <c r="I32" s="39">
        <v>97</v>
      </c>
      <c r="J32" s="39">
        <v>100</v>
      </c>
      <c r="K32" s="39">
        <v>100</v>
      </c>
      <c r="L32" s="39">
        <v>48</v>
      </c>
      <c r="M32" s="46">
        <f>(L32*D32)/370</f>
        <v>6382.7027027027025</v>
      </c>
      <c r="N32" s="48">
        <v>15.839999999999996</v>
      </c>
      <c r="O32" s="48">
        <v>32.160000000000004</v>
      </c>
      <c r="P32" s="39">
        <v>10</v>
      </c>
      <c r="Q32" s="39">
        <v>3055</v>
      </c>
      <c r="R32" s="19"/>
    </row>
    <row r="33" spans="1:18" ht="15.75" x14ac:dyDescent="0.25">
      <c r="A33" s="139"/>
      <c r="B33" s="40">
        <v>41425.521527777775</v>
      </c>
      <c r="C33" s="51" t="s">
        <v>15</v>
      </c>
      <c r="D33" s="204">
        <v>34400</v>
      </c>
      <c r="E33" s="53">
        <v>10</v>
      </c>
      <c r="F33" s="55" t="s">
        <v>46</v>
      </c>
      <c r="G33" s="53">
        <v>59</v>
      </c>
      <c r="H33" s="53">
        <v>78</v>
      </c>
      <c r="I33" s="53">
        <v>96</v>
      </c>
      <c r="J33" s="53">
        <v>100</v>
      </c>
      <c r="K33" s="53">
        <v>100</v>
      </c>
      <c r="L33" s="53">
        <v>9</v>
      </c>
      <c r="M33" s="52">
        <f>(L33*D33)/370</f>
        <v>836.75675675675677</v>
      </c>
      <c r="N33" s="206">
        <v>3.6900000000000004</v>
      </c>
      <c r="O33" s="206">
        <v>5.31</v>
      </c>
      <c r="P33" s="53">
        <v>10</v>
      </c>
      <c r="Q33" s="53">
        <v>3055</v>
      </c>
      <c r="R33" s="19"/>
    </row>
    <row r="34" spans="1:18" ht="15.75" x14ac:dyDescent="0.25">
      <c r="A34" s="230"/>
      <c r="B34" s="40">
        <v>41775.670138888891</v>
      </c>
      <c r="C34" s="39" t="s">
        <v>15</v>
      </c>
      <c r="D34" s="41">
        <v>33800</v>
      </c>
      <c r="E34" s="39">
        <v>10</v>
      </c>
      <c r="F34" s="39" t="s">
        <v>46</v>
      </c>
      <c r="G34" s="39">
        <v>60</v>
      </c>
      <c r="H34" s="39" t="s">
        <v>46</v>
      </c>
      <c r="I34" s="39" t="s">
        <v>46</v>
      </c>
      <c r="J34" s="39" t="s">
        <v>46</v>
      </c>
      <c r="K34" s="39" t="s">
        <v>46</v>
      </c>
      <c r="L34" s="39">
        <v>20</v>
      </c>
      <c r="M34" s="41">
        <v>1830</v>
      </c>
      <c r="N34" s="39">
        <v>8</v>
      </c>
      <c r="O34" s="39">
        <v>12</v>
      </c>
      <c r="P34" s="39">
        <v>10</v>
      </c>
      <c r="Q34" s="39">
        <v>3055</v>
      </c>
      <c r="R34" s="19"/>
    </row>
    <row r="35" spans="1:18" ht="15.75" x14ac:dyDescent="0.25">
      <c r="A35" s="230"/>
      <c r="B35" s="40">
        <v>41776.65625</v>
      </c>
      <c r="C35" s="39" t="s">
        <v>15</v>
      </c>
      <c r="D35" s="41">
        <v>41000</v>
      </c>
      <c r="E35" s="39">
        <v>10</v>
      </c>
      <c r="F35" s="39" t="s">
        <v>46</v>
      </c>
      <c r="G35" s="39">
        <v>58</v>
      </c>
      <c r="H35" s="39" t="s">
        <v>46</v>
      </c>
      <c r="I35" s="39" t="s">
        <v>46</v>
      </c>
      <c r="J35" s="39" t="s">
        <v>46</v>
      </c>
      <c r="K35" s="39" t="s">
        <v>46</v>
      </c>
      <c r="L35" s="39">
        <v>30</v>
      </c>
      <c r="M35" s="41">
        <v>3320</v>
      </c>
      <c r="N35" s="129">
        <v>12.600000000000001</v>
      </c>
      <c r="O35" s="129">
        <v>17.399999999999999</v>
      </c>
      <c r="P35" s="39">
        <v>10</v>
      </c>
      <c r="Q35" s="39">
        <v>3055</v>
      </c>
      <c r="R35" s="19"/>
    </row>
    <row r="36" spans="1:18" ht="15.75" x14ac:dyDescent="0.25">
      <c r="A36" s="230"/>
      <c r="B36" s="40">
        <v>41793.600694444445</v>
      </c>
      <c r="C36" s="39" t="s">
        <v>15</v>
      </c>
      <c r="D36" s="41">
        <v>38400</v>
      </c>
      <c r="E36" s="39">
        <v>10</v>
      </c>
      <c r="F36" s="39" t="s">
        <v>46</v>
      </c>
      <c r="G36" s="39">
        <v>59</v>
      </c>
      <c r="H36" s="39" t="s">
        <v>46</v>
      </c>
      <c r="I36" s="39" t="s">
        <v>46</v>
      </c>
      <c r="J36" s="39" t="s">
        <v>46</v>
      </c>
      <c r="K36" s="39" t="s">
        <v>46</v>
      </c>
      <c r="L36" s="39">
        <v>13</v>
      </c>
      <c r="M36" s="41">
        <v>1350</v>
      </c>
      <c r="N36" s="129">
        <v>5.33</v>
      </c>
      <c r="O36" s="129">
        <v>7.67</v>
      </c>
      <c r="P36" s="39">
        <v>10</v>
      </c>
      <c r="Q36" s="39">
        <v>3055</v>
      </c>
      <c r="R36" s="19"/>
    </row>
    <row r="37" spans="1:18" ht="16.5" thickBot="1" x14ac:dyDescent="0.3">
      <c r="A37" s="232"/>
      <c r="B37" s="186">
        <v>41801.694444444445</v>
      </c>
      <c r="C37" s="132" t="s">
        <v>15</v>
      </c>
      <c r="D37" s="130">
        <v>28600</v>
      </c>
      <c r="E37" s="132">
        <v>10</v>
      </c>
      <c r="F37" s="132" t="s">
        <v>46</v>
      </c>
      <c r="G37" s="132">
        <v>68</v>
      </c>
      <c r="H37" s="132" t="s">
        <v>46</v>
      </c>
      <c r="I37" s="132" t="s">
        <v>46</v>
      </c>
      <c r="J37" s="132" t="s">
        <v>46</v>
      </c>
      <c r="K37" s="132" t="s">
        <v>46</v>
      </c>
      <c r="L37" s="132">
        <v>7</v>
      </c>
      <c r="M37" s="130">
        <v>541</v>
      </c>
      <c r="N37" s="133">
        <v>2.2399999999999993</v>
      </c>
      <c r="O37" s="133">
        <v>4.7600000000000007</v>
      </c>
      <c r="P37" s="132">
        <v>10</v>
      </c>
      <c r="Q37" s="132">
        <v>3055</v>
      </c>
      <c r="R37" s="19"/>
    </row>
    <row r="38" spans="1:18" s="19" customFormat="1" ht="18.75" x14ac:dyDescent="0.25">
      <c r="A38" s="124" t="s">
        <v>105</v>
      </c>
      <c r="B38" s="210"/>
      <c r="C38" s="211"/>
      <c r="D38" s="185"/>
      <c r="E38" s="211"/>
      <c r="F38" s="211"/>
      <c r="G38" s="211"/>
      <c r="H38" s="211"/>
      <c r="I38" s="211"/>
      <c r="J38" s="211"/>
      <c r="K38" s="211"/>
      <c r="L38" s="211"/>
      <c r="M38" s="185"/>
      <c r="N38" s="212"/>
      <c r="O38" s="212"/>
      <c r="P38" s="211"/>
      <c r="Q38" s="211"/>
    </row>
    <row r="39" spans="1:18" ht="18.75" x14ac:dyDescent="0.25">
      <c r="A39" s="124" t="s">
        <v>104</v>
      </c>
    </row>
    <row r="41" spans="1:18" x14ac:dyDescent="0.25">
      <c r="O41" s="7"/>
      <c r="P41" s="7"/>
      <c r="Q41" s="7"/>
    </row>
    <row r="42" spans="1:18" x14ac:dyDescent="0.25">
      <c r="O42" s="7"/>
      <c r="P42" s="7"/>
      <c r="Q42" s="7"/>
    </row>
  </sheetData>
  <mergeCells count="1">
    <mergeCell ref="A2:Q2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35575C2E16DD4180F647D41F93EB12" ma:contentTypeVersion="50" ma:contentTypeDescription="Create a new document." ma:contentTypeScope="" ma:versionID="0b2c01cec21c44c30711af6870b2086c">
  <xsd:schema xmlns:xsd="http://www.w3.org/2001/XMLSchema" xmlns:xs="http://www.w3.org/2001/XMLSchema" xmlns:p="http://schemas.microsoft.com/office/2006/metadata/properties" xmlns:ns1="http://schemas.microsoft.com/sharepoint/v3" xmlns:ns2="1720e262-164b-42d9-b8f5-1c971da2b9e2" targetNamespace="http://schemas.microsoft.com/office/2006/metadata/properties" ma:root="true" ma:fieldsID="ef36e399ae9477f09b5c43b6885dc76d" ns1:_="" ns2:_="">
    <xsd:import namespace="http://schemas.microsoft.com/sharepoint/v3"/>
    <xsd:import namespace="1720e262-164b-42d9-b8f5-1c971da2b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el_Flag" minOccurs="0"/>
                <xsd:element ref="ns2:IP_x0020_Number" minOccurs="0"/>
                <xsd:element ref="ns2:Document_x0020_Type"/>
                <xsd:element ref="ns1:RoutingRuleDescription" minOccurs="0"/>
                <xsd:element ref="ns2:Disemination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4" nillable="true" ma:displayName="Description" ma:internalName="Description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e262-164b-42d9-b8f5-1c971da2b9e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el_Flag" ma:index="11" nillable="true" ma:displayName="Del_Flag" ma:default="0" ma:description="When set indicates list item can be deleted" ma:internalName="Del_Flag">
      <xsd:simpleType>
        <xsd:restriction base="dms:Boolean"/>
      </xsd:simpleType>
    </xsd:element>
    <xsd:element name="IP_x0020_Number" ma:index="12" nillable="true" ma:displayName="IP Number" ma:indexed="true" ma:internalName="IP_x0020_Number">
      <xsd:simpleType>
        <xsd:restriction base="dms:Text"/>
      </xsd:simpleType>
    </xsd:element>
    <xsd:element name="Document_x0020_Type" ma:index="13" ma:displayName="Document Type" ma:default="Author's original manuscript" ma:description="" ma:format="Dropdown" ma:internalName="Document_x0020_Type">
      <xsd:simpleType>
        <xsd:restriction base="dms:Choice">
          <xsd:enumeration value="Author's original manuscript"/>
          <xsd:enumeration value="SPN edited manuscript"/>
          <xsd:enumeration value="Peer review"/>
          <xsd:enumeration value="Peer review reconciliation"/>
          <xsd:enumeration value="Final manuscript for Bureau approval"/>
          <xsd:enumeration value="Final BAO approved manuscript"/>
          <xsd:enumeration value="IPPA"/>
          <xsd:enumeration value="Other"/>
        </xsd:restriction>
      </xsd:simpleType>
    </xsd:element>
    <xsd:element name="Disemination_x0020_Date" ma:index="16" nillable="true" ma:displayName="Disemination Date" ma:internalName="Diseminat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Working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emination_x0020_Date xmlns="1720e262-164b-42d9-b8f5-1c971da2b9e2" xsi:nil="true"/>
    <RoutingRuleDescription xmlns="http://schemas.microsoft.com/sharepoint/v3" xsi:nil="true"/>
    <IP_x0020_Number xmlns="1720e262-164b-42d9-b8f5-1c971da2b9e2">IP-046285</IP_x0020_Number>
    <Document_x0020_Type xmlns="1720e262-164b-42d9-b8f5-1c971da2b9e2">Final manuscript for Bureau approval</Document_x0020_Type>
    <Del_Flag xmlns="1720e262-164b-42d9-b8f5-1c971da2b9e2">false</Del_Flag>
    <_dlc_DocId xmlns="1720e262-164b-42d9-b8f5-1c971da2b9e2">IP000000-33-291500</_dlc_DocId>
    <_dlc_DocIdUrl xmlns="1720e262-164b-42d9-b8f5-1c971da2b9e2">
      <Url>https://ipds.usgs.gov/_layouts/DocIdRedir.aspx?ID=IP000000-33-291500</Url>
      <Description>IP000000-33-291500</Description>
    </_dlc_DocIdUrl>
  </documentManagement>
</p:properties>
</file>

<file path=customXml/itemProps1.xml><?xml version="1.0" encoding="utf-8"?>
<ds:datastoreItem xmlns:ds="http://schemas.openxmlformats.org/officeDocument/2006/customXml" ds:itemID="{87A774A4-367F-445B-9748-34D0C35A389E}"/>
</file>

<file path=customXml/itemProps2.xml><?xml version="1.0" encoding="utf-8"?>
<ds:datastoreItem xmlns:ds="http://schemas.openxmlformats.org/officeDocument/2006/customXml" ds:itemID="{42CBEB95-A723-46E3-B856-D2973683A1EF}"/>
</file>

<file path=customXml/itemProps3.xml><?xml version="1.0" encoding="utf-8"?>
<ds:datastoreItem xmlns:ds="http://schemas.openxmlformats.org/officeDocument/2006/customXml" ds:itemID="{023C83FB-9AB0-44C9-B7C9-B283948A6D7A}"/>
</file>

<file path=customXml/itemProps4.xml><?xml version="1.0" encoding="utf-8"?>
<ds:datastoreItem xmlns:ds="http://schemas.openxmlformats.org/officeDocument/2006/customXml" ds:itemID="{46E78450-EA2E-4CB1-A62F-9ED8FF15C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A1</vt:lpstr>
      <vt:lpstr>Table A2</vt:lpstr>
      <vt:lpstr>Table A3</vt:lpstr>
      <vt:lpstr>Table A4</vt:lpstr>
      <vt:lpstr>Table A5</vt:lpstr>
      <vt:lpstr>Table 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Molly S.</dc:creator>
  <cp:lastModifiedBy>Buursma, John L.</cp:lastModifiedBy>
  <cp:lastPrinted>2015-06-05T16:57:39Z</cp:lastPrinted>
  <dcterms:created xsi:type="dcterms:W3CDTF">2011-12-07T17:03:43Z</dcterms:created>
  <dcterms:modified xsi:type="dcterms:W3CDTF">2015-10-27T22:59:22Z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0x010100C535575C2E16DD4180F647D41F93EB12</vt:lpwstr>
  </property>
  <property fmtid="{D5CDD505-2E9C-101B-9397-08002B2CF9AE}" pid="3" name="ItemRetentionFormula">
    <vt:lpwstr/>
  </property>
  <property fmtid="{D5CDD505-2E9C-101B-9397-08002B2CF9AE}" pid="4" name="_dlc_policyId">
    <vt:lpwstr/>
  </property>
  <property fmtid="{D5CDD505-2E9C-101B-9397-08002B2CF9AE}" pid="5" name="_dlc_DocIdItemGuid">
    <vt:lpwstr>cd1a6c86-aab1-4116-b969-c5960c4039bd</vt:lpwstr>
  </property>
</Properties>
</file>