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70" windowWidth="23085" windowHeight="8685" tabRatio="834" activeTab="16"/>
  </bookViews>
  <sheets>
    <sheet name="Tab_A1-Clinch Sites" sheetId="36" r:id="rId1"/>
    <sheet name="Tab A2-Gage_summary" sheetId="22" r:id="rId2"/>
    <sheet name="Tab_A3 Continuous_WQ and Flow" sheetId="35" r:id="rId3"/>
    <sheet name="Tab_A4-Discrete_base" sheetId="33" r:id="rId4"/>
    <sheet name="Tab_A5-Discrete_storms " sheetId="34" r:id="rId5"/>
    <sheet name="Tab_A6-Organic_compounds" sheetId="15" r:id="rId6"/>
    <sheet name="Tab_A7- Base-flow surveys" sheetId="21" r:id="rId7"/>
    <sheet name="Tab_A8-Bed sediment metals" sheetId="16" r:id="rId8"/>
    <sheet name="Tab_A9-Bed sediment size class" sheetId="17" r:id="rId9"/>
    <sheet name="Tab_A10-Bed sediment metals rep" sheetId="18" r:id="rId10"/>
    <sheet name="Tab_A11-Tracer_injection" sheetId="20" r:id="rId11"/>
    <sheet name="Tab_A12-Travel_Time" sheetId="7" r:id="rId12"/>
    <sheet name="Tab_A13_Habitat_TransectData" sheetId="27" r:id="rId13"/>
    <sheet name="Tab_A14-Reach_Substrate" sheetId="28" r:id="rId14"/>
    <sheet name="Tab_A15-Bank&amp;Riparian" sheetId="29" r:id="rId15"/>
    <sheet name="Tab_A16-Fish_habitat" sheetId="11" r:id="rId16"/>
    <sheet name="Tab_A17-ChannelMorph&amp;Hydraulics" sheetId="30" r:id="rId17"/>
    <sheet name="Tab_A18-Mussel Survey" sheetId="19" r:id="rId18"/>
    <sheet name="Tab_A19_SiloLength" sheetId="5" r:id="rId19"/>
    <sheet name="Tab_A20_Silo_survival" sheetId="6" r:id="rId20"/>
    <sheet name="Tab_A21-Silo degree day" sheetId="25" r:id="rId21"/>
    <sheet name="Tab_A22-Chloryphyll and Org C" sheetId="1" r:id="rId22"/>
    <sheet name="Tab_A23_V.iris metals" sheetId="3" r:id="rId23"/>
    <sheet name="Tab_A24_V.iris organics" sheetId="32" r:id="rId24"/>
    <sheet name="Tab_A25 A. Pectorosa metals" sheetId="26" r:id="rId25"/>
  </sheets>
  <definedNames>
    <definedName name="_Ref332808860" localSheetId="22">'Tab_A23_V.iris metals'!$A$1</definedName>
    <definedName name="_xlnm.Print_Area" localSheetId="16">'Tab_A17-ChannelMorph&amp;Hydraulics'!$A$1:$AP$18</definedName>
    <definedName name="_xlnm.Print_Titles" localSheetId="0">'Tab_A1-Clinch Sites'!$A:$B,'Tab_A1-Clinch Sites'!$3:$3</definedName>
    <definedName name="_xlnm.Print_Titles" localSheetId="23">'Tab_A24_V.iris organics'!$A:$A,'Tab_A24_V.iris organics'!$5:$6</definedName>
    <definedName name="_xlnm.Print_Titles" localSheetId="6">'Tab_A7- Base-flow surveys'!$A:$D,'Tab_A7- Base-flow surveys'!$3:$3</definedName>
  </definedNames>
  <calcPr calcId="145621"/>
</workbook>
</file>

<file path=xl/calcChain.xml><?xml version="1.0" encoding="utf-8"?>
<calcChain xmlns="http://schemas.openxmlformats.org/spreadsheetml/2006/main">
  <c r="Q17" i="28" l="1"/>
  <c r="G16" i="22" l="1"/>
  <c r="H16" i="22" s="1"/>
  <c r="H15" i="22"/>
  <c r="G12" i="22"/>
  <c r="H12" i="22" s="1"/>
  <c r="H10" i="22"/>
  <c r="H9" i="22"/>
  <c r="G8" i="22"/>
  <c r="H8" i="22" s="1"/>
  <c r="H6" i="22"/>
  <c r="G6" i="22"/>
  <c r="H4" i="22"/>
  <c r="I21" i="20" l="1"/>
  <c r="I20" i="20"/>
  <c r="I19" i="20"/>
  <c r="I16" i="20"/>
  <c r="I15" i="20"/>
  <c r="I14" i="20"/>
  <c r="I11" i="20"/>
  <c r="I10" i="20"/>
  <c r="I9" i="20"/>
  <c r="G58" i="15" l="1"/>
  <c r="G57" i="15"/>
  <c r="G56" i="15"/>
  <c r="G55" i="15"/>
  <c r="G54" i="15"/>
  <c r="G53" i="15"/>
  <c r="G52" i="15"/>
  <c r="G51" i="15"/>
  <c r="G50" i="15"/>
  <c r="G49" i="15"/>
  <c r="G48" i="15"/>
  <c r="G47" i="15"/>
  <c r="G46" i="15"/>
  <c r="G45" i="15"/>
  <c r="G44" i="15"/>
  <c r="G43" i="15"/>
  <c r="G42" i="15"/>
  <c r="G41" i="15"/>
  <c r="G40" i="15"/>
  <c r="G39" i="15"/>
  <c r="G37" i="15"/>
  <c r="G36" i="15"/>
  <c r="G35" i="15"/>
  <c r="G34" i="15"/>
  <c r="G33" i="15"/>
  <c r="G32" i="15"/>
  <c r="G31" i="15"/>
  <c r="G30" i="15"/>
  <c r="G23" i="15"/>
  <c r="G22" i="15"/>
  <c r="G21" i="15"/>
  <c r="G24" i="15"/>
  <c r="G25" i="15"/>
  <c r="G18" i="15"/>
  <c r="G20" i="15"/>
  <c r="G19" i="15"/>
  <c r="G17" i="15"/>
  <c r="G16" i="15"/>
  <c r="G15" i="15"/>
  <c r="G14" i="15"/>
  <c r="G13" i="15"/>
  <c r="G12" i="15"/>
  <c r="G11" i="15"/>
  <c r="G8" i="15"/>
  <c r="G10" i="15"/>
  <c r="G9" i="15"/>
  <c r="G7" i="15"/>
  <c r="G6" i="15"/>
</calcChain>
</file>

<file path=xl/comments1.xml><?xml version="1.0" encoding="utf-8"?>
<comments xmlns="http://schemas.openxmlformats.org/spreadsheetml/2006/main">
  <authors>
    <author>Krstolic, Jennifer L.</author>
  </authors>
  <commentList>
    <comment ref="M119" authorId="0">
      <text>
        <r>
          <rPr>
            <b/>
            <sz val="9"/>
            <color indexed="81"/>
            <rFont val="Tahoma"/>
            <family val="2"/>
          </rPr>
          <t>Krstolic, Jennifer L.:</t>
        </r>
        <r>
          <rPr>
            <sz val="9"/>
            <color indexed="81"/>
            <rFont val="Tahoma"/>
            <family val="2"/>
          </rPr>
          <t xml:space="preserve">
should this be not apparent?</t>
        </r>
      </text>
    </comment>
  </commentList>
</comments>
</file>

<file path=xl/sharedStrings.xml><?xml version="1.0" encoding="utf-8"?>
<sst xmlns="http://schemas.openxmlformats.org/spreadsheetml/2006/main" count="11915" uniqueCount="1486">
  <si>
    <t>&lt;</t>
  </si>
  <si>
    <t>Clinch River above Pendleton Island at Fort Blackmore, VA</t>
  </si>
  <si>
    <t>Clinch River at Semones Island near Dungannon, VA</t>
  </si>
  <si>
    <t>Clinch River at Cleveland, VA</t>
  </si>
  <si>
    <t>ppm</t>
  </si>
  <si>
    <t>Zinc</t>
  </si>
  <si>
    <t>Vanadium</t>
  </si>
  <si>
    <t>Uranium</t>
  </si>
  <si>
    <t>Thorium</t>
  </si>
  <si>
    <t>Strontium</t>
  </si>
  <si>
    <t>Tin</t>
  </si>
  <si>
    <t>Selenium</t>
  </si>
  <si>
    <t>Antimony</t>
  </si>
  <si>
    <t>Lead</t>
  </si>
  <si>
    <t>Nickel</t>
  </si>
  <si>
    <t>Molybdenum</t>
  </si>
  <si>
    <t>Manganese</t>
  </si>
  <si>
    <t>Magnesium</t>
  </si>
  <si>
    <t>Lithium</t>
  </si>
  <si>
    <t>Potassium</t>
  </si>
  <si>
    <t>Mercury</t>
  </si>
  <si>
    <t>Iron</t>
  </si>
  <si>
    <t>Copper</t>
  </si>
  <si>
    <t>Chromium</t>
  </si>
  <si>
    <t>Cobalt</t>
  </si>
  <si>
    <t>Cadmium</t>
  </si>
  <si>
    <t>Calcium</t>
  </si>
  <si>
    <t>Beryllium</t>
  </si>
  <si>
    <t>Barium</t>
  </si>
  <si>
    <t>Boron</t>
  </si>
  <si>
    <t>Arsenic</t>
  </si>
  <si>
    <t>Aluminum</t>
  </si>
  <si>
    <t>Silver</t>
  </si>
  <si>
    <t>n-decane</t>
  </si>
  <si>
    <t>n-docosane</t>
  </si>
  <si>
    <t>n-dodecane</t>
  </si>
  <si>
    <t>n-dotriacontane</t>
  </si>
  <si>
    <t>n-eicosane</t>
  </si>
  <si>
    <t>n-heneicosane</t>
  </si>
  <si>
    <t>n-hentriacontane</t>
  </si>
  <si>
    <t>n-heptacosane</t>
  </si>
  <si>
    <t>n-heptadecane</t>
  </si>
  <si>
    <t>n-hexacosane</t>
  </si>
  <si>
    <t>n-hexadecane</t>
  </si>
  <si>
    <t>n-nonacosane</t>
  </si>
  <si>
    <t>n-nonadecane</t>
  </si>
  <si>
    <t>n-octacosane</t>
  </si>
  <si>
    <t>n-octadecane</t>
  </si>
  <si>
    <t>n-pentacosane</t>
  </si>
  <si>
    <t>n-pentadecane</t>
  </si>
  <si>
    <t>n-tetracosane</t>
  </si>
  <si>
    <t>n-tetradecane</t>
  </si>
  <si>
    <t>n-tetratriacontane</t>
  </si>
  <si>
    <t>n-triacontane</t>
  </si>
  <si>
    <t>n-tricosane</t>
  </si>
  <si>
    <t>n-tridecane</t>
  </si>
  <si>
    <t>n-tritriacontane</t>
  </si>
  <si>
    <t>n-undecane</t>
  </si>
  <si>
    <t>pristane</t>
  </si>
  <si>
    <t>C1-naphthalenes</t>
  </si>
  <si>
    <t>C2-naphthalenes</t>
  </si>
  <si>
    <t>C3-fluorenes</t>
  </si>
  <si>
    <t>fluoranthene</t>
  </si>
  <si>
    <t>indeno(1,2,3-cd)pyrene</t>
  </si>
  <si>
    <t>phenanthrene</t>
  </si>
  <si>
    <t>unresolved complex mixture</t>
  </si>
  <si>
    <t>Silo replicate</t>
  </si>
  <si>
    <t xml:space="preserve">Start </t>
  </si>
  <si>
    <t>Clinch River at  Cleveland, VA</t>
  </si>
  <si>
    <t>03524000</t>
  </si>
  <si>
    <t>C1</t>
  </si>
  <si>
    <t>C2</t>
  </si>
  <si>
    <t>C6</t>
  </si>
  <si>
    <t>C8</t>
  </si>
  <si>
    <t>C9</t>
  </si>
  <si>
    <t>C10</t>
  </si>
  <si>
    <t>C11</t>
  </si>
  <si>
    <t>Silo lost</t>
  </si>
  <si>
    <t>C12</t>
  </si>
  <si>
    <t>Site Mean</t>
  </si>
  <si>
    <t>n/a</t>
  </si>
  <si>
    <t>Site SD</t>
  </si>
  <si>
    <t xml:space="preserve">Clinch River at  Route 65 at Dungannon, VA </t>
  </si>
  <si>
    <t>03524740</t>
  </si>
  <si>
    <t>D1</t>
  </si>
  <si>
    <t>D3</t>
  </si>
  <si>
    <t>D6</t>
  </si>
  <si>
    <t>D8</t>
  </si>
  <si>
    <t>D9</t>
  </si>
  <si>
    <t>*</t>
  </si>
  <si>
    <t>D10</t>
  </si>
  <si>
    <t>D11</t>
  </si>
  <si>
    <t>D12</t>
  </si>
  <si>
    <t xml:space="preserve">Clinch River above Pendleton Island at Fort Blackmore, VA </t>
  </si>
  <si>
    <t>03525025</t>
  </si>
  <si>
    <t>P1</t>
  </si>
  <si>
    <t>P3</t>
  </si>
  <si>
    <t>P6</t>
  </si>
  <si>
    <t>P8</t>
  </si>
  <si>
    <t>P9</t>
  </si>
  <si>
    <t>P10</t>
  </si>
  <si>
    <t>P11</t>
  </si>
  <si>
    <t>P12</t>
  </si>
  <si>
    <t xml:space="preserve">Clinch River near Looneys Gap (Horton Ford), TN </t>
  </si>
  <si>
    <t>H3</t>
  </si>
  <si>
    <t>12.21**</t>
  </si>
  <si>
    <t>H5</t>
  </si>
  <si>
    <t>H6</t>
  </si>
  <si>
    <t>H8</t>
  </si>
  <si>
    <t>H9</t>
  </si>
  <si>
    <t>H10</t>
  </si>
  <si>
    <t>H11</t>
  </si>
  <si>
    <t>H12</t>
  </si>
  <si>
    <t># Live</t>
  </si>
  <si>
    <t>Prop. Live</t>
  </si>
  <si>
    <t>**</t>
  </si>
  <si>
    <t>Time since injection to:</t>
  </si>
  <si>
    <t>Leading edge</t>
  </si>
  <si>
    <t>Peak concentration</t>
  </si>
  <si>
    <t>Centroid</t>
  </si>
  <si>
    <t>10 percent trailing edge</t>
  </si>
  <si>
    <t>(hr)</t>
  </si>
  <si>
    <t>Clinch River above Sinking Spring near Dungannon, VA</t>
  </si>
  <si>
    <t xml:space="preserve">Clinch River at Route 65 at Dungannon, VA </t>
  </si>
  <si>
    <t>Clinch River below Dingus Branch near Grays Island, VA</t>
  </si>
  <si>
    <t>Clinch River above Suck Branch near Fort Blackmore, VA</t>
  </si>
  <si>
    <t>Clinch River below Mill Creek at Craft Mill, VA</t>
  </si>
  <si>
    <t>Clinch River at Speers Ferry, VA</t>
  </si>
  <si>
    <t>Clinch River near Flat Rock, VA</t>
  </si>
  <si>
    <t>DATE</t>
  </si>
  <si>
    <t>TRANSECT</t>
  </si>
  <si>
    <t>CHAN</t>
  </si>
  <si>
    <t>HABTYPE</t>
  </si>
  <si>
    <t>REACHLENGTH</t>
  </si>
  <si>
    <t>DIST_BTN_TRANA&amp;K</t>
  </si>
  <si>
    <t>TOTALW</t>
  </si>
  <si>
    <t>TRAN_AREA_SAMPLED</t>
  </si>
  <si>
    <t>BFW</t>
  </si>
  <si>
    <t>TRAN_PWET</t>
  </si>
  <si>
    <t>TERW</t>
  </si>
  <si>
    <t>REACH_TERW</t>
  </si>
  <si>
    <t>LATH</t>
  </si>
  <si>
    <t>RATH</t>
  </si>
  <si>
    <t>TRAN_TH</t>
  </si>
  <si>
    <t>LABBFH</t>
  </si>
  <si>
    <t>RABBFH</t>
  </si>
  <si>
    <t>TRAN_BFH</t>
  </si>
  <si>
    <t>D5</t>
  </si>
  <si>
    <t>D7</t>
  </si>
  <si>
    <t>TRAN_D</t>
  </si>
  <si>
    <t>TRAN_THALWEGD</t>
  </si>
  <si>
    <t>TRAN_BFD</t>
  </si>
  <si>
    <t>REACH_BFD_MIN</t>
  </si>
  <si>
    <t>TRAN_TD</t>
  </si>
  <si>
    <t>REACH_TD</t>
  </si>
  <si>
    <t>LABRS</t>
  </si>
  <si>
    <t>RABRS</t>
  </si>
  <si>
    <t>LABS</t>
  </si>
  <si>
    <t>RABS</t>
  </si>
  <si>
    <t>LABDEN</t>
  </si>
  <si>
    <t>RABDEN</t>
  </si>
  <si>
    <t xml:space="preserve">TRAN_RIPDEN
</t>
  </si>
  <si>
    <t>LABCBT</t>
  </si>
  <si>
    <t>LABCST</t>
  </si>
  <si>
    <t>LABCC</t>
  </si>
  <si>
    <t>RABCBT</t>
  </si>
  <si>
    <t>RACBST</t>
  </si>
  <si>
    <t>RABCC</t>
  </si>
  <si>
    <t>TRAN_CBT</t>
  </si>
  <si>
    <t>TRAN_CST</t>
  </si>
  <si>
    <t>TRAN_CC</t>
  </si>
  <si>
    <t>LABUS</t>
  </si>
  <si>
    <t>LABUG</t>
  </si>
  <si>
    <t>LABU</t>
  </si>
  <si>
    <t>RABUS</t>
  </si>
  <si>
    <t>RABUG</t>
  </si>
  <si>
    <t>RABU</t>
  </si>
  <si>
    <t>TRAN_US</t>
  </si>
  <si>
    <t>TRAN_UG</t>
  </si>
  <si>
    <t>TRAN_U</t>
  </si>
  <si>
    <t>LABGS</t>
  </si>
  <si>
    <t>LABGG</t>
  </si>
  <si>
    <t>LABGB</t>
  </si>
  <si>
    <t>LABGC</t>
  </si>
  <si>
    <t>LABRC</t>
  </si>
  <si>
    <t>RABGS</t>
  </si>
  <si>
    <t>RABGG</t>
  </si>
  <si>
    <t>RABGB</t>
  </si>
  <si>
    <t>RABGC</t>
  </si>
  <si>
    <t>RABRC</t>
  </si>
  <si>
    <t>TRAN_GS</t>
  </si>
  <si>
    <t>TRAN_GG</t>
  </si>
  <si>
    <t>TRAN_GB</t>
  </si>
  <si>
    <t>TRAN_GC</t>
  </si>
  <si>
    <t>TRAN_RC</t>
  </si>
  <si>
    <t>REACH_UG</t>
  </si>
  <si>
    <t>LAFH_ALG</t>
  </si>
  <si>
    <t>LAFH_MACRO</t>
  </si>
  <si>
    <t>LAFH_WD</t>
  </si>
  <si>
    <t>LAFH_BRUSH</t>
  </si>
  <si>
    <t>LAFH_OHB</t>
  </si>
  <si>
    <t>LAFH_UCB</t>
  </si>
  <si>
    <t>LAFH_B</t>
  </si>
  <si>
    <t>LAFH_A</t>
  </si>
  <si>
    <t>RAFH_ALG</t>
  </si>
  <si>
    <t>RAFH_MACRO</t>
  </si>
  <si>
    <t>RAFH_WD</t>
  </si>
  <si>
    <t>RAFH_BRUSH</t>
  </si>
  <si>
    <t>RAFH_OHB</t>
  </si>
  <si>
    <t>RAFH_UCB</t>
  </si>
  <si>
    <t>RAFH_B</t>
  </si>
  <si>
    <t>RAFH_A</t>
  </si>
  <si>
    <t>TRAN_ALG</t>
  </si>
  <si>
    <t>TRAN_MACRO</t>
  </si>
  <si>
    <t>TRAN_WD</t>
  </si>
  <si>
    <t>TRAN_BRUSH</t>
  </si>
  <si>
    <t>TRAN_OHB</t>
  </si>
  <si>
    <t>TRAN_UCB</t>
  </si>
  <si>
    <t>TRAN_B</t>
  </si>
  <si>
    <t>TRAN_A</t>
  </si>
  <si>
    <t>LABHI_WDRD</t>
  </si>
  <si>
    <t>LABHI_B</t>
  </si>
  <si>
    <t>LABHI_P</t>
  </si>
  <si>
    <t>LABHI_LT</t>
  </si>
  <si>
    <t>LABHI_PL</t>
  </si>
  <si>
    <t>LABHI_RC</t>
  </si>
  <si>
    <t>LABHI_PA</t>
  </si>
  <si>
    <t>LABHI_L</t>
  </si>
  <si>
    <t>LABHI_M</t>
  </si>
  <si>
    <t>LABHI_O</t>
  </si>
  <si>
    <t>LABHI_TOTAL</t>
  </si>
  <si>
    <t>LABHI_NONAG</t>
  </si>
  <si>
    <t>LAHI_AG</t>
  </si>
  <si>
    <t>RABHI_WDRD</t>
  </si>
  <si>
    <t>RABHI_B</t>
  </si>
  <si>
    <t>RABHI_P</t>
  </si>
  <si>
    <t>RABHI_LT</t>
  </si>
  <si>
    <t>RABHI_PL</t>
  </si>
  <si>
    <t>RABHI_RC</t>
  </si>
  <si>
    <t>RABHI_PA</t>
  </si>
  <si>
    <t>RABHI_L</t>
  </si>
  <si>
    <t>RABHI_M</t>
  </si>
  <si>
    <t>RABHI_O</t>
  </si>
  <si>
    <t>RABHI_TOTAL</t>
  </si>
  <si>
    <t>RABHI_NONAG</t>
  </si>
  <si>
    <t>RAHI_AG</t>
  </si>
  <si>
    <t>TRAN_HIWDRD</t>
  </si>
  <si>
    <t>TRAN_HIB</t>
  </si>
  <si>
    <t>TRAN_HIP</t>
  </si>
  <si>
    <t>TRAN_HILT</t>
  </si>
  <si>
    <t>TRAN_HIPL</t>
  </si>
  <si>
    <t>TRAN_HIRC</t>
  </si>
  <si>
    <t>TRAN_HIPA</t>
  </si>
  <si>
    <t>TRAN_HIL</t>
  </si>
  <si>
    <t>TRAN_HIM</t>
  </si>
  <si>
    <t>TRAN_HIO</t>
  </si>
  <si>
    <t>TRAN_HI</t>
  </si>
  <si>
    <t>TRAN_HINONAG</t>
  </si>
  <si>
    <t>TRAN_HIAG</t>
  </si>
  <si>
    <t>EMB1</t>
  </si>
  <si>
    <t>EMB3</t>
  </si>
  <si>
    <t>EMB5</t>
  </si>
  <si>
    <t>EMB7</t>
  </si>
  <si>
    <t>EMB9</t>
  </si>
  <si>
    <t>SUB1</t>
  </si>
  <si>
    <t>SUB3</t>
  </si>
  <si>
    <t>SUB5</t>
  </si>
  <si>
    <t>SUB7</t>
  </si>
  <si>
    <t>SUB9</t>
  </si>
  <si>
    <t>SILT1</t>
  </si>
  <si>
    <t>SILT3</t>
  </si>
  <si>
    <t>SILT5</t>
  </si>
  <si>
    <t>SILT7</t>
  </si>
  <si>
    <t>SILT9</t>
  </si>
  <si>
    <t>ROUGH1</t>
  </si>
  <si>
    <t>ROUGH3</t>
  </si>
  <si>
    <t>ROUGH5</t>
  </si>
  <si>
    <t>ROUGH7</t>
  </si>
  <si>
    <t>ROUGH9</t>
  </si>
  <si>
    <t>DEN1</t>
  </si>
  <si>
    <t>DEN5</t>
  </si>
  <si>
    <t>DEN9</t>
  </si>
  <si>
    <t>REACH_CANOPY_NEARBANK</t>
  </si>
  <si>
    <t>SUB1(BED_QUANT)</t>
  </si>
  <si>
    <t>SUB3(BED_QUANT)</t>
  </si>
  <si>
    <t>SUB5(BED_QUANT)</t>
  </si>
  <si>
    <t>SUB7(BED_QUANT)</t>
  </si>
  <si>
    <t>SUB9(BED_QUANT)</t>
  </si>
  <si>
    <t>REACH_D50_M(BED_QUANT)</t>
  </si>
  <si>
    <t>Date</t>
  </si>
  <si>
    <t>Transect name, downstream most = A, upstream most = K</t>
  </si>
  <si>
    <t>Channel of reach</t>
  </si>
  <si>
    <t>Habitat type</t>
  </si>
  <si>
    <t>Reach longitudinal length</t>
  </si>
  <si>
    <t>Absolute geographical distance between Transect A and K</t>
  </si>
  <si>
    <t>Width on transect from RAB bankfull bench mark to LAB bankfull width</t>
  </si>
  <si>
    <t>Proportion BFW wetted</t>
  </si>
  <si>
    <t>Mean Terrace Width for reach</t>
  </si>
  <si>
    <t>Left Ascending Terrace height above water surface, terrace bench</t>
  </si>
  <si>
    <t>Right Ascending Terrace height above water surface, terrace bench</t>
  </si>
  <si>
    <t>Terrace height on transect</t>
  </si>
  <si>
    <t>Left Ascending Bankfull height above water surface, bankfull bench</t>
  </si>
  <si>
    <t>Right Ascending Bankfull height above water surface, bankfull bench</t>
  </si>
  <si>
    <t>Bankfull height on transect</t>
  </si>
  <si>
    <t>Mean Depth on Transect</t>
  </si>
  <si>
    <t>thalweg depth on transect</t>
  </si>
  <si>
    <t>Reach bankfull depth</t>
  </si>
  <si>
    <t>Terrace depth</t>
  </si>
  <si>
    <t>Reach terrace depth</t>
  </si>
  <si>
    <t>Left ascending bank riparian slope estimated by clinometer</t>
  </si>
  <si>
    <t>Right ascending bank riparian slope estimated by clinometer</t>
  </si>
  <si>
    <t>Left ascending bank  slope estimated by clinometer</t>
  </si>
  <si>
    <t>Right ascending bank  slope estimated by clinometer</t>
  </si>
  <si>
    <t>Bank canopy density on transect</t>
  </si>
  <si>
    <t>Left ascending riparian canopy composed of large trees taller than 5 meter, diameter &gt; 0.3 meter</t>
  </si>
  <si>
    <t>Left ascending riparian canopy composed of small trees taller than 5 meter, diameter &lt; 0.3 meter</t>
  </si>
  <si>
    <t>Right ascending riparian canopy composed of large trees taller than 5 meter, diameter &gt; 0.3 meter</t>
  </si>
  <si>
    <t>Right ascending riparian canopy composed of small trees taller than 5 meter, diameter &lt; 0.3 meter</t>
  </si>
  <si>
    <t>Riparian canopy composed of large trees taller than 5 meter, diameter &gt; 0.3 meter on transect</t>
  </si>
  <si>
    <t>Riparian canopy composed of small trees taller than 5 meter, diameter &gt; 0.3 meter on transect</t>
  </si>
  <si>
    <t>Left Ascending Bank Understory (0.5 - 5 meter above ground) composed of Shrubs &amp; Saplings</t>
  </si>
  <si>
    <t>Left Ascending Bank Understory (0.5 - 5 meter above ground) composed of Non-woody, grasses, forbs</t>
  </si>
  <si>
    <t>Left Ascending Bank Understory (0.5 - 5 meter above ground) total vegetated</t>
  </si>
  <si>
    <t>Right Ascending Bank Understory (0.5 - 5 meter above ground) composed of Shrubs &amp; Saplings</t>
  </si>
  <si>
    <t>Right Ascending Bank Understory (0.5 - 5 meter above ground) composed of Non-woody, grasses, forbs</t>
  </si>
  <si>
    <t>Right Ascending Bank Understory (0.5 - 5 meter above ground) total vegetated</t>
  </si>
  <si>
    <t>Understory (0.5 - 5 meter above ground) Shrubs &amp; Saplings on transect</t>
  </si>
  <si>
    <t>Understory Vegetation (0.5 - 5 meter above ground) total on transect</t>
  </si>
  <si>
    <t>Left Ascending Ground (≤ 0.5 meter above ground) composed of Hedges, Grasses, &amp; Forbs</t>
  </si>
  <si>
    <t>Left Ascending Ground (≤ 0.5 meter above ground) bare or unvegetated</t>
  </si>
  <si>
    <t>Left Ascending Ground (≤ 0.5 meter above ground) vegetated</t>
  </si>
  <si>
    <t>Left ascending riparian cover from all vegetation height categories</t>
  </si>
  <si>
    <t>Right Ascending Ground (≤ 0.5 meter above ground) composed of Hedges, Grasses, &amp; Forbs</t>
  </si>
  <si>
    <t>Right Ascending Ground (≤ 0.5 meter above ground) bare or unvegetated</t>
  </si>
  <si>
    <t>Right Ascending Ground (≤ 0.5 meter above ground) vegetated</t>
  </si>
  <si>
    <t>Right ascending riparian cover from all vegetation height categories</t>
  </si>
  <si>
    <t>Ground (≤ 0.5 meter above ground) composed of Hedges, Grasses, &amp; Forbs on transect</t>
  </si>
  <si>
    <t>Ground (≤ 0.5 meter above ground) bare or unvegetated on transect</t>
  </si>
  <si>
    <t>Ground (≤ 0.5 meter above ground) vegetated on transect</t>
  </si>
  <si>
    <t>Riparian cover on transect from all vegetation height categories</t>
  </si>
  <si>
    <t>Mean proportion of bank understory (0.5 - 5 meters above ground) composed non-woody, grasses, forbs for reach</t>
  </si>
  <si>
    <t>Portion of the left ascending half of the channel composed of  filamentous algae suitable for colonization of fish</t>
  </si>
  <si>
    <t>Portion of the left ascending  half of the channel composed of  macrophytes suitable for colonization of fish</t>
  </si>
  <si>
    <t>Portion of the left ascending  half of the channel composed of woody debris suitable for colonization of fish</t>
  </si>
  <si>
    <t>Portion of the left ascending  half of the channel composed of brush debris suitable for colonization of fish</t>
  </si>
  <si>
    <t>Portion of the left ascending  half of the channel covered by undercut banks suitable for colonization of fish</t>
  </si>
  <si>
    <t>Portion of the left ascending  half of the channel with boulders suitable for colonization of fish</t>
  </si>
  <si>
    <t>Portion of the left ascending  half of the channel with artificial structures suitable for colonization of fish</t>
  </si>
  <si>
    <t>Portion of the right ascending half of the channel composed of  filamentous algae suitable for colonization of fish</t>
  </si>
  <si>
    <t>Portion of the right ascending  half of the channel composed of  macrophytes suitable for colonization of fish</t>
  </si>
  <si>
    <t>Portion of the right ascending  half of the channel composed of woody debris suitable for colonization of fish</t>
  </si>
  <si>
    <t>Portion of the right ascending  half of the channel composed of brush debris suitable for colonization of fish</t>
  </si>
  <si>
    <t>Portion of the right ascending  half of the channel covered by undercut banks suitable for colonization of fish</t>
  </si>
  <si>
    <t>Portion of the right ascending  half of the channel with boulders suitable for colonization of fish</t>
  </si>
  <si>
    <t>Portion of the right ascending  half of the channel with artificial structures suitable for colonization of fish</t>
  </si>
  <si>
    <t>Proportion of channel composed by algae at transect</t>
  </si>
  <si>
    <t>Proportion of channel composed by large woody debris at transect</t>
  </si>
  <si>
    <t>Proportion of channel composed by brush and small woody debris at transect</t>
  </si>
  <si>
    <t>Proportion of channel composed by overhanging vegetation at transect</t>
  </si>
  <si>
    <t>Proportion of channel composed by undercut banks at transect</t>
  </si>
  <si>
    <t>Left Ascending Human Influence Wall/Dike/Riprap/Dam</t>
  </si>
  <si>
    <t>Left Ascending Human Influence Buildings</t>
  </si>
  <si>
    <t>Left Ascending Human Influence Pavement</t>
  </si>
  <si>
    <t>Left Ascending Human Influence Landfill/Trash</t>
  </si>
  <si>
    <t>Left Ascending Human Influence Park/Lawn</t>
  </si>
  <si>
    <t>Left Ascending Human Influence Row Crop</t>
  </si>
  <si>
    <t>Left Ascending Human Influence Pasture</t>
  </si>
  <si>
    <t>Left Ascending Human Influence Logging</t>
  </si>
  <si>
    <t>Left Ascending Human Influence Mining</t>
  </si>
  <si>
    <t>Left Ascending Human Influence Other</t>
  </si>
  <si>
    <t>Left Ascending Human Influence Total</t>
  </si>
  <si>
    <t>Human influence non-agricultural</t>
  </si>
  <si>
    <t>Human influence agricultural</t>
  </si>
  <si>
    <t>Right Ascending Human Influence Wall/Dike/Riprap/Dam</t>
  </si>
  <si>
    <t>Right Ascending Human Influence Buildings</t>
  </si>
  <si>
    <t>Right Ascending Human Influence Pavement</t>
  </si>
  <si>
    <t>Right Ascending Human Influence Landfill/Trash</t>
  </si>
  <si>
    <t>Right Ascending Human Influence Park/Lawn</t>
  </si>
  <si>
    <t>Right Ascending Human Influence Row Crop</t>
  </si>
  <si>
    <t>Right Ascending Human Influence Pasture</t>
  </si>
  <si>
    <t>Right Ascending Human Influence Logging</t>
  </si>
  <si>
    <t>Right Ascending Human Influence Mining</t>
  </si>
  <si>
    <t>Right Ascending Human Influence Other</t>
  </si>
  <si>
    <t>Right Ascending Human Influence Total</t>
  </si>
  <si>
    <t>Human Influence Wall/Dike/Riprap/Dam on transect</t>
  </si>
  <si>
    <t>Human Influence Buildings on transect</t>
  </si>
  <si>
    <t>Human Influence Pavement on transect</t>
  </si>
  <si>
    <t>Human Influence Landfill/Trash on transect</t>
  </si>
  <si>
    <t>Human Influence Park/Lawn on transect</t>
  </si>
  <si>
    <t>Human Influence Row Crop on transect</t>
  </si>
  <si>
    <t>Human Influence Pasture on transect</t>
  </si>
  <si>
    <t>Human Influence Logging on transect</t>
  </si>
  <si>
    <t>Human Influence Mining on transect</t>
  </si>
  <si>
    <t>Human Influence Other on transect</t>
  </si>
  <si>
    <t xml:space="preserve">Total Human Influence on Transect </t>
  </si>
  <si>
    <t>Embeddedness at 0.1 WETW</t>
  </si>
  <si>
    <t>Embeddedness at 0.3 WETW</t>
  </si>
  <si>
    <t>Embeddedness at 0.5 WETW</t>
  </si>
  <si>
    <t>Embeddedness at 0.7 WETW</t>
  </si>
  <si>
    <t>Embeddedness at 0.9 WETW</t>
  </si>
  <si>
    <t>Substrate at 0.1 WETW</t>
  </si>
  <si>
    <t>Substrate at 0.3 WETW</t>
  </si>
  <si>
    <t>Substrate at 0.5 WETW</t>
  </si>
  <si>
    <t>Substrate at 0.7 WETW</t>
  </si>
  <si>
    <t>Substrate at 0.9 WETW</t>
  </si>
  <si>
    <t>Silt depth at 0.1 WETW</t>
  </si>
  <si>
    <t>Silt depth at 0.3 WETW</t>
  </si>
  <si>
    <t>Silt depth at 0.5 WETW</t>
  </si>
  <si>
    <t>Silt depth at 0.7 WETW</t>
  </si>
  <si>
    <t>Silt depth at 0.9 WETW</t>
  </si>
  <si>
    <t>Riparian cover of stream at 0.1 WETW</t>
  </si>
  <si>
    <t>Riparian cover of stream at 0.5 WETW</t>
  </si>
  <si>
    <t>Riparian cover of stream at 0.9 WETW</t>
  </si>
  <si>
    <t>Riparian cover near channel margin</t>
  </si>
  <si>
    <t>Median of all substrate measurements including bedrock(m)</t>
  </si>
  <si>
    <t>EMAP name</t>
  </si>
  <si>
    <t>CHANUNIT</t>
  </si>
  <si>
    <t>REACHLEN</t>
  </si>
  <si>
    <t>WT_WID</t>
  </si>
  <si>
    <t>BANKWID</t>
  </si>
  <si>
    <t>INCISED</t>
  </si>
  <si>
    <t>BANKHT</t>
  </si>
  <si>
    <t>DEPTH</t>
  </si>
  <si>
    <t>XDEPTH</t>
  </si>
  <si>
    <t>XBKF_H</t>
  </si>
  <si>
    <t>XINC_H</t>
  </si>
  <si>
    <t>XWD_RAT</t>
  </si>
  <si>
    <t>DENSIOM</t>
  </si>
  <si>
    <t>BTRE</t>
  </si>
  <si>
    <t>STRE</t>
  </si>
  <si>
    <t>WOOD</t>
  </si>
  <si>
    <t>NONW</t>
  </si>
  <si>
    <t xml:space="preserve">GCW
</t>
  </si>
  <si>
    <t>GCNW</t>
  </si>
  <si>
    <t>GCB</t>
  </si>
  <si>
    <t>GCW</t>
  </si>
  <si>
    <t>XMH</t>
  </si>
  <si>
    <t>ALGAE</t>
  </si>
  <si>
    <t>MACRHY</t>
  </si>
  <si>
    <t>WOODY</t>
  </si>
  <si>
    <t>BRUSH</t>
  </si>
  <si>
    <t>OVRHNG</t>
  </si>
  <si>
    <t>UNDCUT</t>
  </si>
  <si>
    <t>BOULDR</t>
  </si>
  <si>
    <t>STRUCT</t>
  </si>
  <si>
    <t>WALL</t>
  </si>
  <si>
    <t>BLDG</t>
  </si>
  <si>
    <t>PVMT, ROAD</t>
  </si>
  <si>
    <t>LDFL</t>
  </si>
  <si>
    <t>PARK</t>
  </si>
  <si>
    <t>CROP</t>
  </si>
  <si>
    <t>PSTR</t>
  </si>
  <si>
    <t>LOG</t>
  </si>
  <si>
    <t>MINACT</t>
  </si>
  <si>
    <t>PIPE</t>
  </si>
  <si>
    <t>EMBED</t>
  </si>
  <si>
    <t>XCDENBK</t>
  </si>
  <si>
    <t>SUB_MED</t>
  </si>
  <si>
    <t>Calculation</t>
  </si>
  <si>
    <t>none</t>
  </si>
  <si>
    <t>LAC = left ascending channel; RAC = right ascending channel, MAIN, MAC = middle ascending channel</t>
  </si>
  <si>
    <t>pool, glide, run, riffle, rapid; category</t>
  </si>
  <si>
    <t>Length of reach where measurements are made, usually 500 m</t>
  </si>
  <si>
    <t>Absolute geographical distance between Transect A and K measured on map or by gps projection</t>
  </si>
  <si>
    <t>Direct measurement (m)</t>
  </si>
  <si>
    <t>Surface area searched for mussels on transect</t>
  </si>
  <si>
    <t>Direct measurement</t>
  </si>
  <si>
    <t>Mean Terrace height of LATH and RATH, or best estimate</t>
  </si>
  <si>
    <t>Mean bankfull height of LABFH and RABFH, or best estimate</t>
  </si>
  <si>
    <t>Mean D1:D9 (m)</t>
  </si>
  <si>
    <t>max value of D1:D9 (m)</t>
  </si>
  <si>
    <t>TRAN_D+TRAN_BFH(m)</t>
  </si>
  <si>
    <t>Minimum TRAN_BFD, extreme values may be removed in calculation (m)</t>
  </si>
  <si>
    <t>Mean TRAN_TD, extreme values may be removed in calculation (m)</t>
  </si>
  <si>
    <t>Wetted width divided by depth; WETW_MEAN/D_MEAN; ratio non-dimensional</t>
  </si>
  <si>
    <t>Direct measurement, clinometer</t>
  </si>
  <si>
    <t>(LABDEN+RABDEN)/34 if two are present or (LABDEN+RABDEN)/17 if only one present (proportion)</t>
  </si>
  <si>
    <t>Direct estimation on quartile scale</t>
  </si>
  <si>
    <t>LABCBT+LABCST, quartile scale</t>
  </si>
  <si>
    <t>Mean (LABCBT,RABCBT)</t>
  </si>
  <si>
    <t>mean (LABCST+RABCST)</t>
  </si>
  <si>
    <t>mean (LABCC+RABCC)</t>
  </si>
  <si>
    <t>LABUS+LABUG, quartile scale</t>
  </si>
  <si>
    <t>RABUS+RABUG</t>
  </si>
  <si>
    <t>mean (LABUS,RABUS)</t>
  </si>
  <si>
    <t>mean (LABU,RABU)</t>
  </si>
  <si>
    <t>LABGS + LABGG, or 4 - LABGB, Quartile scale</t>
  </si>
  <si>
    <t>(LABGC+LABU+LACC)/3</t>
  </si>
  <si>
    <t>RABGS + RABGG, or 4 - RABGB</t>
  </si>
  <si>
    <t>(RABGC+RABU+RACC)/3</t>
  </si>
  <si>
    <t>(LABGS+RABGS)/2</t>
  </si>
  <si>
    <t>(LABGG+RABGG)/2</t>
  </si>
  <si>
    <t>(LABGB+RABGB)/2</t>
  </si>
  <si>
    <t>(LABGC+RABGC)/2</t>
  </si>
  <si>
    <t>(LABRC+RABRC)/2</t>
  </si>
  <si>
    <t>Mean TRAN_UG</t>
  </si>
  <si>
    <t>Visual estimation on quartile scale</t>
  </si>
  <si>
    <t>Presence or Absence on bank, within riparian zone (1x BFW), within floodplain (2x BFW).  Presence on bank assigned value of 1.5, presence on riparian zone of 1, presence on floodplain assigned value of 0.5.  Additive values.</t>
  </si>
  <si>
    <t>LABHIWDRD+LABHIB+LABHIP+LABHILT+LABHIPL+LABHIRC+LABHIPA+LABHIL+LABHIM+LABHIO</t>
  </si>
  <si>
    <t>LAHI_WDRD+LAHI_B+LAHI_P+LAHI_LT+LAHI_L+LAHI_M+LAHI_O+LAHI_PL;  additive interval of relative impact</t>
  </si>
  <si>
    <t>LAHI_RC+LAHI_PA; ordinal scale of relative impact</t>
  </si>
  <si>
    <t>RABHIWDRD+RABHIB+RABHIP+RABHILT+RABHIPL+RABHIRC+RABHIPA+RABHIL+RABHIM+RABHIO; additive</t>
  </si>
  <si>
    <t>RAHI_WDRD+RAHI_B+RAHI_P+RAHI_LT+RAHI_L+RAHI_M+RAHI_O+RAHI_PL;  additive interval of relative impact</t>
  </si>
  <si>
    <t>RAHI_RC+RAHI_PA; ordinal scale of relative impact</t>
  </si>
  <si>
    <t>LABHIWDRD+RABHIWDRD; additive interval of relative impact</t>
  </si>
  <si>
    <t>LABHIB+RABHIB; additive interval of relative impact</t>
  </si>
  <si>
    <t>LABHIP+RABHIP; additive interval of relative impact</t>
  </si>
  <si>
    <t>LABHILT+RABHILT; additive interval of relative impact</t>
  </si>
  <si>
    <t>LABHIPL+RABHIPL; additive interval of relative impact</t>
  </si>
  <si>
    <t>LABHIRC+RABHIRC; additive interval of relative impact</t>
  </si>
  <si>
    <t>LABHIPA+RABHIPA; additive interval of relative impact</t>
  </si>
  <si>
    <t>LABHIL+RABHIL; additive interval of relative impact</t>
  </si>
  <si>
    <t>LABHIM+RABHIM; additive interval of relative impact</t>
  </si>
  <si>
    <t>LABHIO+RABHIO; additive interval of relative impact</t>
  </si>
  <si>
    <t>LABHI_TOTAL+RABHI_TOTAL; additive interval of relative impact</t>
  </si>
  <si>
    <t>TRAN_HIWDRD+TRAN_HIB+TRAN_HIP+TRAN_HILT+TRAN_HIL+TRAN_HIM+TRAN_HIO+TRAN_HIPL;  additive interval of relative impact</t>
  </si>
  <si>
    <t>TRAN_HIRC+TRAN_HIPA; ordinal scale of relative impact</t>
  </si>
  <si>
    <t>Substrate particle size @ 0.1 X WETW (diameter in mm); BED=Bedrock; Silt given value of 0.01 and sand 0.5</t>
  </si>
  <si>
    <t>Substrate particle size @ 0.3 X WETW(diameter in mm); BED=Bedrock; Silt given value of 0.01 and sand 0.5</t>
  </si>
  <si>
    <t>Substrate particle size @ 0.5 X WETW(diameter in mm); BED=Bedrock; Silt given value of 0.01 and sand 0.5</t>
  </si>
  <si>
    <t>Substrate particle size @ 0.7 X WETW(diameter in mm); BED=Bedrock; Silt given value of 0.01 and sand 0.5</t>
  </si>
  <si>
    <t>Substrate particle size @ 0.9 X WETW(diameter in mm); BED=Bedrock; Silt given value of 0.01 and sand 0.5</t>
  </si>
  <si>
    <t>Silt depth at 0.1 WETW (mm)</t>
  </si>
  <si>
    <t>Silt depth at 0.3 WETW (mm)</t>
  </si>
  <si>
    <t>Silt depth at 0.5 WETW (mm)</t>
  </si>
  <si>
    <t>Silt depth at 0.7 WETW (mm)</t>
  </si>
  <si>
    <t>Silt depth at 0.9 WETW (mm)</t>
  </si>
  <si>
    <t>Densiometer at 0.1 WETW  low 0 to high 17</t>
  </si>
  <si>
    <t>Densiometer at 0.5 WETW  low 0 to high 17</t>
  </si>
  <si>
    <t>Densiometer at 0.9 WETW  low 0 to high 17</t>
  </si>
  <si>
    <t>(mean all DEN1 and DEN9)/17 (proportion)</t>
  </si>
  <si>
    <t>Substrate particle size @ 0.1 X WETW (diameter in mm); BED converted to value of 5000 mm; Silt given value of 0.01 and sand 0.5</t>
  </si>
  <si>
    <t>Substrate particle size @ 0.3 X WETW(diameter in mm); BED converted to value of 5000 mm; Silt given value of 0.01 and sand 0.5</t>
  </si>
  <si>
    <t>Substrate particle size @ 0.5 X WETW(diameter in mm); BED converted to value of 5000 mm; Silt given value of 0.01 and sand 0.5</t>
  </si>
  <si>
    <t>Substrate particle size @ 0.7 X WETW(diameter in mm); BED converted to value of 5000 mm; Silt given value of 0.01 and sand 0.5</t>
  </si>
  <si>
    <t>Substrate particle size @ 0.9 X WETW(diameter in mm); BED converted to value of 5000 mm; Silt given value of 0.01 and sand 0.5</t>
  </si>
  <si>
    <t>Type</t>
  </si>
  <si>
    <t>Nomenclature</t>
  </si>
  <si>
    <t>Biotic</t>
  </si>
  <si>
    <t>Bank and Riparian</t>
  </si>
  <si>
    <t>Fish Habitat</t>
  </si>
  <si>
    <t>Substrate</t>
  </si>
  <si>
    <t>Units</t>
  </si>
  <si>
    <t>Text</t>
  </si>
  <si>
    <t>Categorical</t>
  </si>
  <si>
    <t>Meter</t>
  </si>
  <si>
    <t>Square Meter</t>
  </si>
  <si>
    <t>Proportion</t>
  </si>
  <si>
    <t>Ratio</t>
  </si>
  <si>
    <t>Degree</t>
  </si>
  <si>
    <t>Interval Scale (0-17), 0 = no canopy cover, 17 = complete canopy cover</t>
  </si>
  <si>
    <t xml:space="preserve">Quartile Scale (0-4), 0 = no presence of type, 4 = compete dominance of type </t>
  </si>
  <si>
    <t>Additive interval, range 0 to 3, 0 = absence of class, 3 = covering banks, and all riparian within 2 times bankfull width</t>
  </si>
  <si>
    <t>Additive interval, range 0 to 30</t>
  </si>
  <si>
    <t>Additive interval, range 0 - 2.5, 0 = absence of class, 2.5 = covering banks, and all riparian within 2 times bankfull width</t>
  </si>
  <si>
    <t>Quartile Scale (1-4)</t>
  </si>
  <si>
    <t>Millimeter</t>
  </si>
  <si>
    <t>Clinch River at Swan Island, TN</t>
  </si>
  <si>
    <t>03527710</t>
  </si>
  <si>
    <t>A</t>
  </si>
  <si>
    <t>MAIN</t>
  </si>
  <si>
    <t>run</t>
  </si>
  <si>
    <t>--</t>
  </si>
  <si>
    <t>BED</t>
  </si>
  <si>
    <t>B</t>
  </si>
  <si>
    <t>C</t>
  </si>
  <si>
    <t>riffle/run</t>
  </si>
  <si>
    <t>D</t>
  </si>
  <si>
    <t>E</t>
  </si>
  <si>
    <t>riffle/rapid</t>
  </si>
  <si>
    <t>F</t>
  </si>
  <si>
    <t>riffle</t>
  </si>
  <si>
    <t>G</t>
  </si>
  <si>
    <t>H</t>
  </si>
  <si>
    <t>I</t>
  </si>
  <si>
    <t>J</t>
  </si>
  <si>
    <t>K</t>
  </si>
  <si>
    <t>glide</t>
  </si>
  <si>
    <t>X</t>
  </si>
  <si>
    <t>LAC</t>
  </si>
  <si>
    <t>RAC</t>
  </si>
  <si>
    <t>-</t>
  </si>
  <si>
    <t>DRY</t>
  </si>
  <si>
    <t>pool</t>
  </si>
  <si>
    <t>0352365258</t>
  </si>
  <si>
    <t>run/pool</t>
  </si>
  <si>
    <t>Clinch River at Route 665 at  Carterton, VA</t>
  </si>
  <si>
    <t>0352403497</t>
  </si>
  <si>
    <t xml:space="preserve">Clinch River at  Burtons Ford near St Paul, VA </t>
  </si>
  <si>
    <t>0352405765</t>
  </si>
  <si>
    <t>rapid</t>
  </si>
  <si>
    <t xml:space="preserve">Clinch River at  Semones Island near Dungannon, VA </t>
  </si>
  <si>
    <t>run/riffle</t>
  </si>
  <si>
    <t>REACH_D84(XBED)</t>
  </si>
  <si>
    <t>MAC</t>
  </si>
  <si>
    <t>03527000</t>
  </si>
  <si>
    <t>Clinch River at Frost Ford, TN</t>
  </si>
  <si>
    <t>03527690</t>
  </si>
  <si>
    <t>REACH_D50(XBED)</t>
  </si>
  <si>
    <t>REACH_D50_M(XBED)</t>
  </si>
  <si>
    <t>RIFFLE_D16(BED_QUANT)</t>
  </si>
  <si>
    <t>RIFFLE_D50(BED_QUANT)</t>
  </si>
  <si>
    <t>RIFFLE_D50_M(BED_QUANT)</t>
  </si>
  <si>
    <t>RIFFLE_D84(BED_QUANT)</t>
  </si>
  <si>
    <t>REACH_EMBMEAN</t>
  </si>
  <si>
    <t>RIFFLE_EMBMEAN</t>
  </si>
  <si>
    <t>REACH_D16(XBED)</t>
  </si>
  <si>
    <t>REACH_PBED</t>
  </si>
  <si>
    <t>REACH_PFINE</t>
  </si>
  <si>
    <t>REACH_SILTDEPTH</t>
  </si>
  <si>
    <t>REACH_ROUGH</t>
  </si>
  <si>
    <t>REACH_D16(BED_QUANT)</t>
  </si>
  <si>
    <t>REACH_D50(BED_QUANT)</t>
  </si>
  <si>
    <t>REACH_D84(BED_QUANT)</t>
  </si>
  <si>
    <t>Median substrate diameter in meters for reach</t>
  </si>
  <si>
    <t>16th percentile from pebble count of riffle</t>
  </si>
  <si>
    <t>Median Particle from pebble count of riffle</t>
  </si>
  <si>
    <t>84th percentile from pebble count of riffle</t>
  </si>
  <si>
    <t>Mean Embeddedness across entire reach</t>
  </si>
  <si>
    <t xml:space="preserve">Mean embeddedness for focus riffle </t>
  </si>
  <si>
    <t>Proportion bedrock</t>
  </si>
  <si>
    <t>Proportion fines; sand finer</t>
  </si>
  <si>
    <t>Mean silt depth for reach</t>
  </si>
  <si>
    <t>16th percentile of all substrate measurements including bedrock (mm)</t>
  </si>
  <si>
    <t>Median of all substrate measurements including bedrock(mm)</t>
  </si>
  <si>
    <t>84th percentile of all substrate measurements including bedrock(mm)</t>
  </si>
  <si>
    <t>XEMB</t>
  </si>
  <si>
    <t>PCT_BDRK</t>
  </si>
  <si>
    <t>PCT_SAFN</t>
  </si>
  <si>
    <t>Mean EMB1:EMB5 for TRAN E through TRAN G</t>
  </si>
  <si>
    <t>Percent of SUB1:SUB5 for all TRAN</t>
  </si>
  <si>
    <t>Mean all SILT1:SILT9</t>
  </si>
  <si>
    <t>Substrate/Channel Morphology</t>
  </si>
  <si>
    <t>REACH_RS</t>
  </si>
  <si>
    <t>REACH_BS</t>
  </si>
  <si>
    <t>REACH_RIPCOVERMEAN</t>
  </si>
  <si>
    <t>REACH_CBT</t>
  </si>
  <si>
    <t>REACH_CST</t>
  </si>
  <si>
    <t>REACH_CC</t>
  </si>
  <si>
    <t>REACH_US</t>
  </si>
  <si>
    <t>REACH_U</t>
  </si>
  <si>
    <t>REACH_GS</t>
  </si>
  <si>
    <t>REACH_GG</t>
  </si>
  <si>
    <t>REACH_GB</t>
  </si>
  <si>
    <t>REACH_GC</t>
  </si>
  <si>
    <t>REACH_RIPCOVER_ALL_LEVELS</t>
  </si>
  <si>
    <t>REACH_HIWDRD</t>
  </si>
  <si>
    <t>REACH_HIB</t>
  </si>
  <si>
    <t>REACH_HIP</t>
  </si>
  <si>
    <t>REACH_HILT</t>
  </si>
  <si>
    <t>REACH_HIPL</t>
  </si>
  <si>
    <t>REACH_HIRC</t>
  </si>
  <si>
    <t>REACH_HIPA</t>
  </si>
  <si>
    <t>REACH_HIL</t>
  </si>
  <si>
    <t>REACH_HIM</t>
  </si>
  <si>
    <t>REACH_HIO</t>
  </si>
  <si>
    <t>REACH_HI</t>
  </si>
  <si>
    <t>REACH_HINONAG</t>
  </si>
  <si>
    <t>REACH_HIAG</t>
  </si>
  <si>
    <t>REACH_CANOPY_CENTER</t>
  </si>
  <si>
    <t>REACH_INSTREAMCANOPYCOVER</t>
  </si>
  <si>
    <t>Reach riparian slope estimated by clinometer</t>
  </si>
  <si>
    <t>Mean Riparian Density</t>
  </si>
  <si>
    <t>Mean proportion of canopy  (&gt;5 meter above ground) composed of large trees for reach</t>
  </si>
  <si>
    <t>Mean proportion of canopy  (&gt;5 meter above ground) composed of small trees for reach</t>
  </si>
  <si>
    <t>Mean proportion of canopy  (&gt;5 meter above ground) composed of trees for reach</t>
  </si>
  <si>
    <t>Mean proportion of bank understory (0.5 - 5 meters above ground) composed of shrubs &amp; saplings for reach</t>
  </si>
  <si>
    <t>Mean proportion of  understory canopy cover (0.5 - 5 meters above ground) for reach</t>
  </si>
  <si>
    <t>Mean proportion of ground (≤ 0.5 meter above ground) composed  of  Hedges, Grasses, &amp; Forbs for reach</t>
  </si>
  <si>
    <t>Mean proportion of  ground (≤ 0.5 meter above ground) that is bar</t>
  </si>
  <si>
    <t>Mean proportion of Ground (≤ 0.5 meter above ground) composed  all types for reach</t>
  </si>
  <si>
    <t>Mean Human Influence Wall/Dike/Riprap/Dam for reach</t>
  </si>
  <si>
    <t>Human Influence Buildings for reach</t>
  </si>
  <si>
    <t>Human Influence Pavement for reach</t>
  </si>
  <si>
    <t>Human Influence Landfill/Trash for reach</t>
  </si>
  <si>
    <t>Human Influence Park/Lawn for reach</t>
  </si>
  <si>
    <t>Human Influence Row Crop for reach</t>
  </si>
  <si>
    <t>Human Influence Pasture for reach</t>
  </si>
  <si>
    <t>Human Influence Logging for reach</t>
  </si>
  <si>
    <t>Human Influence Mining for reach</t>
  </si>
  <si>
    <t xml:space="preserve"> Human Influence Other for reach</t>
  </si>
  <si>
    <t>Mean human influence for reach</t>
  </si>
  <si>
    <t>Riparian cover in middle of stream for reach</t>
  </si>
  <si>
    <t>XCL</t>
  </si>
  <si>
    <t>XCS</t>
  </si>
  <si>
    <t>XC, XPCAN</t>
  </si>
  <si>
    <t>XMW</t>
  </si>
  <si>
    <t>XM, XPMID</t>
  </si>
  <si>
    <t>XGW</t>
  </si>
  <si>
    <t>XGH</t>
  </si>
  <si>
    <t>XGB</t>
  </si>
  <si>
    <t>XG, XPGVEG</t>
  </si>
  <si>
    <t>XCMG, XPCMG</t>
  </si>
  <si>
    <t>W1H_WALL</t>
  </si>
  <si>
    <t>W1H_BLDG</t>
  </si>
  <si>
    <t>W1H_PVMT, W1H_ROAD</t>
  </si>
  <si>
    <t>W1H_LDFL</t>
  </si>
  <si>
    <t>W1H_PARK</t>
  </si>
  <si>
    <t>W1H_CROP</t>
  </si>
  <si>
    <t>W1H_PSTR</t>
  </si>
  <si>
    <t>W1H_LOG</t>
  </si>
  <si>
    <t>W1H_MINE</t>
  </si>
  <si>
    <t>W1H_PIPE</t>
  </si>
  <si>
    <t>W1_HALL</t>
  </si>
  <si>
    <t>W1_HNOAG</t>
  </si>
  <si>
    <t>W1_HAG</t>
  </si>
  <si>
    <t>XCDENMID</t>
  </si>
  <si>
    <t>Mean TRAN_RIPDEN (proportion)</t>
  </si>
  <si>
    <t>Mean TRAN_CBT</t>
  </si>
  <si>
    <t>Mean TRAN_CST</t>
  </si>
  <si>
    <t>Mean TRAN_CC</t>
  </si>
  <si>
    <t>Mean TRAN_US</t>
  </si>
  <si>
    <t>Mean TRAN_U</t>
  </si>
  <si>
    <t>Mean TRAN_GS</t>
  </si>
  <si>
    <t>Mean TRAN_GG</t>
  </si>
  <si>
    <t>Mean TRAN_GB</t>
  </si>
  <si>
    <t>Mean TRAN_GC</t>
  </si>
  <si>
    <t>Mean TRAN_RC</t>
  </si>
  <si>
    <t>mean RA_HIWDRD, LA_HIWDRD; interval of relative impact</t>
  </si>
  <si>
    <t>mean RA_HIB, LA_HIB; interval of relative impact</t>
  </si>
  <si>
    <t>mean RA_HIP, LA_HIP; interval of relative impact</t>
  </si>
  <si>
    <t>mean RA_HILT, LA_HILT; interval of relative impact</t>
  </si>
  <si>
    <t>mean RA_HIPL, LA_HIPL; interval of relative impact</t>
  </si>
  <si>
    <t>mean RA_HIRC, LA_HIRC; interval of relative impact</t>
  </si>
  <si>
    <t>mean RA_HIPA, LA_HIPA; interval of relative impact</t>
  </si>
  <si>
    <t>mean RA_HIL, LA_HIL; interval of relative impact</t>
  </si>
  <si>
    <t>mean RA_HIM, LA_HIM; interval of relative impact</t>
  </si>
  <si>
    <t>mean RA_HI0, LA_HI0; interval of relative impact</t>
  </si>
  <si>
    <t>mean RA_HINONAG, LA_HINONAG; interval of relative impact</t>
  </si>
  <si>
    <t>mean RA_HIAG, LA_HIAG; interval of relative impact</t>
  </si>
  <si>
    <t>mean all DEN5/17 (proportion)</t>
  </si>
  <si>
    <t>MEAN(REACH_CANOPY_CENTER:REACH_CANOPY_NEARBANK) for all TRAN, normalized by counting REACH_CANOPY_CENTER as twice as important as REACH_CANOPY_NEARBANK</t>
  </si>
  <si>
    <t>REACH_ALG</t>
  </si>
  <si>
    <t>REACH_MACRO</t>
  </si>
  <si>
    <t>REACH_WD</t>
  </si>
  <si>
    <t>REACH_BRUSH</t>
  </si>
  <si>
    <t>REACH_OHV</t>
  </si>
  <si>
    <t>REACH_RCK</t>
  </si>
  <si>
    <t>REACH_UCB</t>
  </si>
  <si>
    <t>REACH_HUM</t>
  </si>
  <si>
    <t>REACH_FISHHAB</t>
  </si>
  <si>
    <t>Proportion of reach composed by algae</t>
  </si>
  <si>
    <t>Proportion of reach  composed by large woody debris</t>
  </si>
  <si>
    <t>Proportion of reach  composed by brush and small woody debris</t>
  </si>
  <si>
    <t>Proportion of reach  composed by overhanging vegetation</t>
  </si>
  <si>
    <t>Proportion of reach  composed by rock ledge and boulder</t>
  </si>
  <si>
    <t>Proportion of reach  composed by undercut banks</t>
  </si>
  <si>
    <t>Proportion of reach  composed of artificial habitat</t>
  </si>
  <si>
    <t>Proportion of reach  composed with fish habitat</t>
  </si>
  <si>
    <t>XFC_ALG</t>
  </si>
  <si>
    <t>XFC_AQM</t>
  </si>
  <si>
    <t>XFC_LWD</t>
  </si>
  <si>
    <t>XFC_BRS</t>
  </si>
  <si>
    <t>XFC_OHV</t>
  </si>
  <si>
    <t>XFC_RCK</t>
  </si>
  <si>
    <t>XFC_UCB</t>
  </si>
  <si>
    <t>XFC_HUM</t>
  </si>
  <si>
    <t>XFC_ALL</t>
  </si>
  <si>
    <t>Mean TRAN_ALG, proportion</t>
  </si>
  <si>
    <t>Mean TRAN_WD, proportion</t>
  </si>
  <si>
    <t>Mean TRAN_BRUSH, proportion</t>
  </si>
  <si>
    <t>Mean TRAN_OHB, proportion</t>
  </si>
  <si>
    <t>Mean TRAN_B, proportion</t>
  </si>
  <si>
    <t>Mean TRAN_UCB, proportion</t>
  </si>
  <si>
    <t>Mean TRAN_A, proportion</t>
  </si>
  <si>
    <t>Sum REACH_ALG, REACH_AQM, REACH_LWD, REACH_BRS, REACH_OHV, REACH_RCK, REACH_UCB, REACH_HUM, proportion</t>
  </si>
  <si>
    <t>REACH_SINU</t>
  </si>
  <si>
    <t>REACH_BEARING</t>
  </si>
  <si>
    <t>REACH_WETW</t>
  </si>
  <si>
    <t>REACH_BFW</t>
  </si>
  <si>
    <t>REACH_PWET</t>
  </si>
  <si>
    <t>REACH_D_MEAN</t>
  </si>
  <si>
    <t>REACH_THALWEGD</t>
  </si>
  <si>
    <t>REACH_BFD</t>
  </si>
  <si>
    <t>BFW_MEAN_MAINCHANNEL</t>
  </si>
  <si>
    <t>BFW_MEAN_ADDITIONAL</t>
  </si>
  <si>
    <t>BFWDRATIO_MAINCHANNEL</t>
  </si>
  <si>
    <t>REACH_SLOPE</t>
  </si>
  <si>
    <t>REACH_BFSS</t>
  </si>
  <si>
    <t>REACH_DCBF</t>
  </si>
  <si>
    <t>REACH_RBS_BF(XBED)</t>
  </si>
  <si>
    <t>REACH_LRBS_BF(XBED)</t>
  </si>
  <si>
    <t>REACH_SS_BASE</t>
  </si>
  <si>
    <t>REACH_DCBASE</t>
  </si>
  <si>
    <t>REACH_RBS_BASE(XBED)</t>
  </si>
  <si>
    <t>REACH_LRBS_BASE(XBED)</t>
  </si>
  <si>
    <t>RIFFLE_SLOPE</t>
  </si>
  <si>
    <t>RIFFLE_BFDMEAN</t>
  </si>
  <si>
    <t>RIFFLE_BFSS</t>
  </si>
  <si>
    <t>RIFFLE_DMEAN</t>
  </si>
  <si>
    <t>RIFFLE_SS</t>
  </si>
  <si>
    <t>RIFFLE_DCBF</t>
  </si>
  <si>
    <t>RIFFLE_RBSBF</t>
  </si>
  <si>
    <t>RIFFLE_LRBBF</t>
  </si>
  <si>
    <t>RIFFLE_DC_BASE</t>
  </si>
  <si>
    <t>RIFFLE_RBS_BASE</t>
  </si>
  <si>
    <t>RIFFLE_LRBS_BASE</t>
  </si>
  <si>
    <t>REACH_RBS_BF(BED_QUANT)</t>
  </si>
  <si>
    <t>REACH_LRBS_BF(BED_QUANT)</t>
  </si>
  <si>
    <t>Channel Sinuosity (proportion)</t>
  </si>
  <si>
    <t>Mean direction of flow</t>
  </si>
  <si>
    <t>mean wetted width</t>
  </si>
  <si>
    <t>Mean Bankfull width for reach</t>
  </si>
  <si>
    <t>Proportion BFW wetted for all transects</t>
  </si>
  <si>
    <t>Mean of all depth measurements, Mean wetted depth for reach</t>
  </si>
  <si>
    <t>mean thalweg depth for reach</t>
  </si>
  <si>
    <t>Slope for reach (%)</t>
  </si>
  <si>
    <t>Reach bankfull Shear Stress</t>
  </si>
  <si>
    <t>Relative Bed Stability base flow</t>
  </si>
  <si>
    <t>Riffle slope (m/m =&gt;%)</t>
  </si>
  <si>
    <t>Mean depth at riffle bankfull (m)</t>
  </si>
  <si>
    <t>Mean depth at riffle baseflow (m)</t>
  </si>
  <si>
    <t>Relative Bed Stability of riffle at base flow</t>
  </si>
  <si>
    <t>SINU</t>
  </si>
  <si>
    <t>XBEARING</t>
  </si>
  <si>
    <t>XWIDTH</t>
  </si>
  <si>
    <t>XBKF_W</t>
  </si>
  <si>
    <t>SLOPE, XSLOPE</t>
  </si>
  <si>
    <t>Dcbf</t>
  </si>
  <si>
    <t>LRBS_TST</t>
  </si>
  <si>
    <t>REACHLENGTH/DIST_BTN_TRANA&amp;K (proportion)</t>
  </si>
  <si>
    <t>Mean of wetted width (TOTALW), channels added together (m)</t>
  </si>
  <si>
    <t>Mean BFW, channel added together at transect</t>
  </si>
  <si>
    <t>Proportion BFW (TRAN_PWET) wetted for all transects</t>
  </si>
  <si>
    <t>Mean of all D1:D9 (m)</t>
  </si>
  <si>
    <t>mean TRAN_THALWEGD (m)</t>
  </si>
  <si>
    <t>Mean TRAN_BFD, extreme values may be removed in calculation (m)</t>
  </si>
  <si>
    <t>Mean of all BFW on a channel (m)</t>
  </si>
  <si>
    <t>Percent slope between similar habitat types, such as riffle to riffle, flat to flat, or bedrock ridge to bedrock ridge (m/m =&gt;%)</t>
  </si>
  <si>
    <t>REACH_BFD*(REACH_SLOPE/100)*9.8*1000</t>
  </si>
  <si>
    <t>Diameter of particle that can be transported at bankfull flow D50; 13.7*REACH_BFD*(REACH_SLOPE/100)</t>
  </si>
  <si>
    <t>REACH_D_MEAN*(REACH_SLOPE/100)*9.8*1000</t>
  </si>
  <si>
    <t>REACH_D50_M(XBED)/REACH_DCBASE</t>
  </si>
  <si>
    <t>LOG10(REACH_RBS_BASE(XBED))</t>
  </si>
  <si>
    <t>Percent slope from  top to bottom of riffle (m/m =&gt;%)+GR41</t>
  </si>
  <si>
    <t>RIFFLE_BFDMEAN*(RIFFLE_SLOPE/100)*9.8*1000</t>
  </si>
  <si>
    <t>RIFFLE_DMEAN*(RIFFLE_SLOPE/100)*9.8*1000</t>
  </si>
  <si>
    <t>Channel Morphology</t>
  </si>
  <si>
    <t>Percent</t>
  </si>
  <si>
    <t>Newtons per Square Meter</t>
  </si>
  <si>
    <t>Log (base 10) Ratio</t>
  </si>
  <si>
    <t>Site and Sample Information</t>
  </si>
  <si>
    <t>Acid neutralizing capacity</t>
  </si>
  <si>
    <t>Major Ions and Metals</t>
  </si>
  <si>
    <t>Sediment</t>
  </si>
  <si>
    <t>Time</t>
  </si>
  <si>
    <t>Barometric pressure, mm Hg</t>
  </si>
  <si>
    <t>Discharge, ft³/s</t>
  </si>
  <si>
    <t>Gage height, ft</t>
  </si>
  <si>
    <t>Specific conductance, µS/cm at 25°C</t>
  </si>
  <si>
    <t>Dissolved oxygen, mg/L</t>
  </si>
  <si>
    <t>pH</t>
  </si>
  <si>
    <t>Turbidity, formazin nephelometric units (FNU)</t>
  </si>
  <si>
    <t>Acid neutralizing capacity, mg/L as calcium carbonate</t>
  </si>
  <si>
    <t>Carbonate, mg/L</t>
  </si>
  <si>
    <t>Bicarbonate, mg/L</t>
  </si>
  <si>
    <t>Ammonia, filtered, mg/L as nitrogen</t>
  </si>
  <si>
    <t>Nitrite, filtered, mg/L as nitrogen</t>
  </si>
  <si>
    <t>Ammonia plus organic nitrogen, mg/L as nitrogen</t>
  </si>
  <si>
    <t>Nitrate plus nitrite, filtered, mg/L as nitrogen</t>
  </si>
  <si>
    <t>Particulate nitrogen, mg/L</t>
  </si>
  <si>
    <t>Total nitrogen (nitrate + nitrite + ammonia + organic-N), mg/L</t>
  </si>
  <si>
    <t>Phosphorus, mg/L as phosphorus</t>
  </si>
  <si>
    <t>Orthophosphate, filtered, mg/L as phosphorus</t>
  </si>
  <si>
    <t>Calcium, filtered, mg/L</t>
  </si>
  <si>
    <t>Calcium, mg/L</t>
  </si>
  <si>
    <t>Magnesium, filtered, mg/L</t>
  </si>
  <si>
    <t>Magnesium, mg/L</t>
  </si>
  <si>
    <t>Sodium, mg/L</t>
  </si>
  <si>
    <t>Sodium, filtered, mg/L</t>
  </si>
  <si>
    <t>Potassium, filtered, mg/L</t>
  </si>
  <si>
    <t>Potassium, mg/L</t>
  </si>
  <si>
    <t>Chloride, filtered, mg/L</t>
  </si>
  <si>
    <t>Sulfate, filtered, mg/L</t>
  </si>
  <si>
    <t>Fluoride, filtered, mg/L</t>
  </si>
  <si>
    <t>Arsenic, filtered, µg/L</t>
  </si>
  <si>
    <t>Arsenic, µg/L</t>
  </si>
  <si>
    <t>Cadmium, filtered, µg/L</t>
  </si>
  <si>
    <t>Cadmium, µg/L</t>
  </si>
  <si>
    <t>Chromium, filtered, µg/L</t>
  </si>
  <si>
    <t>Chromium, µg/L</t>
  </si>
  <si>
    <t>Copper, filtered, µg/L</t>
  </si>
  <si>
    <t>Copper, µg/L</t>
  </si>
  <si>
    <t>Iron, µg/L</t>
  </si>
  <si>
    <t>Iron, filtered, µg/L</t>
  </si>
  <si>
    <t>Lead, filtered, µg/L</t>
  </si>
  <si>
    <t>Lead, µg/L</t>
  </si>
  <si>
    <t>Manganese, µg/L</t>
  </si>
  <si>
    <t>Manganese, filtered, µg/L</t>
  </si>
  <si>
    <t>Nickel, filtered, µg/L</t>
  </si>
  <si>
    <t>Nickel, µg/L</t>
  </si>
  <si>
    <t>Zinc, filtered, µg/L</t>
  </si>
  <si>
    <t>Zinc, µg/L</t>
  </si>
  <si>
    <t>Aluminum, µg/L</t>
  </si>
  <si>
    <t>Aluminum, filtered, µg/L</t>
  </si>
  <si>
    <t>Selenium, filtered, µg/L</t>
  </si>
  <si>
    <t>Selenium, µg/L</t>
  </si>
  <si>
    <t>Mercury, µg/L</t>
  </si>
  <si>
    <t>Suspended sediment, percent smaller than 0.0625 mm</t>
  </si>
  <si>
    <t>Suspended sediment concentration, mg/L</t>
  </si>
  <si>
    <t>Clinch River at Route 65 at Dungannon, VA</t>
  </si>
  <si>
    <t>nd</t>
  </si>
  <si>
    <t>03527220</t>
  </si>
  <si>
    <t>Clinch River near Looneys Gap, TN (Horton Ford)</t>
  </si>
  <si>
    <t>03524500</t>
  </si>
  <si>
    <t>Guest River at Coeburn, VA</t>
  </si>
  <si>
    <t>Nutrients and Carbon</t>
  </si>
  <si>
    <t># Exceed ISGQ</t>
  </si>
  <si>
    <t># exceed PEL</t>
  </si>
  <si>
    <t># exceed VA DEQ</t>
  </si>
  <si>
    <t>Naphthalene</t>
  </si>
  <si>
    <t>Naphthalene, 1-methyl-</t>
  </si>
  <si>
    <t>Naphthalene, 2-methyl-</t>
  </si>
  <si>
    <t>Biphenyl</t>
  </si>
  <si>
    <t>Naphthalene, 2,6-dimethyl-</t>
  </si>
  <si>
    <t>Acenaphthylene</t>
  </si>
  <si>
    <t>Acenaphthene</t>
  </si>
  <si>
    <t>Naphthalene, 2,3,5-trimethyl-</t>
  </si>
  <si>
    <t>Fluorene</t>
  </si>
  <si>
    <t>Phenanthrene</t>
  </si>
  <si>
    <t>Anthracene</t>
  </si>
  <si>
    <t>Phenanthrene, 1-methyl-</t>
  </si>
  <si>
    <t>Phenanthrene, 3,6-dimethyl-</t>
  </si>
  <si>
    <t>Fluoranthene</t>
  </si>
  <si>
    <t>Pyrene</t>
  </si>
  <si>
    <t>Benz[a]anthracene</t>
  </si>
  <si>
    <t>Chrysene</t>
  </si>
  <si>
    <t>Benzo[a]fluoranthene</t>
  </si>
  <si>
    <t>Benzo[k]fluoranthene</t>
  </si>
  <si>
    <t>Benzo[e]pyrene</t>
  </si>
  <si>
    <t>Benzo[a]pyrene</t>
  </si>
  <si>
    <t>Perylene</t>
  </si>
  <si>
    <t>Indeno[1,2,3-cd]pyrene</t>
  </si>
  <si>
    <t>Dibenz[a,h]anthracene</t>
  </si>
  <si>
    <t>Benzo[ghi]perylene</t>
  </si>
  <si>
    <t>1,1'-Biphenyl, 4-methyl-</t>
  </si>
  <si>
    <t>9H-Fluorene, 2-methyl-</t>
  </si>
  <si>
    <t>Naphthalene, 1-ethyl-</t>
  </si>
  <si>
    <t>Pyrene, 1-methyl-</t>
  </si>
  <si>
    <t>Naphthalene, 1,4-dimethyl-</t>
  </si>
  <si>
    <t>Naphthalene, 1,6-dimethyl-</t>
  </si>
  <si>
    <t>Naphthalene, 1,7-dimethyl-</t>
  </si>
  <si>
    <t>Naphthalene, 1,5-dimethyl-</t>
  </si>
  <si>
    <t>Naphthalene, 2,3,6-trimethyl-</t>
  </si>
  <si>
    <t>Naphthalene, 1,6,7-trimethyl-</t>
  </si>
  <si>
    <t>Naphthalene, 1,4,6-trimethyl-</t>
  </si>
  <si>
    <t>Naphthalene, 1,4,5-trimethyl-</t>
  </si>
  <si>
    <t>Phenanthrene, 2-methyl</t>
  </si>
  <si>
    <t>Phenanthrene, 3-methyl</t>
  </si>
  <si>
    <t>Phenanthrene, 4-methyl</t>
  </si>
  <si>
    <t>Phenanthrene, 2,7-dimethyl</t>
  </si>
  <si>
    <t>Phenanthrene, 2,5-dimethyl</t>
  </si>
  <si>
    <t>Phenanthrene, 2,3-dimethyl</t>
  </si>
  <si>
    <t>Phenanthrene, 4,5-dimethyl</t>
  </si>
  <si>
    <t>Fluoranthene, 2-methyl-</t>
  </si>
  <si>
    <t>Naphthalene, 2-phenyl-</t>
  </si>
  <si>
    <t>Dodecane</t>
  </si>
  <si>
    <t>Tetradecane</t>
  </si>
  <si>
    <t>Hexadecane</t>
  </si>
  <si>
    <t>Octadecane</t>
  </si>
  <si>
    <t>Nonadecane</t>
  </si>
  <si>
    <t>Eicosane</t>
  </si>
  <si>
    <t>Docosane</t>
  </si>
  <si>
    <t>Tricosane</t>
  </si>
  <si>
    <t>Tetracosane</t>
  </si>
  <si>
    <t>Pentacosane</t>
  </si>
  <si>
    <t>Hexacosane</t>
  </si>
  <si>
    <t>Heptacosane</t>
  </si>
  <si>
    <t>Octacosane</t>
  </si>
  <si>
    <t>Nonacosane</t>
  </si>
  <si>
    <t>Triacontane</t>
  </si>
  <si>
    <t>Heneicosane</t>
  </si>
  <si>
    <t>Hentriacontane</t>
  </si>
  <si>
    <t>Dotriacontane</t>
  </si>
  <si>
    <t>Tritriacontane</t>
  </si>
  <si>
    <t>Tetratriacontane</t>
  </si>
  <si>
    <t>Pentatriacontane</t>
  </si>
  <si>
    <t>Heptadecane</t>
  </si>
  <si>
    <t>Dibenzothiophene</t>
  </si>
  <si>
    <t>9(10H)-Acridinone</t>
  </si>
  <si>
    <t>1H-Indene, 1-methylene-</t>
  </si>
  <si>
    <t>2H-Indol-2-one, 1,3-dihydro-</t>
  </si>
  <si>
    <t>Benzothiazole</t>
  </si>
  <si>
    <t>Indole</t>
  </si>
  <si>
    <t>Phenol, 4-methyl</t>
  </si>
  <si>
    <t>Diethyl Phthalate</t>
  </si>
  <si>
    <t>Benzyl butyl phthalate</t>
  </si>
  <si>
    <t>Dibutyl phthalate</t>
  </si>
  <si>
    <t>Cyclic octaatomic sulfur</t>
  </si>
  <si>
    <t>Triphenylphosphine oxide</t>
  </si>
  <si>
    <t>1-Propanone, 1-phenyl-</t>
  </si>
  <si>
    <t>S6</t>
  </si>
  <si>
    <t>Tributyl phosphate</t>
  </si>
  <si>
    <t>7-Hexadecene, (Z)-</t>
  </si>
  <si>
    <t>5-Dodecene, (E)-</t>
  </si>
  <si>
    <t>5-Tetradecene, (Z)-</t>
  </si>
  <si>
    <t>1-Dodecene</t>
  </si>
  <si>
    <t>2-Tetradecene</t>
  </si>
  <si>
    <t>Lup-20(29)-en-3-one</t>
  </si>
  <si>
    <t>Stigmast-4-en-3-one</t>
  </si>
  <si>
    <t>Friedelan-3-one</t>
  </si>
  <si>
    <t>Vanillin</t>
  </si>
  <si>
    <t>Aliphatic compounds</t>
  </si>
  <si>
    <t xml:space="preserve"> Heterocyclic compounds</t>
  </si>
  <si>
    <t>Phenolic compounds</t>
  </si>
  <si>
    <t>Phthalic compounds</t>
  </si>
  <si>
    <t>Clinch River at Burton's Ford near St.Paul, VA</t>
  </si>
  <si>
    <t>ISGQ Standards Sediment</t>
  </si>
  <si>
    <t>PEL Standards Sediment</t>
  </si>
  <si>
    <t xml:space="preserve"> </t>
  </si>
  <si>
    <t xml:space="preserve">na </t>
  </si>
  <si>
    <t>na</t>
  </si>
  <si>
    <t>Canadian fresh water chronic guideline</t>
  </si>
  <si>
    <t>Inorganic carbon</t>
  </si>
  <si>
    <t>Organic carbon</t>
  </si>
  <si>
    <t>Carbon (inorganic plus organic)</t>
  </si>
  <si>
    <t>Sulfur</t>
  </si>
  <si>
    <t xml:space="preserve"> Silver</t>
  </si>
  <si>
    <t>Bismuth</t>
  </si>
  <si>
    <t>Cerium</t>
  </si>
  <si>
    <t>Cesium</t>
  </si>
  <si>
    <t>Gallium</t>
  </si>
  <si>
    <t>Lanthanum</t>
  </si>
  <si>
    <t>Sodium</t>
  </si>
  <si>
    <t>Niobium</t>
  </si>
  <si>
    <t>Phosphorus</t>
  </si>
  <si>
    <t>Rubidium</t>
  </si>
  <si>
    <t>Scandium</t>
  </si>
  <si>
    <t>Tantalum</t>
  </si>
  <si>
    <t xml:space="preserve"> Titanium</t>
  </si>
  <si>
    <t xml:space="preserve"> Thallium</t>
  </si>
  <si>
    <t xml:space="preserve"> Vanadium</t>
  </si>
  <si>
    <t>Yttrium</t>
  </si>
  <si>
    <t xml:space="preserve"> Zinc</t>
  </si>
  <si>
    <t>%</t>
  </si>
  <si>
    <t>Clinch River at Semones Island, VA</t>
  </si>
  <si>
    <t>Clinch River at Rt 665 at Carterton, VA</t>
  </si>
  <si>
    <t>Clinch River at Burtons Ford near St. Paul, VA</t>
  </si>
  <si>
    <t>Clinch River at Rt 65 at Dungannon, VA</t>
  </si>
  <si>
    <t>ISGQ Standards Sediment ppm</t>
  </si>
  <si>
    <t>VA Sediment Screening Values</t>
  </si>
  <si>
    <t xml:space="preserve">Coal </t>
  </si>
  <si>
    <t>LOI525</t>
  </si>
  <si>
    <t>LOI750</t>
  </si>
  <si>
    <t>&lt;0.002mm</t>
  </si>
  <si>
    <t>&lt;0.004mm</t>
  </si>
  <si>
    <t>&lt;0.008mm</t>
  </si>
  <si>
    <t>&lt; 0.016 mm</t>
  </si>
  <si>
    <t>&lt; 0.031 mm</t>
  </si>
  <si>
    <t>&lt;0.0625mm</t>
  </si>
  <si>
    <t>&lt; 0.125mm</t>
  </si>
  <si>
    <t>&lt; 0.25 mm</t>
  </si>
  <si>
    <t>&lt;0.5mm</t>
  </si>
  <si>
    <t>&lt;1mm</t>
  </si>
  <si>
    <t>&lt;2mm</t>
  </si>
  <si>
    <t>Clinch River at Horton Ford, TN</t>
  </si>
  <si>
    <t>Clinch River Near Looneys Gap, TN</t>
  </si>
  <si>
    <t>Germanium</t>
  </si>
  <si>
    <t>Silica</t>
  </si>
  <si>
    <t>Epioblasma capsaeformis (FE, VE, TE)</t>
  </si>
  <si>
    <t>Fusconaia cuneolus (FE, VE, TE)</t>
  </si>
  <si>
    <t>Lasmigona costata (G5)</t>
  </si>
  <si>
    <t>Lexingtonia dolabelloides (Pleuronaia dolabelloides, G2, FC, VT)</t>
  </si>
  <si>
    <t>Medionidus conradicus (G3/G4)</t>
  </si>
  <si>
    <t>Plethobasus cyphyus (G3, FC, ST)</t>
  </si>
  <si>
    <t>Ptychobranchus subtentum (G2, FC)</t>
  </si>
  <si>
    <t>DENSITY</t>
  </si>
  <si>
    <t>STERROR</t>
  </si>
  <si>
    <t>CV</t>
  </si>
  <si>
    <t>COUNT</t>
  </si>
  <si>
    <t>MEAN</t>
  </si>
  <si>
    <t>SD</t>
  </si>
  <si>
    <t>MIN</t>
  </si>
  <si>
    <t>MAX</t>
  </si>
  <si>
    <t>RECRUIT</t>
  </si>
  <si>
    <t>Number of Globally listed species</t>
  </si>
  <si>
    <t>Number State Listed Species</t>
  </si>
  <si>
    <t>Clinch River at Swan Island, TN  2009</t>
  </si>
  <si>
    <t>Recovery</t>
  </si>
  <si>
    <t>Peak</t>
  </si>
  <si>
    <t>(percent)</t>
  </si>
  <si>
    <t>Gage height (ft)</t>
  </si>
  <si>
    <t>Velocity at point in stream</t>
  </si>
  <si>
    <t>Specific conductance (microsiemens / cm)</t>
  </si>
  <si>
    <t>Dissolved oxygen (mg/L)</t>
  </si>
  <si>
    <t xml:space="preserve">pH </t>
  </si>
  <si>
    <t>Turbidity (FNU)</t>
  </si>
  <si>
    <t>Carbonate (mg/L)</t>
  </si>
  <si>
    <t>Bicarbonate  (mg/L)</t>
  </si>
  <si>
    <t>Calcium  (mg/L)</t>
  </si>
  <si>
    <t>Magnesium  (mg/L)</t>
  </si>
  <si>
    <t>Sodium (mg/L)</t>
  </si>
  <si>
    <t>Potassium  (mg/L)</t>
  </si>
  <si>
    <t>Chloride  (mg/L)</t>
  </si>
  <si>
    <t>Fluoride (mg/L)</t>
  </si>
  <si>
    <t>Silica (mg/L)</t>
  </si>
  <si>
    <t>Sulfate  (mg/L)</t>
  </si>
  <si>
    <t>03521500</t>
  </si>
  <si>
    <t>Clinch River at Richlands, VA</t>
  </si>
  <si>
    <t>0352190828</t>
  </si>
  <si>
    <t>Clinch River at Route 636 at Swords Creek, VA</t>
  </si>
  <si>
    <t>03522519</t>
  </si>
  <si>
    <t>Clinch River at Route 80 at Blackford, VA</t>
  </si>
  <si>
    <t>03523105</t>
  </si>
  <si>
    <t xml:space="preserve">Clinch River above Nash Ford near Artrip, VA </t>
  </si>
  <si>
    <t>03524055</t>
  </si>
  <si>
    <t>Clinch River at  Highway 58 Alternate at St Paul, VA</t>
  </si>
  <si>
    <t>03524085</t>
  </si>
  <si>
    <t>Clinch River below Bull Run near St Paul, VA</t>
  </si>
  <si>
    <t>0352455225</t>
  </si>
  <si>
    <t xml:space="preserve">Clinch River above Townes Tunnel near Dungannon, VA </t>
  </si>
  <si>
    <t>03525530</t>
  </si>
  <si>
    <t>Clinch River above Copper Creek near Speers Ferry, VA</t>
  </si>
  <si>
    <t>03527620</t>
  </si>
  <si>
    <t>Clinch River at Kyles Ford, TN</t>
  </si>
  <si>
    <t>Parameter</t>
  </si>
  <si>
    <t>Number of values</t>
  </si>
  <si>
    <t>Specific Conductance</t>
  </si>
  <si>
    <t>Temperature</t>
  </si>
  <si>
    <t>Turbidity</t>
  </si>
  <si>
    <t>Guest River near Miller Yard, VA</t>
  </si>
  <si>
    <t>0352455262</t>
  </si>
  <si>
    <t>03524790</t>
  </si>
  <si>
    <t>03525024</t>
  </si>
  <si>
    <t>Clinch River at Route 619 Bridge at Fort Blackmore, VA</t>
  </si>
  <si>
    <t>03525027</t>
  </si>
  <si>
    <t>03525128</t>
  </si>
  <si>
    <t>03525146</t>
  </si>
  <si>
    <t>Clinch River above Stock Creek at Clinchport, VA</t>
  </si>
  <si>
    <t>03526990</t>
  </si>
  <si>
    <t>03527060</t>
  </si>
  <si>
    <t>Total possible</t>
  </si>
  <si>
    <t>Clinch River at Semones Island, VA (duplicate)</t>
  </si>
  <si>
    <t>Other compounds</t>
  </si>
  <si>
    <r>
      <t>Project number</t>
    </r>
    <r>
      <rPr>
        <vertAlign val="superscript"/>
        <sz val="9"/>
        <rFont val="Times New Roman"/>
        <family val="1"/>
      </rPr>
      <t>1</t>
    </r>
  </si>
  <si>
    <t>Metric Name</t>
  </si>
  <si>
    <t>Definition</t>
  </si>
  <si>
    <t>18.0**</t>
  </si>
  <si>
    <t>Start time</t>
  </si>
  <si>
    <t>Water present</t>
  </si>
  <si>
    <t>03524748</t>
  </si>
  <si>
    <t>&lt; 0.1</t>
  </si>
  <si>
    <t>Width on transect from RAB terrace bench mark to LAB  terrace bench mark</t>
  </si>
  <si>
    <t>Wetted Depth at 0.1 WETW</t>
  </si>
  <si>
    <t>Wetted Depth at 0.3 WETW</t>
  </si>
  <si>
    <t>Wetted Depth at 0.5 WETW</t>
  </si>
  <si>
    <t>Wetted Depth at 0.7 WETW</t>
  </si>
  <si>
    <t>Wetted Depth at 0.9 WETW</t>
  </si>
  <si>
    <t>Left ascending bank canopy density</t>
  </si>
  <si>
    <t>Right ascending bank canopy density</t>
  </si>
  <si>
    <t xml:space="preserve">Left ascending riparian canopy composed of all  trees taller than 5 meter  </t>
  </si>
  <si>
    <t>Right ascending riparian canopy composed of all trees taller than 5 meter</t>
  </si>
  <si>
    <t xml:space="preserve">Riparian canopy composed of  all trees taller than 5 meter on transect  </t>
  </si>
  <si>
    <t>Understory (0.5 - 5 meter above ground) Non-woody, grasses, forbs on transect</t>
  </si>
  <si>
    <t xml:space="preserve">Mean Terrace Width (TERW), Values were weighted for multiple channels if islands were present. </t>
  </si>
  <si>
    <t>TRAN_D+TRAN_TH (m)</t>
  </si>
  <si>
    <t>Left ascending bank canopy density estimated by densiometer from middle of riparian zone low 0 to high 17</t>
  </si>
  <si>
    <t>Mean of (LAFH_ALG + RAFH_ALG)/8 for all transects (multiple channels within a transect were combined before the calculation was done)</t>
  </si>
  <si>
    <t>Mean of (LAFH_MACRO + RAFH_MACRO)/8 for all transects (multiple channels within a transect were combined before the calculation was done)</t>
  </si>
  <si>
    <t>Mean of (LAFH_WD + RAFH_WD)/8 for all transects (multiple channels within a transect were combined before the calculation was done)</t>
  </si>
  <si>
    <t>Mean of (LAFH_BRUSH + RAFH_BRUSH)/8 for all transects (multiple channels within a transect were combined before the calculation was done)</t>
  </si>
  <si>
    <t>Mean of (LAFH_OHB + RAFH_OHB)/8 for all transects (multiple channels within a transect were combined before the calculation was done)</t>
  </si>
  <si>
    <t>Mean of (LAFH_UCB + RAFH_UCB)/8 for all transects (multiple channels within a transect were combined before the calculation was done)</t>
  </si>
  <si>
    <t>Mean of (LAFH_B + RAFH_B)/8 for all transects (multiple channels within a transect were combined before the calculation was done)</t>
  </si>
  <si>
    <t>Mean of (LAFH_A+ RAFH_A)/8 for all transects (multiple channels within a transect were combined before the calculation was done)</t>
  </si>
  <si>
    <t>bed roughness at 0.1 WETW as REACH_D84(XBED) (mm),  or best suited value from field observations</t>
  </si>
  <si>
    <t>bed roughness at 0.3 WETW as REACH_D84(XBED) (mm),  or best suited value from field observations</t>
  </si>
  <si>
    <t>bed roughness at 0.5 WETW as REACH_D84(XBED) (mm),  or best suited value from field observations</t>
  </si>
  <si>
    <t>bed roughness at 0.7 WETW as REACH_D84(XBED) (mm),  or best suited value from field observations</t>
  </si>
  <si>
    <t>bed roughness at 0.9 WETW as REACH_D84(XBED) (mm),  or best suited value from field observations</t>
  </si>
  <si>
    <t xml:space="preserve">Quartile Scale (0-4), 0 = no presence of type, 4 = complete dominance of type </t>
  </si>
  <si>
    <t>Additive interval, range 0 to 48</t>
  </si>
  <si>
    <t>Additive interval, range 0 to 12</t>
  </si>
  <si>
    <t>Additive interval, range 0 to 6</t>
  </si>
  <si>
    <t>Additive interval, range 0 to 60</t>
  </si>
  <si>
    <t xml:space="preserve">16th percentile of all substrate measurements excluding bedrock </t>
  </si>
  <si>
    <t>Median of all substrate measurements excluding bedrock</t>
  </si>
  <si>
    <t>84th percentile of all substrate measurements excluding bedrock</t>
  </si>
  <si>
    <t>Median of all substrate measurements including bedrock</t>
  </si>
  <si>
    <t xml:space="preserve">84th percentile of all substrate measurements including bedrock </t>
  </si>
  <si>
    <t>16th percentile of all substrate measurements excluding bedrock</t>
  </si>
  <si>
    <t>16th percentile of all substrate measurements including bedrock as 5000mm, SUB1(BED_QUANT):SUB9(BED_QUANT)</t>
  </si>
  <si>
    <t>Median of all substrate measurements including bedrock as 5000mm, SUB1(BED_QUANT):SUB9(BED_QUANT)</t>
  </si>
  <si>
    <t>Median of all substrate measurements including bedrock as 5000mm</t>
  </si>
  <si>
    <t>84th percentile of all substrate measurements including bedrock as 5000mm, SUB1(BED_QUANT):SUB9(BED_QUANT)</t>
  </si>
  <si>
    <t>Percent moisture</t>
  </si>
  <si>
    <t>WETW-BARW (m) exposed bars when sampling were subtracted from wetted width</t>
  </si>
  <si>
    <t>Mean Bankfull width for main channel</t>
  </si>
  <si>
    <t>Mean of all BFW on a additional channel (m)</t>
  </si>
  <si>
    <t>Mean Bankfull width for additional channel</t>
  </si>
  <si>
    <t>% Horton GDD</t>
  </si>
  <si>
    <t>Mean TRAN_MACRO, proportion</t>
  </si>
  <si>
    <t>Riffle Shear Stress at baseflow</t>
  </si>
  <si>
    <t>Diameter of particle that can be transported to bankfull flow D50; 13.7*RIFFLE_BFDMEAN*(RIFFLE_SLOPE/100)</t>
  </si>
  <si>
    <t>Diameter of particle that can be transported to bankfull flow D50; 13.7*RIFFLE_DMEAN*(RIFFLE_SLOPE/100)</t>
  </si>
  <si>
    <t>Diameter of particle that can be transported at base flow D50; 13.7*REACH_D*(REACH_SLOPE/100)</t>
  </si>
  <si>
    <t>Reach minimum bankfull depth</t>
  </si>
  <si>
    <t>Riffle bankfull Shear Stress</t>
  </si>
  <si>
    <t>Relative Bed Stability at bankfull flow</t>
  </si>
  <si>
    <t>Bankfull width to depth ratio; needed to validate shear stress calculation</t>
  </si>
  <si>
    <t>Relative Bed Stability, bedrock quantified, bankfull</t>
  </si>
  <si>
    <t>REACH_D50_M(BED_QUANT)/DCBF_REACH  [bedrock was counted as particle size of 5000]</t>
  </si>
  <si>
    <t>LOG10(REACH_RBS_BF(BED_QUANT))  [bedrock was counted as particle size of 5000]</t>
  </si>
  <si>
    <t>REACH_D50_M(XBED)/DCBF_REACH   [bedrock excluded]</t>
  </si>
  <si>
    <t>LOG10(REACH_RBS_BF(XBED)_BF)   [bedrock excluded]</t>
  </si>
  <si>
    <t>Particulate nitrogen, suspended in water, mg/L</t>
  </si>
  <si>
    <t>Chlorophyll a, phytoplankton, mg/L</t>
  </si>
  <si>
    <t>Pheophytin a, phytoplankton, mg/L</t>
  </si>
  <si>
    <t>Organic carbon, water, filtered, mg/L</t>
  </si>
  <si>
    <t>Sample weight, grams</t>
  </si>
  <si>
    <t>GERG</t>
  </si>
  <si>
    <t>Clinch River at  Cleveland, VA (replicate)</t>
  </si>
  <si>
    <t>Clinch River at Route 65 at Dungannon, VA (replicate)</t>
  </si>
  <si>
    <t>Guest River at Coeburn, VA (replicate)</t>
  </si>
  <si>
    <t>Log of Riffle relative bed stability  including bedrock as 5000mm  LOG10(RIFFLE_RBS_BASE(XBED))</t>
  </si>
  <si>
    <t>Riffle relative bed stability including bedrock as 5000mm LOG10(RIFFLE_RBS_BASE(XBED))</t>
  </si>
  <si>
    <t>Riffle relative bed stability including bedrock as 5000mm   RIFFLE_D50(BED_QUANT)/RIFFLE_DC_BASE</t>
  </si>
  <si>
    <t>Riffle relative bed stability  including bedrock as 5000mm   RIFFLE_D50(BED_QUANT)/RIFFLE_DCBF</t>
  </si>
  <si>
    <t>Mean bankfull depth at riffle baseflow (m)</t>
  </si>
  <si>
    <t>Number Federal T&amp;E species including candidates</t>
  </si>
  <si>
    <t xml:space="preserve">nd </t>
  </si>
  <si>
    <t xml:space="preserve">Polycyclic aromatic hydrocarbons </t>
  </si>
  <si>
    <t>Phenanthrene, 1-methyl-7</t>
  </si>
  <si>
    <t>1H-Cyclopropa[l]phenanthren</t>
  </si>
  <si>
    <t>Phenol, 2,4-bis(1,1-dimethy)</t>
  </si>
  <si>
    <t>Clinch River at Semones Island, VA (replicate)</t>
  </si>
  <si>
    <t>Injection Site</t>
  </si>
  <si>
    <r>
      <t xml:space="preserve">X </t>
    </r>
    <r>
      <rPr>
        <vertAlign val="superscript"/>
        <sz val="10"/>
        <color rgb="FF000000"/>
        <rFont val="Times New Roman"/>
        <family val="1"/>
      </rPr>
      <t>4</t>
    </r>
  </si>
  <si>
    <r>
      <t>Project number</t>
    </r>
    <r>
      <rPr>
        <vertAlign val="superscript"/>
        <sz val="11"/>
        <color theme="1"/>
        <rFont val="Times New Roman"/>
        <family val="1"/>
      </rPr>
      <t>1</t>
    </r>
  </si>
  <si>
    <r>
      <t>HBSL_High</t>
    </r>
    <r>
      <rPr>
        <vertAlign val="superscript"/>
        <sz val="11"/>
        <color theme="1"/>
        <rFont val="Times New Roman"/>
        <family val="1"/>
      </rPr>
      <t>2</t>
    </r>
  </si>
  <si>
    <r>
      <t>HBSL_Low</t>
    </r>
    <r>
      <rPr>
        <vertAlign val="superscript"/>
        <sz val="10"/>
        <color theme="1"/>
        <rFont val="Times New Roman"/>
        <family val="1"/>
      </rPr>
      <t>2</t>
    </r>
  </si>
  <si>
    <r>
      <t xml:space="preserve">Suspend sediment in storm water in </t>
    </r>
    <r>
      <rPr>
        <sz val="14"/>
        <color theme="1"/>
        <rFont val="Symbol"/>
        <family val="1"/>
        <charset val="2"/>
      </rPr>
      <t>m</t>
    </r>
    <r>
      <rPr>
        <sz val="14"/>
        <color theme="1"/>
        <rFont val="Times New Roman"/>
        <family val="1"/>
      </rPr>
      <t>g/kg</t>
    </r>
  </si>
  <si>
    <r>
      <t xml:space="preserve">Filtered Storm Water Samples in </t>
    </r>
    <r>
      <rPr>
        <sz val="14"/>
        <color theme="1"/>
        <rFont val="Symbol"/>
        <family val="1"/>
        <charset val="2"/>
      </rPr>
      <t>m</t>
    </r>
    <r>
      <rPr>
        <sz val="14"/>
        <color theme="1"/>
        <rFont val="Times New Roman"/>
        <family val="1"/>
      </rPr>
      <t>g/L</t>
    </r>
  </si>
  <si>
    <r>
      <t xml:space="preserve">Project number </t>
    </r>
    <r>
      <rPr>
        <vertAlign val="superscript"/>
        <sz val="11"/>
        <color theme="1"/>
        <rFont val="Times New Roman"/>
        <family val="1"/>
      </rPr>
      <t>1</t>
    </r>
  </si>
  <si>
    <r>
      <t xml:space="preserve">Actinonaias ligamentina </t>
    </r>
    <r>
      <rPr>
        <sz val="11"/>
        <color theme="1"/>
        <rFont val="Times New Roman"/>
        <family val="1"/>
      </rPr>
      <t>(G5)</t>
    </r>
  </si>
  <si>
    <r>
      <t xml:space="preserve">Actinonaias pectorosa </t>
    </r>
    <r>
      <rPr>
        <sz val="11"/>
        <color theme="1"/>
        <rFont val="Times New Roman"/>
        <family val="1"/>
      </rPr>
      <t>(G4)</t>
    </r>
  </si>
  <si>
    <r>
      <t xml:space="preserve">Amblema plicata </t>
    </r>
    <r>
      <rPr>
        <sz val="11"/>
        <color theme="1"/>
        <rFont val="Times New Roman"/>
        <family val="1"/>
      </rPr>
      <t>(G5)</t>
    </r>
  </si>
  <si>
    <r>
      <t xml:space="preserve">Cyprogenia stegaria </t>
    </r>
    <r>
      <rPr>
        <sz val="11"/>
        <color theme="1"/>
        <rFont val="Times New Roman"/>
        <family val="1"/>
      </rPr>
      <t>(G1, FE, VE, TE)</t>
    </r>
  </si>
  <si>
    <r>
      <t xml:space="preserve">Cyclonaias tuberculata </t>
    </r>
    <r>
      <rPr>
        <sz val="11"/>
        <color theme="1"/>
        <rFont val="Times New Roman"/>
        <family val="1"/>
      </rPr>
      <t>(G5)</t>
    </r>
  </si>
  <si>
    <r>
      <t xml:space="preserve">Dromus dromas </t>
    </r>
    <r>
      <rPr>
        <sz val="11"/>
        <color theme="1"/>
        <rFont val="Times New Roman"/>
        <family val="1"/>
      </rPr>
      <t>(G1, FE, VE, TE)</t>
    </r>
  </si>
  <si>
    <r>
      <t xml:space="preserve">Epioblasma brevidens </t>
    </r>
    <r>
      <rPr>
        <sz val="11"/>
        <color theme="1"/>
        <rFont val="Times New Roman"/>
        <family val="1"/>
      </rPr>
      <t>(G1, FE, VE, TE)</t>
    </r>
  </si>
  <si>
    <r>
      <t xml:space="preserve">Elliptio dilatata </t>
    </r>
    <r>
      <rPr>
        <sz val="11"/>
        <color theme="1"/>
        <rFont val="Times New Roman"/>
        <family val="1"/>
      </rPr>
      <t>(G5)</t>
    </r>
  </si>
  <si>
    <r>
      <t xml:space="preserve">Epioblasma triquetra </t>
    </r>
    <r>
      <rPr>
        <sz val="11"/>
        <color theme="1"/>
        <rFont val="Times New Roman"/>
        <family val="1"/>
      </rPr>
      <t>(G3, FE, VE, TE)* listed Feb 2012</t>
    </r>
  </si>
  <si>
    <r>
      <t xml:space="preserve">Fusconaia barnesiana </t>
    </r>
    <r>
      <rPr>
        <sz val="11"/>
        <color theme="1"/>
        <rFont val="Times New Roman"/>
        <family val="1"/>
      </rPr>
      <t>(</t>
    </r>
    <r>
      <rPr>
        <i/>
        <sz val="11"/>
        <color theme="1"/>
        <rFont val="Times New Roman"/>
        <family val="1"/>
      </rPr>
      <t>Pleuronaia barnesiana</t>
    </r>
    <r>
      <rPr>
        <sz val="11"/>
        <color theme="1"/>
        <rFont val="Times New Roman"/>
        <family val="1"/>
      </rPr>
      <t>, G2/G3)</t>
    </r>
    <r>
      <rPr>
        <i/>
        <sz val="11"/>
        <color theme="1"/>
        <rFont val="Times New Roman"/>
        <family val="1"/>
      </rPr>
      <t xml:space="preserve"> &amp; Pleurobema oviforme </t>
    </r>
    <r>
      <rPr>
        <sz val="11"/>
        <color theme="1"/>
        <rFont val="Times New Roman"/>
        <family val="1"/>
      </rPr>
      <t>(G2/G3)</t>
    </r>
  </si>
  <si>
    <r>
      <t xml:space="preserve">Fusconaia cor </t>
    </r>
    <r>
      <rPr>
        <sz val="11"/>
        <color theme="1"/>
        <rFont val="Times New Roman"/>
        <family val="1"/>
      </rPr>
      <t>(FE, VE, TE)</t>
    </r>
  </si>
  <si>
    <r>
      <t xml:space="preserve">Fusconaia subrotunda </t>
    </r>
    <r>
      <rPr>
        <sz val="11"/>
        <color theme="1"/>
        <rFont val="Times New Roman"/>
        <family val="1"/>
      </rPr>
      <t>(G3)</t>
    </r>
  </si>
  <si>
    <r>
      <t xml:space="preserve">Hemistena lata </t>
    </r>
    <r>
      <rPr>
        <sz val="11"/>
        <color theme="1"/>
        <rFont val="Times New Roman"/>
        <family val="1"/>
      </rPr>
      <t>(G1, FE, VE, TE)</t>
    </r>
  </si>
  <si>
    <r>
      <t xml:space="preserve">Lampsilis fasciola </t>
    </r>
    <r>
      <rPr>
        <sz val="11"/>
        <color theme="1"/>
        <rFont val="Times New Roman"/>
        <family val="1"/>
      </rPr>
      <t>(G5)</t>
    </r>
  </si>
  <si>
    <r>
      <t xml:space="preserve">Lampsilis ovata </t>
    </r>
    <r>
      <rPr>
        <sz val="11"/>
        <color theme="1"/>
        <rFont val="Times New Roman"/>
        <family val="1"/>
      </rPr>
      <t>(G5)</t>
    </r>
  </si>
  <si>
    <r>
      <t xml:space="preserve">Ligumia recta </t>
    </r>
    <r>
      <rPr>
        <sz val="11"/>
        <color theme="1"/>
        <rFont val="Times New Roman"/>
        <family val="1"/>
      </rPr>
      <t>(G5, VT)</t>
    </r>
  </si>
  <si>
    <r>
      <t xml:space="preserve">Lemiox rimosus </t>
    </r>
    <r>
      <rPr>
        <sz val="11"/>
        <color theme="1"/>
        <rFont val="Times New Roman"/>
        <family val="1"/>
      </rPr>
      <t>(G1, FE, VE, TE)</t>
    </r>
  </si>
  <si>
    <r>
      <t xml:space="preserve">Potamilus alatus </t>
    </r>
    <r>
      <rPr>
        <sz val="11"/>
        <color theme="1"/>
        <rFont val="Times New Roman"/>
        <family val="1"/>
      </rPr>
      <t>(G5)</t>
    </r>
  </si>
  <si>
    <r>
      <t xml:space="preserve">Ptychobranchus fasciolaris </t>
    </r>
    <r>
      <rPr>
        <sz val="11"/>
        <color theme="1"/>
        <rFont val="Times New Roman"/>
        <family val="1"/>
      </rPr>
      <t>(G4/G5)</t>
    </r>
  </si>
  <si>
    <r>
      <t xml:space="preserve">Pleurobema plenum </t>
    </r>
    <r>
      <rPr>
        <sz val="11"/>
        <color theme="1"/>
        <rFont val="Times New Roman"/>
        <family val="1"/>
      </rPr>
      <t>(FE, VE, TE)</t>
    </r>
  </si>
  <si>
    <r>
      <t>Quadrula cyclindrica strigillata</t>
    </r>
    <r>
      <rPr>
        <sz val="11"/>
        <color theme="1"/>
        <rFont val="Times New Roman"/>
        <family val="1"/>
      </rPr>
      <t xml:space="preserve"> (G3/G4, FE, VE, TE)</t>
    </r>
  </si>
  <si>
    <r>
      <t xml:space="preserve">Quadrula pustulosa </t>
    </r>
    <r>
      <rPr>
        <sz val="11"/>
        <color theme="1"/>
        <rFont val="Times New Roman"/>
        <family val="1"/>
      </rPr>
      <t>(G5, VT)</t>
    </r>
  </si>
  <si>
    <r>
      <t xml:space="preserve">Strophitus undulatus </t>
    </r>
    <r>
      <rPr>
        <sz val="11"/>
        <color theme="1"/>
        <rFont val="Times New Roman"/>
        <family val="1"/>
      </rPr>
      <t>(G5)</t>
    </r>
  </si>
  <si>
    <r>
      <t xml:space="preserve">Villosa iris </t>
    </r>
    <r>
      <rPr>
        <sz val="11"/>
        <color theme="1"/>
        <rFont val="Times New Roman"/>
        <family val="1"/>
      </rPr>
      <t>(G5)</t>
    </r>
  </si>
  <si>
    <r>
      <t xml:space="preserve">Villosa vanuxemensis </t>
    </r>
    <r>
      <rPr>
        <sz val="11"/>
        <color theme="1"/>
        <rFont val="Times New Roman"/>
        <family val="1"/>
      </rPr>
      <t>(G4)</t>
    </r>
  </si>
  <si>
    <r>
      <rPr>
        <sz val="11"/>
        <color theme="1"/>
        <rFont val="Times New Roman"/>
        <family val="1"/>
      </rPr>
      <t>Asian Clam -</t>
    </r>
    <r>
      <rPr>
        <i/>
        <sz val="11"/>
        <color theme="1"/>
        <rFont val="Times New Roman"/>
        <family val="1"/>
      </rPr>
      <t xml:space="preserve"> Corbicula fluminea</t>
    </r>
  </si>
  <si>
    <r>
      <t xml:space="preserve">Snails in the Elimia genus: </t>
    </r>
    <r>
      <rPr>
        <i/>
        <sz val="11"/>
        <color theme="1"/>
        <rFont val="Times New Roman"/>
        <family val="1"/>
      </rPr>
      <t>Elimia simplex (Pleurocera simplex), Elimia clavaeformis (Pleurocera clavaeformis, P. unciale)</t>
    </r>
  </si>
  <si>
    <r>
      <rPr>
        <sz val="11"/>
        <color theme="1"/>
        <rFont val="Times New Roman"/>
        <family val="1"/>
      </rPr>
      <t xml:space="preserve">Fresh water snail             </t>
    </r>
    <r>
      <rPr>
        <i/>
        <sz val="11"/>
        <color theme="1"/>
        <rFont val="Times New Roman"/>
        <family val="1"/>
      </rPr>
      <t>Leptoxis praerosa (G5)</t>
    </r>
  </si>
  <si>
    <r>
      <t>Project number</t>
    </r>
    <r>
      <rPr>
        <vertAlign val="superscript"/>
        <sz val="11"/>
        <rFont val="Times New Roman"/>
        <family val="1"/>
      </rPr>
      <t xml:space="preserve">1 </t>
    </r>
  </si>
  <si>
    <t>Actual wetted habitat width for channel</t>
  </si>
  <si>
    <t>Bankfull Depth for Transect</t>
  </si>
  <si>
    <t>Left Ascending Ground (≤ 0.5 meter above ground) composed of  Woody Shrubs and Seedlings</t>
  </si>
  <si>
    <t>Right Ascending Ground (≤ 0.5 meter above ground) composed of  Woody Shrubs and Seedlings</t>
  </si>
  <si>
    <t>Ground (≤ 0.5 meter above ground) composed of  Woody Shrubs and Seedlings on transect</t>
  </si>
  <si>
    <t>Portion of the left ascending  half of the channel covered by overhanging vegetation suitable for colonization of fish</t>
  </si>
  <si>
    <t>Portion of the right ascending  half of the channel covered by overhanging vegetation suitable for colonization of fish</t>
  </si>
  <si>
    <t>Proportion of channel composed by macrophytes at transect</t>
  </si>
  <si>
    <t>Proportion of channel composed by rock ledge and boulder at transect</t>
  </si>
  <si>
    <t>Proportion of channel composed of artificial habitat at transect</t>
  </si>
  <si>
    <t>Bed roughness at  0.1 WETW</t>
  </si>
  <si>
    <t>Bed roughness at  0.3 WETW</t>
  </si>
  <si>
    <t>Bed roughness at  0.5 WETW</t>
  </si>
  <si>
    <t>Bed roughness at  0.7 WETW</t>
  </si>
  <si>
    <t>Bed roughness at  0.9 WETW</t>
  </si>
  <si>
    <t>Right ascending bank canopy density estimated by densiometer from middle of riparian zone low 0 to high 17</t>
  </si>
  <si>
    <t>Visually estimated (ordinal scale): 1 = 0 to 25% embedded by fines or 75 to 100% available for colonization of aquatic invertebrates or plants; 2 = 25 to 50% embedded or 50 to 75% available; 3 = 50 to 75% embedded or 25 to 50% available; 4 = 75 to 100% embedded or  to 0 to 25% available;</t>
  </si>
  <si>
    <t>not apparent</t>
  </si>
  <si>
    <t>Mean roughness for reach (mm), can be use as mitigating factor reducing shear stress force on channel</t>
  </si>
  <si>
    <t>Mean of all measurements EMB1:EMB5</t>
  </si>
  <si>
    <t xml:space="preserve">mean all ROUGH1:ROUGH9, values for REACH_84 used in calculation                         </t>
  </si>
  <si>
    <t>Mean proportion of Ground (≤ 0.5 meter above ground) composed  of Woody Shrubs and Seedlings for reach</t>
  </si>
  <si>
    <t>Degree of vegetation for entire reach for all categories</t>
  </si>
  <si>
    <t>Instream riparian cover or degree of channel shaded</t>
  </si>
  <si>
    <t>Additive interval, maximum 3</t>
  </si>
  <si>
    <t>Additive interval, maximum 30</t>
  </si>
  <si>
    <t>Additive interval, maximum 6</t>
  </si>
  <si>
    <t>Additive interval, maximum 21</t>
  </si>
  <si>
    <t>Proportion of reach  composed by macrophytes</t>
  </si>
  <si>
    <t>Critical particle diameter for reach bankfull</t>
  </si>
  <si>
    <t>Log Relative Bed Stability at bankfull flow</t>
  </si>
  <si>
    <t>Log Relative Bed Stability, bedrock quantified, bankfull</t>
  </si>
  <si>
    <t>Reach baseflow Shear Stress; Shear Stress at time of site visit</t>
  </si>
  <si>
    <t>Critical particle diameter for reach base flow</t>
  </si>
  <si>
    <t>Log Relative Bed Stability base flow</t>
  </si>
  <si>
    <t>Critical particle diameter for riffle</t>
  </si>
  <si>
    <t>Relative Bed Stability of riffle at bankfull</t>
  </si>
  <si>
    <t>Log Relative Bed Stability of riffle at bankfull</t>
  </si>
  <si>
    <t>Critical particle diameter for riffle at base flow</t>
  </si>
  <si>
    <t>Log Relative Bed Stability of riffle at base flow</t>
  </si>
  <si>
    <t>dominant direction of flow (degree)</t>
  </si>
  <si>
    <t>Conservation Status, G-rank or global ranking assessment from NatureServe: 1 = critically imperiled, 2 = imperiled, 3 = vulnerable, 4 = apparently secure, 5 = secure.  Federal and State status: FE = Federally Endangered, FT = Federally Threatened, FC = Candidate for listing, VE = Virginia Endangered, VT = Virginia Threatened, TE = Tennessee Endangered</t>
  </si>
  <si>
    <r>
      <t>Spiny River Snail -</t>
    </r>
    <r>
      <rPr>
        <i/>
        <sz val="11"/>
        <color theme="1"/>
        <rFont val="Times New Roman"/>
        <family val="1"/>
      </rPr>
      <t xml:space="preserve"> Io fluvialis (G2)</t>
    </r>
  </si>
  <si>
    <t>Water temperature, °C</t>
  </si>
  <si>
    <t>Air temperature, °C</t>
  </si>
  <si>
    <t>Discharge,     ft³/s</t>
  </si>
  <si>
    <t xml:space="preserve">Clinch River at  Cleveland, VA </t>
  </si>
  <si>
    <t xml:space="preserve">Guest River near Miller Yard, VA </t>
  </si>
  <si>
    <t>03524550</t>
  </si>
  <si>
    <t xml:space="preserve">Copper Creek above Mouth at Speers Ferry, VA </t>
  </si>
  <si>
    <r>
      <t>Drainage area (mi</t>
    </r>
    <r>
      <rPr>
        <vertAlign val="superscript"/>
        <sz val="11"/>
        <color theme="1"/>
        <rFont val="Times New Roman"/>
        <family val="1"/>
      </rPr>
      <t>2</t>
    </r>
    <r>
      <rPr>
        <sz val="11"/>
        <color theme="1"/>
        <rFont val="Times New Roman"/>
        <family val="1"/>
      </rPr>
      <t>)</t>
    </r>
  </si>
  <si>
    <r>
      <t>Discharge (ft</t>
    </r>
    <r>
      <rPr>
        <vertAlign val="superscript"/>
        <sz val="11"/>
        <color theme="1"/>
        <rFont val="Times New Roman"/>
        <family val="1"/>
      </rPr>
      <t>3</t>
    </r>
    <r>
      <rPr>
        <sz val="11"/>
        <color theme="1"/>
        <rFont val="Times New Roman"/>
        <family val="1"/>
      </rPr>
      <t>/s)</t>
    </r>
  </si>
  <si>
    <r>
      <t>Alkalinity (mg/L as CaC0</t>
    </r>
    <r>
      <rPr>
        <vertAlign val="subscript"/>
        <sz val="11"/>
        <color theme="1"/>
        <rFont val="Times New Roman"/>
        <family val="1"/>
      </rPr>
      <t>3</t>
    </r>
    <r>
      <rPr>
        <sz val="11"/>
        <color theme="1"/>
        <rFont val="Times New Roman"/>
        <family val="1"/>
      </rPr>
      <t>)</t>
    </r>
  </si>
  <si>
    <r>
      <t>Iron (</t>
    </r>
    <r>
      <rPr>
        <sz val="11"/>
        <color theme="1"/>
        <rFont val="Symbol"/>
        <family val="1"/>
        <charset val="2"/>
      </rPr>
      <t>m</t>
    </r>
    <r>
      <rPr>
        <sz val="11"/>
        <color theme="1"/>
        <rFont val="Times New Roman"/>
        <family val="1"/>
      </rPr>
      <t>g/L)</t>
    </r>
  </si>
  <si>
    <r>
      <t>Manganese (</t>
    </r>
    <r>
      <rPr>
        <sz val="11"/>
        <color theme="1"/>
        <rFont val="Symbol"/>
        <family val="1"/>
        <charset val="2"/>
      </rPr>
      <t>m</t>
    </r>
    <r>
      <rPr>
        <sz val="11"/>
        <color theme="1"/>
        <rFont val="Times New Roman"/>
        <family val="1"/>
      </rPr>
      <t>g/L)</t>
    </r>
  </si>
  <si>
    <r>
      <t xml:space="preserve">Project number </t>
    </r>
    <r>
      <rPr>
        <vertAlign val="superscript"/>
        <sz val="12"/>
        <color theme="1"/>
        <rFont val="Times New Roman"/>
        <family val="1"/>
      </rPr>
      <t>1</t>
    </r>
  </si>
  <si>
    <r>
      <t>Project number</t>
    </r>
    <r>
      <rPr>
        <vertAlign val="superscript"/>
        <sz val="10"/>
        <rFont val="Times New Roman"/>
        <family val="1"/>
      </rPr>
      <t xml:space="preserve">1 </t>
    </r>
  </si>
  <si>
    <t>Clinch River near Looneys Gap (Horton Ford), TN</t>
  </si>
  <si>
    <t xml:space="preserve">Table 3 is included in a separate Excel document due to the large size.  </t>
  </si>
  <si>
    <t>Initial length</t>
  </si>
  <si>
    <r>
      <t>Project number</t>
    </r>
    <r>
      <rPr>
        <vertAlign val="superscript"/>
        <sz val="12"/>
        <color rgb="FF000000"/>
        <rFont val="Times New Roman"/>
        <family val="1"/>
      </rPr>
      <t>1</t>
    </r>
  </si>
  <si>
    <r>
      <t>GDD</t>
    </r>
    <r>
      <rPr>
        <vertAlign val="superscript"/>
        <sz val="12"/>
        <color rgb="FF000000"/>
        <rFont val="Times New Roman"/>
        <family val="1"/>
      </rPr>
      <t>2</t>
    </r>
  </si>
  <si>
    <t xml:space="preserve"> Tissue, dry weight, milligrams per kilogram</t>
  </si>
  <si>
    <r>
      <rPr>
        <sz val="10"/>
        <rFont val="Times New Roman"/>
        <family val="1"/>
      </rPr>
      <t>X</t>
    </r>
    <r>
      <rPr>
        <vertAlign val="superscript"/>
        <sz val="10"/>
        <rFont val="Times New Roman"/>
        <family val="1"/>
      </rPr>
      <t xml:space="preserve"> 3</t>
    </r>
  </si>
  <si>
    <r>
      <t xml:space="preserve">X </t>
    </r>
    <r>
      <rPr>
        <vertAlign val="superscript"/>
        <sz val="10"/>
        <color rgb="FF000000"/>
        <rFont val="Times New Roman"/>
        <family val="1"/>
      </rPr>
      <t>5</t>
    </r>
  </si>
  <si>
    <r>
      <t xml:space="preserve">X </t>
    </r>
    <r>
      <rPr>
        <vertAlign val="superscript"/>
        <sz val="10"/>
        <color rgb="FF000000"/>
        <rFont val="Times New Roman"/>
        <family val="1"/>
      </rPr>
      <t>6</t>
    </r>
  </si>
  <si>
    <t>Project number upstream to downstream</t>
  </si>
  <si>
    <t xml:space="preserve">VDGIF Buller Hatchery </t>
  </si>
  <si>
    <t>VDGIF Buller Hatchery</t>
  </si>
  <si>
    <t xml:space="preserve"> Date</t>
  </si>
  <si>
    <t>[USGS, U.S. Geological Survey; VA, Virginia; TN, Tennessee]</t>
  </si>
  <si>
    <t>[USGS, U.S. Geological Survey; mm, millimeters; SD, standard deviation; VA, Virginia; TN, Tennessee]</t>
  </si>
  <si>
    <t xml:space="preserve">[USGS, U.S. Geological Survey; # Live, number of mussels alive in Silo; Prop. Live, proportion of original alive at sampling date; VA, Virginia; TN, Tennessee; SD, standard deviation] </t>
  </si>
  <si>
    <r>
      <t>[USGS, U.S. Geological Survey; &lt;, less than; mi</t>
    </r>
    <r>
      <rPr>
        <vertAlign val="superscript"/>
        <sz val="11"/>
        <color theme="1"/>
        <rFont val="Times New Roman"/>
        <family val="1"/>
      </rPr>
      <t xml:space="preserve">2 </t>
    </r>
    <r>
      <rPr>
        <sz val="11"/>
        <color theme="1"/>
        <rFont val="Times New Roman"/>
        <family val="1"/>
      </rPr>
      <t>, square miles; %, percent]</t>
    </r>
  </si>
  <si>
    <r>
      <t>(ft</t>
    </r>
    <r>
      <rPr>
        <vertAlign val="superscript"/>
        <sz val="11"/>
        <color theme="1"/>
        <rFont val="Times New Roman"/>
        <family val="1"/>
      </rPr>
      <t>3</t>
    </r>
    <r>
      <rPr>
        <sz val="11"/>
        <color theme="1"/>
        <rFont val="Times New Roman"/>
        <family val="1"/>
      </rPr>
      <t>/s)</t>
    </r>
  </si>
  <si>
    <r>
      <t>Discharge at site</t>
    </r>
    <r>
      <rPr>
        <vertAlign val="superscript"/>
        <sz val="9"/>
        <rFont val="Times New Roman"/>
        <family val="1"/>
      </rPr>
      <t>2</t>
    </r>
    <r>
      <rPr>
        <sz val="9"/>
        <rFont val="Times New Roman"/>
        <family val="1"/>
      </rPr>
      <t xml:space="preserve"> </t>
    </r>
  </si>
  <si>
    <r>
      <t>Trailing edge</t>
    </r>
    <r>
      <rPr>
        <vertAlign val="superscript"/>
        <sz val="9"/>
        <rFont val="Times New Roman"/>
        <family val="1"/>
      </rPr>
      <t>3</t>
    </r>
  </si>
  <si>
    <r>
      <t>Velocity</t>
    </r>
    <r>
      <rPr>
        <vertAlign val="superscript"/>
        <sz val="9"/>
        <rFont val="Times New Roman"/>
        <family val="1"/>
      </rPr>
      <t>4</t>
    </r>
  </si>
  <si>
    <t>Clinch River near Looneys Gap (Horton Ford), TN (replicate)</t>
  </si>
  <si>
    <t>Clinch River near Looneys Gap (Horton Ford), TN  (duplicate)</t>
  </si>
  <si>
    <t>Clinch River at Horton Ford, TN (replicate)</t>
  </si>
  <si>
    <r>
      <t>Total reach surface area searched for mussels in m</t>
    </r>
    <r>
      <rPr>
        <vertAlign val="superscript"/>
        <sz val="11"/>
        <color theme="1"/>
        <rFont val="Times New Roman"/>
        <family val="1"/>
      </rPr>
      <t>2</t>
    </r>
  </si>
  <si>
    <r>
      <t xml:space="preserve">Bed Sediment Samples in </t>
    </r>
    <r>
      <rPr>
        <sz val="14"/>
        <color theme="1"/>
        <rFont val="Symbol"/>
        <family val="1"/>
        <charset val="2"/>
      </rPr>
      <t>m</t>
    </r>
    <r>
      <rPr>
        <sz val="14"/>
        <color theme="1"/>
        <rFont val="Times New Roman"/>
        <family val="1"/>
      </rPr>
      <t xml:space="preserve">g/kg  (Filtered to 2 mm) </t>
    </r>
  </si>
  <si>
    <t>Live Species Proportion</t>
  </si>
  <si>
    <t>Total Recruiting Proportion</t>
  </si>
  <si>
    <t>Total Shell</t>
  </si>
  <si>
    <t xml:space="preserve">Total Live Mussel Richness </t>
  </si>
  <si>
    <t>Total Recruit</t>
  </si>
  <si>
    <t>Total CV</t>
  </si>
  <si>
    <t xml:space="preserve">Total Standard Error </t>
  </si>
  <si>
    <t>Total Density</t>
  </si>
  <si>
    <t xml:space="preserve">Quantitative Richness </t>
  </si>
  <si>
    <t xml:space="preserve"> Summary Mussel Survey statistics</t>
  </si>
  <si>
    <t>Clinch River at  Route 661 at Artrip, VA</t>
  </si>
  <si>
    <t>Clinch River at Rt 661 at Artrip, VA (replicate)</t>
  </si>
  <si>
    <t>USGS station number</t>
  </si>
  <si>
    <t>USGS station name</t>
  </si>
  <si>
    <t>Begin date</t>
  </si>
  <si>
    <t xml:space="preserve">[All values represent unfiltered, whole-water samples unless specified.  USGS, U.S. Geological Survey; VA, Virginia; TN, Tennessee; E, estimated value, constituent present but below method detection limit; &lt;, less than; --, no data; °C, degree Celsius; mm Hg, millimeter mercury; mg/L, milligram per liter; µS/cm, microsiemens per centimeter; ft³/s, cubic feet peer second; ft, feet; shaded rows of data are replicate samples] </t>
  </si>
  <si>
    <t>Field parameters</t>
  </si>
  <si>
    <t>Total inorganic carbon, mg/L</t>
  </si>
  <si>
    <t>Total organic carbon, mg/L</t>
  </si>
  <si>
    <t>Total carbon (inorganic plus organic), mg/L</t>
  </si>
  <si>
    <t>Total oganic carbon, mg/L</t>
  </si>
  <si>
    <t>Site name</t>
  </si>
  <si>
    <r>
      <t xml:space="preserve">Total PAHs </t>
    </r>
    <r>
      <rPr>
        <sz val="11"/>
        <color theme="1"/>
        <rFont val="Symbol"/>
        <family val="1"/>
        <charset val="2"/>
      </rPr>
      <t>m</t>
    </r>
    <r>
      <rPr>
        <sz val="11"/>
        <color theme="1"/>
        <rFont val="Times New Roman"/>
        <family val="1"/>
      </rPr>
      <t xml:space="preserve">g/kg or </t>
    </r>
    <r>
      <rPr>
        <sz val="11"/>
        <color theme="1"/>
        <rFont val="Symbol"/>
        <family val="1"/>
        <charset val="2"/>
      </rPr>
      <t>m</t>
    </r>
    <r>
      <rPr>
        <sz val="11"/>
        <color theme="1"/>
        <rFont val="Times New Roman"/>
        <family val="1"/>
      </rPr>
      <t>g/L</t>
    </r>
  </si>
  <si>
    <t>PAH count</t>
  </si>
  <si>
    <r>
      <rPr>
        <vertAlign val="superscript"/>
        <sz val="11"/>
        <color theme="1"/>
        <rFont val="Times New Roman"/>
        <family val="1"/>
      </rPr>
      <t>2</t>
    </r>
    <r>
      <rPr>
        <sz val="11"/>
        <color theme="1"/>
        <rFont val="Times New Roman"/>
        <family val="1"/>
      </rPr>
      <t xml:space="preserve"> USGS health-based screening levels.</t>
    </r>
  </si>
  <si>
    <t>VA DEQ Sediment Screening Values</t>
  </si>
  <si>
    <r>
      <t>[All constituents represent filtered water samples; USGS, U.S. Geological Survey; QA, quality assurance sample; Barometric pressure ranged from 720 to 731 millimeter mercury (mm Hg); mi</t>
    </r>
    <r>
      <rPr>
        <vertAlign val="superscript"/>
        <sz val="10"/>
        <rFont val="Times New Roman"/>
        <family val="1"/>
      </rPr>
      <t>2</t>
    </r>
    <r>
      <rPr>
        <sz val="10"/>
        <rFont val="Times New Roman"/>
        <family val="1"/>
      </rPr>
      <t>, square miles; --, no data; ft</t>
    </r>
    <r>
      <rPr>
        <vertAlign val="superscript"/>
        <sz val="10"/>
        <rFont val="Times New Roman"/>
        <family val="1"/>
      </rPr>
      <t>3</t>
    </r>
    <r>
      <rPr>
        <sz val="10"/>
        <rFont val="Times New Roman"/>
        <family val="1"/>
      </rPr>
      <t xml:space="preserve">/s, cubic feet per second; ft, feet; mg/L, milligrams per liter; FNU, formazin nephelometric units, </t>
    </r>
    <r>
      <rPr>
        <sz val="10"/>
        <rFont val="Symbol"/>
        <family val="1"/>
        <charset val="2"/>
      </rPr>
      <t>m</t>
    </r>
    <r>
      <rPr>
        <sz val="10"/>
        <rFont val="Times New Roman"/>
        <family val="1"/>
      </rPr>
      <t>g/L, micrograms per liter; shaded data rows denotes replicate sample]</t>
    </r>
  </si>
  <si>
    <t>Sample time</t>
  </si>
  <si>
    <r>
      <t>Water temperature (C</t>
    </r>
    <r>
      <rPr>
        <vertAlign val="superscript"/>
        <sz val="11"/>
        <color theme="1"/>
        <rFont val="Times New Roman"/>
        <family val="1"/>
      </rPr>
      <t>o</t>
    </r>
    <r>
      <rPr>
        <sz val="11"/>
        <color theme="1"/>
        <rFont val="Times New Roman"/>
        <family val="1"/>
      </rPr>
      <t>)</t>
    </r>
  </si>
  <si>
    <r>
      <t xml:space="preserve"> Air temperature (C</t>
    </r>
    <r>
      <rPr>
        <vertAlign val="superscript"/>
        <sz val="11"/>
        <color theme="1"/>
        <rFont val="Times New Roman"/>
        <family val="1"/>
      </rPr>
      <t>o</t>
    </r>
    <r>
      <rPr>
        <sz val="11"/>
        <color theme="1"/>
        <rFont val="Times New Roman"/>
        <family val="1"/>
      </rPr>
      <t>)</t>
    </r>
  </si>
  <si>
    <r>
      <t>Project number</t>
    </r>
    <r>
      <rPr>
        <vertAlign val="superscript"/>
        <sz val="10"/>
        <rFont val="Times New Roman"/>
        <family val="1"/>
      </rPr>
      <t>1</t>
    </r>
  </si>
  <si>
    <t>Collection date</t>
  </si>
  <si>
    <t>Collection time</t>
  </si>
  <si>
    <t>Cloud duration</t>
  </si>
  <si>
    <r>
      <t xml:space="preserve">[Upper reach, 2 kilograms of Rhodamine WT was injected on September 13, 2009, at 3:00 p.m.; middle reach, 3 kilograms of Rhodamine WT was injected on September 11, 2009, at 11:50 a.m.; lower reach, 2.4 kilograms of Rhodamine WT was injected on September 9, 2009, at 8:30 a.m.; USGS, U.S. Geological Survey; hr, hour; </t>
    </r>
    <r>
      <rPr>
        <sz val="9"/>
        <rFont val="Symbol"/>
        <family val="1"/>
        <charset val="2"/>
      </rPr>
      <t>m</t>
    </r>
    <r>
      <rPr>
        <sz val="9"/>
        <rFont val="Times New Roman"/>
        <family val="1"/>
      </rPr>
      <t>g/L, microgram per liter; ft/s, feet per second; NA, not applicable]</t>
    </r>
  </si>
  <si>
    <t>(ft/s)</t>
  </si>
  <si>
    <r>
      <t>(</t>
    </r>
    <r>
      <rPr>
        <sz val="9"/>
        <rFont val="Symbol"/>
        <family val="1"/>
        <charset val="2"/>
      </rPr>
      <t>m</t>
    </r>
    <r>
      <rPr>
        <sz val="9"/>
        <rFont val="Times New Roman"/>
        <family val="1"/>
      </rPr>
      <t>g/L)</t>
    </r>
  </si>
  <si>
    <t>Upper reach</t>
  </si>
  <si>
    <t>Middle reach</t>
  </si>
  <si>
    <t>Lower reach</t>
  </si>
  <si>
    <r>
      <rPr>
        <vertAlign val="superscript"/>
        <sz val="10"/>
        <rFont val="Times New Roman"/>
        <family val="1"/>
      </rPr>
      <t>2</t>
    </r>
    <r>
      <rPr>
        <sz val="10"/>
        <rFont val="Times New Roman"/>
        <family val="1"/>
      </rPr>
      <t xml:space="preserve"> Discharge measured either during leading edge of dye cloud or from discharge station at centroid of dye cloud.</t>
    </r>
  </si>
  <si>
    <r>
      <rPr>
        <vertAlign val="superscript"/>
        <sz val="10"/>
        <rFont val="Times New Roman"/>
        <family val="1"/>
      </rPr>
      <t>3</t>
    </r>
    <r>
      <rPr>
        <sz val="10"/>
        <rFont val="Times New Roman"/>
        <family val="1"/>
      </rPr>
      <t xml:space="preserve"> The time since injection to the point at which dye concentration is equal to or less than 10 percent of the peak or less than 0.1 µg/L, whichever comes first.</t>
    </r>
  </si>
  <si>
    <r>
      <rPr>
        <vertAlign val="superscript"/>
        <sz val="10"/>
        <color theme="1"/>
        <rFont val="Times New Roman"/>
        <family val="1"/>
      </rPr>
      <t>4</t>
    </r>
    <r>
      <rPr>
        <sz val="10"/>
        <color theme="1"/>
        <rFont val="Times New Roman"/>
        <family val="1"/>
      </rPr>
      <t xml:space="preserve"> Velocity is the time for centroid of dye cloud to pass from point upstream divided by distance.</t>
    </r>
  </si>
  <si>
    <t xml:space="preserve"> [USGS, U.S. Geological Survey; hr, hours; VA, Virginia; TN, Tennessee]</t>
  </si>
  <si>
    <r>
      <t>Project number</t>
    </r>
    <r>
      <rPr>
        <vertAlign val="superscript"/>
        <sz val="12"/>
        <rFont val="Times New Roman"/>
        <family val="1"/>
      </rPr>
      <t>1</t>
    </r>
  </si>
  <si>
    <t>[Variable names defined in column header; USGS, U.S. Geological Survey;  --, no data; n/a, not applicable; EMAP, U.S. Environmental Protection Agency Environmental Monitoring and Assessment Program; VA, Virginia; TN, Tennessee; RAC, right ascending channel, LAC, left ascending channel; RAB, right ascending bank, LAB, left ascending bank; MAIN, main channel]</t>
  </si>
  <si>
    <r>
      <t xml:space="preserve">Project number </t>
    </r>
    <r>
      <rPr>
        <b/>
        <vertAlign val="superscript"/>
        <sz val="14"/>
        <rFont val="Times New Roman"/>
        <family val="1"/>
      </rPr>
      <t>1</t>
    </r>
  </si>
  <si>
    <t>Metric name</t>
  </si>
  <si>
    <t>Metric definition</t>
  </si>
  <si>
    <t>[REACH statistics originate from data in table 13-- represent a summary statistic from the transect data for each reach; RIFFLE statistics represent measurements from the central riffle or shoal only; Variable names defined in column header; USGS, U.S. Geological Survey;  TRAN, transect; EMAP, U.S. Environmental Protection Agency Environmental Monitoring and Assessment Program; VA, Virginia; TN, Tennessee]</t>
  </si>
  <si>
    <r>
      <t xml:space="preserve">Project number </t>
    </r>
    <r>
      <rPr>
        <b/>
        <vertAlign val="superscript"/>
        <sz val="10"/>
        <rFont val="Times New Roman"/>
        <family val="1"/>
      </rPr>
      <t>1</t>
    </r>
  </si>
  <si>
    <t>[Reach statistics originate from data in table 13-- represent a summary statistic from the transect data for each reach; Variable names defined in column header; USGS, U.S. Geological Survey; EMAP, U.S. Environmental Protection Agency Environmental Monitoring and Assessment Program; VA, Virginia; TN, Tennessee]</t>
  </si>
  <si>
    <r>
      <t xml:space="preserve">Project number </t>
    </r>
    <r>
      <rPr>
        <b/>
        <vertAlign val="superscript"/>
        <sz val="12"/>
        <rFont val="Times New Roman"/>
        <family val="1"/>
      </rPr>
      <t>1</t>
    </r>
  </si>
  <si>
    <t>USGS station nane</t>
  </si>
  <si>
    <t>[Reach statistics originate from data in table 13-- represent a summary statistic from the transect data for each reach; Variable names defined in column header; USGS, U.S. Geological Survey;  n/a, not applicable; EMAP, U.S. Environmental Protection Agency Environmental Monitoring and Assessment Program; VA, Virginia; TN, Tennessee]</t>
  </si>
  <si>
    <t xml:space="preserve">Metric name </t>
  </si>
  <si>
    <t>Metric  definition</t>
  </si>
  <si>
    <t>[USGS, U.S. Geological Survey; X, insufficient data to calculate these statistics; DENSITY, mean individuals per square meter based on quantitative quadrat sampling; STERROR, Standard error for density in individuals per square meter; CV, coefficient of variation in individuals per square meter; COUNT, number of individuals measured; MEAN, mean length in millimeters (mm) ; SD, standard error of length in mm; MIN; minimum length in mm; MAX, maximum length in mm; RECRUIT, evidence of recruitment in last 3 years (present =1, not present=0); Total Recruit, Total number of species with evidence of recent recruitment both quantitative and semi-quantitative methods; Total Live Mussel Richness, Total number of live species observed at site from both quantitate and semi-quantitative methods; Total Shell, Total number of species observed in shell collection, or richness determined from shell; Total Recruiting Proportion, Proportion of Total Recruit to Total live mussel richness; Live Species Proportion, Proportion of live to shell, or Total live mussel richness/total shell]</t>
  </si>
  <si>
    <r>
      <t xml:space="preserve"> Project  number</t>
    </r>
    <r>
      <rPr>
        <vertAlign val="superscript"/>
        <sz val="11"/>
        <color theme="1"/>
        <rFont val="Times New Roman"/>
        <family val="1"/>
      </rPr>
      <t>1</t>
    </r>
  </si>
  <si>
    <t>Deployment date</t>
  </si>
  <si>
    <t>Length (mm) at sample date</t>
  </si>
  <si>
    <t>* No measurement made, silo relocated during subsequent sampling event.</t>
  </si>
  <si>
    <t>** Failed with only one or two specimens  remaining alive or dead, this silo had filled with sediment; measurement was not included in Site Mean and Site SD.</t>
  </si>
  <si>
    <r>
      <t xml:space="preserve"> Project  number</t>
    </r>
    <r>
      <rPr>
        <vertAlign val="superscript"/>
        <sz val="12"/>
        <color theme="1"/>
        <rFont val="Times New Roman"/>
        <family val="1"/>
      </rPr>
      <t>1</t>
    </r>
  </si>
  <si>
    <t>Number alive and proportion of original at sample date</t>
  </si>
  <si>
    <r>
      <t>[Totals are for 525 days that all mussels were deployed.  Base temperature was 10 degrees Celsius (</t>
    </r>
    <r>
      <rPr>
        <vertAlign val="superscript"/>
        <sz val="10"/>
        <color theme="1"/>
        <rFont val="Times New Roman"/>
        <family val="1"/>
      </rPr>
      <t>o</t>
    </r>
    <r>
      <rPr>
        <sz val="10"/>
        <color theme="1"/>
        <rFont val="Times New Roman"/>
        <family val="1"/>
      </rPr>
      <t>C); USGS, U.S. Geological Survey]</t>
    </r>
  </si>
  <si>
    <r>
      <rPr>
        <vertAlign val="superscript"/>
        <sz val="10"/>
        <color theme="1"/>
        <rFont val="Times New Roman"/>
        <family val="1"/>
      </rPr>
      <t>2</t>
    </r>
    <r>
      <rPr>
        <sz val="10"/>
        <color theme="1"/>
        <rFont val="Times New Roman"/>
        <family val="1"/>
      </rPr>
      <t>GDD = ((Daily maximum temperature + daily minimum temperature)/2 – base temperature) from USGS continuous water-quality monitors.</t>
    </r>
  </si>
  <si>
    <t>[All values represent unfiltered, whole-water samples unless specified. USGS, U.S. Geological Survey; VA, Virginia; TN, Tennessee; E, estimated value, constituent present but below method detection limit; &lt;, less than]</t>
  </si>
  <si>
    <t>Site and sample information</t>
  </si>
  <si>
    <t>Total carbon, suspended sediment, mg/L</t>
  </si>
  <si>
    <t>[USGS, U.S. Geological Survey; VDGIF, Virginia Department of Game and Inland Fisheries; n/a,  not applicable; ppm, parts per million; nd, not detected;  VA, Virginia; TN, Tennessee]</t>
  </si>
  <si>
    <r>
      <t xml:space="preserve"> Project  number</t>
    </r>
    <r>
      <rPr>
        <b/>
        <vertAlign val="superscript"/>
        <sz val="10"/>
        <color theme="1"/>
        <rFont val="Calibri"/>
        <family val="2"/>
        <scheme val="minor"/>
      </rPr>
      <t>1</t>
    </r>
  </si>
  <si>
    <t xml:space="preserve">USGS station number </t>
  </si>
  <si>
    <t>Hatchery location and USGS station name</t>
  </si>
  <si>
    <t>[USGS, U.S. Geological Survey; VDGIF, Virginia Department of Game and Inland Fisheries; n/a, not applicable; ppm, parts per million; nd, not detected; VA, Virginia; TN, Tennessee]</t>
  </si>
  <si>
    <r>
      <rPr>
        <b/>
        <sz val="12"/>
        <color theme="1"/>
        <rFont val="Times New Roman"/>
        <family val="1"/>
      </rPr>
      <t xml:space="preserve"> Project  number</t>
    </r>
    <r>
      <rPr>
        <b/>
        <vertAlign val="superscript"/>
        <sz val="10"/>
        <color theme="1"/>
        <rFont val="Times New Roman"/>
        <family val="1"/>
      </rPr>
      <t>1</t>
    </r>
  </si>
  <si>
    <r>
      <rPr>
        <vertAlign val="superscript"/>
        <sz val="11"/>
        <color theme="1"/>
        <rFont val="Times New Roman"/>
        <family val="1"/>
      </rPr>
      <t xml:space="preserve">1 </t>
    </r>
    <r>
      <rPr>
        <sz val="11"/>
        <color theme="1"/>
        <rFont val="Times New Roman"/>
        <family val="1"/>
      </rPr>
      <t>Project numbers correspond to site numbers in Figure 1.</t>
    </r>
  </si>
  <si>
    <r>
      <rPr>
        <vertAlign val="superscript"/>
        <sz val="11"/>
        <color theme="1"/>
        <rFont val="Times New Roman"/>
        <family val="1"/>
      </rPr>
      <t>1</t>
    </r>
    <r>
      <rPr>
        <sz val="11"/>
        <color theme="1"/>
        <rFont val="Times New Roman"/>
        <family val="1"/>
      </rPr>
      <t xml:space="preserve"> Project numbers correspond to site numbers in Figure 1.</t>
    </r>
  </si>
  <si>
    <r>
      <rPr>
        <vertAlign val="superscript"/>
        <sz val="10"/>
        <rFont val="Times New Roman"/>
        <family val="1"/>
      </rPr>
      <t xml:space="preserve">1 </t>
    </r>
    <r>
      <rPr>
        <sz val="10"/>
        <rFont val="Times New Roman"/>
        <family val="1"/>
      </rPr>
      <t>Project numbers correspond to site numbers in Figure 1.</t>
    </r>
  </si>
  <si>
    <r>
      <rPr>
        <vertAlign val="superscript"/>
        <sz val="11"/>
        <color theme="1"/>
        <rFont val="Calibri"/>
        <family val="2"/>
        <scheme val="minor"/>
      </rPr>
      <t>1</t>
    </r>
    <r>
      <rPr>
        <sz val="11"/>
        <color theme="1"/>
        <rFont val="Calibri"/>
        <family val="2"/>
        <scheme val="minor"/>
      </rPr>
      <t xml:space="preserve"> Project numbers correspond to site numbers in Figure 1.</t>
    </r>
  </si>
  <si>
    <r>
      <rPr>
        <vertAlign val="superscript"/>
        <sz val="11"/>
        <color theme="1"/>
        <rFont val="Times New Roman"/>
        <family val="1"/>
      </rPr>
      <t>1</t>
    </r>
    <r>
      <rPr>
        <sz val="11"/>
        <color theme="1"/>
        <rFont val="Times New Roman"/>
        <family val="1"/>
      </rPr>
      <t>Project numbers correspond to site numbers in Figure 1.</t>
    </r>
  </si>
  <si>
    <r>
      <rPr>
        <vertAlign val="superscript"/>
        <sz val="10"/>
        <color theme="1"/>
        <rFont val="Calibri"/>
        <family val="2"/>
        <scheme val="minor"/>
      </rPr>
      <t>1</t>
    </r>
    <r>
      <rPr>
        <sz val="10"/>
        <color theme="1"/>
        <rFont val="Calibri"/>
        <family val="2"/>
        <scheme val="minor"/>
      </rPr>
      <t xml:space="preserve"> Project numbers correspond to site numbers in Figure 1.</t>
    </r>
  </si>
  <si>
    <r>
      <rPr>
        <vertAlign val="superscript"/>
        <sz val="10"/>
        <color theme="1"/>
        <rFont val="Times New Roman"/>
        <family val="1"/>
      </rPr>
      <t>1</t>
    </r>
    <r>
      <rPr>
        <sz val="10"/>
        <color theme="1"/>
        <rFont val="Times New Roman"/>
        <family val="1"/>
      </rPr>
      <t xml:space="preserve"> Project numbers correspond to site numbers in Figure 1.</t>
    </r>
  </si>
  <si>
    <r>
      <t xml:space="preserve">[USGS, U.S. Geological Survey; nd, compound not detected; </t>
    </r>
    <r>
      <rPr>
        <sz val="11"/>
        <color theme="1"/>
        <rFont val="Symbol"/>
        <family val="1"/>
        <charset val="2"/>
      </rPr>
      <t>m</t>
    </r>
    <r>
      <rPr>
        <sz val="11"/>
        <color theme="1"/>
        <rFont val="Times New Roman"/>
        <family val="1"/>
      </rPr>
      <t xml:space="preserve">g/g, micrograms per gram; </t>
    </r>
    <r>
      <rPr>
        <sz val="11"/>
        <color theme="1"/>
        <rFont val="Symbol"/>
        <family val="1"/>
        <charset val="2"/>
      </rPr>
      <t>m</t>
    </r>
    <r>
      <rPr>
        <sz val="11"/>
        <color theme="1"/>
        <rFont val="Times New Roman"/>
        <family val="1"/>
      </rPr>
      <t xml:space="preserve">g/L, micrograms per liter; </t>
    </r>
    <r>
      <rPr>
        <sz val="11"/>
        <color theme="1"/>
        <rFont val="Symbol"/>
        <family val="1"/>
        <charset val="2"/>
      </rPr>
      <t>m</t>
    </r>
    <r>
      <rPr>
        <sz val="11"/>
        <color theme="1"/>
        <rFont val="Times New Roman"/>
        <family val="1"/>
      </rPr>
      <t>g/kg, micrograms per kilogram; PAH, polycyclic aromatic hydrocarbons;  ISGQ, Interim Sediment Quality Guideline; PEL, Probable Effects Level; Va DEQ Screening Guidelines, Consensus-based sediment quality guidelines from MacDonald and others (2000) and from Virginia Department of Environmental Quality (VA DEQ; 2011); #, number; na, not applicable; nd, no data; VA, Virginia,; TN, Tennessee; min, minimum; max, maximum; HBSL; health-based screening levels]</t>
    </r>
  </si>
  <si>
    <t>[All samples were sieved to 2 mm; samples were analyzed by the U.S. Geological Survey (USGS) Kentucky Sediment Laboratory; Loss on ignition values from the USGS Energy Geochemistry Laboratory, Denver, Colorado;  LOI525, loss on ignition at 525 degrees centigrade; LOI750, loss on ignition at 750 degree centigrade; % , cumulative percent finer than specified value; &lt;, less than; VA, Virginia; TN, Tennessee; mm, milimeters; --, no data]</t>
  </si>
  <si>
    <t>[Replicates were split from the same sample material listed in table 8 with a time 15 minutes prior to the collection time listed in this table.  Analyzed by the U.S. Geological Survey (USGS) Energy Geochemistry Laboratory, Denver Colorado; ppm, parts per million; %, percent; VA, Virginia; TN, Tennessee; All samples were filtered through a 63 micron mesh in the field]</t>
  </si>
  <si>
    <t>Clinch River near Looneys Gap (Horton Ford), TN (duplicate)</t>
  </si>
  <si>
    <r>
      <t>Drainage area</t>
    </r>
    <r>
      <rPr>
        <vertAlign val="superscript"/>
        <sz val="8"/>
        <rFont val="Times New Roman"/>
        <family val="1"/>
      </rPr>
      <t xml:space="preserve">1             </t>
    </r>
    <r>
      <rPr>
        <sz val="8"/>
        <rFont val="Times New Roman"/>
        <family val="1"/>
      </rPr>
      <t xml:space="preserve"> (mi</t>
    </r>
    <r>
      <rPr>
        <vertAlign val="superscript"/>
        <sz val="8"/>
        <rFont val="Times New Roman"/>
        <family val="1"/>
      </rPr>
      <t>2</t>
    </r>
    <r>
      <rPr>
        <sz val="8"/>
        <rFont val="Times New Roman"/>
        <family val="1"/>
      </rPr>
      <t>)</t>
    </r>
  </si>
  <si>
    <r>
      <t>Latitude (decimal degrees</t>
    </r>
    <r>
      <rPr>
        <vertAlign val="superscript"/>
        <sz val="8"/>
        <rFont val="Times New Roman"/>
        <family val="1"/>
      </rPr>
      <t>2</t>
    </r>
    <r>
      <rPr>
        <sz val="8"/>
        <rFont val="Times New Roman"/>
        <family val="1"/>
      </rPr>
      <t>)</t>
    </r>
  </si>
  <si>
    <r>
      <t>Longitude (decimal degrees</t>
    </r>
    <r>
      <rPr>
        <vertAlign val="superscript"/>
        <sz val="8"/>
        <rFont val="Times New Roman"/>
        <family val="1"/>
      </rPr>
      <t>2</t>
    </r>
    <r>
      <rPr>
        <sz val="8"/>
        <rFont val="Times New Roman"/>
        <family val="1"/>
      </rPr>
      <t>)</t>
    </r>
  </si>
  <si>
    <t xml:space="preserve">Continuous monitoring of water quality or discharge </t>
  </si>
  <si>
    <r>
      <t>Discrete water quality base and storms 2009</t>
    </r>
    <r>
      <rPr>
        <sz val="8"/>
        <color rgb="FF000000"/>
        <rFont val="Calibri"/>
        <family val="2"/>
      </rPr>
      <t>–</t>
    </r>
    <r>
      <rPr>
        <sz val="8"/>
        <color rgb="FF000000"/>
        <rFont val="Times New Roman"/>
        <family val="1"/>
      </rPr>
      <t xml:space="preserve"> 2011</t>
    </r>
  </si>
  <si>
    <t>Synoptic water quality July 2011</t>
  </si>
  <si>
    <t>Synoptic water quality August 2011</t>
  </si>
  <si>
    <r>
      <t>Mollusk assemblage 2009</t>
    </r>
    <r>
      <rPr>
        <sz val="8"/>
        <rFont val="Calibri"/>
        <family val="2"/>
      </rPr>
      <t>–</t>
    </r>
    <r>
      <rPr>
        <sz val="8"/>
        <rFont val="Times New Roman"/>
        <family val="1"/>
      </rPr>
      <t>2010</t>
    </r>
  </si>
  <si>
    <t>Habitat assessment 2009–2010</t>
  </si>
  <si>
    <t>Bed sediment collection 2010; trace metals, organics, and percent coal</t>
  </si>
  <si>
    <r>
      <t xml:space="preserve">Growth and survival </t>
    </r>
    <r>
      <rPr>
        <i/>
        <sz val="8"/>
        <color theme="1"/>
        <rFont val="Times New Roman"/>
        <family val="1"/>
      </rPr>
      <t>V. iris</t>
    </r>
    <r>
      <rPr>
        <sz val="8"/>
        <color theme="1"/>
        <rFont val="Times New Roman"/>
        <family val="1"/>
      </rPr>
      <t xml:space="preserve"> juveniles silos 2009–2010</t>
    </r>
  </si>
  <si>
    <r>
      <rPr>
        <i/>
        <sz val="8"/>
        <rFont val="Times New Roman"/>
        <family val="1"/>
      </rPr>
      <t>V. iris</t>
    </r>
    <r>
      <rPr>
        <sz val="8"/>
        <rFont val="Times New Roman"/>
        <family val="1"/>
      </rPr>
      <t xml:space="preserve"> tissue analysis for trace metals and organics </t>
    </r>
  </si>
  <si>
    <t>Chlorophyll and dissolved organic       carbon at silo stations</t>
  </si>
  <si>
    <r>
      <t>Native</t>
    </r>
    <r>
      <rPr>
        <i/>
        <sz val="8"/>
        <rFont val="Times New Roman"/>
        <family val="1"/>
      </rPr>
      <t xml:space="preserve"> A. pectorosa</t>
    </r>
    <r>
      <rPr>
        <sz val="8"/>
        <rFont val="Times New Roman"/>
        <family val="1"/>
      </rPr>
      <t xml:space="preserve"> tissue analysis for trace metals; VT histological study</t>
    </r>
  </si>
  <si>
    <t>Bed sediment collection 2011; trace metals, organics, and percent coal</t>
  </si>
  <si>
    <t>Time of travel study for dissolved constituents 2009</t>
  </si>
  <si>
    <r>
      <rPr>
        <vertAlign val="superscript"/>
        <sz val="10"/>
        <color theme="1"/>
        <rFont val="Times New Roman"/>
        <family val="1"/>
      </rPr>
      <t>1</t>
    </r>
    <r>
      <rPr>
        <sz val="10"/>
        <color theme="1"/>
        <rFont val="Times New Roman"/>
        <family val="1"/>
      </rPr>
      <t xml:space="preserve"> Tennessee Valley Authority (1970). </t>
    </r>
  </si>
  <si>
    <r>
      <rPr>
        <vertAlign val="superscript"/>
        <sz val="10"/>
        <color theme="1"/>
        <rFont val="Times New Roman"/>
        <family val="1"/>
      </rPr>
      <t>2</t>
    </r>
    <r>
      <rPr>
        <sz val="10"/>
        <color theme="1"/>
        <rFont val="Times New Roman"/>
        <family val="1"/>
      </rPr>
      <t xml:space="preserve"> North American Datum of 1983 (NAD 83) coordinate system.</t>
    </r>
  </si>
  <si>
    <r>
      <rPr>
        <vertAlign val="superscript"/>
        <sz val="10"/>
        <color theme="1"/>
        <rFont val="Times New Roman"/>
        <family val="1"/>
      </rPr>
      <t>3</t>
    </r>
    <r>
      <rPr>
        <sz val="10"/>
        <color theme="1"/>
        <rFont val="Times New Roman"/>
        <family val="1"/>
      </rPr>
      <t xml:space="preserve"> Discharge at Richlands is a crest stage gage only. </t>
    </r>
  </si>
  <si>
    <r>
      <rPr>
        <vertAlign val="superscript"/>
        <sz val="10"/>
        <color theme="1"/>
        <rFont val="Times New Roman"/>
        <family val="1"/>
      </rPr>
      <t>4</t>
    </r>
    <r>
      <rPr>
        <sz val="10"/>
        <color theme="1"/>
        <rFont val="Times New Roman"/>
        <family val="1"/>
      </rPr>
      <t xml:space="preserve"> Continuous water quality and discharge. </t>
    </r>
  </si>
  <si>
    <r>
      <rPr>
        <vertAlign val="superscript"/>
        <sz val="10"/>
        <color theme="1"/>
        <rFont val="Times New Roman"/>
        <family val="1"/>
      </rPr>
      <t>5</t>
    </r>
    <r>
      <rPr>
        <sz val="10"/>
        <color theme="1"/>
        <rFont val="Times New Roman"/>
        <family val="1"/>
      </rPr>
      <t xml:space="preserve"> Continuous water quality only.</t>
    </r>
  </si>
  <si>
    <r>
      <rPr>
        <vertAlign val="superscript"/>
        <sz val="10"/>
        <color theme="1"/>
        <rFont val="Times New Roman"/>
        <family val="1"/>
      </rPr>
      <t>6</t>
    </r>
    <r>
      <rPr>
        <sz val="10"/>
        <color theme="1"/>
        <rFont val="Times New Roman"/>
        <family val="1"/>
      </rPr>
      <t xml:space="preserve"> Continuous discharge only.</t>
    </r>
  </si>
  <si>
    <r>
      <t>Table A2.  Summary of available continuous water-quality data for stations on the Clinch River and two tributaries, September 2007</t>
    </r>
    <r>
      <rPr>
        <sz val="12"/>
        <color theme="1"/>
        <rFont val="Calibri"/>
        <family val="2"/>
      </rPr>
      <t>–</t>
    </r>
    <r>
      <rPr>
        <sz val="12"/>
        <color theme="1"/>
        <rFont val="Times New Roman"/>
        <family val="1"/>
      </rPr>
      <t>October 2011.</t>
    </r>
  </si>
  <si>
    <t>Table A3.  Continuous water-quality and discharge data for stations on the Clinch River and tributaries  between March 2009 and October 2011.</t>
  </si>
  <si>
    <r>
      <t xml:space="preserve"> TableA 4.  Concurrent water-quality data at base flow for the Clinch River at Horton Ford, TN; Clinch River at Dungannon, VA; and the Guest River at Coeburn, VA;  2009</t>
    </r>
    <r>
      <rPr>
        <sz val="12"/>
        <color theme="1"/>
        <rFont val="Calibri"/>
        <family val="2"/>
      </rPr>
      <t>–</t>
    </r>
    <r>
      <rPr>
        <sz val="12"/>
        <color theme="1"/>
        <rFont val="Times New Roman"/>
        <family val="1"/>
      </rPr>
      <t>2011.</t>
    </r>
  </si>
  <si>
    <r>
      <t>Table A5.  Concurrent  water-quality data  during storm events for the Clinch River at Horton Ford, TN; Clinch River at Dungannon, VA; and the Guest River at Coeburn, VA;  2009</t>
    </r>
    <r>
      <rPr>
        <sz val="11"/>
        <color theme="1"/>
        <rFont val="Calibri"/>
        <family val="2"/>
      </rPr>
      <t>–</t>
    </r>
    <r>
      <rPr>
        <sz val="11"/>
        <color theme="1"/>
        <rFont val="Times New Roman"/>
        <family val="1"/>
      </rPr>
      <t>2011.</t>
    </r>
  </si>
  <si>
    <r>
      <t>Table A6.  Concentrations of organic compounds in streambed sediment, suspended sediment, and filtered water samples from the Clinch River, 2009</t>
    </r>
    <r>
      <rPr>
        <sz val="12"/>
        <color theme="1"/>
        <rFont val="Calibri"/>
        <family val="2"/>
      </rPr>
      <t>–</t>
    </r>
    <r>
      <rPr>
        <sz val="12"/>
        <color theme="1"/>
        <rFont val="Times New Roman"/>
        <family val="1"/>
      </rPr>
      <t xml:space="preserve">2011. </t>
    </r>
  </si>
  <si>
    <r>
      <rPr>
        <b/>
        <sz val="12"/>
        <color theme="1"/>
        <rFont val="Times New Roman"/>
        <family val="1"/>
      </rPr>
      <t xml:space="preserve">Table A7. </t>
    </r>
    <r>
      <rPr>
        <sz val="12"/>
        <color theme="1"/>
        <rFont val="Times New Roman"/>
        <family val="1"/>
      </rPr>
      <t xml:space="preserve"> Water-quality data from synoptic major-ion sampling at 15 sites along the Clinch River on July 12</t>
    </r>
    <r>
      <rPr>
        <sz val="12"/>
        <color theme="1"/>
        <rFont val="Calibri"/>
        <family val="2"/>
      </rPr>
      <t>–</t>
    </r>
    <r>
      <rPr>
        <sz val="12"/>
        <color theme="1"/>
        <rFont val="Times New Roman"/>
        <family val="1"/>
      </rPr>
      <t xml:space="preserve">14, 2011 and August 23–24, 2011. </t>
    </r>
  </si>
  <si>
    <r>
      <t xml:space="preserve">Table A11. </t>
    </r>
    <r>
      <rPr>
        <sz val="12"/>
        <rFont val="Times New Roman"/>
        <family val="1"/>
      </rPr>
      <t>Time of travel for tracer studies conducted on the Clinch River in Virginia and Tennessee, September 9</t>
    </r>
    <r>
      <rPr>
        <sz val="12"/>
        <rFont val="Calibri"/>
        <family val="2"/>
      </rPr>
      <t>–</t>
    </r>
    <r>
      <rPr>
        <sz val="12"/>
        <rFont val="Times New Roman"/>
        <family val="1"/>
      </rPr>
      <t>17, 2009.</t>
    </r>
  </si>
  <si>
    <r>
      <t xml:space="preserve">Table A12. </t>
    </r>
    <r>
      <rPr>
        <sz val="12"/>
        <rFont val="Times New Roman"/>
        <family val="1"/>
      </rPr>
      <t>Cumulative tracer travel times for tracer studies conducted on the Clinch River in Virginia and Tennessee, September 9</t>
    </r>
    <r>
      <rPr>
        <sz val="12"/>
        <rFont val="Calibri"/>
        <family val="2"/>
      </rPr>
      <t>–</t>
    </r>
    <r>
      <rPr>
        <sz val="12"/>
        <rFont val="Times New Roman"/>
        <family val="1"/>
      </rPr>
      <t>17, 2009.</t>
    </r>
  </si>
  <si>
    <t>Table A18.   Freshwater mussel survey information for the Clinch River, 2009-2010.</t>
  </si>
  <si>
    <r>
      <t xml:space="preserve">Table A19.  Mean length measurements for </t>
    </r>
    <r>
      <rPr>
        <i/>
        <sz val="12"/>
        <color theme="1"/>
        <rFont val="Times New Roman"/>
        <family val="1"/>
      </rPr>
      <t>Villosa iris</t>
    </r>
    <r>
      <rPr>
        <sz val="12"/>
        <color theme="1"/>
        <rFont val="Times New Roman"/>
        <family val="1"/>
      </rPr>
      <t xml:space="preserve"> during confined, in-stream growth and mortality study at four sites on the Clinch River, May 25, 2009</t>
    </r>
    <r>
      <rPr>
        <sz val="12"/>
        <color theme="1"/>
        <rFont val="Calibri"/>
        <family val="2"/>
      </rPr>
      <t>–</t>
    </r>
    <r>
      <rPr>
        <sz val="12"/>
        <color theme="1"/>
        <rFont val="Times New Roman"/>
        <family val="1"/>
      </rPr>
      <t>November 16, 2010.</t>
    </r>
  </si>
  <si>
    <r>
      <t xml:space="preserve">Table A20.  Survival data for juvenile </t>
    </r>
    <r>
      <rPr>
        <i/>
        <sz val="12"/>
        <color theme="1"/>
        <rFont val="Times New Roman"/>
        <family val="1"/>
      </rPr>
      <t>Villosa iris</t>
    </r>
    <r>
      <rPr>
        <sz val="12"/>
        <color theme="1"/>
        <rFont val="Times New Roman"/>
        <family val="1"/>
      </rPr>
      <t xml:space="preserve"> during confined, in-stream growth and survival study at four sites on the Clinch River, May 25, 2009</t>
    </r>
    <r>
      <rPr>
        <sz val="12"/>
        <color theme="1"/>
        <rFont val="Calibri"/>
        <family val="2"/>
      </rPr>
      <t>–</t>
    </r>
    <r>
      <rPr>
        <sz val="10.8"/>
        <color theme="1"/>
        <rFont val="Times New Roman"/>
        <family val="1"/>
      </rPr>
      <t>November 16, 2010.</t>
    </r>
  </si>
  <si>
    <r>
      <t>Table A21.  Total growth degree days (GDD) at three sites on the Clinch River during the in-stream mussel growth and survival study, May 25, 2009</t>
    </r>
    <r>
      <rPr>
        <sz val="12"/>
        <color theme="1"/>
        <rFont val="Calibri"/>
        <family val="2"/>
      </rPr>
      <t>–</t>
    </r>
    <r>
      <rPr>
        <sz val="12"/>
        <color theme="1"/>
        <rFont val="Times New Roman"/>
        <family val="1"/>
      </rPr>
      <t xml:space="preserve">November 16, 2010. </t>
    </r>
  </si>
  <si>
    <t xml:space="preserve">Table A22.  Chlorophyll, pheophytin, organic carbon, and particulate nitrogen in water-quality samples from four sites where confined in-stream growth and survival studies were conducted on the Clinch River, September 2010. </t>
  </si>
  <si>
    <r>
      <t>Table A25. Metals concentrations in Pheasantshells (</t>
    </r>
    <r>
      <rPr>
        <i/>
        <sz val="11"/>
        <color theme="1"/>
        <rFont val="Times New Roman"/>
        <family val="1"/>
      </rPr>
      <t>Actinonaias pectorosa</t>
    </r>
    <r>
      <rPr>
        <sz val="11"/>
        <color theme="1"/>
        <rFont val="Times New Roman"/>
        <family val="1"/>
      </rPr>
      <t xml:space="preserve">) tissue collected at two sites on the Clinch River in Virginia and Tennessee, April 2011.  </t>
    </r>
  </si>
  <si>
    <r>
      <t xml:space="preserve">Table A24.  Organic compound concentrations in </t>
    </r>
    <r>
      <rPr>
        <i/>
        <sz val="11"/>
        <color theme="1"/>
        <rFont val="Times New Roman"/>
        <family val="1"/>
      </rPr>
      <t>Villosa iris</t>
    </r>
    <r>
      <rPr>
        <sz val="11"/>
        <color theme="1"/>
        <rFont val="Times New Roman"/>
        <family val="1"/>
      </rPr>
      <t xml:space="preserve"> tissue after an 18-month growth and survival study in silos at four sites on the Clinch River, May 25, 2009</t>
    </r>
    <r>
      <rPr>
        <sz val="11"/>
        <color theme="1"/>
        <rFont val="Calibri"/>
        <family val="2"/>
      </rPr>
      <t>–</t>
    </r>
    <r>
      <rPr>
        <sz val="11"/>
        <color theme="1"/>
        <rFont val="Times New Roman"/>
        <family val="1"/>
      </rPr>
      <t>November 16, 2010.</t>
    </r>
  </si>
  <si>
    <r>
      <t>[USGS, U.S. Geological Survey; mi</t>
    </r>
    <r>
      <rPr>
        <vertAlign val="superscript"/>
        <sz val="10"/>
        <color theme="1"/>
        <rFont val="Times New Roman"/>
        <family val="1"/>
      </rPr>
      <t>2</t>
    </r>
    <r>
      <rPr>
        <sz val="10"/>
        <color theme="1"/>
        <rFont val="Times New Roman"/>
        <family val="1"/>
      </rPr>
      <t xml:space="preserve">, square mile; VA, Virginia; TN, Tennessee; </t>
    </r>
    <r>
      <rPr>
        <i/>
        <sz val="10"/>
        <color theme="1"/>
        <rFont val="Times New Roman"/>
        <family val="1"/>
      </rPr>
      <t xml:space="preserve">V. iris, Villosa Iris; A. pectorosa, Actinonaias pectorosa; </t>
    </r>
    <r>
      <rPr>
        <sz val="10"/>
        <color theme="1"/>
        <rFont val="Times New Roman"/>
        <family val="1"/>
      </rPr>
      <t>VT, Virginia Tech. Green shaded rows represent sites with high-quality mussel assemblages sampled during this investigation. Orange shaded rows represent sites with low-quality mussel assemblages sampled during this investigation]</t>
    </r>
  </si>
  <si>
    <t>Clinch River near Looneys Gap, TN (Horton Ford) (replicate)</t>
  </si>
  <si>
    <t>[All values represent unfiltered, whole-water samples unless specified.  USGS, U.S. Geological Survey; VA, Virginia; TN, Tennessee; E, estimated value, constituent present but below method detection limit; &lt;, less than; --, no data; °C, degree Celsius; mm Hg, millimeter mercury; mg/L, milligram per liter; µS/cm, microsiemens per centimeter; ft³/s, cubic feet peer second; ft, feet]</t>
  </si>
  <si>
    <t>Clinch River at  Route 661 at Artrip, VA (replicate)</t>
  </si>
  <si>
    <r>
      <t>Table A8.  Streambed-sediment metal concentrations for 10 sites on the Clinch River in Virginia and Tennessee, August 16</t>
    </r>
    <r>
      <rPr>
        <sz val="11"/>
        <color theme="1"/>
        <rFont val="Calibri"/>
        <family val="2"/>
      </rPr>
      <t>–</t>
    </r>
    <r>
      <rPr>
        <sz val="11"/>
        <color theme="1"/>
        <rFont val="Times New Roman"/>
        <family val="1"/>
      </rPr>
      <t xml:space="preserve">17, 2010, and October 12–14, 2010; and five samples each from the Clinch River at Semones Island, Va., and Horton Ford, Tenn.,  June 6–7, 2011. </t>
    </r>
  </si>
  <si>
    <t>[Analyzed by the U.S. Geological Survey (USGS) Mineral Resources Program Laboratory, Denver, Colorado;  ppm, parts per million; %, percent; VA, Virginia; TN, Tennessee; ISGQ, Canadian Interim Sediment Quality Guidelines; PEL, probably effect Levels,  In 2010 and 2011 all samples were filtered through a 63 micron mesh in the field]</t>
  </si>
  <si>
    <t>Table A9.  Streambed-sediment size-class and percent coal content for 10 sites on the Clinch River in Virginia and Tennessee, August 16–17, 2010, and October 12–14, 2010; and five samples each at Semones Island, VA, and Horton Ford, TN,  June 6–7, 2011.</t>
  </si>
  <si>
    <r>
      <t>Table A10. Laboratory split replicates for streambed-sediment metals data from the Clinch River at Semones Island, VA, and the Clinch River at Horton Ford, TN,  June 6</t>
    </r>
    <r>
      <rPr>
        <sz val="11"/>
        <color theme="1"/>
        <rFont val="Calibri"/>
        <family val="2"/>
      </rPr>
      <t>–</t>
    </r>
    <r>
      <rPr>
        <sz val="11"/>
        <color theme="1"/>
        <rFont val="Times New Roman"/>
        <family val="1"/>
      </rPr>
      <t>7, 2011.</t>
    </r>
  </si>
  <si>
    <r>
      <t>Table A1. Sampling locations, drainage area, and summary of data collected in the Clinch River Basin in Virginia and Tennessee, 2009</t>
    </r>
    <r>
      <rPr>
        <sz val="10"/>
        <color theme="1"/>
        <rFont val="Calibri"/>
        <family val="2"/>
      </rPr>
      <t>–</t>
    </r>
    <r>
      <rPr>
        <sz val="10"/>
        <color theme="1"/>
        <rFont val="Times New Roman"/>
        <family val="1"/>
      </rPr>
      <t>2011.</t>
    </r>
  </si>
  <si>
    <t>Copper Creek above Mouth at Speers Ferry, VA</t>
  </si>
  <si>
    <r>
      <t>Table A13.  Data collected along each transect evaluating channel morphology, bank and riparian zone, fish habitat, and substrate for the habitat assessment of the Clinch River, 2009</t>
    </r>
    <r>
      <rPr>
        <sz val="12"/>
        <color theme="1"/>
        <rFont val="Calibri"/>
        <family val="2"/>
      </rPr>
      <t>–</t>
    </r>
    <r>
      <rPr>
        <sz val="12"/>
        <color theme="1"/>
        <rFont val="Times New Roman"/>
        <family val="1"/>
      </rPr>
      <t>2011.</t>
    </r>
  </si>
  <si>
    <r>
      <t>Table A14.  Summary substrate metrics data for the main riffle and reach for Clinch River habitat analysis, 2009</t>
    </r>
    <r>
      <rPr>
        <sz val="10"/>
        <color theme="1"/>
        <rFont val="Calibri"/>
        <family val="2"/>
      </rPr>
      <t>–</t>
    </r>
    <r>
      <rPr>
        <sz val="10"/>
        <color theme="1"/>
        <rFont val="Times New Roman"/>
        <family val="1"/>
      </rPr>
      <t>2010.</t>
    </r>
  </si>
  <si>
    <r>
      <t>Table A15.  Summary bank and riparian cover metrics data for the main riffle and reach for Clinch River habitat analysis, 2009</t>
    </r>
    <r>
      <rPr>
        <sz val="11"/>
        <color theme="1"/>
        <rFont val="Calibri"/>
        <family val="2"/>
      </rPr>
      <t>–</t>
    </r>
    <r>
      <rPr>
        <sz val="11"/>
        <color theme="1"/>
        <rFont val="Times New Roman"/>
        <family val="1"/>
      </rPr>
      <t>2010.</t>
    </r>
  </si>
  <si>
    <r>
      <t>Table A16.  Summary fish habitat metrics data for the main riffle and reach for Clinch River habitat analysis, 2009</t>
    </r>
    <r>
      <rPr>
        <sz val="12"/>
        <color theme="1"/>
        <rFont val="Calibri"/>
        <family val="2"/>
      </rPr>
      <t>–</t>
    </r>
    <r>
      <rPr>
        <sz val="12"/>
        <color theme="1"/>
        <rFont val="Times New Roman"/>
        <family val="1"/>
      </rPr>
      <t>2010.</t>
    </r>
  </si>
  <si>
    <r>
      <t>Table A17.  Summary channel morphology and hydraulics metrics data for the Clinch River habitat analysis, 2009</t>
    </r>
    <r>
      <rPr>
        <sz val="12"/>
        <color theme="1"/>
        <rFont val="Calibri"/>
        <family val="2"/>
      </rPr>
      <t>–</t>
    </r>
    <r>
      <rPr>
        <sz val="12"/>
        <color theme="1"/>
        <rFont val="Times New Roman"/>
        <family val="1"/>
      </rPr>
      <t>2010.</t>
    </r>
  </si>
  <si>
    <r>
      <t xml:space="preserve">Table A23.  Metals concentrations in </t>
    </r>
    <r>
      <rPr>
        <i/>
        <sz val="12"/>
        <color theme="1"/>
        <rFont val="Times New Roman"/>
        <family val="1"/>
      </rPr>
      <t>Villosa iris</t>
    </r>
    <r>
      <rPr>
        <sz val="12"/>
        <color theme="1"/>
        <rFont val="Times New Roman"/>
        <family val="1"/>
      </rPr>
      <t xml:space="preserve"> tissue after an 18-month growth and survival study in silos at four sites on the Clinch River, May 25, 2009</t>
    </r>
    <r>
      <rPr>
        <sz val="12"/>
        <color theme="1"/>
        <rFont val="Calibri"/>
        <family val="2"/>
      </rPr>
      <t>–</t>
    </r>
    <r>
      <rPr>
        <sz val="12"/>
        <color theme="1"/>
        <rFont val="Times New Roman"/>
        <family val="1"/>
      </rPr>
      <t>November 16, 2010.</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</si>
</sst>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0"/>
    <numFmt numFmtId="165" formatCode="0.0"/>
    <numFmt numFmtId="166" formatCode="#,##0.0"/>
    <numFmt numFmtId="167" formatCode="00000000"/>
    <numFmt numFmtId="168" formatCode="h:mm;@"/>
    <numFmt numFmtId="169" formatCode="0.00000000"/>
    <numFmt numFmtId="170" formatCode="0.0000"/>
    <numFmt numFmtId="171" formatCode="hhmm"/>
  </numFmts>
  <fonts count="87" x14ac:knownFonts="1">
    <font>
      <sz val="11"/>
      <color theme="1"/>
      <name val="Calibri"/>
      <family val="2"/>
      <scheme val="minor"/>
    </font>
    <font>
      <sz val="11"/>
      <color rgb="FF9C0006"/>
      <name val="Calibri"/>
      <family val="2"/>
      <scheme val="minor"/>
    </font>
    <font>
      <b/>
      <sz val="11"/>
      <color rgb="FFFA7D00"/>
      <name val="Calibri"/>
      <family val="2"/>
      <scheme val="minor"/>
    </font>
    <font>
      <b/>
      <sz val="11"/>
      <color theme="1"/>
      <name val="Calibri"/>
      <family val="2"/>
      <scheme val="minor"/>
    </font>
    <font>
      <sz val="10"/>
      <name val="Arial"/>
      <family val="2"/>
    </font>
    <font>
      <sz val="10"/>
      <color theme="1"/>
      <name val="Calibri"/>
      <family val="2"/>
      <scheme val="minor"/>
    </font>
    <font>
      <b/>
      <sz val="9"/>
      <name val="Times New Roman"/>
      <family val="1"/>
    </font>
    <font>
      <sz val="9"/>
      <name val="Times New Roman"/>
      <family val="1"/>
    </font>
    <font>
      <sz val="11"/>
      <color theme="1"/>
      <name val="Times New Roman"/>
      <family val="1"/>
    </font>
    <font>
      <sz val="10"/>
      <name val="Times New Roman"/>
      <family val="1"/>
    </font>
    <font>
      <sz val="10"/>
      <color theme="1"/>
      <name val="Times New Roman"/>
      <family val="1"/>
    </font>
    <font>
      <sz val="10"/>
      <color rgb="FF000000"/>
      <name val="Times New Roman"/>
      <family val="1"/>
    </font>
    <font>
      <b/>
      <sz val="8"/>
      <name val="Times New Roman"/>
      <family val="1"/>
    </font>
    <font>
      <sz val="8"/>
      <name val="Times New Roman"/>
      <family val="1"/>
    </font>
    <font>
      <sz val="8"/>
      <color theme="1"/>
      <name val="Times New Roman"/>
      <family val="1"/>
    </font>
    <font>
      <u/>
      <sz val="11"/>
      <color theme="10"/>
      <name val="Calibri"/>
      <family val="2"/>
    </font>
    <font>
      <vertAlign val="superscript"/>
      <sz val="11"/>
      <color theme="1"/>
      <name val="Calibri"/>
      <family val="2"/>
      <scheme val="minor"/>
    </font>
    <font>
      <sz val="14"/>
      <color theme="1"/>
      <name val="Calibri"/>
      <family val="2"/>
      <scheme val="minor"/>
    </font>
    <font>
      <sz val="11"/>
      <color theme="1"/>
      <name val="Symbol"/>
      <family val="1"/>
      <charset val="2"/>
    </font>
    <font>
      <vertAlign val="superscript"/>
      <sz val="10"/>
      <name val="Times New Roman"/>
      <family val="1"/>
    </font>
    <font>
      <vertAlign val="superscript"/>
      <sz val="11"/>
      <color theme="1"/>
      <name val="Times New Roman"/>
      <family val="1"/>
    </font>
    <font>
      <vertAlign val="superscript"/>
      <sz val="10"/>
      <color theme="1"/>
      <name val="Times New Roman"/>
      <family val="1"/>
    </font>
    <font>
      <b/>
      <sz val="9"/>
      <color indexed="81"/>
      <name val="Tahoma"/>
      <family val="2"/>
    </font>
    <font>
      <sz val="9"/>
      <color indexed="81"/>
      <name val="Tahoma"/>
      <family val="2"/>
    </font>
    <font>
      <sz val="11"/>
      <name val="Times New Roman"/>
      <family val="1"/>
    </font>
    <font>
      <sz val="12"/>
      <color theme="1"/>
      <name val="Calibri"/>
      <family val="2"/>
      <scheme val="minor"/>
    </font>
    <font>
      <vertAlign val="superscript"/>
      <sz val="9"/>
      <name val="Times New Roman"/>
      <family val="1"/>
    </font>
    <font>
      <b/>
      <sz val="10"/>
      <color theme="1"/>
      <name val="Calibri"/>
      <family val="2"/>
      <scheme val="minor"/>
    </font>
    <font>
      <vertAlign val="superscript"/>
      <sz val="10"/>
      <color theme="1"/>
      <name val="Calibri"/>
      <family val="2"/>
      <scheme val="minor"/>
    </font>
    <font>
      <i/>
      <sz val="11"/>
      <color theme="1"/>
      <name val="Times New Roman"/>
      <family val="1"/>
    </font>
    <font>
      <sz val="12"/>
      <color theme="1"/>
      <name val="Times New Roman"/>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i/>
      <sz val="12"/>
      <color theme="1"/>
      <name val="Times New Roman"/>
      <family val="1"/>
    </font>
    <font>
      <sz val="14"/>
      <color theme="1"/>
      <name val="Symbol"/>
      <family val="1"/>
      <charset val="2"/>
    </font>
    <font>
      <sz val="11"/>
      <color rgb="FF000000"/>
      <name val="Times New Roman"/>
      <family val="1"/>
    </font>
    <font>
      <i/>
      <sz val="10"/>
      <color theme="1"/>
      <name val="Times New Roman"/>
      <family val="1"/>
    </font>
    <font>
      <vertAlign val="superscript"/>
      <sz val="8"/>
      <name val="Times New Roman"/>
      <family val="1"/>
    </font>
    <font>
      <sz val="8"/>
      <color rgb="FF000000"/>
      <name val="Times New Roman"/>
      <family val="1"/>
    </font>
    <font>
      <i/>
      <sz val="8"/>
      <color theme="1"/>
      <name val="Times New Roman"/>
      <family val="1"/>
    </font>
    <font>
      <i/>
      <sz val="8"/>
      <name val="Times New Roman"/>
      <family val="1"/>
    </font>
    <font>
      <vertAlign val="superscript"/>
      <sz val="10"/>
      <color rgb="FF000000"/>
      <name val="Times New Roman"/>
      <family val="1"/>
    </font>
    <font>
      <sz val="11"/>
      <color rgb="FF9C0006"/>
      <name val="Times New Roman"/>
      <family val="1"/>
    </font>
    <font>
      <sz val="14"/>
      <color theme="1"/>
      <name val="Times New Roman"/>
      <family val="1"/>
    </font>
    <font>
      <b/>
      <sz val="10"/>
      <color theme="1"/>
      <name val="Times New Roman"/>
      <family val="1"/>
    </font>
    <font>
      <sz val="9"/>
      <name val="Symbol"/>
      <family val="1"/>
      <charset val="2"/>
    </font>
    <font>
      <sz val="14"/>
      <name val="Times New Roman"/>
      <family val="1"/>
    </font>
    <font>
      <sz val="12"/>
      <name val="Times New Roman"/>
      <family val="1"/>
    </font>
    <font>
      <b/>
      <sz val="11"/>
      <name val="Times New Roman"/>
      <family val="1"/>
    </font>
    <font>
      <b/>
      <sz val="11"/>
      <color theme="1"/>
      <name val="Times New Roman"/>
      <family val="1"/>
    </font>
    <font>
      <b/>
      <sz val="10"/>
      <name val="Times New Roman"/>
      <family val="1"/>
    </font>
    <font>
      <b/>
      <sz val="12"/>
      <name val="Times New Roman"/>
      <family val="1"/>
    </font>
    <font>
      <b/>
      <vertAlign val="superscript"/>
      <sz val="12"/>
      <name val="Times New Roman"/>
      <family val="1"/>
    </font>
    <font>
      <vertAlign val="superscript"/>
      <sz val="12"/>
      <color theme="1"/>
      <name val="Times New Roman"/>
      <family val="1"/>
    </font>
    <font>
      <b/>
      <sz val="14"/>
      <name val="Times New Roman"/>
      <family val="1"/>
    </font>
    <font>
      <sz val="12"/>
      <color rgb="FF000000"/>
      <name val="Times New Roman"/>
      <family val="1"/>
    </font>
    <font>
      <vertAlign val="superscript"/>
      <sz val="12"/>
      <color rgb="FF000000"/>
      <name val="Times New Roman"/>
      <family val="1"/>
    </font>
    <font>
      <vertAlign val="superscript"/>
      <sz val="11"/>
      <name val="Times New Roman"/>
      <family val="1"/>
    </font>
    <font>
      <b/>
      <vertAlign val="superscript"/>
      <sz val="10"/>
      <color theme="1"/>
      <name val="Calibri"/>
      <family val="2"/>
      <scheme val="minor"/>
    </font>
    <font>
      <b/>
      <sz val="12"/>
      <color theme="1"/>
      <name val="Times New Roman"/>
      <family val="1"/>
    </font>
    <font>
      <b/>
      <vertAlign val="superscript"/>
      <sz val="10"/>
      <color theme="1"/>
      <name val="Times New Roman"/>
      <family val="1"/>
    </font>
    <font>
      <vertAlign val="subscript"/>
      <sz val="11"/>
      <color theme="1"/>
      <name val="Times New Roman"/>
      <family val="1"/>
    </font>
    <font>
      <vertAlign val="superscript"/>
      <sz val="12"/>
      <name val="Times New Roman"/>
      <family val="1"/>
    </font>
    <font>
      <b/>
      <vertAlign val="superscript"/>
      <sz val="14"/>
      <name val="Times New Roman"/>
      <family val="1"/>
    </font>
    <font>
      <b/>
      <sz val="14"/>
      <color theme="1"/>
      <name val="Times New Roman"/>
      <family val="1"/>
    </font>
    <font>
      <b/>
      <vertAlign val="superscript"/>
      <sz val="10"/>
      <name val="Times New Roman"/>
      <family val="1"/>
    </font>
    <font>
      <b/>
      <sz val="10"/>
      <color rgb="FF000000"/>
      <name val="Times New Roman"/>
      <family val="1"/>
    </font>
    <font>
      <sz val="10"/>
      <name val="Symbol"/>
      <family val="1"/>
      <charset val="2"/>
    </font>
    <font>
      <sz val="12"/>
      <color theme="1"/>
      <name val="Calibri"/>
      <family val="2"/>
    </font>
    <font>
      <sz val="10.8"/>
      <color theme="1"/>
      <name val="Times New Roman"/>
      <family val="1"/>
    </font>
    <font>
      <sz val="11"/>
      <color theme="1"/>
      <name val="Calibri"/>
      <family val="2"/>
    </font>
    <font>
      <sz val="12"/>
      <name val="Calibri"/>
      <family val="2"/>
    </font>
    <font>
      <sz val="10"/>
      <color theme="1"/>
      <name val="Calibri"/>
      <family val="2"/>
    </font>
    <font>
      <sz val="8"/>
      <color rgb="FF000000"/>
      <name val="Calibri"/>
      <family val="2"/>
    </font>
    <font>
      <sz val="8"/>
      <name val="Calibri"/>
      <family val="2"/>
    </font>
  </fonts>
  <fills count="44">
    <fill>
      <patternFill patternType="none"/>
    </fill>
    <fill>
      <patternFill patternType="gray125"/>
    </fill>
    <fill>
      <patternFill patternType="solid">
        <fgColor rgb="FFFFC7CE"/>
      </patternFill>
    </fill>
    <fill>
      <patternFill patternType="solid">
        <fgColor rgb="FFF2F2F2"/>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0.14996795556505021"/>
        <bgColor indexed="64"/>
      </patternFill>
    </fill>
    <fill>
      <patternFill patternType="solid">
        <fgColor theme="2" tint="-0.249977111117893"/>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6" tint="0.59999389629810485"/>
        <bgColor indexed="64"/>
      </patternFill>
    </fill>
  </fills>
  <borders count="153">
    <border>
      <left/>
      <right/>
      <top/>
      <bottom/>
      <diagonal/>
    </border>
    <border>
      <left style="thin">
        <color rgb="FF7F7F7F"/>
      </left>
      <right style="thin">
        <color rgb="FF7F7F7F"/>
      </right>
      <top style="thin">
        <color rgb="FF7F7F7F"/>
      </top>
      <bottom style="thin">
        <color rgb="FF7F7F7F"/>
      </bottom>
      <diagonal/>
    </border>
    <border>
      <left/>
      <right/>
      <top/>
      <bottom style="medium">
        <color indexed="64"/>
      </bottom>
      <diagonal/>
    </border>
    <border>
      <left/>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n">
        <color indexed="64"/>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
      <left style="medium">
        <color indexed="64"/>
      </left>
      <right style="thin">
        <color indexed="64"/>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ck">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style="thin">
        <color rgb="FF7F7F7F"/>
      </right>
      <top/>
      <bottom style="thin">
        <color rgb="FF7F7F7F"/>
      </bottom>
      <diagonal/>
    </border>
    <border>
      <left style="thin">
        <color rgb="FF7F7F7F"/>
      </left>
      <right style="thin">
        <color rgb="FF7F7F7F"/>
      </right>
      <top/>
      <bottom style="thin">
        <color rgb="FF7F7F7F"/>
      </bottom>
      <diagonal/>
    </border>
    <border>
      <left/>
      <right style="thin">
        <color rgb="FF7F7F7F"/>
      </right>
      <top style="thin">
        <color rgb="FF7F7F7F"/>
      </top>
      <bottom style="thin">
        <color rgb="FF7F7F7F"/>
      </bottom>
      <diagonal/>
    </border>
    <border>
      <left style="thick">
        <color auto="1"/>
      </left>
      <right style="thick">
        <color auto="1"/>
      </right>
      <top style="thick">
        <color auto="1"/>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style="medium">
        <color indexed="64"/>
      </right>
      <top style="thick">
        <color indexed="64"/>
      </top>
      <bottom/>
      <diagonal/>
    </border>
    <border>
      <left style="thick">
        <color auto="1"/>
      </left>
      <right style="thick">
        <color auto="1"/>
      </right>
      <top/>
      <bottom style="thick">
        <color auto="1"/>
      </bottom>
      <diagonal/>
    </border>
    <border>
      <left style="thick">
        <color indexed="64"/>
      </left>
      <right/>
      <top/>
      <bottom/>
      <diagonal/>
    </border>
    <border>
      <left/>
      <right style="thick">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ck">
        <color indexed="64"/>
      </bottom>
      <diagonal/>
    </border>
    <border>
      <left style="thick">
        <color auto="1"/>
      </left>
      <right style="thick">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ck">
        <color auto="1"/>
      </top>
      <bottom style="thin">
        <color auto="1"/>
      </bottom>
      <diagonal/>
    </border>
    <border>
      <left/>
      <right style="thin">
        <color auto="1"/>
      </right>
      <top style="thick">
        <color auto="1"/>
      </top>
      <bottom style="thin">
        <color auto="1"/>
      </bottom>
      <diagonal/>
    </border>
    <border>
      <left style="medium">
        <color indexed="64"/>
      </left>
      <right style="thin">
        <color auto="1"/>
      </right>
      <top style="thick">
        <color auto="1"/>
      </top>
      <bottom style="thin">
        <color auto="1"/>
      </bottom>
      <diagonal/>
    </border>
    <border>
      <left style="thin">
        <color auto="1"/>
      </left>
      <right style="medium">
        <color indexed="64"/>
      </right>
      <top style="thick">
        <color auto="1"/>
      </top>
      <bottom style="thin">
        <color auto="1"/>
      </bottom>
      <diagonal/>
    </border>
    <border>
      <left style="thin">
        <color auto="1"/>
      </left>
      <right/>
      <top/>
      <bottom/>
      <diagonal/>
    </border>
    <border>
      <left style="thin">
        <color auto="1"/>
      </left>
      <right/>
      <top style="thick">
        <color auto="1"/>
      </top>
      <bottom/>
      <diagonal/>
    </border>
    <border>
      <left style="thick">
        <color auto="1"/>
      </left>
      <right style="thick">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thick">
        <color auto="1"/>
      </left>
      <right style="thick">
        <color auto="1"/>
      </right>
      <top style="thin">
        <color auto="1"/>
      </top>
      <bottom style="thick">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style="thin">
        <color auto="1"/>
      </right>
      <top style="thin">
        <color auto="1"/>
      </top>
      <bottom style="thick">
        <color auto="1"/>
      </bottom>
      <diagonal/>
    </border>
    <border>
      <left style="thin">
        <color auto="1"/>
      </left>
      <right/>
      <top style="thin">
        <color auto="1"/>
      </top>
      <bottom style="thick">
        <color auto="1"/>
      </bottom>
      <diagonal/>
    </border>
    <border>
      <left style="medium">
        <color indexed="64"/>
      </left>
      <right style="thin">
        <color auto="1"/>
      </right>
      <top style="thin">
        <color auto="1"/>
      </top>
      <bottom style="thick">
        <color auto="1"/>
      </bottom>
      <diagonal/>
    </border>
    <border>
      <left style="thin">
        <color auto="1"/>
      </left>
      <right style="medium">
        <color indexed="64"/>
      </right>
      <top style="thin">
        <color auto="1"/>
      </top>
      <bottom style="thick">
        <color auto="1"/>
      </bottom>
      <diagonal/>
    </border>
    <border>
      <left/>
      <right/>
      <top/>
      <bottom style="double">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thin">
        <color indexed="64"/>
      </right>
      <top style="thin">
        <color indexed="64"/>
      </top>
      <bottom style="double">
        <color indexed="64"/>
      </bottom>
      <diagonal/>
    </border>
    <border>
      <left style="medium">
        <color indexed="64"/>
      </left>
      <right style="thin">
        <color auto="1"/>
      </right>
      <top/>
      <bottom/>
      <diagonal/>
    </border>
    <border>
      <left style="thick">
        <color indexed="64"/>
      </left>
      <right style="thick">
        <color auto="1"/>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ck">
        <color indexed="64"/>
      </bottom>
      <diagonal/>
    </border>
    <border>
      <left style="medium">
        <color indexed="64"/>
      </left>
      <right style="thin">
        <color indexed="64"/>
      </right>
      <top style="thick">
        <color indexed="64"/>
      </top>
      <bottom/>
      <diagonal/>
    </border>
    <border>
      <left style="medium">
        <color indexed="64"/>
      </left>
      <right style="thin">
        <color indexed="64"/>
      </right>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bottom style="thick">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thin">
        <color rgb="FF7F7F7F"/>
      </left>
      <right style="medium">
        <color indexed="64"/>
      </right>
      <top/>
      <bottom style="thin">
        <color rgb="FF7F7F7F"/>
      </bottom>
      <diagonal/>
    </border>
    <border>
      <left style="thin">
        <color rgb="FF7F7F7F"/>
      </left>
      <right style="medium">
        <color indexed="64"/>
      </right>
      <top style="thin">
        <color rgb="FF7F7F7F"/>
      </top>
      <bottom style="thin">
        <color rgb="FF7F7F7F"/>
      </bottom>
      <diagonal/>
    </border>
    <border>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right style="thick">
        <color indexed="64"/>
      </right>
      <top style="medium">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bottom/>
      <diagonal/>
    </border>
    <border>
      <left/>
      <right/>
      <top style="thick">
        <color auto="1"/>
      </top>
      <bottom style="thin">
        <color auto="1"/>
      </bottom>
      <diagonal/>
    </border>
    <border>
      <left style="thin">
        <color indexed="64"/>
      </left>
      <right style="medium">
        <color indexed="64"/>
      </right>
      <top/>
      <bottom style="double">
        <color indexed="64"/>
      </bottom>
      <diagonal/>
    </border>
    <border>
      <left style="thin">
        <color auto="1"/>
      </left>
      <right style="medium">
        <color indexed="64"/>
      </right>
      <top style="thick">
        <color auto="1"/>
      </top>
      <bottom/>
      <diagonal/>
    </border>
    <border>
      <left style="thin">
        <color auto="1"/>
      </left>
      <right style="medium">
        <color indexed="64"/>
      </right>
      <top/>
      <bottom style="thick">
        <color auto="1"/>
      </bottom>
      <diagonal/>
    </border>
    <border>
      <left/>
      <right style="thin">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46">
    <xf numFmtId="0" fontId="0" fillId="0" borderId="0"/>
    <xf numFmtId="0" fontId="1" fillId="2" borderId="0" applyNumberFormat="0" applyBorder="0" applyAlignment="0" applyProtection="0"/>
    <xf numFmtId="0" fontId="2" fillId="3" borderId="1" applyNumberFormat="0" applyAlignment="0" applyProtection="0"/>
    <xf numFmtId="0" fontId="4" fillId="0" borderId="0"/>
    <xf numFmtId="0" fontId="4" fillId="0" borderId="0"/>
    <xf numFmtId="0" fontId="4" fillId="0" borderId="0"/>
    <xf numFmtId="0" fontId="15" fillId="0" borderId="0" applyNumberFormat="0" applyFill="0" applyBorder="0" applyAlignment="0" applyProtection="0">
      <alignment vertical="top"/>
      <protection locked="0"/>
    </xf>
    <xf numFmtId="0" fontId="32" fillId="0" borderId="0" applyNumberFormat="0" applyFill="0" applyBorder="0" applyAlignment="0" applyProtection="0"/>
    <xf numFmtId="0" fontId="33" fillId="0" borderId="120" applyNumberFormat="0" applyFill="0" applyAlignment="0" applyProtection="0"/>
    <xf numFmtId="0" fontId="34" fillId="0" borderId="121" applyNumberFormat="0" applyFill="0" applyAlignment="0" applyProtection="0"/>
    <xf numFmtId="0" fontId="35" fillId="0" borderId="122" applyNumberFormat="0" applyFill="0" applyAlignment="0" applyProtection="0"/>
    <xf numFmtId="0" fontId="35" fillId="0" borderId="0" applyNumberFormat="0" applyFill="0" applyBorder="0" applyAlignment="0" applyProtection="0"/>
    <xf numFmtId="0" fontId="36" fillId="9" borderId="0" applyNumberFormat="0" applyBorder="0" applyAlignment="0" applyProtection="0"/>
    <xf numFmtId="0" fontId="37" fillId="10" borderId="0" applyNumberFormat="0" applyBorder="0" applyAlignment="0" applyProtection="0"/>
    <xf numFmtId="0" fontId="38" fillId="11" borderId="1" applyNumberFormat="0" applyAlignment="0" applyProtection="0"/>
    <xf numFmtId="0" fontId="39" fillId="3" borderId="123" applyNumberFormat="0" applyAlignment="0" applyProtection="0"/>
    <xf numFmtId="0" fontId="40" fillId="0" borderId="124" applyNumberFormat="0" applyFill="0" applyAlignment="0" applyProtection="0"/>
    <xf numFmtId="0" fontId="41" fillId="12" borderId="125" applyNumberFormat="0" applyAlignment="0" applyProtection="0"/>
    <xf numFmtId="0" fontId="42" fillId="0" borderId="0" applyNumberFormat="0" applyFill="0" applyBorder="0" applyAlignment="0" applyProtection="0"/>
    <xf numFmtId="0" fontId="31" fillId="13" borderId="126" applyNumberFormat="0" applyFont="0" applyAlignment="0" applyProtection="0"/>
    <xf numFmtId="0" fontId="43" fillId="0" borderId="0" applyNumberFormat="0" applyFill="0" applyBorder="0" applyAlignment="0" applyProtection="0"/>
    <xf numFmtId="0" fontId="3" fillId="0" borderId="127" applyNumberFormat="0" applyFill="0" applyAlignment="0" applyProtection="0"/>
    <xf numFmtId="0" fontId="44"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44" fillId="33" borderId="0" applyNumberFormat="0" applyBorder="0" applyAlignment="0" applyProtection="0"/>
    <xf numFmtId="0" fontId="44" fillId="34"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44" fillId="37" borderId="0" applyNumberFormat="0" applyBorder="0" applyAlignment="0" applyProtection="0"/>
  </cellStyleXfs>
  <cellXfs count="2153">
    <xf numFmtId="0" fontId="0" fillId="0" borderId="0" xfId="0"/>
    <xf numFmtId="0" fontId="0" fillId="0" borderId="0" xfId="0" applyAlignment="1">
      <alignment wrapText="1"/>
    </xf>
    <xf numFmtId="0" fontId="0" fillId="0" borderId="0" xfId="0" applyFont="1"/>
    <xf numFmtId="0" fontId="0" fillId="0" borderId="0" xfId="0" applyFont="1" applyAlignment="1">
      <alignment horizontal="center"/>
    </xf>
    <xf numFmtId="0" fontId="0" fillId="0" borderId="0" xfId="0" applyFont="1" applyAlignment="1">
      <alignment horizontal="center" wrapText="1"/>
    </xf>
    <xf numFmtId="0" fontId="8" fillId="0" borderId="0" xfId="0" applyFont="1"/>
    <xf numFmtId="0" fontId="8" fillId="0" borderId="0" xfId="0" applyFont="1" applyAlignment="1"/>
    <xf numFmtId="0" fontId="8" fillId="0" borderId="0" xfId="0" applyFont="1" applyAlignment="1">
      <alignment vertical="center"/>
    </xf>
    <xf numFmtId="0" fontId="8" fillId="0" borderId="0" xfId="0" applyFont="1" applyAlignment="1">
      <alignment horizontal="center" vertical="center"/>
    </xf>
    <xf numFmtId="0" fontId="14" fillId="0" borderId="0" xfId="0" applyFont="1" applyFill="1" applyAlignment="1">
      <alignment horizontal="left" vertical="top"/>
    </xf>
    <xf numFmtId="0" fontId="14" fillId="0" borderId="0" xfId="0" applyFont="1" applyAlignment="1">
      <alignment horizontal="left" vertical="top"/>
    </xf>
    <xf numFmtId="0" fontId="13" fillId="0" borderId="0" xfId="0" applyFont="1" applyFill="1" applyAlignment="1">
      <alignment horizontal="left" vertical="top"/>
    </xf>
    <xf numFmtId="0" fontId="14" fillId="0" borderId="0" xfId="0" applyFont="1" applyBorder="1" applyAlignment="1">
      <alignment horizontal="left" vertical="top"/>
    </xf>
    <xf numFmtId="0" fontId="14" fillId="0" borderId="0" xfId="0" applyFont="1" applyFill="1" applyBorder="1" applyAlignment="1">
      <alignment horizontal="left" vertical="top"/>
    </xf>
    <xf numFmtId="0" fontId="0" fillId="0" borderId="2" xfId="0" applyBorder="1" applyAlignment="1">
      <alignment horizontal="center"/>
    </xf>
    <xf numFmtId="0" fontId="0" fillId="0" borderId="0" xfId="0" applyAlignment="1">
      <alignment horizontal="center"/>
    </xf>
    <xf numFmtId="0" fontId="10" fillId="0" borderId="28" xfId="0" applyFont="1" applyFill="1" applyBorder="1" applyAlignment="1">
      <alignment horizontal="left" vertical="center"/>
    </xf>
    <xf numFmtId="0" fontId="9" fillId="0" borderId="0" xfId="0" applyFont="1" applyFill="1" applyBorder="1" applyAlignment="1">
      <alignment horizontal="left" vertical="center"/>
    </xf>
    <xf numFmtId="0" fontId="10" fillId="0" borderId="34" xfId="0" applyFont="1" applyFill="1" applyBorder="1" applyAlignment="1">
      <alignment horizontal="left" vertical="center"/>
    </xf>
    <xf numFmtId="0" fontId="8" fillId="4" borderId="0" xfId="0" applyFont="1" applyFill="1"/>
    <xf numFmtId="0" fontId="10" fillId="0" borderId="0" xfId="0" applyFont="1" applyFill="1" applyBorder="1" applyAlignment="1">
      <alignment horizontal="left" vertical="center"/>
    </xf>
    <xf numFmtId="0" fontId="10" fillId="0" borderId="28" xfId="0" quotePrefix="1" applyNumberFormat="1" applyFont="1" applyFill="1" applyBorder="1" applyAlignment="1">
      <alignment horizontal="left" vertical="center"/>
    </xf>
    <xf numFmtId="0" fontId="10" fillId="0" borderId="28" xfId="0" quotePrefix="1" applyFont="1" applyFill="1" applyBorder="1" applyAlignment="1">
      <alignment horizontal="center" vertical="center"/>
    </xf>
    <xf numFmtId="14" fontId="10" fillId="0" borderId="28" xfId="0" applyNumberFormat="1" applyFont="1" applyFill="1" applyBorder="1" applyAlignment="1">
      <alignment horizontal="left" vertical="center"/>
    </xf>
    <xf numFmtId="1" fontId="10" fillId="0" borderId="28" xfId="0" applyNumberFormat="1" applyFont="1" applyFill="1" applyBorder="1" applyAlignment="1">
      <alignment horizontal="left" vertical="center"/>
    </xf>
    <xf numFmtId="165" fontId="10" fillId="0" borderId="28" xfId="0" applyNumberFormat="1" applyFont="1" applyFill="1" applyBorder="1" applyAlignment="1">
      <alignment horizontal="left" vertical="center"/>
    </xf>
    <xf numFmtId="165" fontId="10" fillId="0" borderId="28" xfId="0" quotePrefix="1" applyNumberFormat="1" applyFont="1" applyFill="1" applyBorder="1" applyAlignment="1">
      <alignment horizontal="left" vertical="center"/>
    </xf>
    <xf numFmtId="14" fontId="10" fillId="0" borderId="34" xfId="0" applyNumberFormat="1" applyFont="1" applyFill="1" applyBorder="1" applyAlignment="1">
      <alignment horizontal="left" vertical="center"/>
    </xf>
    <xf numFmtId="1" fontId="10" fillId="0" borderId="34" xfId="0" applyNumberFormat="1" applyFont="1" applyFill="1" applyBorder="1" applyAlignment="1">
      <alignment horizontal="left" vertical="center"/>
    </xf>
    <xf numFmtId="165" fontId="10" fillId="0" borderId="34" xfId="0" applyNumberFormat="1" applyFont="1" applyFill="1" applyBorder="1" applyAlignment="1">
      <alignment horizontal="left" vertical="center"/>
    </xf>
    <xf numFmtId="0" fontId="10" fillId="0" borderId="34" xfId="0" quotePrefix="1" applyFont="1" applyFill="1" applyBorder="1" applyAlignment="1">
      <alignment horizontal="center" vertical="center"/>
    </xf>
    <xf numFmtId="0" fontId="10" fillId="0" borderId="28" xfId="0" applyFont="1" applyBorder="1" applyAlignment="1">
      <alignment horizontal="left"/>
    </xf>
    <xf numFmtId="0" fontId="8" fillId="0" borderId="0" xfId="0" applyFont="1" applyFill="1"/>
    <xf numFmtId="165" fontId="7" fillId="0" borderId="0" xfId="0" applyNumberFormat="1" applyFont="1" applyBorder="1"/>
    <xf numFmtId="0" fontId="5" fillId="0" borderId="0" xfId="0" applyFont="1" applyFill="1" applyBorder="1"/>
    <xf numFmtId="0" fontId="10" fillId="8" borderId="28" xfId="0" applyFont="1" applyFill="1" applyBorder="1" applyAlignment="1">
      <alignment horizontal="left" vertical="center"/>
    </xf>
    <xf numFmtId="168" fontId="10" fillId="8" borderId="28" xfId="0" applyNumberFormat="1" applyFont="1" applyFill="1" applyBorder="1" applyAlignment="1">
      <alignment horizontal="left" vertical="center"/>
    </xf>
    <xf numFmtId="0" fontId="10" fillId="0" borderId="0" xfId="0" applyFont="1"/>
    <xf numFmtId="0" fontId="11" fillId="0" borderId="28" xfId="0" applyFont="1" applyFill="1" applyBorder="1" applyAlignment="1">
      <alignment horizontal="center" vertical="center" wrapText="1"/>
    </xf>
    <xf numFmtId="2" fontId="8" fillId="0" borderId="28" xfId="0" applyNumberFormat="1" applyFont="1" applyBorder="1" applyAlignment="1">
      <alignment vertical="center"/>
    </xf>
    <xf numFmtId="165" fontId="8" fillId="0" borderId="28" xfId="0" applyNumberFormat="1" applyFont="1" applyBorder="1" applyAlignment="1">
      <alignment vertical="center"/>
    </xf>
    <xf numFmtId="1" fontId="8" fillId="0" borderId="28" xfId="0" applyNumberFormat="1" applyFont="1" applyBorder="1" applyAlignment="1">
      <alignment vertical="center"/>
    </xf>
    <xf numFmtId="1" fontId="8" fillId="0" borderId="28" xfId="0" applyNumberFormat="1" applyFont="1" applyFill="1" applyBorder="1" applyAlignment="1">
      <alignment vertical="center"/>
    </xf>
    <xf numFmtId="0" fontId="8" fillId="0" borderId="28" xfId="0" applyFont="1" applyBorder="1" applyAlignment="1">
      <alignment vertical="center"/>
    </xf>
    <xf numFmtId="0" fontId="10" fillId="0" borderId="28" xfId="0" applyFont="1" applyBorder="1" applyAlignment="1">
      <alignment horizontal="center" vertical="center"/>
    </xf>
    <xf numFmtId="2" fontId="8" fillId="0" borderId="28" xfId="0" applyNumberFormat="1" applyFont="1" applyFill="1" applyBorder="1" applyAlignment="1">
      <alignment vertical="center"/>
    </xf>
    <xf numFmtId="0" fontId="14" fillId="0" borderId="0" xfId="0" applyFont="1" applyBorder="1" applyAlignment="1">
      <alignment horizontal="left" vertical="top" wrapText="1"/>
    </xf>
    <xf numFmtId="0" fontId="0" fillId="0" borderId="69" xfId="0" applyFill="1" applyBorder="1"/>
    <xf numFmtId="0" fontId="0" fillId="0" borderId="0" xfId="0" applyFill="1" applyBorder="1"/>
    <xf numFmtId="0" fontId="0" fillId="0" borderId="0" xfId="0"/>
    <xf numFmtId="165" fontId="0" fillId="0" borderId="0" xfId="0" applyNumberFormat="1" applyAlignment="1">
      <alignment wrapText="1"/>
    </xf>
    <xf numFmtId="165" fontId="0" fillId="0" borderId="0" xfId="0" applyNumberFormat="1"/>
    <xf numFmtId="0" fontId="14" fillId="4" borderId="99" xfId="0" applyFont="1" applyFill="1" applyBorder="1" applyAlignment="1">
      <alignment horizontal="left" vertical="top" wrapText="1"/>
    </xf>
    <xf numFmtId="0" fontId="13" fillId="4" borderId="99" xfId="4" applyFont="1" applyFill="1" applyBorder="1" applyAlignment="1">
      <alignment horizontal="left" vertical="top" wrapText="1"/>
    </xf>
    <xf numFmtId="0" fontId="25" fillId="0" borderId="0" xfId="0" applyFont="1"/>
    <xf numFmtId="0" fontId="0" fillId="0" borderId="0" xfId="0" applyFont="1" applyAlignment="1"/>
    <xf numFmtId="0" fontId="7" fillId="0" borderId="0" xfId="0" applyFont="1" applyBorder="1" applyAlignment="1">
      <alignment horizontal="center" vertical="center"/>
    </xf>
    <xf numFmtId="0" fontId="10" fillId="0" borderId="0" xfId="0" applyFont="1" applyBorder="1"/>
    <xf numFmtId="0" fontId="10" fillId="0" borderId="94" xfId="0" applyFont="1" applyFill="1" applyBorder="1" applyAlignment="1">
      <alignment horizontal="left" vertical="center"/>
    </xf>
    <xf numFmtId="0" fontId="10" fillId="0" borderId="0" xfId="0" quotePrefix="1" applyNumberFormat="1" applyFont="1" applyFill="1" applyBorder="1" applyAlignment="1">
      <alignment horizontal="left" vertical="center"/>
    </xf>
    <xf numFmtId="168" fontId="10" fillId="0" borderId="0" xfId="0" applyNumberFormat="1" applyFont="1" applyFill="1" applyBorder="1" applyAlignment="1">
      <alignment horizontal="left" vertical="center"/>
    </xf>
    <xf numFmtId="0" fontId="10" fillId="4" borderId="27" xfId="0" quotePrefix="1" applyNumberFormat="1" applyFont="1" applyFill="1" applyBorder="1" applyAlignment="1">
      <alignment horizontal="left" vertical="center"/>
    </xf>
    <xf numFmtId="0" fontId="10" fillId="0" borderId="27" xfId="0" quotePrefix="1" applyNumberFormat="1" applyFont="1" applyBorder="1" applyAlignment="1">
      <alignment horizontal="left" vertical="center"/>
    </xf>
    <xf numFmtId="0" fontId="10" fillId="8" borderId="27" xfId="0" quotePrefix="1" applyNumberFormat="1" applyFont="1" applyFill="1" applyBorder="1" applyAlignment="1">
      <alignment horizontal="left" vertical="center"/>
    </xf>
    <xf numFmtId="0" fontId="10" fillId="0" borderId="27" xfId="0" applyFont="1" applyFill="1" applyBorder="1" applyAlignment="1">
      <alignment horizontal="left" vertical="center"/>
    </xf>
    <xf numFmtId="0" fontId="10" fillId="0" borderId="33" xfId="0" applyFont="1" applyFill="1" applyBorder="1" applyAlignment="1">
      <alignment horizontal="left" vertical="center"/>
    </xf>
    <xf numFmtId="0" fontId="10" fillId="0" borderId="110" xfId="0" applyFont="1" applyFill="1" applyBorder="1" applyAlignment="1">
      <alignment horizontal="left" vertical="center"/>
    </xf>
    <xf numFmtId="14" fontId="10" fillId="0" borderId="94" xfId="0" applyNumberFormat="1" applyFont="1" applyFill="1" applyBorder="1" applyAlignment="1">
      <alignment horizontal="left" vertical="center"/>
    </xf>
    <xf numFmtId="1" fontId="10" fillId="0" borderId="94" xfId="0" applyNumberFormat="1" applyFont="1" applyFill="1" applyBorder="1" applyAlignment="1">
      <alignment horizontal="left" vertical="center"/>
    </xf>
    <xf numFmtId="165" fontId="10" fillId="0" borderId="94" xfId="0" applyNumberFormat="1" applyFont="1" applyFill="1" applyBorder="1" applyAlignment="1">
      <alignment horizontal="left" vertical="center"/>
    </xf>
    <xf numFmtId="0" fontId="10" fillId="0" borderId="94" xfId="0" quotePrefix="1" applyNumberFormat="1" applyFont="1" applyFill="1" applyBorder="1" applyAlignment="1">
      <alignment horizontal="left" vertical="center"/>
    </xf>
    <xf numFmtId="165" fontId="10" fillId="0" borderId="94" xfId="0" quotePrefix="1" applyNumberFormat="1" applyFont="1" applyFill="1" applyBorder="1" applyAlignment="1">
      <alignment horizontal="left" vertical="center"/>
    </xf>
    <xf numFmtId="0" fontId="10" fillId="0" borderId="0" xfId="0" quotePrefix="1" applyNumberFormat="1" applyFont="1" applyBorder="1" applyAlignment="1">
      <alignment horizontal="left" vertical="center"/>
    </xf>
    <xf numFmtId="0" fontId="11" fillId="0" borderId="27" xfId="0" applyFont="1" applyFill="1" applyBorder="1" applyAlignment="1">
      <alignment wrapText="1"/>
    </xf>
    <xf numFmtId="0" fontId="11" fillId="0" borderId="33" xfId="0" applyFont="1" applyFill="1" applyBorder="1" applyAlignment="1">
      <alignment wrapText="1"/>
    </xf>
    <xf numFmtId="0" fontId="10" fillId="0" borderId="20" xfId="0" quotePrefix="1" applyNumberFormat="1" applyFont="1" applyFill="1" applyBorder="1" applyAlignment="1">
      <alignment horizontal="left" vertical="center"/>
    </xf>
    <xf numFmtId="0" fontId="10" fillId="0" borderId="27" xfId="0" quotePrefix="1" applyNumberFormat="1" applyFont="1" applyFill="1" applyBorder="1" applyAlignment="1">
      <alignment horizontal="left" vertical="center"/>
    </xf>
    <xf numFmtId="0" fontId="8" fillId="0" borderId="0" xfId="0" applyFont="1" applyAlignment="1">
      <alignment horizontal="center"/>
    </xf>
    <xf numFmtId="0" fontId="10" fillId="0" borderId="0" xfId="0" applyFont="1" applyBorder="1" applyAlignment="1">
      <alignment horizontal="center" vertical="center"/>
    </xf>
    <xf numFmtId="168" fontId="10" fillId="0" borderId="0" xfId="0" applyNumberFormat="1" applyFont="1" applyBorder="1" applyAlignment="1">
      <alignment horizontal="center" vertical="center"/>
    </xf>
    <xf numFmtId="14" fontId="8" fillId="0" borderId="21" xfId="0" applyNumberFormat="1" applyFont="1" applyFill="1" applyBorder="1" applyAlignment="1">
      <alignment horizontal="center"/>
    </xf>
    <xf numFmtId="1" fontId="10" fillId="0" borderId="21" xfId="0" applyNumberFormat="1" applyFont="1" applyFill="1" applyBorder="1" applyAlignment="1">
      <alignment horizontal="center" vertical="center"/>
    </xf>
    <xf numFmtId="164" fontId="8" fillId="0" borderId="21" xfId="0" quotePrefix="1" applyNumberFormat="1" applyFont="1" applyFill="1" applyBorder="1" applyAlignment="1">
      <alignment horizontal="center"/>
    </xf>
    <xf numFmtId="0" fontId="8" fillId="0" borderId="21" xfId="0" quotePrefix="1" applyNumberFormat="1" applyFont="1" applyFill="1" applyBorder="1" applyAlignment="1">
      <alignment horizontal="center"/>
    </xf>
    <xf numFmtId="3" fontId="8" fillId="0" borderId="21" xfId="0" quotePrefix="1" applyNumberFormat="1" applyFont="1" applyFill="1" applyBorder="1" applyAlignment="1">
      <alignment horizontal="center"/>
    </xf>
    <xf numFmtId="2" fontId="24" fillId="0" borderId="60" xfId="2" quotePrefix="1" applyNumberFormat="1" applyFont="1" applyFill="1" applyBorder="1" applyAlignment="1">
      <alignment horizontal="center"/>
    </xf>
    <xf numFmtId="0" fontId="24" fillId="0" borderId="61" xfId="2" quotePrefix="1" applyNumberFormat="1" applyFont="1" applyFill="1" applyBorder="1" applyAlignment="1">
      <alignment horizontal="center"/>
    </xf>
    <xf numFmtId="2" fontId="24" fillId="0" borderId="61" xfId="2" quotePrefix="1" applyNumberFormat="1" applyFont="1" applyFill="1" applyBorder="1" applyAlignment="1">
      <alignment horizontal="center"/>
    </xf>
    <xf numFmtId="164" fontId="24" fillId="0" borderId="61" xfId="2" quotePrefix="1" applyNumberFormat="1" applyFont="1" applyFill="1" applyBorder="1" applyAlignment="1">
      <alignment horizontal="center"/>
    </xf>
    <xf numFmtId="3" fontId="24" fillId="0" borderId="61" xfId="2" quotePrefix="1" applyNumberFormat="1" applyFont="1" applyFill="1" applyBorder="1" applyAlignment="1">
      <alignment horizontal="center"/>
    </xf>
    <xf numFmtId="165" fontId="24" fillId="0" borderId="61" xfId="2" quotePrefix="1" applyNumberFormat="1" applyFont="1" applyFill="1" applyBorder="1" applyAlignment="1">
      <alignment horizontal="center"/>
    </xf>
    <xf numFmtId="1" fontId="24" fillId="0" borderId="61" xfId="2" quotePrefix="1" applyNumberFormat="1" applyFont="1" applyFill="1" applyBorder="1" applyAlignment="1">
      <alignment horizontal="center"/>
    </xf>
    <xf numFmtId="3" fontId="24" fillId="0" borderId="131" xfId="2" quotePrefix="1" applyNumberFormat="1" applyFont="1" applyFill="1" applyBorder="1" applyAlignment="1">
      <alignment horizontal="center"/>
    </xf>
    <xf numFmtId="14" fontId="8" fillId="0" borderId="28" xfId="0" applyNumberFormat="1" applyFont="1" applyFill="1" applyBorder="1" applyAlignment="1">
      <alignment horizontal="center"/>
    </xf>
    <xf numFmtId="1" fontId="10" fillId="0" borderId="28" xfId="0" applyNumberFormat="1" applyFont="1" applyFill="1" applyBorder="1" applyAlignment="1">
      <alignment horizontal="center" vertical="center"/>
    </xf>
    <xf numFmtId="164" fontId="8" fillId="0" borderId="28" xfId="0" quotePrefix="1" applyNumberFormat="1" applyFont="1" applyFill="1" applyBorder="1" applyAlignment="1">
      <alignment horizontal="center"/>
    </xf>
    <xf numFmtId="0" fontId="8" fillId="0" borderId="28" xfId="0" quotePrefix="1" applyNumberFormat="1" applyFont="1" applyFill="1" applyBorder="1" applyAlignment="1">
      <alignment horizontal="center"/>
    </xf>
    <xf numFmtId="3" fontId="8" fillId="0" borderId="28" xfId="0" quotePrefix="1" applyNumberFormat="1" applyFont="1" applyFill="1" applyBorder="1" applyAlignment="1">
      <alignment horizontal="center"/>
    </xf>
    <xf numFmtId="2" fontId="24" fillId="0" borderId="62" xfId="2" quotePrefix="1" applyNumberFormat="1" applyFont="1" applyFill="1" applyBorder="1" applyAlignment="1">
      <alignment horizontal="center"/>
    </xf>
    <xf numFmtId="0" fontId="24" fillId="0" borderId="1" xfId="2" quotePrefix="1" applyNumberFormat="1" applyFont="1" applyFill="1" applyBorder="1" applyAlignment="1">
      <alignment horizontal="center"/>
    </xf>
    <xf numFmtId="2" fontId="24" fillId="0" borderId="1" xfId="2" quotePrefix="1" applyNumberFormat="1" applyFont="1" applyFill="1" applyBorder="1" applyAlignment="1">
      <alignment horizontal="center"/>
    </xf>
    <xf numFmtId="164" fontId="24" fillId="0" borderId="1" xfId="2" quotePrefix="1" applyNumberFormat="1" applyFont="1" applyFill="1" applyBorder="1" applyAlignment="1">
      <alignment horizontal="center"/>
    </xf>
    <xf numFmtId="3" fontId="24" fillId="0" borderId="1" xfId="2" quotePrefix="1" applyNumberFormat="1" applyFont="1" applyFill="1" applyBorder="1" applyAlignment="1">
      <alignment horizontal="center"/>
    </xf>
    <xf numFmtId="165" fontId="24" fillId="0" borderId="1" xfId="2" quotePrefix="1" applyNumberFormat="1" applyFont="1" applyFill="1" applyBorder="1" applyAlignment="1">
      <alignment horizontal="center"/>
    </xf>
    <xf numFmtId="1" fontId="24" fillId="0" borderId="1" xfId="2" quotePrefix="1" applyNumberFormat="1" applyFont="1" applyFill="1" applyBorder="1" applyAlignment="1">
      <alignment horizontal="center"/>
    </xf>
    <xf numFmtId="3" fontId="24" fillId="0" borderId="132" xfId="2" quotePrefix="1" applyNumberFormat="1" applyFont="1" applyFill="1" applyBorder="1" applyAlignment="1">
      <alignment horizontal="center"/>
    </xf>
    <xf numFmtId="14" fontId="8" fillId="0" borderId="34" xfId="0" applyNumberFormat="1" applyFont="1" applyFill="1" applyBorder="1" applyAlignment="1">
      <alignment horizontal="center"/>
    </xf>
    <xf numFmtId="1" fontId="10" fillId="0" borderId="34" xfId="0" applyNumberFormat="1" applyFont="1" applyFill="1" applyBorder="1" applyAlignment="1">
      <alignment horizontal="center" vertical="center"/>
    </xf>
    <xf numFmtId="164" fontId="8" fillId="0" borderId="34" xfId="0" quotePrefix="1" applyNumberFormat="1" applyFont="1" applyFill="1" applyBorder="1" applyAlignment="1">
      <alignment horizontal="center"/>
    </xf>
    <xf numFmtId="0" fontId="8" fillId="0" borderId="34" xfId="0" quotePrefix="1" applyNumberFormat="1" applyFont="1" applyFill="1" applyBorder="1" applyAlignment="1">
      <alignment horizontal="center"/>
    </xf>
    <xf numFmtId="3" fontId="8" fillId="0" borderId="34" xfId="0" quotePrefix="1" applyNumberFormat="1" applyFont="1" applyFill="1" applyBorder="1" applyAlignment="1">
      <alignment horizontal="center"/>
    </xf>
    <xf numFmtId="2" fontId="24" fillId="0" borderId="133" xfId="2" quotePrefix="1" applyNumberFormat="1" applyFont="1" applyFill="1" applyBorder="1" applyAlignment="1">
      <alignment horizontal="center"/>
    </xf>
    <xf numFmtId="0" fontId="24" fillId="0" borderId="134" xfId="2" quotePrefix="1" applyNumberFormat="1" applyFont="1" applyFill="1" applyBorder="1" applyAlignment="1">
      <alignment horizontal="center"/>
    </xf>
    <xf numFmtId="2" fontId="24" fillId="0" borderId="134" xfId="2" quotePrefix="1" applyNumberFormat="1" applyFont="1" applyFill="1" applyBorder="1" applyAlignment="1">
      <alignment horizontal="center"/>
    </xf>
    <xf numFmtId="164" fontId="24" fillId="0" borderId="134" xfId="2" quotePrefix="1" applyNumberFormat="1" applyFont="1" applyFill="1" applyBorder="1" applyAlignment="1">
      <alignment horizontal="center"/>
    </xf>
    <xf numFmtId="3" fontId="24" fillId="0" borderId="134" xfId="2" quotePrefix="1" applyNumberFormat="1" applyFont="1" applyFill="1" applyBorder="1" applyAlignment="1">
      <alignment horizontal="center"/>
    </xf>
    <xf numFmtId="165" fontId="24" fillId="0" borderId="134" xfId="2" quotePrefix="1" applyNumberFormat="1" applyFont="1" applyFill="1" applyBorder="1" applyAlignment="1">
      <alignment horizontal="center"/>
    </xf>
    <xf numFmtId="1" fontId="24" fillId="0" borderId="134" xfId="2" quotePrefix="1" applyNumberFormat="1" applyFont="1" applyFill="1" applyBorder="1" applyAlignment="1">
      <alignment horizontal="center"/>
    </xf>
    <xf numFmtId="3" fontId="24" fillId="0" borderId="135" xfId="2" quotePrefix="1" applyNumberFormat="1" applyFont="1" applyFill="1" applyBorder="1" applyAlignment="1">
      <alignment horizontal="center"/>
    </xf>
    <xf numFmtId="0" fontId="7" fillId="0" borderId="0" xfId="0" applyFont="1" applyBorder="1" applyAlignment="1">
      <alignment vertical="center"/>
    </xf>
    <xf numFmtId="0" fontId="8" fillId="0" borderId="58" xfId="0" applyFont="1" applyBorder="1"/>
    <xf numFmtId="0" fontId="11" fillId="0" borderId="27" xfId="0" applyFont="1" applyFill="1" applyBorder="1" applyAlignment="1">
      <alignment vertical="center" wrapText="1"/>
    </xf>
    <xf numFmtId="0" fontId="9" fillId="0" borderId="27" xfId="0" applyFont="1" applyFill="1" applyBorder="1" applyAlignment="1">
      <alignment vertical="center" wrapText="1"/>
    </xf>
    <xf numFmtId="164" fontId="8" fillId="0" borderId="29" xfId="0" applyNumberFormat="1" applyFont="1" applyBorder="1" applyAlignment="1">
      <alignment vertical="center"/>
    </xf>
    <xf numFmtId="164" fontId="8" fillId="0" borderId="29" xfId="0" quotePrefix="1" applyNumberFormat="1" applyFont="1" applyBorder="1" applyAlignment="1">
      <alignment vertical="center"/>
    </xf>
    <xf numFmtId="0" fontId="9" fillId="0" borderId="33" xfId="0" applyFont="1" applyFill="1" applyBorder="1" applyAlignment="1">
      <alignment vertical="center" wrapText="1"/>
    </xf>
    <xf numFmtId="0" fontId="11" fillId="0" borderId="34" xfId="0" applyFont="1" applyFill="1" applyBorder="1" applyAlignment="1">
      <alignment horizontal="center" vertical="center" wrapText="1"/>
    </xf>
    <xf numFmtId="165" fontId="8" fillId="0" borderId="34" xfId="0" applyNumberFormat="1" applyFont="1" applyBorder="1" applyAlignment="1">
      <alignment vertical="center"/>
    </xf>
    <xf numFmtId="2" fontId="8" fillId="0" borderId="34" xfId="0" applyNumberFormat="1" applyFont="1" applyBorder="1" applyAlignment="1">
      <alignment vertical="center"/>
    </xf>
    <xf numFmtId="1" fontId="8" fillId="0" borderId="34" xfId="0" applyNumberFormat="1" applyFont="1" applyFill="1" applyBorder="1" applyAlignment="1">
      <alignment vertical="center"/>
    </xf>
    <xf numFmtId="164" fontId="8" fillId="0" borderId="35" xfId="0" applyNumberFormat="1" applyFont="1" applyBorder="1" applyAlignment="1">
      <alignment vertical="center"/>
    </xf>
    <xf numFmtId="0" fontId="12" fillId="4" borderId="27" xfId="4" applyFont="1" applyFill="1" applyBorder="1" applyAlignment="1">
      <alignment horizontal="left" vertical="top" wrapText="1"/>
    </xf>
    <xf numFmtId="0" fontId="13" fillId="4" borderId="28" xfId="4" applyFont="1" applyFill="1" applyBorder="1" applyAlignment="1">
      <alignment horizontal="left" vertical="top" wrapText="1"/>
    </xf>
    <xf numFmtId="0" fontId="14" fillId="4" borderId="28" xfId="0" applyFont="1" applyFill="1" applyBorder="1" applyAlignment="1">
      <alignment horizontal="left" vertical="top" wrapText="1"/>
    </xf>
    <xf numFmtId="0" fontId="14" fillId="4" borderId="29" xfId="0" applyFont="1" applyFill="1" applyBorder="1" applyAlignment="1">
      <alignment horizontal="left" vertical="top" wrapText="1"/>
    </xf>
    <xf numFmtId="0" fontId="12" fillId="4" borderId="20" xfId="4" applyFont="1" applyFill="1" applyBorder="1" applyAlignment="1">
      <alignment horizontal="left" vertical="top" wrapText="1"/>
    </xf>
    <xf numFmtId="0" fontId="14" fillId="4" borderId="21" xfId="0" applyFont="1" applyFill="1" applyBorder="1" applyAlignment="1">
      <alignment horizontal="left" vertical="top" wrapText="1"/>
    </xf>
    <xf numFmtId="0" fontId="13" fillId="4" borderId="21" xfId="4" applyFont="1" applyFill="1" applyBorder="1" applyAlignment="1">
      <alignment horizontal="left" vertical="top" wrapText="1"/>
    </xf>
    <xf numFmtId="0" fontId="13" fillId="4" borderId="22" xfId="4" applyFont="1" applyFill="1" applyBorder="1" applyAlignment="1">
      <alignment horizontal="left" vertical="top" wrapText="1"/>
    </xf>
    <xf numFmtId="0" fontId="14" fillId="4" borderId="22" xfId="0" applyFont="1" applyFill="1" applyBorder="1" applyAlignment="1">
      <alignment horizontal="left" vertical="top" wrapText="1"/>
    </xf>
    <xf numFmtId="0" fontId="14" fillId="4" borderId="106" xfId="0" applyFont="1" applyFill="1" applyBorder="1" applyAlignment="1">
      <alignment horizontal="left" vertical="top" wrapText="1"/>
    </xf>
    <xf numFmtId="0" fontId="12" fillId="0" borderId="0" xfId="4" applyFont="1" applyFill="1" applyBorder="1" applyAlignment="1">
      <alignment horizontal="center" vertical="top"/>
    </xf>
    <xf numFmtId="0" fontId="14" fillId="0" borderId="0" xfId="0" applyFont="1" applyFill="1" applyAlignment="1">
      <alignment horizontal="center" vertical="top"/>
    </xf>
    <xf numFmtId="0" fontId="13" fillId="4" borderId="99" xfId="0" applyFont="1" applyFill="1" applyBorder="1" applyAlignment="1">
      <alignment horizontal="left" vertical="top" wrapText="1"/>
    </xf>
    <xf numFmtId="0" fontId="7" fillId="0" borderId="6" xfId="0" applyFont="1" applyBorder="1" applyAlignment="1">
      <alignment horizontal="center"/>
    </xf>
    <xf numFmtId="0" fontId="7" fillId="0" borderId="5" xfId="0" applyFont="1" applyBorder="1" applyAlignment="1">
      <alignment horizontal="center" vertical="center"/>
    </xf>
    <xf numFmtId="0" fontId="7" fillId="0" borderId="28" xfId="0" applyFont="1" applyBorder="1" applyAlignment="1">
      <alignment horizontal="center" vertical="center"/>
    </xf>
    <xf numFmtId="0" fontId="7" fillId="0" borderId="49" xfId="0" applyFont="1" applyBorder="1" applyAlignment="1">
      <alignment horizontal="left" vertical="center"/>
    </xf>
    <xf numFmtId="0" fontId="9" fillId="0" borderId="28" xfId="0" applyFont="1" applyFill="1" applyBorder="1" applyAlignment="1">
      <alignment vertical="center" wrapText="1"/>
    </xf>
    <xf numFmtId="168" fontId="8" fillId="0" borderId="0" xfId="0" applyNumberFormat="1" applyFont="1"/>
    <xf numFmtId="0" fontId="10" fillId="0" borderId="0" xfId="0" applyFont="1" applyBorder="1" applyAlignment="1">
      <alignment horizontal="left" vertical="center"/>
    </xf>
    <xf numFmtId="168" fontId="10" fillId="0" borderId="0" xfId="0" applyNumberFormat="1" applyFont="1" applyBorder="1" applyAlignment="1">
      <alignment horizontal="left" vertical="center"/>
    </xf>
    <xf numFmtId="0" fontId="8" fillId="0" borderId="20" xfId="0" quotePrefix="1" applyNumberFormat="1" applyFont="1" applyBorder="1" applyAlignment="1">
      <alignment horizontal="left" vertical="center"/>
    </xf>
    <xf numFmtId="14" fontId="8" fillId="0" borderId="21" xfId="0" applyNumberFormat="1" applyFont="1" applyBorder="1" applyAlignment="1">
      <alignment horizontal="left" vertical="center"/>
    </xf>
    <xf numFmtId="2" fontId="8" fillId="0" borderId="21" xfId="0" applyNumberFormat="1" applyFont="1" applyBorder="1" applyAlignment="1">
      <alignment horizontal="left" vertical="center"/>
    </xf>
    <xf numFmtId="0" fontId="8" fillId="0" borderId="21" xfId="0" applyFont="1" applyBorder="1" applyAlignment="1">
      <alignment horizontal="left" vertical="center"/>
    </xf>
    <xf numFmtId="164" fontId="8" fillId="0" borderId="21" xfId="0" applyNumberFormat="1" applyFont="1" applyBorder="1" applyAlignment="1">
      <alignment horizontal="left" vertical="center"/>
    </xf>
    <xf numFmtId="3" fontId="8" fillId="0" borderId="21" xfId="0" applyNumberFormat="1" applyFont="1" applyBorder="1" applyAlignment="1">
      <alignment horizontal="left" vertical="center"/>
    </xf>
    <xf numFmtId="165" fontId="8" fillId="0" borderId="21" xfId="0" applyNumberFormat="1" applyFont="1" applyBorder="1" applyAlignment="1">
      <alignment horizontal="left" vertical="center"/>
    </xf>
    <xf numFmtId="0" fontId="8" fillId="0" borderId="29" xfId="0" applyFont="1" applyBorder="1" applyAlignment="1">
      <alignment horizontal="left" vertical="center"/>
    </xf>
    <xf numFmtId="0" fontId="8" fillId="0" borderId="27" xfId="0" quotePrefix="1" applyNumberFormat="1" applyFont="1" applyBorder="1" applyAlignment="1">
      <alignment horizontal="left" vertical="center"/>
    </xf>
    <xf numFmtId="14" fontId="8" fillId="0" borderId="28" xfId="0" applyNumberFormat="1" applyFont="1" applyBorder="1" applyAlignment="1">
      <alignment horizontal="left" vertical="center"/>
    </xf>
    <xf numFmtId="1" fontId="8" fillId="0" borderId="28" xfId="0" applyNumberFormat="1" applyFont="1" applyBorder="1" applyAlignment="1">
      <alignment horizontal="left" vertical="center"/>
    </xf>
    <xf numFmtId="2" fontId="8" fillId="0" borderId="28" xfId="0" applyNumberFormat="1" applyFont="1" applyBorder="1" applyAlignment="1">
      <alignment horizontal="left" vertical="center"/>
    </xf>
    <xf numFmtId="0" fontId="8" fillId="0" borderId="28" xfId="0" applyFont="1" applyBorder="1" applyAlignment="1">
      <alignment horizontal="left" vertical="center"/>
    </xf>
    <xf numFmtId="164" fontId="8" fillId="0" borderId="28" xfId="0" applyNumberFormat="1" applyFont="1" applyBorder="1" applyAlignment="1">
      <alignment horizontal="left" vertical="center"/>
    </xf>
    <xf numFmtId="3" fontId="8" fillId="0" borderId="28" xfId="0" applyNumberFormat="1" applyFont="1" applyBorder="1" applyAlignment="1">
      <alignment horizontal="left" vertical="center"/>
    </xf>
    <xf numFmtId="165" fontId="8" fillId="0" borderId="28" xfId="0" applyNumberFormat="1" applyFont="1" applyBorder="1" applyAlignment="1">
      <alignment horizontal="left" vertical="center"/>
    </xf>
    <xf numFmtId="0" fontId="47" fillId="0" borderId="27" xfId="0" applyFont="1" applyFill="1" applyBorder="1" applyAlignment="1">
      <alignment wrapText="1"/>
    </xf>
    <xf numFmtId="0" fontId="8" fillId="0" borderId="0" xfId="0" applyFont="1" applyBorder="1" applyAlignment="1">
      <alignment horizontal="left"/>
    </xf>
    <xf numFmtId="0" fontId="8" fillId="4" borderId="27" xfId="0" applyFont="1" applyFill="1" applyBorder="1" applyAlignment="1">
      <alignment horizontal="left" vertical="center"/>
    </xf>
    <xf numFmtId="14" fontId="8" fillId="4" borderId="28" xfId="0" applyNumberFormat="1" applyFont="1" applyFill="1" applyBorder="1" applyAlignment="1">
      <alignment horizontal="left" vertical="center"/>
    </xf>
    <xf numFmtId="0" fontId="8" fillId="4" borderId="28" xfId="0" applyFont="1" applyFill="1" applyBorder="1" applyAlignment="1">
      <alignment horizontal="left" vertical="center"/>
    </xf>
    <xf numFmtId="0" fontId="8" fillId="4" borderId="29" xfId="0" applyFont="1" applyFill="1" applyBorder="1" applyAlignment="1">
      <alignment horizontal="left" vertical="center"/>
    </xf>
    <xf numFmtId="0" fontId="8" fillId="0" borderId="27" xfId="0" applyFont="1" applyBorder="1" applyAlignment="1">
      <alignment horizontal="left" vertical="center"/>
    </xf>
    <xf numFmtId="2" fontId="24" fillId="0" borderId="28" xfId="0" applyNumberFormat="1" applyFont="1" applyFill="1" applyBorder="1" applyAlignment="1">
      <alignment horizontal="left" vertical="center"/>
    </xf>
    <xf numFmtId="164" fontId="24" fillId="0" borderId="28" xfId="0" applyNumberFormat="1" applyFont="1" applyFill="1" applyBorder="1" applyAlignment="1">
      <alignment horizontal="left" vertical="center"/>
    </xf>
    <xf numFmtId="3" fontId="24" fillId="0" borderId="28" xfId="0" applyNumberFormat="1" applyFont="1" applyFill="1" applyBorder="1" applyAlignment="1">
      <alignment horizontal="left" vertical="center"/>
    </xf>
    <xf numFmtId="0" fontId="24" fillId="0" borderId="28" xfId="0" applyFont="1" applyFill="1" applyBorder="1" applyAlignment="1">
      <alignment horizontal="left" vertical="center"/>
    </xf>
    <xf numFmtId="165" fontId="24" fillId="0" borderId="28" xfId="0" applyNumberFormat="1" applyFont="1" applyFill="1" applyBorder="1" applyAlignment="1">
      <alignment horizontal="left" vertical="center"/>
    </xf>
    <xf numFmtId="0" fontId="24" fillId="0" borderId="29" xfId="0" applyFont="1" applyFill="1" applyBorder="1" applyAlignment="1">
      <alignment horizontal="left" vertical="center"/>
    </xf>
    <xf numFmtId="2" fontId="24" fillId="0" borderId="28" xfId="1" applyNumberFormat="1" applyFont="1" applyFill="1" applyBorder="1" applyAlignment="1">
      <alignment horizontal="left" vertical="center"/>
    </xf>
    <xf numFmtId="0" fontId="24" fillId="0" borderId="28" xfId="0" quotePrefix="1" applyFont="1" applyFill="1" applyBorder="1" applyAlignment="1">
      <alignment horizontal="left" vertical="center"/>
    </xf>
    <xf numFmtId="0" fontId="8" fillId="0" borderId="33" xfId="0" applyFont="1" applyBorder="1" applyAlignment="1">
      <alignment horizontal="left" vertical="center"/>
    </xf>
    <xf numFmtId="14" fontId="8" fillId="0" borderId="34" xfId="0" applyNumberFormat="1" applyFont="1" applyBorder="1" applyAlignment="1">
      <alignment horizontal="left" vertical="center"/>
    </xf>
    <xf numFmtId="0" fontId="8" fillId="0" borderId="34" xfId="0" applyFont="1" applyBorder="1" applyAlignment="1">
      <alignment horizontal="left" vertical="center"/>
    </xf>
    <xf numFmtId="2" fontId="8" fillId="0" borderId="34" xfId="0" applyNumberFormat="1" applyFont="1" applyBorder="1" applyAlignment="1">
      <alignment horizontal="left" vertical="center"/>
    </xf>
    <xf numFmtId="2" fontId="24" fillId="0" borderId="34" xfId="1" applyNumberFormat="1" applyFont="1" applyFill="1" applyBorder="1" applyAlignment="1">
      <alignment horizontal="left" vertical="center"/>
    </xf>
    <xf numFmtId="164" fontId="24" fillId="0" borderId="34" xfId="0" applyNumberFormat="1" applyFont="1" applyFill="1" applyBorder="1" applyAlignment="1">
      <alignment horizontal="left" vertical="center"/>
    </xf>
    <xf numFmtId="3" fontId="24" fillId="0" borderId="34" xfId="0" applyNumberFormat="1" applyFont="1" applyFill="1" applyBorder="1" applyAlignment="1">
      <alignment horizontal="left" vertical="center"/>
    </xf>
    <xf numFmtId="0" fontId="24" fillId="0" borderId="34" xfId="0" applyFont="1" applyFill="1" applyBorder="1" applyAlignment="1">
      <alignment horizontal="left" vertical="center"/>
    </xf>
    <xf numFmtId="165" fontId="24" fillId="0" borderId="34" xfId="0" applyNumberFormat="1" applyFont="1" applyFill="1" applyBorder="1" applyAlignment="1">
      <alignment horizontal="left" vertical="center"/>
    </xf>
    <xf numFmtId="2" fontId="24" fillId="0" borderId="34" xfId="0" applyNumberFormat="1" applyFont="1" applyFill="1" applyBorder="1" applyAlignment="1">
      <alignment horizontal="left" vertical="center"/>
    </xf>
    <xf numFmtId="0" fontId="24" fillId="0" borderId="34" xfId="0" quotePrefix="1" applyFont="1" applyFill="1" applyBorder="1" applyAlignment="1">
      <alignment horizontal="left" vertical="center"/>
    </xf>
    <xf numFmtId="0" fontId="24" fillId="0" borderId="35" xfId="0" applyFont="1" applyFill="1" applyBorder="1" applyAlignment="1">
      <alignment horizontal="left" vertical="center"/>
    </xf>
    <xf numFmtId="0" fontId="24" fillId="4" borderId="28" xfId="0" applyFont="1" applyFill="1" applyBorder="1" applyAlignment="1">
      <alignment horizontal="left" vertical="center"/>
    </xf>
    <xf numFmtId="0" fontId="8" fillId="4" borderId="28" xfId="0" applyFont="1" applyFill="1" applyBorder="1"/>
    <xf numFmtId="0" fontId="8" fillId="0" borderId="0" xfId="0" applyFont="1" applyFill="1" applyBorder="1" applyAlignment="1">
      <alignment horizontal="left" vertical="center"/>
    </xf>
    <xf numFmtId="168" fontId="8" fillId="0" borderId="0" xfId="0" applyNumberFormat="1" applyFont="1" applyFill="1"/>
    <xf numFmtId="0" fontId="8" fillId="0" borderId="0" xfId="0" applyFont="1" applyFill="1" applyBorder="1"/>
    <xf numFmtId="0" fontId="8" fillId="0" borderId="28" xfId="0" applyFont="1" applyFill="1" applyBorder="1" applyAlignment="1">
      <alignment horizontal="left"/>
    </xf>
    <xf numFmtId="0" fontId="10" fillId="0" borderId="0" xfId="0" applyFont="1" applyFill="1" applyBorder="1" applyAlignment="1">
      <alignment horizontal="center" vertical="center" wrapText="1"/>
    </xf>
    <xf numFmtId="0" fontId="10" fillId="0" borderId="0" xfId="0" applyFont="1" applyFill="1" applyBorder="1" applyAlignment="1">
      <alignment wrapText="1"/>
    </xf>
    <xf numFmtId="0" fontId="14" fillId="0" borderId="0" xfId="0" applyFont="1" applyFill="1" applyBorder="1" applyAlignment="1">
      <alignment horizontal="left" textRotation="90" wrapText="1"/>
    </xf>
    <xf numFmtId="0" fontId="10" fillId="0" borderId="21" xfId="0" applyFont="1" applyFill="1" applyBorder="1" applyAlignment="1">
      <alignment horizontal="center" vertical="center" wrapText="1"/>
    </xf>
    <xf numFmtId="0" fontId="10" fillId="0" borderId="21" xfId="0" applyFont="1" applyFill="1" applyBorder="1" applyAlignment="1">
      <alignment horizontal="center" vertical="center"/>
    </xf>
    <xf numFmtId="170" fontId="9" fillId="0" borderId="28" xfId="0" applyNumberFormat="1" applyFont="1" applyFill="1" applyBorder="1" applyAlignment="1">
      <alignment horizontal="center" vertical="center"/>
    </xf>
    <xf numFmtId="0" fontId="9" fillId="0" borderId="21" xfId="0" applyFont="1" applyFill="1" applyBorder="1" applyAlignment="1">
      <alignment vertical="center" wrapText="1"/>
    </xf>
    <xf numFmtId="0" fontId="19" fillId="0" borderId="21"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10" fillId="0" borderId="28" xfId="0" applyFont="1" applyFill="1" applyBorder="1" applyAlignment="1">
      <alignment horizontal="center" vertical="center" wrapText="1"/>
    </xf>
    <xf numFmtId="49" fontId="9" fillId="0" borderId="28" xfId="0" applyNumberFormat="1" applyFont="1" applyFill="1" applyBorder="1" applyAlignment="1">
      <alignment horizontal="center" vertical="center" wrapText="1"/>
    </xf>
    <xf numFmtId="0" fontId="9" fillId="0" borderId="28" xfId="6" applyNumberFormat="1" applyFont="1" applyFill="1" applyBorder="1" applyAlignment="1" applyProtection="1">
      <alignment horizontal="center" vertical="center" wrapText="1"/>
    </xf>
    <xf numFmtId="0" fontId="10" fillId="0" borderId="28" xfId="0" applyFont="1" applyFill="1" applyBorder="1" applyAlignment="1">
      <alignment horizontal="center" vertical="center"/>
    </xf>
    <xf numFmtId="0" fontId="9" fillId="0" borderId="28" xfId="0" applyFont="1" applyFill="1" applyBorder="1" applyAlignment="1">
      <alignment horizontal="center" vertical="center" wrapText="1"/>
    </xf>
    <xf numFmtId="14" fontId="9" fillId="0" borderId="28" xfId="0" applyNumberFormat="1" applyFont="1" applyFill="1" applyBorder="1" applyAlignment="1">
      <alignment horizontal="center" vertical="center" wrapText="1"/>
    </xf>
    <xf numFmtId="167" fontId="9" fillId="0" borderId="28" xfId="0" applyNumberFormat="1" applyFont="1" applyFill="1" applyBorder="1" applyAlignment="1">
      <alignment horizontal="center" vertical="center" wrapText="1"/>
    </xf>
    <xf numFmtId="1" fontId="9" fillId="0" borderId="28" xfId="0" applyNumberFormat="1" applyFont="1" applyFill="1" applyBorder="1" applyAlignment="1">
      <alignment vertical="center" wrapText="1"/>
    </xf>
    <xf numFmtId="1" fontId="10" fillId="0" borderId="28" xfId="0" applyNumberFormat="1" applyFont="1" applyFill="1" applyBorder="1" applyAlignment="1">
      <alignment horizontal="center" vertical="center" wrapText="1"/>
    </xf>
    <xf numFmtId="170" fontId="9" fillId="0" borderId="28" xfId="6" applyNumberFormat="1" applyFont="1" applyFill="1" applyBorder="1" applyAlignment="1" applyProtection="1">
      <alignment horizontal="center" vertical="center" wrapText="1"/>
    </xf>
    <xf numFmtId="167" fontId="9" fillId="0" borderId="28" xfId="6" applyNumberFormat="1" applyFont="1" applyFill="1" applyBorder="1" applyAlignment="1" applyProtection="1">
      <alignment horizontal="center" vertical="center" wrapText="1"/>
    </xf>
    <xf numFmtId="170" fontId="9" fillId="0" borderId="28" xfId="0" applyNumberFormat="1" applyFont="1" applyBorder="1" applyAlignment="1">
      <alignment horizontal="center" vertical="center"/>
    </xf>
    <xf numFmtId="0" fontId="9" fillId="0" borderId="28" xfId="0" applyFont="1" applyFill="1" applyBorder="1" applyAlignment="1">
      <alignment vertical="center"/>
    </xf>
    <xf numFmtId="49" fontId="9" fillId="0" borderId="37" xfId="0" applyNumberFormat="1" applyFont="1" applyFill="1" applyBorder="1" applyAlignment="1">
      <alignment horizontal="center" vertical="center" wrapText="1"/>
    </xf>
    <xf numFmtId="0" fontId="10" fillId="0" borderId="0" xfId="0" applyFont="1" applyBorder="1" applyAlignment="1">
      <alignment vertical="center" wrapText="1"/>
    </xf>
    <xf numFmtId="0" fontId="10" fillId="0" borderId="0" xfId="0" applyFont="1" applyFill="1" applyBorder="1" applyAlignment="1">
      <alignment vertical="center"/>
    </xf>
    <xf numFmtId="0" fontId="9" fillId="0" borderId="0" xfId="0" applyFont="1" applyFill="1" applyBorder="1" applyAlignment="1">
      <alignment wrapText="1"/>
    </xf>
    <xf numFmtId="169" fontId="10" fillId="0" borderId="0" xfId="0" applyNumberFormat="1" applyFont="1" applyFill="1" applyBorder="1" applyAlignment="1">
      <alignment horizontal="center" wrapText="1"/>
    </xf>
    <xf numFmtId="14" fontId="13" fillId="0" borderId="0" xfId="0" applyNumberFormat="1" applyFont="1" applyFill="1" applyBorder="1" applyAlignment="1">
      <alignment wrapText="1"/>
    </xf>
    <xf numFmtId="14" fontId="9" fillId="0" borderId="0" xfId="0" applyNumberFormat="1" applyFont="1" applyFill="1" applyBorder="1" applyAlignment="1">
      <alignment horizontal="center" vertical="center" wrapText="1"/>
    </xf>
    <xf numFmtId="169" fontId="9" fillId="0" borderId="0" xfId="0" applyNumberFormat="1" applyFont="1" applyFill="1" applyBorder="1" applyAlignment="1">
      <alignment horizontal="center" wrapText="1"/>
    </xf>
    <xf numFmtId="0" fontId="14" fillId="0" borderId="0" xfId="0" applyFont="1" applyFill="1" applyBorder="1" applyAlignment="1">
      <alignment wrapText="1"/>
    </xf>
    <xf numFmtId="3" fontId="8" fillId="0" borderId="0" xfId="0" applyNumberFormat="1" applyFont="1" applyAlignment="1">
      <alignment horizontal="center"/>
    </xf>
    <xf numFmtId="165" fontId="8" fillId="0" borderId="0" xfId="0" applyNumberFormat="1" applyFont="1" applyAlignment="1">
      <alignment horizontal="center"/>
    </xf>
    <xf numFmtId="0" fontId="8" fillId="4" borderId="28" xfId="0" applyFont="1" applyFill="1" applyBorder="1" applyAlignment="1">
      <alignment horizontal="center" vertical="center"/>
    </xf>
    <xf numFmtId="0" fontId="8" fillId="4" borderId="28" xfId="0" applyFont="1" applyFill="1" applyBorder="1" applyAlignment="1">
      <alignment horizontal="center" vertical="center" wrapText="1"/>
    </xf>
    <xf numFmtId="1" fontId="8" fillId="0" borderId="28" xfId="0" applyNumberFormat="1" applyFont="1" applyBorder="1" applyAlignment="1">
      <alignment horizontal="center" vertical="center"/>
    </xf>
    <xf numFmtId="0" fontId="14" fillId="0" borderId="0" xfId="0" applyFont="1"/>
    <xf numFmtId="0" fontId="8" fillId="0" borderId="0" xfId="0" applyFont="1" applyAlignment="1">
      <alignment horizontal="right"/>
    </xf>
    <xf numFmtId="0" fontId="8" fillId="0" borderId="0" xfId="0" applyFont="1" applyAlignment="1">
      <alignment horizontal="left"/>
    </xf>
    <xf numFmtId="0" fontId="8" fillId="0" borderId="0" xfId="0" applyFont="1" applyAlignment="1">
      <alignment horizontal="left" vertical="center"/>
    </xf>
    <xf numFmtId="0" fontId="9" fillId="4" borderId="41" xfId="0"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44" xfId="0" applyFont="1" applyFill="1" applyBorder="1" applyAlignment="1">
      <alignment horizontal="center" vertical="center" wrapText="1"/>
    </xf>
    <xf numFmtId="0" fontId="9" fillId="4" borderId="46" xfId="0" applyFont="1" applyFill="1" applyBorder="1" applyAlignment="1">
      <alignment horizontal="center" vertical="center" wrapText="1"/>
    </xf>
    <xf numFmtId="0" fontId="10" fillId="0" borderId="0" xfId="0" applyFont="1" applyFill="1" applyAlignment="1">
      <alignment horizontal="center" vertical="center" wrapText="1"/>
    </xf>
    <xf numFmtId="14" fontId="24" fillId="0" borderId="20" xfId="0" applyNumberFormat="1" applyFont="1" applyFill="1" applyBorder="1" applyAlignment="1">
      <alignment horizontal="center" vertical="center"/>
    </xf>
    <xf numFmtId="49" fontId="24" fillId="0" borderId="21" xfId="0" applyNumberFormat="1" applyFont="1" applyFill="1" applyBorder="1" applyAlignment="1">
      <alignment horizontal="center" vertical="center"/>
    </xf>
    <xf numFmtId="0" fontId="24" fillId="0" borderId="21" xfId="0" applyFont="1" applyFill="1" applyBorder="1" applyAlignment="1">
      <alignment horizontal="left" vertical="center"/>
    </xf>
    <xf numFmtId="0" fontId="24" fillId="0" borderId="22" xfId="0" applyFont="1" applyFill="1" applyBorder="1" applyAlignment="1">
      <alignment horizontal="center" vertical="center"/>
    </xf>
    <xf numFmtId="165" fontId="24" fillId="0" borderId="20" xfId="0" applyNumberFormat="1" applyFont="1" applyFill="1" applyBorder="1" applyAlignment="1">
      <alignment horizontal="center" vertical="center"/>
    </xf>
    <xf numFmtId="165" fontId="24" fillId="0" borderId="21" xfId="0" quotePrefix="1" applyNumberFormat="1" applyFont="1" applyFill="1" applyBorder="1" applyAlignment="1">
      <alignment horizontal="center" vertical="center"/>
    </xf>
    <xf numFmtId="0" fontId="24" fillId="0" borderId="21" xfId="0" applyFont="1" applyFill="1" applyBorder="1" applyAlignment="1">
      <alignment horizontal="center" vertical="center"/>
    </xf>
    <xf numFmtId="0" fontId="24" fillId="0" borderId="21" xfId="0" quotePrefix="1" applyFont="1" applyFill="1" applyBorder="1" applyAlignment="1">
      <alignment horizontal="center" vertical="center"/>
    </xf>
    <xf numFmtId="2" fontId="24" fillId="0" borderId="21" xfId="0" applyNumberFormat="1" applyFont="1" applyFill="1" applyBorder="1" applyAlignment="1">
      <alignment horizontal="center" vertical="center"/>
    </xf>
    <xf numFmtId="2" fontId="24" fillId="0" borderId="22" xfId="0" applyNumberFormat="1" applyFont="1" applyFill="1" applyBorder="1" applyAlignment="1">
      <alignment horizontal="center" vertical="center"/>
    </xf>
    <xf numFmtId="1" fontId="24" fillId="0" borderId="24" xfId="0" applyNumberFormat="1" applyFont="1" applyFill="1" applyBorder="1" applyAlignment="1">
      <alignment horizontal="center" vertical="center"/>
    </xf>
    <xf numFmtId="1" fontId="24" fillId="0" borderId="22" xfId="0" applyNumberFormat="1" applyFont="1" applyFill="1" applyBorder="1" applyAlignment="1">
      <alignment horizontal="center" vertical="center"/>
    </xf>
    <xf numFmtId="0" fontId="24" fillId="0" borderId="47" xfId="0" applyFont="1" applyFill="1" applyBorder="1" applyAlignment="1">
      <alignment horizontal="right" vertical="center"/>
    </xf>
    <xf numFmtId="2" fontId="24" fillId="0" borderId="24" xfId="0" applyNumberFormat="1" applyFont="1" applyFill="1" applyBorder="1" applyAlignment="1">
      <alignment horizontal="center" vertical="center"/>
    </xf>
    <xf numFmtId="0" fontId="24" fillId="0" borderId="48" xfId="0" applyFont="1" applyFill="1" applyBorder="1" applyAlignment="1">
      <alignment horizontal="right" vertical="center"/>
    </xf>
    <xf numFmtId="164" fontId="24" fillId="0" borderId="24" xfId="0" applyNumberFormat="1" applyFont="1" applyFill="1" applyBorder="1" applyAlignment="1">
      <alignment horizontal="center" vertical="center"/>
    </xf>
    <xf numFmtId="164" fontId="24" fillId="0" borderId="48" xfId="0" applyNumberFormat="1" applyFont="1" applyFill="1" applyBorder="1" applyAlignment="1">
      <alignment horizontal="center" vertical="center"/>
    </xf>
    <xf numFmtId="2" fontId="24" fillId="0" borderId="48" xfId="0" applyNumberFormat="1" applyFont="1" applyFill="1" applyBorder="1" applyAlignment="1">
      <alignment horizontal="center" vertical="center"/>
    </xf>
    <xf numFmtId="2" fontId="24" fillId="0" borderId="26" xfId="0" applyNumberFormat="1" applyFont="1" applyFill="1" applyBorder="1" applyAlignment="1">
      <alignment horizontal="center" vertical="center"/>
    </xf>
    <xf numFmtId="2" fontId="24" fillId="0" borderId="47" xfId="0" applyNumberFormat="1" applyFont="1" applyFill="1" applyBorder="1" applyAlignment="1">
      <alignment horizontal="center" vertical="center"/>
    </xf>
    <xf numFmtId="165" fontId="24" fillId="0" borderId="24" xfId="0" applyNumberFormat="1" applyFont="1" applyFill="1" applyBorder="1" applyAlignment="1">
      <alignment horizontal="center" vertical="center"/>
    </xf>
    <xf numFmtId="165" fontId="24" fillId="0" borderId="48" xfId="0" applyNumberFormat="1" applyFont="1" applyFill="1" applyBorder="1" applyAlignment="1">
      <alignment horizontal="center" vertical="center"/>
    </xf>
    <xf numFmtId="2" fontId="24" fillId="0" borderId="24" xfId="0" quotePrefix="1" applyNumberFormat="1" applyFont="1" applyFill="1" applyBorder="1" applyAlignment="1">
      <alignment horizontal="center" vertical="center"/>
    </xf>
    <xf numFmtId="1" fontId="24" fillId="0" borderId="48" xfId="0" applyNumberFormat="1" applyFont="1" applyFill="1" applyBorder="1" applyAlignment="1">
      <alignment horizontal="center" vertical="center"/>
    </xf>
    <xf numFmtId="0" fontId="24" fillId="0" borderId="26" xfId="0" quotePrefix="1" applyFont="1" applyFill="1" applyBorder="1" applyAlignment="1">
      <alignment horizontal="center" vertical="center"/>
    </xf>
    <xf numFmtId="0" fontId="24" fillId="0" borderId="20" xfId="0" quotePrefix="1" applyFont="1" applyFill="1" applyBorder="1" applyAlignment="1">
      <alignment horizontal="center" vertical="center"/>
    </xf>
    <xf numFmtId="0" fontId="24" fillId="0" borderId="0" xfId="0" applyFont="1" applyFill="1" applyAlignment="1">
      <alignment horizontal="center" vertical="center"/>
    </xf>
    <xf numFmtId="14" fontId="24" fillId="0" borderId="27" xfId="0" applyNumberFormat="1" applyFont="1" applyFill="1" applyBorder="1" applyAlignment="1">
      <alignment horizontal="center" vertical="center"/>
    </xf>
    <xf numFmtId="49" fontId="24" fillId="0" borderId="28" xfId="0" applyNumberFormat="1" applyFont="1" applyFill="1" applyBorder="1" applyAlignment="1">
      <alignment horizontal="center" vertical="center"/>
    </xf>
    <xf numFmtId="0" fontId="24" fillId="0" borderId="29" xfId="0" applyFont="1" applyFill="1" applyBorder="1" applyAlignment="1">
      <alignment horizontal="center" vertical="center"/>
    </xf>
    <xf numFmtId="165" fontId="24" fillId="0" borderId="27" xfId="0" applyNumberFormat="1" applyFont="1" applyFill="1" applyBorder="1" applyAlignment="1">
      <alignment horizontal="center" vertical="center"/>
    </xf>
    <xf numFmtId="165" fontId="24" fillId="0" borderId="28" xfId="0" quotePrefix="1" applyNumberFormat="1" applyFont="1" applyFill="1" applyBorder="1" applyAlignment="1">
      <alignment horizontal="center" vertical="center"/>
    </xf>
    <xf numFmtId="0" fontId="24" fillId="0" borderId="28" xfId="0" quotePrefix="1" applyFont="1" applyFill="1" applyBorder="1" applyAlignment="1">
      <alignment horizontal="center" vertical="center"/>
    </xf>
    <xf numFmtId="3" fontId="24" fillId="0" borderId="28" xfId="0" applyNumberFormat="1" applyFont="1" applyFill="1" applyBorder="1" applyAlignment="1">
      <alignment horizontal="center" vertical="center"/>
    </xf>
    <xf numFmtId="0" fontId="24" fillId="0" borderId="28" xfId="0" applyFont="1" applyFill="1" applyBorder="1" applyAlignment="1">
      <alignment horizontal="center" vertical="center"/>
    </xf>
    <xf numFmtId="2" fontId="24" fillId="0" borderId="28" xfId="0" applyNumberFormat="1" applyFont="1" applyFill="1" applyBorder="1" applyAlignment="1">
      <alignment horizontal="center" vertical="center"/>
    </xf>
    <xf numFmtId="2" fontId="24" fillId="0" borderId="29" xfId="0" applyNumberFormat="1" applyFont="1" applyFill="1" applyBorder="1" applyAlignment="1">
      <alignment horizontal="center" vertical="center"/>
    </xf>
    <xf numFmtId="1" fontId="24" fillId="0" borderId="31" xfId="0" applyNumberFormat="1" applyFont="1" applyFill="1" applyBorder="1" applyAlignment="1">
      <alignment horizontal="center" vertical="center"/>
    </xf>
    <xf numFmtId="1" fontId="24" fillId="0" borderId="29" xfId="0" applyNumberFormat="1" applyFont="1" applyFill="1" applyBorder="1" applyAlignment="1">
      <alignment horizontal="center" vertical="center"/>
    </xf>
    <xf numFmtId="0" fontId="24" fillId="0" borderId="49" xfId="0" applyFont="1" applyFill="1" applyBorder="1" applyAlignment="1">
      <alignment horizontal="right" vertical="center"/>
    </xf>
    <xf numFmtId="2" fontId="24" fillId="0" borderId="31" xfId="0" applyNumberFormat="1" applyFont="1" applyFill="1" applyBorder="1" applyAlignment="1">
      <alignment horizontal="center" vertical="center"/>
    </xf>
    <xf numFmtId="0" fontId="24" fillId="0" borderId="30" xfId="0" applyFont="1" applyFill="1" applyBorder="1" applyAlignment="1">
      <alignment horizontal="right" vertical="center"/>
    </xf>
    <xf numFmtId="164" fontId="24" fillId="0" borderId="31" xfId="0" applyNumberFormat="1" applyFont="1" applyFill="1" applyBorder="1" applyAlignment="1">
      <alignment horizontal="center" vertical="center"/>
    </xf>
    <xf numFmtId="164" fontId="24" fillId="0" borderId="30" xfId="0" applyNumberFormat="1" applyFont="1" applyFill="1" applyBorder="1" applyAlignment="1">
      <alignment horizontal="center" vertical="center"/>
    </xf>
    <xf numFmtId="2" fontId="24" fillId="0" borderId="30" xfId="0" applyNumberFormat="1" applyFont="1" applyFill="1" applyBorder="1" applyAlignment="1">
      <alignment horizontal="center" vertical="center"/>
    </xf>
    <xf numFmtId="2" fontId="24" fillId="0" borderId="32" xfId="0" applyNumberFormat="1" applyFont="1" applyFill="1" applyBorder="1" applyAlignment="1">
      <alignment horizontal="center" vertical="center"/>
    </xf>
    <xf numFmtId="2" fontId="24" fillId="0" borderId="49" xfId="0" applyNumberFormat="1" applyFont="1" applyFill="1" applyBorder="1" applyAlignment="1">
      <alignment horizontal="center" vertical="center"/>
    </xf>
    <xf numFmtId="165" fontId="24" fillId="0" borderId="31" xfId="0" applyNumberFormat="1" applyFont="1" applyFill="1" applyBorder="1" applyAlignment="1">
      <alignment horizontal="center" vertical="center"/>
    </xf>
    <xf numFmtId="165" fontId="24" fillId="0" borderId="30" xfId="0" applyNumberFormat="1" applyFont="1" applyFill="1" applyBorder="1" applyAlignment="1">
      <alignment horizontal="center" vertical="center"/>
    </xf>
    <xf numFmtId="2" fontId="24" fillId="0" borderId="31" xfId="0" quotePrefix="1" applyNumberFormat="1" applyFont="1" applyFill="1" applyBorder="1" applyAlignment="1">
      <alignment horizontal="center" vertical="center"/>
    </xf>
    <xf numFmtId="0" fontId="24" fillId="0" borderId="32" xfId="0" quotePrefix="1" applyFont="1" applyFill="1" applyBorder="1" applyAlignment="1">
      <alignment horizontal="center" vertical="center"/>
    </xf>
    <xf numFmtId="0" fontId="24" fillId="0" borderId="27" xfId="0" quotePrefix="1" applyFont="1" applyFill="1" applyBorder="1" applyAlignment="1">
      <alignment horizontal="center" vertical="center"/>
    </xf>
    <xf numFmtId="165" fontId="24" fillId="0" borderId="28" xfId="0" applyNumberFormat="1" applyFont="1" applyFill="1" applyBorder="1" applyAlignment="1">
      <alignment horizontal="center" vertical="center"/>
    </xf>
    <xf numFmtId="0" fontId="24" fillId="0" borderId="115" xfId="0" applyFont="1" applyFill="1" applyBorder="1" applyAlignment="1">
      <alignment horizontal="right" vertical="center"/>
    </xf>
    <xf numFmtId="2" fontId="24" fillId="0" borderId="128" xfId="0" applyNumberFormat="1" applyFont="1" applyFill="1" applyBorder="1" applyAlignment="1">
      <alignment horizontal="center" vertical="center"/>
    </xf>
    <xf numFmtId="1" fontId="24" fillId="0" borderId="30" xfId="0" applyNumberFormat="1" applyFont="1" applyFill="1" applyBorder="1" applyAlignment="1">
      <alignment horizontal="center" vertical="center"/>
    </xf>
    <xf numFmtId="0" fontId="24" fillId="0" borderId="27" xfId="0" applyFont="1" applyFill="1" applyBorder="1" applyAlignment="1">
      <alignment horizontal="center" vertical="center"/>
    </xf>
    <xf numFmtId="2" fontId="24" fillId="0" borderId="27" xfId="0" applyNumberFormat="1" applyFont="1" applyFill="1" applyBorder="1" applyAlignment="1">
      <alignment horizontal="center" vertical="center"/>
    </xf>
    <xf numFmtId="3" fontId="24" fillId="0" borderId="28" xfId="0" quotePrefix="1" applyNumberFormat="1" applyFont="1" applyFill="1" applyBorder="1" applyAlignment="1">
      <alignment horizontal="center" vertical="center"/>
    </xf>
    <xf numFmtId="165" fontId="24" fillId="0" borderId="29" xfId="0" applyNumberFormat="1" applyFont="1" applyFill="1" applyBorder="1" applyAlignment="1">
      <alignment horizontal="center" vertical="center"/>
    </xf>
    <xf numFmtId="14" fontId="24" fillId="4" borderId="27" xfId="0" applyNumberFormat="1" applyFont="1" applyFill="1" applyBorder="1" applyAlignment="1">
      <alignment horizontal="center" vertical="center"/>
    </xf>
    <xf numFmtId="49" fontId="24" fillId="4" borderId="28" xfId="0" applyNumberFormat="1" applyFont="1" applyFill="1" applyBorder="1" applyAlignment="1">
      <alignment horizontal="center" vertical="center"/>
    </xf>
    <xf numFmtId="0" fontId="24" fillId="4" borderId="29" xfId="0" applyFont="1" applyFill="1" applyBorder="1" applyAlignment="1">
      <alignment horizontal="center" vertical="center"/>
    </xf>
    <xf numFmtId="165" fontId="24" fillId="4" borderId="27" xfId="0" quotePrefix="1" applyNumberFormat="1" applyFont="1" applyFill="1" applyBorder="1" applyAlignment="1">
      <alignment horizontal="center" vertical="center"/>
    </xf>
    <xf numFmtId="0" fontId="24" fillId="4" borderId="49" xfId="0" applyFont="1" applyFill="1" applyBorder="1" applyAlignment="1">
      <alignment horizontal="right" vertical="center"/>
    </xf>
    <xf numFmtId="2" fontId="24" fillId="4" borderId="31" xfId="0" quotePrefix="1" applyNumberFormat="1" applyFont="1" applyFill="1" applyBorder="1" applyAlignment="1">
      <alignment horizontal="center" vertical="center"/>
    </xf>
    <xf numFmtId="0" fontId="24" fillId="4" borderId="30" xfId="0" applyFont="1" applyFill="1" applyBorder="1" applyAlignment="1">
      <alignment horizontal="right" vertical="center"/>
    </xf>
    <xf numFmtId="164" fontId="24" fillId="4" borderId="31" xfId="0" quotePrefix="1" applyNumberFormat="1" applyFont="1" applyFill="1" applyBorder="1" applyAlignment="1">
      <alignment horizontal="center" vertical="center"/>
    </xf>
    <xf numFmtId="164" fontId="24" fillId="4" borderId="30" xfId="0" quotePrefix="1" applyNumberFormat="1" applyFont="1" applyFill="1" applyBorder="1" applyAlignment="1">
      <alignment horizontal="center" vertical="center"/>
    </xf>
    <xf numFmtId="2" fontId="24" fillId="4" borderId="31" xfId="0" applyNumberFormat="1" applyFont="1" applyFill="1" applyBorder="1" applyAlignment="1">
      <alignment horizontal="center" vertical="center"/>
    </xf>
    <xf numFmtId="2" fontId="24" fillId="4" borderId="30" xfId="0" applyNumberFormat="1" applyFont="1" applyFill="1" applyBorder="1" applyAlignment="1">
      <alignment horizontal="center" vertical="center"/>
    </xf>
    <xf numFmtId="164" fontId="24" fillId="4" borderId="31" xfId="0" applyNumberFormat="1" applyFont="1" applyFill="1" applyBorder="1" applyAlignment="1">
      <alignment horizontal="center" vertical="center"/>
    </xf>
    <xf numFmtId="164" fontId="24" fillId="4" borderId="30" xfId="0" applyNumberFormat="1" applyFont="1" applyFill="1" applyBorder="1" applyAlignment="1">
      <alignment horizontal="center" vertical="center"/>
    </xf>
    <xf numFmtId="2" fontId="24" fillId="4" borderId="32" xfId="0" applyNumberFormat="1" applyFont="1" applyFill="1" applyBorder="1" applyAlignment="1">
      <alignment horizontal="center" vertical="center"/>
    </xf>
    <xf numFmtId="2" fontId="24" fillId="4" borderId="49" xfId="0" applyNumberFormat="1" applyFont="1" applyFill="1" applyBorder="1" applyAlignment="1">
      <alignment horizontal="center" vertical="center"/>
    </xf>
    <xf numFmtId="165" fontId="24" fillId="4" borderId="31" xfId="0" applyNumberFormat="1" applyFont="1" applyFill="1" applyBorder="1" applyAlignment="1">
      <alignment horizontal="center" vertical="center"/>
    </xf>
    <xf numFmtId="165" fontId="24" fillId="4" borderId="30" xfId="0" applyNumberFormat="1" applyFont="1" applyFill="1" applyBorder="1" applyAlignment="1">
      <alignment horizontal="center" vertical="center"/>
    </xf>
    <xf numFmtId="2" fontId="24" fillId="4" borderId="28" xfId="0" applyNumberFormat="1" applyFont="1" applyFill="1" applyBorder="1" applyAlignment="1">
      <alignment horizontal="center" vertical="center"/>
    </xf>
    <xf numFmtId="1" fontId="24" fillId="4" borderId="31" xfId="0" applyNumberFormat="1" applyFont="1" applyFill="1" applyBorder="1" applyAlignment="1">
      <alignment horizontal="center" vertical="center"/>
    </xf>
    <xf numFmtId="1" fontId="24" fillId="4" borderId="30" xfId="0" applyNumberFormat="1" applyFont="1" applyFill="1" applyBorder="1" applyAlignment="1">
      <alignment horizontal="center" vertical="center"/>
    </xf>
    <xf numFmtId="0" fontId="24" fillId="4" borderId="32" xfId="0" quotePrefix="1" applyFont="1" applyFill="1" applyBorder="1" applyAlignment="1">
      <alignment horizontal="center" vertical="center"/>
    </xf>
    <xf numFmtId="0" fontId="24" fillId="4" borderId="27" xfId="0" quotePrefix="1" applyFont="1" applyFill="1" applyBorder="1" applyAlignment="1">
      <alignment horizontal="center" vertical="center"/>
    </xf>
    <xf numFmtId="0" fontId="24" fillId="4" borderId="29" xfId="0" quotePrefix="1" applyFont="1" applyFill="1" applyBorder="1" applyAlignment="1">
      <alignment horizontal="center" vertical="center"/>
    </xf>
    <xf numFmtId="0" fontId="24" fillId="0" borderId="29" xfId="1" quotePrefix="1" applyFont="1" applyFill="1" applyBorder="1" applyAlignment="1">
      <alignment horizontal="center" vertical="center"/>
    </xf>
    <xf numFmtId="0" fontId="24" fillId="0" borderId="29" xfId="1" applyFont="1" applyFill="1" applyBorder="1" applyAlignment="1">
      <alignment horizontal="center" vertical="center"/>
    </xf>
    <xf numFmtId="0" fontId="24" fillId="4" borderId="29" xfId="1" applyFont="1" applyFill="1" applyBorder="1" applyAlignment="1">
      <alignment horizontal="center" vertical="center"/>
    </xf>
    <xf numFmtId="0" fontId="24" fillId="0" borderId="31" xfId="0" applyFont="1" applyFill="1" applyBorder="1" applyAlignment="1">
      <alignment horizontal="center" vertical="center"/>
    </xf>
    <xf numFmtId="2" fontId="8" fillId="0" borderId="31" xfId="0" applyNumberFormat="1" applyFont="1" applyFill="1" applyBorder="1" applyAlignment="1">
      <alignment horizontal="center" vertical="center"/>
    </xf>
    <xf numFmtId="164" fontId="8" fillId="0" borderId="31" xfId="0" applyNumberFormat="1" applyFont="1" applyFill="1" applyBorder="1" applyAlignment="1">
      <alignment horizontal="center" vertical="center"/>
    </xf>
    <xf numFmtId="164" fontId="8" fillId="0" borderId="30" xfId="0" applyNumberFormat="1" applyFont="1" applyFill="1" applyBorder="1" applyAlignment="1">
      <alignment horizontal="center" vertical="center"/>
    </xf>
    <xf numFmtId="2" fontId="8" fillId="0" borderId="30" xfId="0" applyNumberFormat="1" applyFont="1" applyFill="1" applyBorder="1" applyAlignment="1">
      <alignment horizontal="center" vertical="center"/>
    </xf>
    <xf numFmtId="0" fontId="8" fillId="0" borderId="30" xfId="0" applyFont="1" applyFill="1" applyBorder="1" applyAlignment="1">
      <alignment horizontal="right" vertical="center"/>
    </xf>
    <xf numFmtId="2" fontId="8" fillId="0" borderId="32" xfId="0" applyNumberFormat="1" applyFont="1" applyFill="1" applyBorder="1" applyAlignment="1">
      <alignment horizontal="center" vertical="center"/>
    </xf>
    <xf numFmtId="2" fontId="8" fillId="0" borderId="49" xfId="0" applyNumberFormat="1" applyFont="1" applyFill="1" applyBorder="1" applyAlignment="1">
      <alignment horizontal="center" vertical="center"/>
    </xf>
    <xf numFmtId="165" fontId="8" fillId="0" borderId="31" xfId="0" applyNumberFormat="1" applyFont="1" applyFill="1" applyBorder="1" applyAlignment="1">
      <alignment horizontal="center" vertical="center"/>
    </xf>
    <xf numFmtId="165" fontId="8" fillId="0" borderId="30" xfId="0" applyNumberFormat="1" applyFont="1" applyFill="1" applyBorder="1" applyAlignment="1">
      <alignment horizontal="center" vertical="center"/>
    </xf>
    <xf numFmtId="1" fontId="8" fillId="0" borderId="31" xfId="0" applyNumberFormat="1" applyFont="1" applyFill="1" applyBorder="1" applyAlignment="1">
      <alignment horizontal="center" vertical="center"/>
    </xf>
    <xf numFmtId="2" fontId="8" fillId="0" borderId="28" xfId="0" applyNumberFormat="1" applyFont="1" applyFill="1" applyBorder="1" applyAlignment="1">
      <alignment horizontal="center" vertical="center"/>
    </xf>
    <xf numFmtId="1" fontId="8" fillId="0" borderId="30" xfId="0" applyNumberFormat="1" applyFont="1" applyFill="1" applyBorder="1" applyAlignment="1">
      <alignment horizontal="center" vertical="center"/>
    </xf>
    <xf numFmtId="0" fontId="24" fillId="0" borderId="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0" xfId="0" applyFont="1" applyFill="1" applyBorder="1" applyAlignment="1">
      <alignment horizontal="center" vertical="center"/>
    </xf>
    <xf numFmtId="14" fontId="8" fillId="4" borderId="33" xfId="0" applyNumberFormat="1" applyFont="1" applyFill="1" applyBorder="1" applyAlignment="1">
      <alignment horizontal="center" vertical="center"/>
    </xf>
    <xf numFmtId="49" fontId="8" fillId="4" borderId="28" xfId="0" applyNumberFormat="1" applyFont="1" applyFill="1" applyBorder="1" applyAlignment="1">
      <alignment horizontal="center" vertical="center"/>
    </xf>
    <xf numFmtId="49" fontId="8" fillId="4" borderId="28" xfId="0" applyNumberFormat="1" applyFont="1" applyFill="1" applyBorder="1" applyAlignment="1">
      <alignment horizontal="left" vertical="center"/>
    </xf>
    <xf numFmtId="165" fontId="24" fillId="4" borderId="28" xfId="0" quotePrefix="1" applyNumberFormat="1" applyFont="1" applyFill="1" applyBorder="1" applyAlignment="1">
      <alignment horizontal="center" vertical="center"/>
    </xf>
    <xf numFmtId="0" fontId="24" fillId="4" borderId="28" xfId="0" quotePrefix="1" applyFont="1" applyFill="1" applyBorder="1" applyAlignment="1">
      <alignment horizontal="center" vertical="center"/>
    </xf>
    <xf numFmtId="0" fontId="8" fillId="4" borderId="30" xfId="0" applyFont="1" applyFill="1" applyBorder="1" applyAlignment="1">
      <alignment horizontal="right" vertical="center"/>
    </xf>
    <xf numFmtId="2" fontId="8" fillId="4" borderId="31" xfId="0" applyNumberFormat="1" applyFont="1" applyFill="1" applyBorder="1" applyAlignment="1">
      <alignment horizontal="center" vertical="center"/>
    </xf>
    <xf numFmtId="164" fontId="8" fillId="4" borderId="31" xfId="0" applyNumberFormat="1" applyFont="1" applyFill="1" applyBorder="1" applyAlignment="1">
      <alignment horizontal="center" vertical="center"/>
    </xf>
    <xf numFmtId="0" fontId="8" fillId="4" borderId="31" xfId="0" applyFont="1" applyFill="1" applyBorder="1" applyAlignment="1">
      <alignment horizontal="center" vertical="center"/>
    </xf>
    <xf numFmtId="165" fontId="8" fillId="4" borderId="31" xfId="0" applyNumberFormat="1" applyFont="1" applyFill="1" applyBorder="1" applyAlignment="1">
      <alignment horizontal="center" vertical="center"/>
    </xf>
    <xf numFmtId="14" fontId="8" fillId="0" borderId="33" xfId="0" applyNumberFormat="1" applyFont="1" applyFill="1" applyBorder="1" applyAlignment="1">
      <alignment horizontal="center" vertical="center"/>
    </xf>
    <xf numFmtId="49" fontId="8" fillId="0" borderId="34" xfId="0" applyNumberFormat="1" applyFont="1" applyFill="1" applyBorder="1" applyAlignment="1">
      <alignment horizontal="center" vertical="center"/>
    </xf>
    <xf numFmtId="49" fontId="8" fillId="0" borderId="34" xfId="0" applyNumberFormat="1" applyFont="1" applyFill="1" applyBorder="1" applyAlignment="1">
      <alignment horizontal="left" vertical="center"/>
    </xf>
    <xf numFmtId="2" fontId="8" fillId="0" borderId="33" xfId="0" applyNumberFormat="1" applyFont="1" applyFill="1" applyBorder="1" applyAlignment="1">
      <alignment horizontal="center" vertical="center"/>
    </xf>
    <xf numFmtId="165" fontId="8" fillId="0" borderId="34" xfId="0" applyNumberFormat="1" applyFont="1" applyFill="1" applyBorder="1" applyAlignment="1">
      <alignment horizontal="center" vertical="center"/>
    </xf>
    <xf numFmtId="0" fontId="8" fillId="0" borderId="34" xfId="0" applyFont="1" applyFill="1" applyBorder="1" applyAlignment="1">
      <alignment horizontal="center" vertical="center"/>
    </xf>
    <xf numFmtId="0" fontId="24" fillId="0" borderId="34" xfId="0" quotePrefix="1" applyFont="1" applyFill="1" applyBorder="1" applyAlignment="1">
      <alignment horizontal="center" vertical="center"/>
    </xf>
    <xf numFmtId="2" fontId="8" fillId="0" borderId="34" xfId="0" applyNumberFormat="1" applyFont="1" applyFill="1" applyBorder="1" applyAlignment="1">
      <alignment horizontal="center" vertical="center"/>
    </xf>
    <xf numFmtId="2" fontId="8" fillId="0" borderId="35" xfId="0" applyNumberFormat="1" applyFont="1" applyFill="1" applyBorder="1" applyAlignment="1">
      <alignment horizontal="center" vertical="center"/>
    </xf>
    <xf numFmtId="1" fontId="8" fillId="0" borderId="37" xfId="0" applyNumberFormat="1" applyFont="1" applyFill="1" applyBorder="1" applyAlignment="1">
      <alignment horizontal="center" vertical="center"/>
    </xf>
    <xf numFmtId="1" fontId="8" fillId="0" borderId="35" xfId="0" applyNumberFormat="1" applyFont="1" applyFill="1" applyBorder="1" applyAlignment="1">
      <alignment horizontal="center" vertical="center"/>
    </xf>
    <xf numFmtId="0" fontId="8" fillId="0" borderId="50" xfId="0" applyFont="1" applyFill="1" applyBorder="1" applyAlignment="1">
      <alignment horizontal="right" vertical="center"/>
    </xf>
    <xf numFmtId="2" fontId="8" fillId="0" borderId="37" xfId="0" applyNumberFormat="1" applyFont="1" applyFill="1" applyBorder="1" applyAlignment="1">
      <alignment horizontal="center" vertical="center"/>
    </xf>
    <xf numFmtId="0" fontId="8" fillId="0" borderId="36" xfId="0" applyFont="1" applyFill="1" applyBorder="1" applyAlignment="1">
      <alignment horizontal="right" vertical="center"/>
    </xf>
    <xf numFmtId="164" fontId="8" fillId="0" borderId="37" xfId="0" applyNumberFormat="1" applyFont="1" applyFill="1" applyBorder="1" applyAlignment="1">
      <alignment horizontal="center" vertical="center"/>
    </xf>
    <xf numFmtId="164" fontId="8" fillId="0" borderId="36" xfId="0" applyNumberFormat="1" applyFont="1" applyFill="1" applyBorder="1" applyAlignment="1">
      <alignment horizontal="center" vertical="center"/>
    </xf>
    <xf numFmtId="2" fontId="8" fillId="0" borderId="36" xfId="0" applyNumberFormat="1" applyFont="1" applyFill="1" applyBorder="1" applyAlignment="1">
      <alignment horizontal="center" vertical="center"/>
    </xf>
    <xf numFmtId="0" fontId="8" fillId="0" borderId="37"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50" xfId="0" applyFont="1" applyFill="1" applyBorder="1" applyAlignment="1">
      <alignment horizontal="center" vertical="center"/>
    </xf>
    <xf numFmtId="165" fontId="8" fillId="0" borderId="37" xfId="0" applyNumberFormat="1" applyFont="1" applyFill="1" applyBorder="1" applyAlignment="1">
      <alignment horizontal="center" vertical="center"/>
    </xf>
    <xf numFmtId="165" fontId="8" fillId="0" borderId="36" xfId="0" applyNumberFormat="1" applyFont="1" applyFill="1" applyBorder="1" applyAlignment="1">
      <alignment horizontal="center" vertical="center"/>
    </xf>
    <xf numFmtId="0" fontId="8" fillId="0" borderId="36" xfId="0" applyFont="1" applyFill="1" applyBorder="1" applyAlignment="1">
      <alignment horizontal="center" vertical="center"/>
    </xf>
    <xf numFmtId="0" fontId="24" fillId="0" borderId="38" xfId="0" quotePrefix="1" applyFont="1" applyFill="1" applyBorder="1" applyAlignment="1">
      <alignment horizontal="center" vertical="center"/>
    </xf>
    <xf numFmtId="0" fontId="24" fillId="0" borderId="33" xfId="0" quotePrefix="1" applyFont="1" applyFill="1" applyBorder="1" applyAlignment="1">
      <alignment horizontal="center" vertical="center"/>
    </xf>
    <xf numFmtId="0" fontId="8" fillId="0" borderId="35" xfId="0" applyFont="1" applyFill="1" applyBorder="1" applyAlignment="1">
      <alignment horizontal="center" vertical="center"/>
    </xf>
    <xf numFmtId="14" fontId="8" fillId="0" borderId="0" xfId="0" applyNumberFormat="1" applyFont="1" applyFill="1" applyBorder="1" applyAlignment="1">
      <alignment horizontal="center" vertical="center"/>
    </xf>
    <xf numFmtId="20" fontId="8" fillId="0" borderId="0"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49" fontId="8" fillId="0" borderId="0" xfId="0" applyNumberFormat="1" applyFont="1" applyFill="1" applyBorder="1" applyAlignment="1">
      <alignment horizontal="left" vertical="center"/>
    </xf>
    <xf numFmtId="0" fontId="8" fillId="0" borderId="0" xfId="0" applyNumberFormat="1" applyFont="1" applyFill="1" applyBorder="1" applyAlignment="1">
      <alignment horizontal="center" vertical="center"/>
    </xf>
    <xf numFmtId="2" fontId="8" fillId="0" borderId="0" xfId="0" applyNumberFormat="1" applyFont="1" applyFill="1" applyBorder="1" applyAlignment="1">
      <alignment horizontal="center" vertical="center"/>
    </xf>
    <xf numFmtId="165" fontId="8" fillId="0" borderId="0" xfId="0" applyNumberFormat="1" applyFont="1" applyFill="1" applyBorder="1" applyAlignment="1">
      <alignment horizontal="center" vertical="center"/>
    </xf>
    <xf numFmtId="0" fontId="24" fillId="0" borderId="0" xfId="0" quotePrefix="1" applyFont="1" applyFill="1" applyBorder="1" applyAlignment="1">
      <alignment horizontal="center" vertical="center"/>
    </xf>
    <xf numFmtId="1" fontId="8" fillId="0" borderId="0" xfId="0" applyNumberFormat="1" applyFont="1" applyFill="1" applyBorder="1" applyAlignment="1">
      <alignment horizontal="center" vertical="center"/>
    </xf>
    <xf numFmtId="0" fontId="8" fillId="0" borderId="0" xfId="0" applyFont="1" applyFill="1" applyBorder="1" applyAlignment="1">
      <alignment horizontal="right" vertical="center"/>
    </xf>
    <xf numFmtId="164" fontId="8" fillId="0" borderId="0" xfId="0" applyNumberFormat="1" applyFont="1" applyFill="1" applyBorder="1" applyAlignment="1">
      <alignment horizontal="center" vertical="center"/>
    </xf>
    <xf numFmtId="2" fontId="8" fillId="0" borderId="0" xfId="0" applyNumberFormat="1" applyFont="1" applyAlignment="1">
      <alignment horizontal="center" vertical="center"/>
    </xf>
    <xf numFmtId="0" fontId="8" fillId="0" borderId="0" xfId="0" applyFont="1" applyAlignment="1">
      <alignment horizontal="right" vertical="center"/>
    </xf>
    <xf numFmtId="164" fontId="8" fillId="0" borderId="0" xfId="0" applyNumberFormat="1" applyFont="1" applyAlignment="1">
      <alignment horizontal="center" vertical="center"/>
    </xf>
    <xf numFmtId="165" fontId="8" fillId="0" borderId="0" xfId="0" applyNumberFormat="1" applyFont="1" applyAlignment="1">
      <alignment horizontal="center" vertical="center"/>
    </xf>
    <xf numFmtId="2" fontId="8" fillId="0" borderId="0" xfId="0" applyNumberFormat="1" applyFont="1" applyAlignment="1">
      <alignment horizontal="center"/>
    </xf>
    <xf numFmtId="164" fontId="8" fillId="0" borderId="0" xfId="0" applyNumberFormat="1" applyFont="1" applyAlignment="1">
      <alignment horizontal="center"/>
    </xf>
    <xf numFmtId="0" fontId="8" fillId="0" borderId="0" xfId="0" applyFont="1" applyAlignment="1">
      <alignment horizontal="center" vertical="top"/>
    </xf>
    <xf numFmtId="0" fontId="8" fillId="0" borderId="0" xfId="0" applyFont="1" applyAlignment="1">
      <alignment horizontal="right" vertical="top"/>
    </xf>
    <xf numFmtId="0" fontId="8" fillId="0" borderId="0" xfId="0" applyFont="1" applyAlignment="1">
      <alignment horizontal="right" vertical="top" wrapText="1"/>
    </xf>
    <xf numFmtId="14" fontId="24" fillId="0" borderId="20" xfId="0" applyNumberFormat="1" applyFont="1" applyFill="1" applyBorder="1"/>
    <xf numFmtId="49" fontId="24" fillId="0" borderId="21" xfId="0" applyNumberFormat="1" applyFont="1" applyFill="1" applyBorder="1"/>
    <xf numFmtId="0" fontId="24" fillId="0" borderId="21" xfId="0" applyFont="1" applyFill="1" applyBorder="1"/>
    <xf numFmtId="165" fontId="24" fillId="0" borderId="21" xfId="0" quotePrefix="1" applyNumberFormat="1" applyFont="1" applyBorder="1" applyAlignment="1">
      <alignment horizontal="center" vertical="center"/>
    </xf>
    <xf numFmtId="3" fontId="24" fillId="0" borderId="21" xfId="0" quotePrefix="1" applyNumberFormat="1" applyFont="1" applyBorder="1" applyAlignment="1">
      <alignment horizontal="center" vertical="center"/>
    </xf>
    <xf numFmtId="0" fontId="24" fillId="0" borderId="22" xfId="0" quotePrefix="1" applyFont="1" applyFill="1" applyBorder="1" applyAlignment="1">
      <alignment horizontal="center" vertical="center"/>
    </xf>
    <xf numFmtId="165" fontId="24" fillId="0" borderId="21" xfId="0" applyNumberFormat="1" applyFont="1" applyFill="1" applyBorder="1" applyAlignment="1">
      <alignment horizontal="center" vertical="center"/>
    </xf>
    <xf numFmtId="165" fontId="24" fillId="0" borderId="22" xfId="0" applyNumberFormat="1" applyFont="1" applyFill="1" applyBorder="1" applyAlignment="1">
      <alignment horizontal="center" vertical="center"/>
    </xf>
    <xf numFmtId="0" fontId="24" fillId="0" borderId="23" xfId="0" applyFont="1" applyFill="1" applyBorder="1" applyAlignment="1">
      <alignment horizontal="right" vertical="center"/>
    </xf>
    <xf numFmtId="164" fontId="24" fillId="0" borderId="23" xfId="0" applyNumberFormat="1" applyFont="1" applyFill="1" applyBorder="1" applyAlignment="1">
      <alignment horizontal="center" vertical="center"/>
    </xf>
    <xf numFmtId="2" fontId="24" fillId="0" borderId="23" xfId="0" applyNumberFormat="1" applyFont="1" applyFill="1" applyBorder="1" applyAlignment="1">
      <alignment horizontal="center" vertical="center"/>
    </xf>
    <xf numFmtId="0" fontId="24" fillId="0" borderId="25" xfId="0" applyFont="1" applyFill="1" applyBorder="1" applyAlignment="1">
      <alignment horizontal="right" vertical="center"/>
    </xf>
    <xf numFmtId="165" fontId="24" fillId="0" borderId="20" xfId="0" quotePrefix="1" applyNumberFormat="1" applyFont="1" applyBorder="1" applyAlignment="1">
      <alignment horizontal="center" vertical="center"/>
    </xf>
    <xf numFmtId="165" fontId="24" fillId="0" borderId="23" xfId="0" quotePrefix="1" applyNumberFormat="1" applyFont="1" applyBorder="1" applyAlignment="1">
      <alignment horizontal="center" vertical="center"/>
    </xf>
    <xf numFmtId="165" fontId="24" fillId="0" borderId="24" xfId="0" quotePrefix="1" applyNumberFormat="1" applyFont="1" applyBorder="1" applyAlignment="1">
      <alignment horizontal="center" vertical="center"/>
    </xf>
    <xf numFmtId="0" fontId="24" fillId="0" borderId="23" xfId="0" applyFont="1" applyFill="1" applyBorder="1" applyAlignment="1">
      <alignment horizontal="right" vertical="center" wrapText="1"/>
    </xf>
    <xf numFmtId="3" fontId="24" fillId="0" borderId="24" xfId="0" applyNumberFormat="1" applyFont="1" applyFill="1" applyBorder="1" applyAlignment="1">
      <alignment horizontal="center" vertical="center"/>
    </xf>
    <xf numFmtId="2" fontId="24" fillId="0" borderId="26" xfId="0" quotePrefix="1" applyNumberFormat="1" applyFont="1" applyFill="1" applyBorder="1" applyAlignment="1">
      <alignment horizontal="center" vertical="center"/>
    </xf>
    <xf numFmtId="165" fontId="24" fillId="0" borderId="23" xfId="0" applyNumberFormat="1" applyFont="1" applyFill="1" applyBorder="1" applyAlignment="1">
      <alignment horizontal="center" vertical="center"/>
    </xf>
    <xf numFmtId="165" fontId="24" fillId="0" borderId="26" xfId="0" applyNumberFormat="1" applyFont="1" applyFill="1" applyBorder="1" applyAlignment="1">
      <alignment horizontal="center" vertical="center"/>
    </xf>
    <xf numFmtId="0" fontId="24" fillId="0" borderId="0" xfId="0" applyFont="1"/>
    <xf numFmtId="14" fontId="24" fillId="0" borderId="27" xfId="0" applyNumberFormat="1" applyFont="1" applyBorder="1"/>
    <xf numFmtId="49" fontId="24" fillId="0" borderId="28" xfId="0" applyNumberFormat="1" applyFont="1" applyBorder="1"/>
    <xf numFmtId="0" fontId="24" fillId="0" borderId="28" xfId="0" applyFont="1" applyBorder="1"/>
    <xf numFmtId="165" fontId="24" fillId="0" borderId="27" xfId="0" applyNumberFormat="1" applyFont="1" applyBorder="1" applyAlignment="1">
      <alignment horizontal="center" vertical="center"/>
    </xf>
    <xf numFmtId="165" fontId="24" fillId="0" borderId="28" xfId="0" quotePrefix="1" applyNumberFormat="1" applyFont="1" applyBorder="1" applyAlignment="1">
      <alignment horizontal="center" vertical="center"/>
    </xf>
    <xf numFmtId="3" fontId="24" fillId="0" borderId="28" xfId="0" applyNumberFormat="1" applyFont="1" applyBorder="1" applyAlignment="1">
      <alignment horizontal="center" vertical="center"/>
    </xf>
    <xf numFmtId="0" fontId="24" fillId="0" borderId="28" xfId="0" applyFont="1" applyBorder="1" applyAlignment="1">
      <alignment horizontal="center" vertical="center"/>
    </xf>
    <xf numFmtId="2" fontId="24" fillId="0" borderId="28" xfId="0" applyNumberFormat="1" applyFont="1" applyBorder="1" applyAlignment="1">
      <alignment horizontal="center" vertical="center"/>
    </xf>
    <xf numFmtId="0" fontId="24" fillId="0" borderId="30" xfId="0" applyFont="1" applyBorder="1" applyAlignment="1">
      <alignment horizontal="right" vertical="center"/>
    </xf>
    <xf numFmtId="164" fontId="24" fillId="0" borderId="31" xfId="0" applyNumberFormat="1" applyFont="1" applyBorder="1" applyAlignment="1">
      <alignment horizontal="center" vertical="center"/>
    </xf>
    <xf numFmtId="164" fontId="24" fillId="0" borderId="30" xfId="0" applyNumberFormat="1" applyFont="1" applyBorder="1" applyAlignment="1">
      <alignment horizontal="center" vertical="center"/>
    </xf>
    <xf numFmtId="2" fontId="24" fillId="0" borderId="30" xfId="0" applyNumberFormat="1" applyFont="1" applyBorder="1" applyAlignment="1">
      <alignment horizontal="center" vertical="center"/>
    </xf>
    <xf numFmtId="2" fontId="24" fillId="0" borderId="31" xfId="0" applyNumberFormat="1" applyFont="1" applyBorder="1" applyAlignment="1">
      <alignment horizontal="center" vertical="center"/>
    </xf>
    <xf numFmtId="2" fontId="24" fillId="0" borderId="32" xfId="0" applyNumberFormat="1" applyFont="1" applyBorder="1" applyAlignment="1">
      <alignment horizontal="center" vertical="center"/>
    </xf>
    <xf numFmtId="165" fontId="24" fillId="0" borderId="27" xfId="0" quotePrefix="1" applyNumberFormat="1" applyFont="1" applyBorder="1" applyAlignment="1">
      <alignment horizontal="center" vertical="center"/>
    </xf>
    <xf numFmtId="165" fontId="24" fillId="0" borderId="30" xfId="0" quotePrefix="1" applyNumberFormat="1" applyFont="1" applyBorder="1" applyAlignment="1">
      <alignment horizontal="center" vertical="center"/>
    </xf>
    <xf numFmtId="165" fontId="24" fillId="0" borderId="31" xfId="0" applyNumberFormat="1" applyFont="1" applyBorder="1" applyAlignment="1">
      <alignment horizontal="center" vertical="center"/>
    </xf>
    <xf numFmtId="165" fontId="24" fillId="0" borderId="31" xfId="0" quotePrefix="1" applyNumberFormat="1" applyFont="1" applyBorder="1" applyAlignment="1">
      <alignment horizontal="center" vertical="center"/>
    </xf>
    <xf numFmtId="0" fontId="24" fillId="0" borderId="30" xfId="0" applyFont="1" applyBorder="1" applyAlignment="1">
      <alignment horizontal="right" vertical="center" wrapText="1"/>
    </xf>
    <xf numFmtId="3" fontId="24" fillId="0" borderId="31" xfId="0" applyNumberFormat="1" applyFont="1" applyBorder="1" applyAlignment="1">
      <alignment horizontal="center" vertical="center"/>
    </xf>
    <xf numFmtId="1" fontId="24" fillId="0" borderId="31" xfId="0" applyNumberFormat="1" applyFont="1" applyBorder="1" applyAlignment="1">
      <alignment horizontal="center" vertical="center"/>
    </xf>
    <xf numFmtId="165" fontId="24" fillId="0" borderId="30" xfId="0" applyNumberFormat="1" applyFont="1" applyBorder="1" applyAlignment="1">
      <alignment horizontal="center" vertical="center"/>
    </xf>
    <xf numFmtId="165" fontId="24" fillId="0" borderId="32" xfId="0" applyNumberFormat="1" applyFont="1" applyBorder="1" applyAlignment="1">
      <alignment horizontal="center" vertical="center"/>
    </xf>
    <xf numFmtId="14" fontId="24" fillId="0" borderId="27" xfId="0" applyNumberFormat="1" applyFont="1" applyFill="1" applyBorder="1"/>
    <xf numFmtId="49" fontId="24" fillId="0" borderId="28" xfId="0" applyNumberFormat="1" applyFont="1" applyFill="1" applyBorder="1"/>
    <xf numFmtId="0" fontId="24" fillId="0" borderId="28" xfId="0" applyFont="1" applyFill="1" applyBorder="1"/>
    <xf numFmtId="3" fontId="24" fillId="0" borderId="28" xfId="0" quotePrefix="1" applyNumberFormat="1" applyFont="1" applyBorder="1" applyAlignment="1">
      <alignment horizontal="center" vertical="center"/>
    </xf>
    <xf numFmtId="0" fontId="24" fillId="0" borderId="30" xfId="0" applyFont="1" applyFill="1" applyBorder="1" applyAlignment="1">
      <alignment horizontal="right" vertical="center" wrapText="1"/>
    </xf>
    <xf numFmtId="3" fontId="24" fillId="0" borderId="31" xfId="0" applyNumberFormat="1" applyFont="1" applyFill="1" applyBorder="1" applyAlignment="1">
      <alignment horizontal="center" vertical="center"/>
    </xf>
    <xf numFmtId="0" fontId="24" fillId="0" borderId="32" xfId="0" applyFont="1" applyFill="1" applyBorder="1" applyAlignment="1">
      <alignment horizontal="center" vertical="center"/>
    </xf>
    <xf numFmtId="0" fontId="24" fillId="0" borderId="30" xfId="0" applyFont="1" applyBorder="1" applyAlignment="1">
      <alignment horizontal="center" vertical="center"/>
    </xf>
    <xf numFmtId="164" fontId="24" fillId="0" borderId="32" xfId="0" applyNumberFormat="1" applyFont="1" applyBorder="1" applyAlignment="1">
      <alignment horizontal="center" vertical="center"/>
    </xf>
    <xf numFmtId="0" fontId="24" fillId="0" borderId="32" xfId="0" applyFont="1" applyBorder="1" applyAlignment="1">
      <alignment horizontal="center" vertical="center"/>
    </xf>
    <xf numFmtId="1" fontId="24" fillId="0" borderId="27" xfId="0" applyNumberFormat="1" applyFont="1" applyFill="1" applyBorder="1" applyAlignment="1">
      <alignment horizontal="center" vertical="center"/>
    </xf>
    <xf numFmtId="164" fontId="24" fillId="0" borderId="31" xfId="0" quotePrefix="1" applyNumberFormat="1" applyFont="1" applyFill="1" applyBorder="1" applyAlignment="1">
      <alignment horizontal="center" vertical="center"/>
    </xf>
    <xf numFmtId="164" fontId="24" fillId="0" borderId="30" xfId="0" quotePrefix="1" applyNumberFormat="1" applyFont="1" applyFill="1" applyBorder="1" applyAlignment="1">
      <alignment horizontal="center" vertical="center"/>
    </xf>
    <xf numFmtId="2" fontId="54" fillId="0" borderId="31" xfId="1" quotePrefix="1" applyNumberFormat="1" applyFont="1" applyFill="1" applyBorder="1" applyAlignment="1">
      <alignment horizontal="center" vertical="center"/>
    </xf>
    <xf numFmtId="2" fontId="54" fillId="0" borderId="30" xfId="1" quotePrefix="1" applyNumberFormat="1" applyFont="1" applyFill="1" applyBorder="1" applyAlignment="1">
      <alignment horizontal="center" vertical="center"/>
    </xf>
    <xf numFmtId="0" fontId="24" fillId="0" borderId="30" xfId="0" quotePrefix="1" applyFont="1" applyFill="1" applyBorder="1" applyAlignment="1">
      <alignment horizontal="right" vertical="center"/>
    </xf>
    <xf numFmtId="164" fontId="24" fillId="0" borderId="31" xfId="1" quotePrefix="1" applyNumberFormat="1" applyFont="1" applyFill="1" applyBorder="1" applyAlignment="1">
      <alignment horizontal="center" vertical="center"/>
    </xf>
    <xf numFmtId="165" fontId="24" fillId="0" borderId="32" xfId="0" applyNumberFormat="1" applyFont="1" applyFill="1" applyBorder="1" applyAlignment="1">
      <alignment horizontal="center" vertical="center"/>
    </xf>
    <xf numFmtId="164" fontId="24" fillId="0" borderId="32" xfId="0" applyNumberFormat="1" applyFont="1" applyFill="1" applyBorder="1" applyAlignment="1">
      <alignment horizontal="center" vertical="center"/>
    </xf>
    <xf numFmtId="1" fontId="24" fillId="0" borderId="27" xfId="0" applyNumberFormat="1" applyFont="1" applyBorder="1" applyAlignment="1">
      <alignment horizontal="center" vertical="center"/>
    </xf>
    <xf numFmtId="2" fontId="24" fillId="0" borderId="27" xfId="0" applyNumberFormat="1" applyFont="1" applyBorder="1" applyAlignment="1">
      <alignment horizontal="center" vertical="center"/>
    </xf>
    <xf numFmtId="165" fontId="24" fillId="0" borderId="28" xfId="0" applyNumberFormat="1" applyFont="1" applyBorder="1" applyAlignment="1">
      <alignment horizontal="center" vertical="center"/>
    </xf>
    <xf numFmtId="0" fontId="24" fillId="0" borderId="29" xfId="0" applyFont="1" applyBorder="1" applyAlignment="1">
      <alignment horizontal="center" vertical="center"/>
    </xf>
    <xf numFmtId="1" fontId="24" fillId="0" borderId="29" xfId="0" applyNumberFormat="1" applyFont="1" applyBorder="1" applyAlignment="1">
      <alignment horizontal="center" vertical="center"/>
    </xf>
    <xf numFmtId="0" fontId="24" fillId="0" borderId="27" xfId="1" quotePrefix="1" applyFont="1" applyFill="1" applyBorder="1" applyAlignment="1">
      <alignment horizontal="center" vertical="center"/>
    </xf>
    <xf numFmtId="0" fontId="24" fillId="0" borderId="30" xfId="1" quotePrefix="1" applyFont="1" applyFill="1" applyBorder="1" applyAlignment="1">
      <alignment horizontal="center" vertical="center"/>
    </xf>
    <xf numFmtId="0" fontId="24" fillId="0" borderId="32" xfId="1" quotePrefix="1" applyFont="1" applyFill="1" applyBorder="1" applyAlignment="1">
      <alignment horizontal="center" vertical="center"/>
    </xf>
    <xf numFmtId="165" fontId="24" fillId="0" borderId="29" xfId="0" applyNumberFormat="1" applyFont="1" applyBorder="1" applyAlignment="1">
      <alignment horizontal="center" vertical="center"/>
    </xf>
    <xf numFmtId="164" fontId="24" fillId="0" borderId="28" xfId="0" applyNumberFormat="1" applyFont="1" applyBorder="1" applyAlignment="1">
      <alignment horizontal="center" vertical="center"/>
    </xf>
    <xf numFmtId="2" fontId="24" fillId="0" borderId="32" xfId="0" quotePrefix="1" applyNumberFormat="1" applyFont="1" applyBorder="1" applyAlignment="1">
      <alignment horizontal="center" vertical="center"/>
    </xf>
    <xf numFmtId="1" fontId="24" fillId="0" borderId="29" xfId="0" applyNumberFormat="1" applyFont="1" applyFill="1" applyBorder="1" applyAlignment="1">
      <alignment horizontal="center"/>
    </xf>
    <xf numFmtId="164" fontId="24" fillId="0" borderId="28" xfId="0" applyNumberFormat="1" applyFont="1" applyFill="1" applyBorder="1" applyAlignment="1">
      <alignment horizontal="center" vertical="center"/>
    </xf>
    <xf numFmtId="2" fontId="24" fillId="0" borderId="32" xfId="0" quotePrefix="1" applyNumberFormat="1" applyFont="1" applyFill="1" applyBorder="1" applyAlignment="1">
      <alignment horizontal="center" vertical="center"/>
    </xf>
    <xf numFmtId="0" fontId="24" fillId="0" borderId="0" xfId="0" applyFont="1" applyFill="1"/>
    <xf numFmtId="1" fontId="24" fillId="0" borderId="29" xfId="0" applyNumberFormat="1" applyFont="1" applyBorder="1" applyAlignment="1">
      <alignment horizontal="center"/>
    </xf>
    <xf numFmtId="0" fontId="24" fillId="0" borderId="0" xfId="0" applyFont="1" applyBorder="1"/>
    <xf numFmtId="165" fontId="24" fillId="0" borderId="27" xfId="1" applyNumberFormat="1" applyFont="1" applyFill="1" applyBorder="1" applyAlignment="1">
      <alignment horizontal="center" vertical="center"/>
    </xf>
    <xf numFmtId="165" fontId="24" fillId="0" borderId="30" xfId="1" applyNumberFormat="1" applyFont="1" applyFill="1" applyBorder="1" applyAlignment="1">
      <alignment horizontal="center" vertical="center"/>
    </xf>
    <xf numFmtId="0" fontId="24" fillId="0" borderId="0" xfId="0" applyFont="1" applyFill="1" applyBorder="1"/>
    <xf numFmtId="0" fontId="24" fillId="0" borderId="32" xfId="1" applyFont="1" applyFill="1" applyBorder="1" applyAlignment="1">
      <alignment horizontal="center" vertical="center"/>
    </xf>
    <xf numFmtId="1" fontId="8" fillId="0" borderId="0" xfId="0" applyNumberFormat="1" applyFont="1" applyAlignment="1">
      <alignment horizontal="center" vertical="center"/>
    </xf>
    <xf numFmtId="0" fontId="8" fillId="0" borderId="0" xfId="0" applyFont="1" applyAlignment="1">
      <alignment horizontal="right" vertical="center" wrapText="1"/>
    </xf>
    <xf numFmtId="1" fontId="8" fillId="0" borderId="0" xfId="0" applyNumberFormat="1" applyFont="1" applyAlignment="1">
      <alignment horizontal="center" vertical="center" wrapText="1"/>
    </xf>
    <xf numFmtId="2" fontId="8" fillId="5" borderId="41" xfId="0" applyNumberFormat="1" applyFont="1" applyFill="1" applyBorder="1" applyAlignment="1">
      <alignment horizontal="center" textRotation="90" wrapText="1"/>
    </xf>
    <xf numFmtId="2" fontId="8" fillId="5" borderId="42" xfId="0" applyNumberFormat="1" applyFont="1" applyFill="1" applyBorder="1" applyAlignment="1">
      <alignment horizontal="center" textRotation="90" wrapText="1"/>
    </xf>
    <xf numFmtId="2" fontId="8" fillId="5" borderId="44" xfId="0" applyNumberFormat="1" applyFont="1" applyFill="1" applyBorder="1" applyAlignment="1">
      <alignment horizontal="center" textRotation="90" wrapText="1"/>
    </xf>
    <xf numFmtId="2" fontId="8" fillId="6" borderId="41" xfId="0" applyNumberFormat="1" applyFont="1" applyFill="1" applyBorder="1" applyAlignment="1">
      <alignment horizontal="center" textRotation="90" wrapText="1"/>
    </xf>
    <xf numFmtId="2" fontId="8" fillId="6" borderId="42" xfId="0" applyNumberFormat="1" applyFont="1" applyFill="1" applyBorder="1" applyAlignment="1">
      <alignment horizontal="center" textRotation="90" wrapText="1"/>
    </xf>
    <xf numFmtId="2" fontId="8" fillId="6" borderId="44" xfId="0" applyNumberFormat="1" applyFont="1" applyFill="1" applyBorder="1" applyAlignment="1">
      <alignment horizontal="center" textRotation="90" wrapText="1"/>
    </xf>
    <xf numFmtId="0" fontId="8" fillId="0" borderId="0" xfId="0" applyFont="1" applyAlignment="1">
      <alignment wrapText="1"/>
    </xf>
    <xf numFmtId="0" fontId="8" fillId="38" borderId="39" xfId="0" applyFont="1" applyFill="1" applyBorder="1"/>
    <xf numFmtId="0" fontId="55" fillId="38" borderId="3" xfId="0" applyFont="1" applyFill="1" applyBorder="1" applyAlignment="1">
      <alignment horizontal="center" vertical="center"/>
    </xf>
    <xf numFmtId="14" fontId="8" fillId="38" borderId="3" xfId="0" applyNumberFormat="1" applyFont="1" applyFill="1" applyBorder="1"/>
    <xf numFmtId="0" fontId="8" fillId="38" borderId="3" xfId="0" applyFont="1" applyFill="1" applyBorder="1"/>
    <xf numFmtId="2" fontId="8" fillId="38" borderId="3" xfId="0" applyNumberFormat="1" applyFont="1" applyFill="1" applyBorder="1" applyAlignment="1">
      <alignment horizontal="center"/>
    </xf>
    <xf numFmtId="2" fontId="8" fillId="38" borderId="40" xfId="0" applyNumberFormat="1" applyFont="1" applyFill="1" applyBorder="1" applyAlignment="1">
      <alignment horizontal="center"/>
    </xf>
    <xf numFmtId="0" fontId="8" fillId="0" borderId="20" xfId="0" applyFont="1" applyBorder="1"/>
    <xf numFmtId="0" fontId="8" fillId="0" borderId="21" xfId="0" applyFont="1" applyBorder="1"/>
    <xf numFmtId="14" fontId="8" fillId="0" borderId="21" xfId="0" applyNumberFormat="1" applyFont="1" applyBorder="1"/>
    <xf numFmtId="3" fontId="8" fillId="0" borderId="21" xfId="0" applyNumberFormat="1" applyFont="1" applyBorder="1" applyAlignment="1">
      <alignment horizontal="center"/>
    </xf>
    <xf numFmtId="0" fontId="8" fillId="0" borderId="21" xfId="0" applyFont="1" applyBorder="1" applyAlignment="1">
      <alignment horizontal="center"/>
    </xf>
    <xf numFmtId="2" fontId="8" fillId="5" borderId="21" xfId="0" quotePrefix="1" applyNumberFormat="1" applyFont="1" applyFill="1" applyBorder="1" applyAlignment="1">
      <alignment horizontal="center"/>
    </xf>
    <xf numFmtId="165" fontId="8" fillId="5" borderId="21" xfId="0" quotePrefix="1" applyNumberFormat="1" applyFont="1" applyFill="1" applyBorder="1" applyAlignment="1">
      <alignment horizontal="center"/>
    </xf>
    <xf numFmtId="3" fontId="8" fillId="6" borderId="21" xfId="0" quotePrefix="1" applyNumberFormat="1" applyFont="1" applyFill="1" applyBorder="1" applyAlignment="1">
      <alignment horizontal="center"/>
    </xf>
    <xf numFmtId="2" fontId="8" fillId="5" borderId="24" xfId="0" quotePrefix="1" applyNumberFormat="1" applyFont="1" applyFill="1" applyBorder="1" applyAlignment="1">
      <alignment horizontal="center"/>
    </xf>
    <xf numFmtId="2" fontId="8" fillId="5" borderId="22" xfId="0" quotePrefix="1" applyNumberFormat="1" applyFont="1" applyFill="1" applyBorder="1" applyAlignment="1">
      <alignment horizontal="center"/>
    </xf>
    <xf numFmtId="2" fontId="8" fillId="6" borderId="20" xfId="0" quotePrefix="1" applyNumberFormat="1" applyFont="1" applyFill="1" applyBorder="1" applyAlignment="1">
      <alignment horizontal="center"/>
    </xf>
    <xf numFmtId="2" fontId="8" fillId="5" borderId="20" xfId="0" quotePrefix="1" applyNumberFormat="1" applyFont="1" applyFill="1" applyBorder="1" applyAlignment="1">
      <alignment horizontal="center"/>
    </xf>
    <xf numFmtId="2" fontId="8" fillId="6" borderId="21" xfId="0" quotePrefix="1" applyNumberFormat="1" applyFont="1" applyFill="1" applyBorder="1" applyAlignment="1">
      <alignment horizontal="center"/>
    </xf>
    <xf numFmtId="165" fontId="8" fillId="6" borderId="21" xfId="0" applyNumberFormat="1" applyFont="1" applyFill="1" applyBorder="1" applyAlignment="1">
      <alignment horizontal="center"/>
    </xf>
    <xf numFmtId="0" fontId="8" fillId="0" borderId="27" xfId="0" applyFont="1" applyBorder="1"/>
    <xf numFmtId="0" fontId="8" fillId="0" borderId="28" xfId="0" applyFont="1" applyBorder="1"/>
    <xf numFmtId="14" fontId="8" fillId="0" borderId="28" xfId="0" applyNumberFormat="1" applyFont="1" applyBorder="1"/>
    <xf numFmtId="3" fontId="8" fillId="0" borderId="28" xfId="0" applyNumberFormat="1" applyFont="1" applyBorder="1" applyAlignment="1">
      <alignment horizontal="center"/>
    </xf>
    <xf numFmtId="0" fontId="8" fillId="0" borderId="28" xfId="0" applyFont="1" applyBorder="1" applyAlignment="1">
      <alignment horizontal="center"/>
    </xf>
    <xf numFmtId="0" fontId="8" fillId="0" borderId="29" xfId="0" applyFont="1" applyBorder="1" applyAlignment="1">
      <alignment horizontal="center"/>
    </xf>
    <xf numFmtId="2" fontId="8" fillId="5" borderId="27" xfId="0" quotePrefix="1" applyNumberFormat="1" applyFont="1" applyFill="1" applyBorder="1" applyAlignment="1">
      <alignment horizontal="center"/>
    </xf>
    <xf numFmtId="165" fontId="8" fillId="5" borderId="28" xfId="0" applyNumberFormat="1" applyFont="1" applyFill="1" applyBorder="1" applyAlignment="1">
      <alignment horizontal="center"/>
    </xf>
    <xf numFmtId="2" fontId="8" fillId="5" borderId="28" xfId="0" applyNumberFormat="1" applyFont="1" applyFill="1" applyBorder="1" applyAlignment="1">
      <alignment horizontal="center"/>
    </xf>
    <xf numFmtId="2" fontId="8" fillId="5" borderId="28" xfId="0" quotePrefix="1" applyNumberFormat="1" applyFont="1" applyFill="1" applyBorder="1" applyAlignment="1">
      <alignment horizontal="center"/>
    </xf>
    <xf numFmtId="165" fontId="8" fillId="5" borderId="28" xfId="0" quotePrefix="1" applyNumberFormat="1" applyFont="1" applyFill="1" applyBorder="1" applyAlignment="1">
      <alignment horizontal="center"/>
    </xf>
    <xf numFmtId="165" fontId="8" fillId="5" borderId="29" xfId="0" applyNumberFormat="1" applyFont="1" applyFill="1" applyBorder="1" applyAlignment="1">
      <alignment horizontal="center"/>
    </xf>
    <xf numFmtId="165" fontId="8" fillId="6" borderId="27" xfId="0" quotePrefix="1" applyNumberFormat="1" applyFont="1" applyFill="1" applyBorder="1" applyAlignment="1">
      <alignment horizontal="center"/>
    </xf>
    <xf numFmtId="165" fontId="8" fillId="6" borderId="28" xfId="0" quotePrefix="1" applyNumberFormat="1" applyFont="1" applyFill="1" applyBorder="1" applyAlignment="1">
      <alignment horizontal="center"/>
    </xf>
    <xf numFmtId="3" fontId="8" fillId="6" borderId="28" xfId="0" applyNumberFormat="1" applyFont="1" applyFill="1" applyBorder="1" applyAlignment="1">
      <alignment horizontal="center"/>
    </xf>
    <xf numFmtId="3" fontId="8" fillId="6" borderId="28" xfId="0" quotePrefix="1" applyNumberFormat="1" applyFont="1" applyFill="1" applyBorder="1" applyAlignment="1">
      <alignment horizontal="center"/>
    </xf>
    <xf numFmtId="1" fontId="8" fillId="6" borderId="29" xfId="0" applyNumberFormat="1" applyFont="1" applyFill="1" applyBorder="1" applyAlignment="1">
      <alignment horizontal="center"/>
    </xf>
    <xf numFmtId="2" fontId="8" fillId="5" borderId="31" xfId="0" quotePrefix="1" applyNumberFormat="1" applyFont="1" applyFill="1" applyBorder="1" applyAlignment="1">
      <alignment horizontal="center"/>
    </xf>
    <xf numFmtId="1" fontId="8" fillId="5" borderId="28" xfId="0" applyNumberFormat="1" applyFont="1" applyFill="1" applyBorder="1" applyAlignment="1">
      <alignment horizontal="center"/>
    </xf>
    <xf numFmtId="2" fontId="8" fillId="5" borderId="29" xfId="0" quotePrefix="1" applyNumberFormat="1" applyFont="1" applyFill="1" applyBorder="1" applyAlignment="1">
      <alignment horizontal="center"/>
    </xf>
    <xf numFmtId="2" fontId="8" fillId="6" borderId="27" xfId="0" quotePrefix="1" applyNumberFormat="1" applyFont="1" applyFill="1" applyBorder="1" applyAlignment="1">
      <alignment horizontal="center"/>
    </xf>
    <xf numFmtId="2" fontId="8" fillId="5" borderId="27" xfId="0" applyNumberFormat="1" applyFont="1" applyFill="1" applyBorder="1" applyAlignment="1">
      <alignment horizontal="center"/>
    </xf>
    <xf numFmtId="3" fontId="8" fillId="6" borderId="31" xfId="0" applyNumberFormat="1" applyFont="1" applyFill="1" applyBorder="1" applyAlignment="1">
      <alignment horizontal="center"/>
    </xf>
    <xf numFmtId="2" fontId="8" fillId="6" borderId="28" xfId="0" quotePrefix="1" applyNumberFormat="1" applyFont="1" applyFill="1" applyBorder="1" applyAlignment="1">
      <alignment horizontal="center"/>
    </xf>
    <xf numFmtId="165" fontId="8" fillId="6" borderId="28" xfId="0" applyNumberFormat="1" applyFont="1" applyFill="1" applyBorder="1" applyAlignment="1">
      <alignment horizontal="center"/>
    </xf>
    <xf numFmtId="1" fontId="8" fillId="6" borderId="28" xfId="0" applyNumberFormat="1" applyFont="1" applyFill="1" applyBorder="1" applyAlignment="1">
      <alignment horizontal="center"/>
    </xf>
    <xf numFmtId="165" fontId="8" fillId="6" borderId="29" xfId="0" applyNumberFormat="1" applyFont="1" applyFill="1" applyBorder="1" applyAlignment="1">
      <alignment horizontal="center"/>
    </xf>
    <xf numFmtId="165" fontId="8" fillId="5" borderId="27" xfId="0" applyNumberFormat="1" applyFont="1" applyFill="1" applyBorder="1" applyAlignment="1">
      <alignment horizontal="center"/>
    </xf>
    <xf numFmtId="165" fontId="8" fillId="6" borderId="27" xfId="0" applyNumberFormat="1" applyFont="1" applyFill="1" applyBorder="1" applyAlignment="1">
      <alignment horizontal="center"/>
    </xf>
    <xf numFmtId="2" fontId="8" fillId="6" borderId="29" xfId="0" quotePrefix="1" applyNumberFormat="1" applyFont="1" applyFill="1" applyBorder="1" applyAlignment="1">
      <alignment horizontal="center"/>
    </xf>
    <xf numFmtId="2" fontId="8" fillId="6" borderId="28" xfId="0" applyNumberFormat="1" applyFont="1" applyFill="1" applyBorder="1" applyAlignment="1">
      <alignment horizontal="center"/>
    </xf>
    <xf numFmtId="165" fontId="8" fillId="6" borderId="29" xfId="0" quotePrefix="1" applyNumberFormat="1" applyFont="1" applyFill="1" applyBorder="1" applyAlignment="1">
      <alignment horizontal="center"/>
    </xf>
    <xf numFmtId="2" fontId="8" fillId="5" borderId="31" xfId="0" applyNumberFormat="1" applyFont="1" applyFill="1" applyBorder="1" applyAlignment="1">
      <alignment horizontal="center"/>
    </xf>
    <xf numFmtId="1" fontId="8" fillId="6" borderId="27" xfId="0" applyNumberFormat="1" applyFont="1" applyFill="1" applyBorder="1" applyAlignment="1">
      <alignment horizontal="center"/>
    </xf>
    <xf numFmtId="166" fontId="8" fillId="5" borderId="28" xfId="0" applyNumberFormat="1" applyFont="1" applyFill="1" applyBorder="1" applyAlignment="1">
      <alignment horizontal="center"/>
    </xf>
    <xf numFmtId="1" fontId="8" fillId="5" borderId="28" xfId="0" quotePrefix="1" applyNumberFormat="1" applyFont="1" applyFill="1" applyBorder="1" applyAlignment="1">
      <alignment horizontal="center"/>
    </xf>
    <xf numFmtId="166" fontId="8" fillId="5" borderId="31" xfId="0" applyNumberFormat="1" applyFont="1" applyFill="1" applyBorder="1" applyAlignment="1">
      <alignment horizontal="center"/>
    </xf>
    <xf numFmtId="2" fontId="8" fillId="5" borderId="29" xfId="0" applyNumberFormat="1" applyFont="1" applyFill="1" applyBorder="1" applyAlignment="1">
      <alignment horizontal="center"/>
    </xf>
    <xf numFmtId="165" fontId="8" fillId="5" borderId="29" xfId="0" quotePrefix="1" applyNumberFormat="1" applyFont="1" applyFill="1" applyBorder="1" applyAlignment="1">
      <alignment horizontal="center"/>
    </xf>
    <xf numFmtId="0" fontId="8" fillId="0" borderId="27" xfId="0" applyFont="1" applyFill="1" applyBorder="1"/>
    <xf numFmtId="1" fontId="8" fillId="6" borderId="28" xfId="0" quotePrefix="1" applyNumberFormat="1" applyFont="1" applyFill="1" applyBorder="1" applyAlignment="1">
      <alignment horizontal="center"/>
    </xf>
    <xf numFmtId="2" fontId="8" fillId="6" borderId="31" xfId="0" quotePrefix="1" applyNumberFormat="1" applyFont="1" applyFill="1" applyBorder="1" applyAlignment="1">
      <alignment horizontal="center"/>
    </xf>
    <xf numFmtId="3" fontId="8" fillId="5" borderId="28" xfId="0" applyNumberFormat="1" applyFont="1" applyFill="1" applyBorder="1" applyAlignment="1">
      <alignment horizontal="center"/>
    </xf>
    <xf numFmtId="1" fontId="8" fillId="5" borderId="27" xfId="0" applyNumberFormat="1" applyFont="1" applyFill="1" applyBorder="1" applyAlignment="1">
      <alignment horizontal="center"/>
    </xf>
    <xf numFmtId="1" fontId="8" fillId="6" borderId="31" xfId="0" applyNumberFormat="1" applyFont="1" applyFill="1" applyBorder="1" applyAlignment="1">
      <alignment horizontal="center"/>
    </xf>
    <xf numFmtId="3" fontId="8" fillId="5" borderId="28" xfId="0" quotePrefix="1" applyNumberFormat="1" applyFont="1" applyFill="1" applyBorder="1" applyAlignment="1">
      <alignment horizontal="center"/>
    </xf>
    <xf numFmtId="3" fontId="8" fillId="5" borderId="31" xfId="0" quotePrefix="1" applyNumberFormat="1" applyFont="1" applyFill="1" applyBorder="1" applyAlignment="1">
      <alignment horizontal="center"/>
    </xf>
    <xf numFmtId="3" fontId="8" fillId="5" borderId="29" xfId="0" quotePrefix="1" applyNumberFormat="1" applyFont="1" applyFill="1" applyBorder="1" applyAlignment="1">
      <alignment horizontal="center"/>
    </xf>
    <xf numFmtId="3" fontId="8" fillId="6" borderId="27" xfId="0" quotePrefix="1" applyNumberFormat="1" applyFont="1" applyFill="1" applyBorder="1" applyAlignment="1">
      <alignment horizontal="center"/>
    </xf>
    <xf numFmtId="3" fontId="8" fillId="6" borderId="29" xfId="0" quotePrefix="1" applyNumberFormat="1" applyFont="1" applyFill="1" applyBorder="1" applyAlignment="1">
      <alignment horizontal="center"/>
    </xf>
    <xf numFmtId="3" fontId="8" fillId="5" borderId="27" xfId="0" quotePrefix="1" applyNumberFormat="1" applyFont="1" applyFill="1" applyBorder="1" applyAlignment="1">
      <alignment horizontal="center"/>
    </xf>
    <xf numFmtId="1" fontId="8" fillId="6" borderId="29" xfId="0" quotePrefix="1" applyNumberFormat="1" applyFont="1" applyFill="1" applyBorder="1" applyAlignment="1">
      <alignment horizontal="center"/>
    </xf>
    <xf numFmtId="3" fontId="8" fillId="5" borderId="29" xfId="0" applyNumberFormat="1" applyFont="1" applyFill="1" applyBorder="1" applyAlignment="1">
      <alignment horizontal="center"/>
    </xf>
    <xf numFmtId="3" fontId="8" fillId="6" borderId="29" xfId="0" applyNumberFormat="1" applyFont="1" applyFill="1" applyBorder="1" applyAlignment="1">
      <alignment horizontal="center"/>
    </xf>
    <xf numFmtId="1" fontId="8" fillId="6" borderId="31" xfId="0" quotePrefix="1" applyNumberFormat="1" applyFont="1" applyFill="1" applyBorder="1" applyAlignment="1">
      <alignment horizontal="center"/>
    </xf>
    <xf numFmtId="0" fontId="8" fillId="0" borderId="110" xfId="0" applyFont="1" applyFill="1" applyBorder="1"/>
    <xf numFmtId="0" fontId="8" fillId="0" borderId="94" xfId="0" applyFont="1" applyBorder="1"/>
    <xf numFmtId="14" fontId="8" fillId="0" borderId="94" xfId="0" applyNumberFormat="1" applyFont="1" applyBorder="1"/>
    <xf numFmtId="3" fontId="8" fillId="0" borderId="94" xfId="0" applyNumberFormat="1" applyFont="1" applyBorder="1" applyAlignment="1">
      <alignment horizontal="center"/>
    </xf>
    <xf numFmtId="0" fontId="8" fillId="0" borderId="94" xfId="0" applyFont="1" applyBorder="1" applyAlignment="1">
      <alignment horizontal="center"/>
    </xf>
    <xf numFmtId="0" fontId="8" fillId="0" borderId="111" xfId="0" applyFont="1" applyBorder="1" applyAlignment="1">
      <alignment horizontal="center"/>
    </xf>
    <xf numFmtId="165" fontId="8" fillId="5" borderId="94" xfId="0" applyNumberFormat="1" applyFont="1" applyFill="1" applyBorder="1" applyAlignment="1">
      <alignment horizontal="center"/>
    </xf>
    <xf numFmtId="2" fontId="8" fillId="5" borderId="94" xfId="0" quotePrefix="1" applyNumberFormat="1" applyFont="1" applyFill="1" applyBorder="1" applyAlignment="1">
      <alignment horizontal="center"/>
    </xf>
    <xf numFmtId="165" fontId="8" fillId="5" borderId="94" xfId="0" quotePrefix="1" applyNumberFormat="1" applyFont="1" applyFill="1" applyBorder="1" applyAlignment="1">
      <alignment horizontal="center"/>
    </xf>
    <xf numFmtId="165" fontId="8" fillId="5" borderId="111" xfId="0" quotePrefix="1" applyNumberFormat="1" applyFont="1" applyFill="1" applyBorder="1" applyAlignment="1">
      <alignment horizontal="center"/>
    </xf>
    <xf numFmtId="165" fontId="8" fillId="6" borderId="110" xfId="0" quotePrefix="1" applyNumberFormat="1" applyFont="1" applyFill="1" applyBorder="1" applyAlignment="1">
      <alignment horizontal="center"/>
    </xf>
    <xf numFmtId="165" fontId="8" fillId="6" borderId="94" xfId="0" quotePrefix="1" applyNumberFormat="1" applyFont="1" applyFill="1" applyBorder="1" applyAlignment="1">
      <alignment horizontal="center"/>
    </xf>
    <xf numFmtId="3" fontId="8" fillId="6" borderId="94" xfId="0" applyNumberFormat="1" applyFont="1" applyFill="1" applyBorder="1" applyAlignment="1">
      <alignment horizontal="center"/>
    </xf>
    <xf numFmtId="1" fontId="8" fillId="6" borderId="94" xfId="0" quotePrefix="1" applyNumberFormat="1" applyFont="1" applyFill="1" applyBorder="1" applyAlignment="1">
      <alignment horizontal="center"/>
    </xf>
    <xf numFmtId="3" fontId="8" fillId="6" borderId="94" xfId="0" quotePrefix="1" applyNumberFormat="1" applyFont="1" applyFill="1" applyBorder="1" applyAlignment="1">
      <alignment horizontal="center"/>
    </xf>
    <xf numFmtId="1" fontId="8" fillId="6" borderId="94" xfId="0" applyNumberFormat="1" applyFont="1" applyFill="1" applyBorder="1" applyAlignment="1">
      <alignment horizontal="center"/>
    </xf>
    <xf numFmtId="1" fontId="8" fillId="6" borderId="111" xfId="0" applyNumberFormat="1" applyFont="1" applyFill="1" applyBorder="1" applyAlignment="1">
      <alignment horizontal="center"/>
    </xf>
    <xf numFmtId="3" fontId="8" fillId="5" borderId="128" xfId="0" quotePrefix="1" applyNumberFormat="1" applyFont="1" applyFill="1" applyBorder="1" applyAlignment="1">
      <alignment horizontal="center"/>
    </xf>
    <xf numFmtId="3" fontId="8" fillId="5" borderId="94" xfId="0" quotePrefix="1" applyNumberFormat="1" applyFont="1" applyFill="1" applyBorder="1" applyAlignment="1">
      <alignment horizontal="center"/>
    </xf>
    <xf numFmtId="3" fontId="8" fillId="5" borderId="111" xfId="0" quotePrefix="1" applyNumberFormat="1" applyFont="1" applyFill="1" applyBorder="1" applyAlignment="1">
      <alignment horizontal="center"/>
    </xf>
    <xf numFmtId="3" fontId="8" fillId="6" borderId="110" xfId="0" quotePrefix="1" applyNumberFormat="1" applyFont="1" applyFill="1" applyBorder="1" applyAlignment="1">
      <alignment horizontal="center"/>
    </xf>
    <xf numFmtId="3" fontId="8" fillId="6" borderId="111" xfId="0" quotePrefix="1" applyNumberFormat="1" applyFont="1" applyFill="1" applyBorder="1" applyAlignment="1">
      <alignment horizontal="center"/>
    </xf>
    <xf numFmtId="3" fontId="8" fillId="5" borderId="110" xfId="0" quotePrefix="1" applyNumberFormat="1" applyFont="1" applyFill="1" applyBorder="1" applyAlignment="1">
      <alignment horizontal="center"/>
    </xf>
    <xf numFmtId="1" fontId="8" fillId="6" borderId="128" xfId="0" applyNumberFormat="1" applyFont="1" applyFill="1" applyBorder="1" applyAlignment="1">
      <alignment horizontal="center"/>
    </xf>
    <xf numFmtId="2" fontId="8" fillId="6" borderId="94" xfId="0" quotePrefix="1" applyNumberFormat="1" applyFont="1" applyFill="1" applyBorder="1" applyAlignment="1">
      <alignment horizontal="center"/>
    </xf>
    <xf numFmtId="2" fontId="8" fillId="6" borderId="111" xfId="0" quotePrefix="1" applyNumberFormat="1" applyFont="1" applyFill="1" applyBorder="1" applyAlignment="1">
      <alignment horizontal="center"/>
    </xf>
    <xf numFmtId="0" fontId="8" fillId="4" borderId="107" xfId="0" applyFont="1" applyFill="1" applyBorder="1"/>
    <xf numFmtId="0" fontId="8" fillId="4" borderId="108" xfId="0" applyFont="1" applyFill="1" applyBorder="1"/>
    <xf numFmtId="14" fontId="8" fillId="4" borderId="108" xfId="0" applyNumberFormat="1" applyFont="1" applyFill="1" applyBorder="1"/>
    <xf numFmtId="0" fontId="8" fillId="4" borderId="108" xfId="0" applyFont="1" applyFill="1" applyBorder="1" applyAlignment="1">
      <alignment horizontal="center"/>
    </xf>
    <xf numFmtId="0" fontId="8" fillId="4" borderId="109" xfId="0" applyFont="1" applyFill="1" applyBorder="1" applyAlignment="1">
      <alignment horizontal="center"/>
    </xf>
    <xf numFmtId="165" fontId="8" fillId="4" borderId="107" xfId="0" applyNumberFormat="1" applyFont="1" applyFill="1" applyBorder="1" applyAlignment="1">
      <alignment horizontal="center"/>
    </xf>
    <xf numFmtId="165" fontId="8" fillId="4" borderId="108" xfId="0" applyNumberFormat="1" applyFont="1" applyFill="1" applyBorder="1" applyAlignment="1">
      <alignment horizontal="center"/>
    </xf>
    <xf numFmtId="2" fontId="8" fillId="4" borderId="108" xfId="0" applyNumberFormat="1" applyFont="1" applyFill="1" applyBorder="1" applyAlignment="1">
      <alignment horizontal="center"/>
    </xf>
    <xf numFmtId="3" fontId="8" fillId="4" borderId="108" xfId="0" applyNumberFormat="1" applyFont="1" applyFill="1" applyBorder="1" applyAlignment="1">
      <alignment horizontal="center"/>
    </xf>
    <xf numFmtId="2" fontId="8" fillId="4" borderId="109" xfId="0" applyNumberFormat="1" applyFont="1" applyFill="1" applyBorder="1" applyAlignment="1">
      <alignment horizontal="center"/>
    </xf>
    <xf numFmtId="2" fontId="8" fillId="4" borderId="107" xfId="0" applyNumberFormat="1" applyFont="1" applyFill="1" applyBorder="1" applyAlignment="1">
      <alignment horizontal="center"/>
    </xf>
    <xf numFmtId="2" fontId="8" fillId="4" borderId="113" xfId="0" applyNumberFormat="1" applyFont="1" applyFill="1" applyBorder="1" applyAlignment="1">
      <alignment horizontal="center"/>
    </xf>
    <xf numFmtId="0" fontId="8" fillId="4" borderId="27" xfId="0" applyFont="1" applyFill="1" applyBorder="1"/>
    <xf numFmtId="14" fontId="8" fillId="4" borderId="28" xfId="0" applyNumberFormat="1" applyFont="1" applyFill="1" applyBorder="1"/>
    <xf numFmtId="0" fontId="8" fillId="4" borderId="28" xfId="0" applyFont="1" applyFill="1" applyBorder="1" applyAlignment="1">
      <alignment horizontal="center"/>
    </xf>
    <xf numFmtId="0" fontId="8" fillId="4" borderId="29" xfId="0" applyFont="1" applyFill="1" applyBorder="1" applyAlignment="1">
      <alignment horizontal="center"/>
    </xf>
    <xf numFmtId="1" fontId="8" fillId="4" borderId="27" xfId="0" applyNumberFormat="1" applyFont="1" applyFill="1" applyBorder="1" applyAlignment="1">
      <alignment horizontal="center"/>
    </xf>
    <xf numFmtId="1" fontId="8" fillId="4" borderId="28" xfId="0" applyNumberFormat="1" applyFont="1" applyFill="1" applyBorder="1" applyAlignment="1">
      <alignment horizontal="center"/>
    </xf>
    <xf numFmtId="2" fontId="8" fillId="4" borderId="28" xfId="0" applyNumberFormat="1" applyFont="1" applyFill="1" applyBorder="1" applyAlignment="1">
      <alignment horizontal="center"/>
    </xf>
    <xf numFmtId="165" fontId="8" fillId="4" borderId="28" xfId="0" applyNumberFormat="1" applyFont="1" applyFill="1" applyBorder="1" applyAlignment="1">
      <alignment horizontal="center"/>
    </xf>
    <xf numFmtId="3" fontId="8" fillId="4" borderId="28" xfId="0" applyNumberFormat="1" applyFont="1" applyFill="1" applyBorder="1" applyAlignment="1">
      <alignment horizontal="center"/>
    </xf>
    <xf numFmtId="2" fontId="8" fillId="4" borderId="29" xfId="0" applyNumberFormat="1" applyFont="1" applyFill="1" applyBorder="1" applyAlignment="1">
      <alignment horizontal="center"/>
    </xf>
    <xf numFmtId="2" fontId="8" fillId="4" borderId="27" xfId="0" applyNumberFormat="1" applyFont="1" applyFill="1" applyBorder="1" applyAlignment="1">
      <alignment horizontal="center"/>
    </xf>
    <xf numFmtId="2" fontId="8" fillId="4" borderId="31" xfId="0" applyNumberFormat="1" applyFont="1" applyFill="1" applyBorder="1" applyAlignment="1">
      <alignment horizontal="center"/>
    </xf>
    <xf numFmtId="0" fontId="8" fillId="4" borderId="33" xfId="0" applyFont="1" applyFill="1" applyBorder="1"/>
    <xf numFmtId="0" fontId="8" fillId="4" borderId="34" xfId="0" applyFont="1" applyFill="1" applyBorder="1"/>
    <xf numFmtId="14" fontId="8" fillId="4" borderId="34" xfId="0" applyNumberFormat="1" applyFont="1" applyFill="1" applyBorder="1"/>
    <xf numFmtId="0" fontId="8" fillId="4" borderId="34" xfId="0" applyFont="1" applyFill="1" applyBorder="1" applyAlignment="1">
      <alignment horizontal="center"/>
    </xf>
    <xf numFmtId="0" fontId="8" fillId="4" borderId="35" xfId="0" applyFont="1" applyFill="1" applyBorder="1" applyAlignment="1">
      <alignment horizontal="center"/>
    </xf>
    <xf numFmtId="1" fontId="8" fillId="4" borderId="33" xfId="0" applyNumberFormat="1" applyFont="1" applyFill="1" applyBorder="1" applyAlignment="1">
      <alignment horizontal="center"/>
    </xf>
    <xf numFmtId="1" fontId="8" fillId="4" borderId="34" xfId="0" applyNumberFormat="1" applyFont="1" applyFill="1" applyBorder="1" applyAlignment="1">
      <alignment horizontal="center"/>
    </xf>
    <xf numFmtId="2" fontId="8" fillId="4" borderId="34" xfId="0" applyNumberFormat="1" applyFont="1" applyFill="1" applyBorder="1" applyAlignment="1">
      <alignment horizontal="center"/>
    </xf>
    <xf numFmtId="3" fontId="8" fillId="4" borderId="34" xfId="0" applyNumberFormat="1" applyFont="1" applyFill="1" applyBorder="1" applyAlignment="1">
      <alignment horizontal="center"/>
    </xf>
    <xf numFmtId="2" fontId="8" fillId="4" borderId="35" xfId="0" applyNumberFormat="1" applyFont="1" applyFill="1" applyBorder="1" applyAlignment="1">
      <alignment horizontal="center"/>
    </xf>
    <xf numFmtId="2" fontId="8" fillId="4" borderId="33" xfId="0" applyNumberFormat="1" applyFont="1" applyFill="1" applyBorder="1" applyAlignment="1">
      <alignment horizontal="center"/>
    </xf>
    <xf numFmtId="2" fontId="8" fillId="4" borderId="37" xfId="0" applyNumberFormat="1" applyFont="1" applyFill="1" applyBorder="1" applyAlignment="1">
      <alignment horizontal="center"/>
    </xf>
    <xf numFmtId="0" fontId="8" fillId="41" borderId="39" xfId="0" applyFont="1" applyFill="1" applyBorder="1"/>
    <xf numFmtId="0" fontId="55" fillId="41" borderId="3" xfId="0" applyFont="1" applyFill="1" applyBorder="1" applyAlignment="1">
      <alignment horizontal="center" vertical="center"/>
    </xf>
    <xf numFmtId="14" fontId="8" fillId="41" borderId="3" xfId="0" applyNumberFormat="1" applyFont="1" applyFill="1" applyBorder="1"/>
    <xf numFmtId="2" fontId="8" fillId="41" borderId="3" xfId="0" applyNumberFormat="1" applyFont="1" applyFill="1" applyBorder="1" applyAlignment="1">
      <alignment horizontal="center"/>
    </xf>
    <xf numFmtId="3" fontId="8" fillId="41" borderId="3" xfId="0" applyNumberFormat="1" applyFont="1" applyFill="1" applyBorder="1" applyAlignment="1">
      <alignment horizontal="center"/>
    </xf>
    <xf numFmtId="0" fontId="8" fillId="41" borderId="3" xfId="0" applyFont="1" applyFill="1" applyBorder="1" applyAlignment="1">
      <alignment horizontal="center"/>
    </xf>
    <xf numFmtId="2" fontId="8" fillId="41" borderId="40" xfId="0" applyNumberFormat="1" applyFont="1" applyFill="1" applyBorder="1" applyAlignment="1">
      <alignment horizontal="center"/>
    </xf>
    <xf numFmtId="1" fontId="8" fillId="5" borderId="21" xfId="0" quotePrefix="1" applyNumberFormat="1" applyFont="1" applyFill="1" applyBorder="1" applyAlignment="1">
      <alignment horizontal="center"/>
    </xf>
    <xf numFmtId="3" fontId="8" fillId="5" borderId="21" xfId="0" quotePrefix="1" applyNumberFormat="1" applyFont="1" applyFill="1" applyBorder="1" applyAlignment="1">
      <alignment horizontal="center"/>
    </xf>
    <xf numFmtId="2" fontId="8" fillId="6" borderId="22" xfId="0" quotePrefix="1" applyNumberFormat="1" applyFont="1" applyFill="1" applyBorder="1" applyAlignment="1">
      <alignment horizontal="center"/>
    </xf>
    <xf numFmtId="1" fontId="8" fillId="6" borderId="20" xfId="0" quotePrefix="1" applyNumberFormat="1" applyFont="1" applyFill="1" applyBorder="1" applyAlignment="1">
      <alignment horizontal="center"/>
    </xf>
    <xf numFmtId="1" fontId="8" fillId="6" borderId="22" xfId="0" quotePrefix="1" applyNumberFormat="1" applyFont="1" applyFill="1" applyBorder="1" applyAlignment="1">
      <alignment horizontal="center"/>
    </xf>
    <xf numFmtId="1" fontId="8" fillId="5" borderId="20" xfId="0" quotePrefix="1" applyNumberFormat="1" applyFont="1" applyFill="1" applyBorder="1" applyAlignment="1">
      <alignment horizontal="center"/>
    </xf>
    <xf numFmtId="1" fontId="8" fillId="5" borderId="22" xfId="0" quotePrefix="1" applyNumberFormat="1" applyFont="1" applyFill="1" applyBorder="1" applyAlignment="1">
      <alignment horizontal="center"/>
    </xf>
    <xf numFmtId="1" fontId="8" fillId="6" borderId="24" xfId="0" quotePrefix="1" applyNumberFormat="1" applyFont="1" applyFill="1" applyBorder="1" applyAlignment="1">
      <alignment horizontal="center"/>
    </xf>
    <xf numFmtId="1" fontId="8" fillId="6" borderId="27" xfId="0" quotePrefix="1" applyNumberFormat="1" applyFont="1" applyFill="1" applyBorder="1" applyAlignment="1">
      <alignment horizontal="center"/>
    </xf>
    <xf numFmtId="1" fontId="8" fillId="5" borderId="27" xfId="0" quotePrefix="1" applyNumberFormat="1" applyFont="1" applyFill="1" applyBorder="1" applyAlignment="1">
      <alignment horizontal="center"/>
    </xf>
    <xf numFmtId="1" fontId="8" fillId="5" borderId="29" xfId="0" quotePrefix="1" applyNumberFormat="1" applyFont="1" applyFill="1" applyBorder="1" applyAlignment="1">
      <alignment horizontal="center"/>
    </xf>
    <xf numFmtId="165" fontId="8" fillId="6" borderId="31" xfId="0" quotePrefix="1" applyNumberFormat="1" applyFont="1" applyFill="1" applyBorder="1" applyAlignment="1">
      <alignment horizontal="center"/>
    </xf>
    <xf numFmtId="165" fontId="8" fillId="5" borderId="27" xfId="0" quotePrefix="1" applyNumberFormat="1" applyFont="1" applyFill="1" applyBorder="1" applyAlignment="1">
      <alignment horizontal="center"/>
    </xf>
    <xf numFmtId="166" fontId="8" fillId="5" borderId="28" xfId="0" quotePrefix="1" applyNumberFormat="1" applyFont="1" applyFill="1" applyBorder="1" applyAlignment="1">
      <alignment horizontal="center"/>
    </xf>
    <xf numFmtId="4" fontId="8" fillId="6" borderId="28" xfId="0" quotePrefix="1" applyNumberFormat="1" applyFont="1" applyFill="1" applyBorder="1" applyAlignment="1">
      <alignment horizontal="center"/>
    </xf>
    <xf numFmtId="166" fontId="8" fillId="6" borderId="29" xfId="0" quotePrefix="1" applyNumberFormat="1" applyFont="1" applyFill="1" applyBorder="1" applyAlignment="1">
      <alignment horizontal="center"/>
    </xf>
    <xf numFmtId="0" fontId="8" fillId="0" borderId="110" xfId="0" applyFont="1" applyBorder="1"/>
    <xf numFmtId="1" fontId="8" fillId="5" borderId="94" xfId="0" quotePrefix="1" applyNumberFormat="1" applyFont="1" applyFill="1" applyBorder="1" applyAlignment="1">
      <alignment horizontal="center"/>
    </xf>
    <xf numFmtId="2" fontId="8" fillId="5" borderId="111" xfId="0" quotePrefix="1" applyNumberFormat="1" applyFont="1" applyFill="1" applyBorder="1" applyAlignment="1">
      <alignment horizontal="center"/>
    </xf>
    <xf numFmtId="2" fontId="8" fillId="6" borderId="110" xfId="0" quotePrefix="1" applyNumberFormat="1" applyFont="1" applyFill="1" applyBorder="1" applyAlignment="1">
      <alignment horizontal="center"/>
    </xf>
    <xf numFmtId="2" fontId="8" fillId="5" borderId="128" xfId="0" quotePrefix="1" applyNumberFormat="1" applyFont="1" applyFill="1" applyBorder="1" applyAlignment="1">
      <alignment horizontal="center"/>
    </xf>
    <xf numFmtId="1" fontId="8" fillId="6" borderId="110" xfId="0" quotePrefix="1" applyNumberFormat="1" applyFont="1" applyFill="1" applyBorder="1" applyAlignment="1">
      <alignment horizontal="center"/>
    </xf>
    <xf numFmtId="1" fontId="8" fillId="6" borderId="111" xfId="0" quotePrefix="1" applyNumberFormat="1" applyFont="1" applyFill="1" applyBorder="1" applyAlignment="1">
      <alignment horizontal="center"/>
    </xf>
    <xf numFmtId="2" fontId="8" fillId="5" borderId="110" xfId="0" quotePrefix="1" applyNumberFormat="1" applyFont="1" applyFill="1" applyBorder="1" applyAlignment="1">
      <alignment horizontal="center"/>
    </xf>
    <xf numFmtId="1" fontId="8" fillId="5" borderId="111" xfId="0" quotePrefix="1" applyNumberFormat="1" applyFont="1" applyFill="1" applyBorder="1" applyAlignment="1">
      <alignment horizontal="center"/>
    </xf>
    <xf numFmtId="1" fontId="8" fillId="6" borderId="128" xfId="0" quotePrefix="1" applyNumberFormat="1" applyFont="1" applyFill="1" applyBorder="1" applyAlignment="1">
      <alignment horizontal="center"/>
    </xf>
    <xf numFmtId="2" fontId="8" fillId="0" borderId="21" xfId="0" quotePrefix="1" applyNumberFormat="1" applyFont="1" applyBorder="1" applyAlignment="1">
      <alignment horizontal="center"/>
    </xf>
    <xf numFmtId="165" fontId="8" fillId="5" borderId="20" xfId="0" quotePrefix="1" applyNumberFormat="1" applyFont="1" applyFill="1" applyBorder="1" applyAlignment="1">
      <alignment horizontal="center"/>
    </xf>
    <xf numFmtId="165" fontId="8" fillId="5" borderId="22" xfId="0" applyNumberFormat="1" applyFont="1" applyFill="1" applyBorder="1" applyAlignment="1">
      <alignment horizontal="center"/>
    </xf>
    <xf numFmtId="2" fontId="8" fillId="6" borderId="24" xfId="0" quotePrefix="1" applyNumberFormat="1" applyFont="1" applyFill="1" applyBorder="1" applyAlignment="1">
      <alignment horizontal="center"/>
    </xf>
    <xf numFmtId="165" fontId="8" fillId="0" borderId="28" xfId="0" applyNumberFormat="1" applyFont="1" applyBorder="1" applyAlignment="1">
      <alignment horizontal="center"/>
    </xf>
    <xf numFmtId="2" fontId="8" fillId="0" borderId="28" xfId="0" quotePrefix="1" applyNumberFormat="1" applyFont="1" applyBorder="1" applyAlignment="1">
      <alignment horizontal="center"/>
    </xf>
    <xf numFmtId="3" fontId="8" fillId="6" borderId="27" xfId="0" applyNumberFormat="1" applyFont="1" applyFill="1" applyBorder="1" applyAlignment="1">
      <alignment horizontal="center"/>
    </xf>
    <xf numFmtId="2" fontId="8" fillId="0" borderId="94" xfId="0" quotePrefix="1" applyNumberFormat="1" applyFont="1" applyBorder="1" applyAlignment="1">
      <alignment horizontal="center"/>
    </xf>
    <xf numFmtId="3" fontId="8" fillId="6" borderId="110" xfId="0" applyNumberFormat="1" applyFont="1" applyFill="1" applyBorder="1" applyAlignment="1">
      <alignment horizontal="center"/>
    </xf>
    <xf numFmtId="2" fontId="8" fillId="6" borderId="128" xfId="0" quotePrefix="1" applyNumberFormat="1" applyFont="1" applyFill="1" applyBorder="1" applyAlignment="1">
      <alignment horizontal="center"/>
    </xf>
    <xf numFmtId="0" fontId="8" fillId="0" borderId="4" xfId="0" applyFont="1" applyFill="1" applyBorder="1"/>
    <xf numFmtId="14" fontId="8" fillId="0" borderId="0" xfId="0" applyNumberFormat="1" applyFont="1"/>
    <xf numFmtId="0" fontId="10" fillId="0" borderId="0" xfId="0" applyFont="1" applyAlignment="1">
      <alignment horizontal="center"/>
    </xf>
    <xf numFmtId="2" fontId="10" fillId="0" borderId="0" xfId="0" applyNumberFormat="1" applyFont="1" applyAlignment="1">
      <alignment horizontal="center"/>
    </xf>
    <xf numFmtId="165" fontId="10" fillId="0" borderId="0" xfId="0" applyNumberFormat="1" applyFont="1" applyAlignment="1">
      <alignment horizontal="center"/>
    </xf>
    <xf numFmtId="1" fontId="10" fillId="0" borderId="0" xfId="0" applyNumberFormat="1" applyFont="1" applyAlignment="1">
      <alignment horizontal="center"/>
    </xf>
    <xf numFmtId="0" fontId="10" fillId="0" borderId="2" xfId="0" applyFont="1" applyBorder="1" applyAlignment="1">
      <alignment horizontal="left"/>
    </xf>
    <xf numFmtId="2" fontId="10" fillId="0" borderId="2" xfId="0" applyNumberFormat="1" applyFont="1" applyBorder="1" applyAlignment="1">
      <alignment horizontal="center"/>
    </xf>
    <xf numFmtId="0" fontId="10" fillId="0" borderId="2" xfId="0" applyFont="1" applyBorder="1" applyAlignment="1">
      <alignment horizontal="center"/>
    </xf>
    <xf numFmtId="165" fontId="10" fillId="0" borderId="2" xfId="0" applyNumberFormat="1" applyFont="1" applyBorder="1" applyAlignment="1">
      <alignment horizontal="center"/>
    </xf>
    <xf numFmtId="1" fontId="10" fillId="0" borderId="2" xfId="0" applyNumberFormat="1" applyFont="1" applyFill="1" applyBorder="1" applyAlignment="1">
      <alignment horizontal="left"/>
    </xf>
    <xf numFmtId="165" fontId="10" fillId="0" borderId="2" xfId="0" applyNumberFormat="1" applyFont="1" applyFill="1" applyBorder="1" applyAlignment="1">
      <alignment horizontal="center"/>
    </xf>
    <xf numFmtId="0" fontId="10" fillId="0" borderId="0" xfId="0" applyFont="1" applyFill="1" applyBorder="1"/>
    <xf numFmtId="0" fontId="10" fillId="0" borderId="0" xfId="0" applyFont="1" applyAlignment="1"/>
    <xf numFmtId="0" fontId="30" fillId="0" borderId="0" xfId="0" applyFont="1" applyFill="1" applyAlignment="1">
      <alignment horizontal="left" vertical="top"/>
    </xf>
    <xf numFmtId="0" fontId="30" fillId="0" borderId="0" xfId="0" applyFont="1" applyAlignment="1">
      <alignment horizontal="left" vertical="top"/>
    </xf>
    <xf numFmtId="0" fontId="59" fillId="0" borderId="0" xfId="0" applyFont="1" applyFill="1" applyAlignment="1">
      <alignment horizontal="left" vertical="top"/>
    </xf>
    <xf numFmtId="0" fontId="10" fillId="0" borderId="0" xfId="0" applyFont="1" applyAlignment="1">
      <alignment horizontal="left" vertical="top"/>
    </xf>
    <xf numFmtId="0" fontId="10" fillId="0" borderId="0" xfId="0" applyFont="1" applyFill="1" applyAlignment="1">
      <alignment horizontal="left" vertical="top"/>
    </xf>
    <xf numFmtId="0" fontId="9" fillId="0" borderId="0" xfId="0" applyFont="1" applyFill="1" applyAlignment="1">
      <alignment horizontal="left" vertical="top"/>
    </xf>
    <xf numFmtId="0" fontId="10" fillId="0" borderId="0" xfId="0" applyFont="1" applyFill="1" applyBorder="1" applyAlignment="1">
      <alignment horizontal="left" vertical="top"/>
    </xf>
    <xf numFmtId="0" fontId="8" fillId="0" borderId="8" xfId="0" applyFont="1" applyFill="1" applyBorder="1"/>
    <xf numFmtId="0" fontId="10" fillId="0" borderId="0" xfId="0" applyFont="1" applyBorder="1" applyAlignment="1">
      <alignment horizontal="left" vertical="top"/>
    </xf>
    <xf numFmtId="0" fontId="24" fillId="0" borderId="108" xfId="4" applyFont="1" applyFill="1" applyBorder="1" applyAlignment="1">
      <alignment horizontal="left" vertical="top"/>
    </xf>
    <xf numFmtId="2" fontId="24" fillId="0" borderId="108" xfId="4" applyNumberFormat="1" applyFont="1" applyFill="1" applyBorder="1" applyAlignment="1">
      <alignment horizontal="left" vertical="top"/>
    </xf>
    <xf numFmtId="4" fontId="8" fillId="0" borderId="21" xfId="0" applyNumberFormat="1" applyFont="1" applyFill="1" applyBorder="1" applyAlignment="1">
      <alignment horizontal="left" vertical="top"/>
    </xf>
    <xf numFmtId="0" fontId="8" fillId="0" borderId="0" xfId="0" applyFont="1" applyBorder="1" applyAlignment="1">
      <alignment horizontal="left" vertical="top"/>
    </xf>
    <xf numFmtId="0" fontId="24" fillId="0" borderId="28" xfId="0" applyFont="1" applyFill="1" applyBorder="1" applyAlignment="1"/>
    <xf numFmtId="0" fontId="8" fillId="0" borderId="28" xfId="0" applyFont="1" applyBorder="1" applyAlignment="1">
      <alignment horizontal="left" vertical="top"/>
    </xf>
    <xf numFmtId="2" fontId="24" fillId="0" borderId="28" xfId="4" applyNumberFormat="1" applyFont="1" applyFill="1" applyBorder="1" applyAlignment="1">
      <alignment horizontal="left" vertical="top"/>
    </xf>
    <xf numFmtId="0" fontId="8" fillId="0" borderId="28" xfId="0" applyFont="1" applyFill="1" applyBorder="1" applyAlignment="1">
      <alignment horizontal="left" vertical="top"/>
    </xf>
    <xf numFmtId="2" fontId="8" fillId="0" borderId="28" xfId="0" applyNumberFormat="1" applyFont="1" applyFill="1" applyBorder="1" applyAlignment="1">
      <alignment horizontal="left" vertical="top"/>
    </xf>
    <xf numFmtId="2" fontId="24" fillId="0" borderId="28" xfId="4" applyNumberFormat="1" applyFont="1" applyBorder="1" applyAlignment="1">
      <alignment horizontal="left" vertical="top"/>
    </xf>
    <xf numFmtId="165" fontId="8" fillId="0" borderId="28" xfId="0" applyNumberFormat="1" applyFont="1" applyFill="1" applyBorder="1" applyAlignment="1">
      <alignment horizontal="left" vertical="top"/>
    </xf>
    <xf numFmtId="4" fontId="8" fillId="0" borderId="28" xfId="0" applyNumberFormat="1" applyFont="1" applyFill="1" applyBorder="1" applyAlignment="1">
      <alignment horizontal="left" vertical="top"/>
    </xf>
    <xf numFmtId="1" fontId="8" fillId="0" borderId="28" xfId="0" applyNumberFormat="1" applyFont="1" applyFill="1" applyBorder="1" applyAlignment="1">
      <alignment horizontal="left" vertical="top"/>
    </xf>
    <xf numFmtId="0" fontId="24" fillId="0" borderId="28" xfId="4" applyFont="1" applyBorder="1" applyAlignment="1">
      <alignment horizontal="left" vertical="top"/>
    </xf>
    <xf numFmtId="0" fontId="24" fillId="0" borderId="28" xfId="4" applyFont="1" applyFill="1" applyBorder="1" applyAlignment="1">
      <alignment horizontal="left" vertical="top"/>
    </xf>
    <xf numFmtId="0" fontId="24" fillId="0" borderId="27" xfId="0" applyFont="1" applyFill="1" applyBorder="1" applyAlignment="1"/>
    <xf numFmtId="2" fontId="8" fillId="0" borderId="28" xfId="0" applyNumberFormat="1" applyFont="1" applyBorder="1" applyAlignment="1">
      <alignment horizontal="left" vertical="top"/>
    </xf>
    <xf numFmtId="2" fontId="24" fillId="0" borderId="34" xfId="4" applyNumberFormat="1" applyFont="1" applyFill="1" applyBorder="1" applyAlignment="1">
      <alignment horizontal="left" vertical="top"/>
    </xf>
    <xf numFmtId="165" fontId="8" fillId="0" borderId="34" xfId="0" applyNumberFormat="1" applyFont="1" applyFill="1" applyBorder="1" applyAlignment="1">
      <alignment horizontal="left" vertical="top"/>
    </xf>
    <xf numFmtId="0" fontId="8" fillId="0" borderId="34" xfId="0" applyFont="1" applyFill="1" applyBorder="1" applyAlignment="1">
      <alignment horizontal="left" vertical="top"/>
    </xf>
    <xf numFmtId="2" fontId="8" fillId="0" borderId="34" xfId="0" applyNumberFormat="1" applyFont="1" applyFill="1" applyBorder="1" applyAlignment="1">
      <alignment horizontal="left" vertical="top"/>
    </xf>
    <xf numFmtId="0" fontId="8" fillId="0" borderId="0" xfId="0" applyFont="1" applyAlignment="1">
      <alignment horizontal="left" vertical="top"/>
    </xf>
    <xf numFmtId="0" fontId="61" fillId="0" borderId="2" xfId="0" applyFont="1" applyBorder="1" applyAlignment="1">
      <alignment horizontal="left" vertical="top"/>
    </xf>
    <xf numFmtId="0" fontId="56" fillId="0" borderId="2" xfId="0" applyFont="1" applyBorder="1" applyAlignment="1">
      <alignment horizontal="left" vertical="top"/>
    </xf>
    <xf numFmtId="0" fontId="8" fillId="0" borderId="0" xfId="0" applyFont="1" applyFill="1" applyAlignment="1">
      <alignment horizontal="left" vertical="top"/>
    </xf>
    <xf numFmtId="0" fontId="24" fillId="0" borderId="0" xfId="0" applyFont="1" applyFill="1" applyBorder="1" applyAlignment="1">
      <alignment horizontal="left" vertical="top"/>
    </xf>
    <xf numFmtId="1" fontId="8" fillId="0" borderId="0" xfId="0" applyNumberFormat="1" applyFont="1" applyFill="1" applyAlignment="1">
      <alignment horizontal="left" vertical="top"/>
    </xf>
    <xf numFmtId="165" fontId="8" fillId="0" borderId="0" xfId="0" applyNumberFormat="1" applyFont="1" applyFill="1" applyAlignment="1">
      <alignment horizontal="left" vertical="top"/>
    </xf>
    <xf numFmtId="165" fontId="8" fillId="0" borderId="0" xfId="0" applyNumberFormat="1" applyFont="1" applyFill="1" applyBorder="1" applyAlignment="1">
      <alignment horizontal="left" vertical="top"/>
    </xf>
    <xf numFmtId="1" fontId="8" fillId="0" borderId="0" xfId="0" applyNumberFormat="1" applyFont="1" applyFill="1" applyBorder="1" applyAlignment="1">
      <alignment horizontal="left" vertical="top"/>
    </xf>
    <xf numFmtId="1" fontId="8" fillId="0" borderId="0" xfId="0" applyNumberFormat="1" applyFont="1" applyAlignment="1">
      <alignment horizontal="left" vertical="top"/>
    </xf>
    <xf numFmtId="0" fontId="60" fillId="4" borderId="99" xfId="4" applyFont="1" applyFill="1" applyBorder="1" applyAlignment="1">
      <alignment horizontal="left" vertical="top"/>
    </xf>
    <xf numFmtId="0" fontId="61" fillId="4" borderId="99" xfId="0" applyFont="1" applyFill="1" applyBorder="1" applyAlignment="1">
      <alignment horizontal="left" vertical="top"/>
    </xf>
    <xf numFmtId="1" fontId="60" fillId="4" borderId="99" xfId="4" applyNumberFormat="1" applyFont="1" applyFill="1" applyBorder="1" applyAlignment="1">
      <alignment horizontal="left" vertical="top"/>
    </xf>
    <xf numFmtId="165" fontId="60" fillId="4" borderId="99" xfId="4" applyNumberFormat="1" applyFont="1" applyFill="1" applyBorder="1" applyAlignment="1">
      <alignment horizontal="left" vertical="top"/>
    </xf>
    <xf numFmtId="0" fontId="60" fillId="4" borderId="99" xfId="4" applyFont="1" applyFill="1" applyBorder="1" applyAlignment="1">
      <alignment horizontal="left" vertical="top" wrapText="1"/>
    </xf>
    <xf numFmtId="0" fontId="24" fillId="4" borderId="99" xfId="4" applyFont="1" applyFill="1" applyBorder="1" applyAlignment="1">
      <alignment horizontal="left" vertical="top" wrapText="1"/>
    </xf>
    <xf numFmtId="0" fontId="8" fillId="4" borderId="99" xfId="0" applyFont="1" applyFill="1" applyBorder="1" applyAlignment="1">
      <alignment horizontal="left" vertical="top" wrapText="1"/>
    </xf>
    <xf numFmtId="0" fontId="24" fillId="4" borderId="99" xfId="0" applyFont="1" applyFill="1" applyBorder="1" applyAlignment="1">
      <alignment horizontal="left" vertical="top" wrapText="1"/>
    </xf>
    <xf numFmtId="1" fontId="8" fillId="4" borderId="99" xfId="0" applyNumberFormat="1" applyFont="1" applyFill="1" applyBorder="1" applyAlignment="1">
      <alignment horizontal="left" vertical="top" wrapText="1"/>
    </xf>
    <xf numFmtId="1" fontId="24" fillId="4" borderId="99" xfId="4" applyNumberFormat="1" applyFont="1" applyFill="1" applyBorder="1" applyAlignment="1">
      <alignment horizontal="left" vertical="top" wrapText="1"/>
    </xf>
    <xf numFmtId="165" fontId="24" fillId="4" borderId="99" xfId="4" applyNumberFormat="1" applyFont="1" applyFill="1" applyBorder="1" applyAlignment="1">
      <alignment horizontal="left" vertical="top" wrapText="1"/>
    </xf>
    <xf numFmtId="165" fontId="8" fillId="4" borderId="99" xfId="0" applyNumberFormat="1" applyFont="1" applyFill="1" applyBorder="1" applyAlignment="1">
      <alignment horizontal="left" vertical="top" wrapText="1"/>
    </xf>
    <xf numFmtId="0" fontId="8" fillId="0" borderId="0" xfId="0" applyFont="1" applyBorder="1" applyAlignment="1">
      <alignment horizontal="left" vertical="top" wrapText="1"/>
    </xf>
    <xf numFmtId="165" fontId="24" fillId="4" borderId="99" xfId="0" applyNumberFormat="1" applyFont="1" applyFill="1" applyBorder="1" applyAlignment="1">
      <alignment horizontal="left" vertical="top" wrapText="1"/>
    </xf>
    <xf numFmtId="0" fontId="60" fillId="4" borderId="72" xfId="4" applyFont="1" applyFill="1" applyBorder="1" applyAlignment="1">
      <alignment horizontal="left" vertical="top" wrapText="1"/>
    </xf>
    <xf numFmtId="0" fontId="24" fillId="4" borderId="72" xfId="4" applyFont="1" applyFill="1" applyBorder="1" applyAlignment="1">
      <alignment horizontal="left" vertical="top" wrapText="1"/>
    </xf>
    <xf numFmtId="0" fontId="8" fillId="4" borderId="72" xfId="0" applyFont="1" applyFill="1" applyBorder="1" applyAlignment="1">
      <alignment horizontal="left" vertical="top" wrapText="1"/>
    </xf>
    <xf numFmtId="0" fontId="24" fillId="4" borderId="72" xfId="0" applyFont="1" applyFill="1" applyBorder="1" applyAlignment="1">
      <alignment horizontal="left" vertical="top" wrapText="1"/>
    </xf>
    <xf numFmtId="1" fontId="8" fillId="4" borderId="72" xfId="0" applyNumberFormat="1" applyFont="1" applyFill="1" applyBorder="1" applyAlignment="1">
      <alignment horizontal="left" vertical="top" wrapText="1"/>
    </xf>
    <xf numFmtId="165" fontId="8" fillId="4" borderId="72" xfId="0" applyNumberFormat="1" applyFont="1" applyFill="1" applyBorder="1" applyAlignment="1">
      <alignment horizontal="left" vertical="top" wrapText="1"/>
    </xf>
    <xf numFmtId="1" fontId="24" fillId="4" borderId="72" xfId="4" applyNumberFormat="1" applyFont="1" applyFill="1" applyBorder="1" applyAlignment="1">
      <alignment horizontal="left" vertical="top" wrapText="1"/>
    </xf>
    <xf numFmtId="0" fontId="8" fillId="0" borderId="74" xfId="0" applyFont="1" applyBorder="1" applyAlignment="1">
      <alignment horizontal="left" vertical="top"/>
    </xf>
    <xf numFmtId="165" fontId="8" fillId="0" borderId="74" xfId="0" applyNumberFormat="1" applyFont="1" applyBorder="1" applyAlignment="1">
      <alignment horizontal="left" vertical="top"/>
    </xf>
    <xf numFmtId="165" fontId="24" fillId="0" borderId="74" xfId="4" applyNumberFormat="1" applyFont="1" applyBorder="1" applyAlignment="1">
      <alignment horizontal="left" vertical="top"/>
    </xf>
    <xf numFmtId="164" fontId="24" fillId="0" borderId="74" xfId="4" applyNumberFormat="1" applyFont="1" applyFill="1" applyBorder="1" applyAlignment="1">
      <alignment horizontal="left" vertical="top"/>
    </xf>
    <xf numFmtId="0" fontId="8" fillId="0" borderId="74" xfId="0" quotePrefix="1" applyFont="1" applyFill="1" applyBorder="1" applyAlignment="1">
      <alignment horizontal="left" vertical="top"/>
    </xf>
    <xf numFmtId="165" fontId="8" fillId="0" borderId="74" xfId="0" applyNumberFormat="1" applyFont="1" applyFill="1" applyBorder="1" applyAlignment="1">
      <alignment horizontal="left" vertical="top"/>
    </xf>
    <xf numFmtId="165" fontId="24" fillId="0" borderId="74" xfId="4" applyNumberFormat="1" applyFont="1" applyFill="1" applyBorder="1" applyAlignment="1">
      <alignment horizontal="left" vertical="top"/>
    </xf>
    <xf numFmtId="164" fontId="8" fillId="0" borderId="74" xfId="0" applyNumberFormat="1" applyFont="1" applyBorder="1" applyAlignment="1">
      <alignment horizontal="left" vertical="top"/>
    </xf>
    <xf numFmtId="2" fontId="8" fillId="0" borderId="74" xfId="0" applyNumberFormat="1" applyFont="1" applyBorder="1" applyAlignment="1">
      <alignment horizontal="left" vertical="top"/>
    </xf>
    <xf numFmtId="2" fontId="24" fillId="0" borderId="74" xfId="4" applyNumberFormat="1" applyFont="1" applyBorder="1" applyAlignment="1">
      <alignment horizontal="left" vertical="top"/>
    </xf>
    <xf numFmtId="2" fontId="24" fillId="0" borderId="74" xfId="4" applyNumberFormat="1" applyFont="1" applyFill="1" applyBorder="1" applyAlignment="1">
      <alignment horizontal="left" vertical="top"/>
    </xf>
    <xf numFmtId="4" fontId="24" fillId="0" borderId="74" xfId="4" applyNumberFormat="1" applyFont="1" applyFill="1" applyBorder="1" applyAlignment="1">
      <alignment horizontal="left" vertical="top"/>
    </xf>
    <xf numFmtId="1" fontId="8" fillId="0" borderId="74" xfId="0" applyNumberFormat="1" applyFont="1" applyFill="1" applyBorder="1" applyAlignment="1">
      <alignment horizontal="left" vertical="top"/>
    </xf>
    <xf numFmtId="1" fontId="24" fillId="0" borderId="74" xfId="4" applyNumberFormat="1" applyFont="1" applyFill="1" applyBorder="1" applyAlignment="1">
      <alignment horizontal="left" vertical="top"/>
    </xf>
    <xf numFmtId="166" fontId="8" fillId="0" borderId="74" xfId="0" applyNumberFormat="1" applyFont="1" applyFill="1" applyBorder="1" applyAlignment="1">
      <alignment horizontal="left" vertical="top"/>
    </xf>
    <xf numFmtId="3" fontId="8" fillId="0" borderId="74" xfId="0" applyNumberFormat="1" applyFont="1" applyFill="1" applyBorder="1" applyAlignment="1">
      <alignment horizontal="left" vertical="top"/>
    </xf>
    <xf numFmtId="1" fontId="8" fillId="0" borderId="74" xfId="0" applyNumberFormat="1" applyFont="1" applyBorder="1" applyAlignment="1">
      <alignment horizontal="left" vertical="top"/>
    </xf>
    <xf numFmtId="4" fontId="8" fillId="0" borderId="74" xfId="0" applyNumberFormat="1" applyFont="1" applyBorder="1" applyAlignment="1">
      <alignment horizontal="left" vertical="top"/>
    </xf>
    <xf numFmtId="165" fontId="8" fillId="0" borderId="28" xfId="0" applyNumberFormat="1" applyFont="1" applyBorder="1" applyAlignment="1">
      <alignment horizontal="left" vertical="top"/>
    </xf>
    <xf numFmtId="165" fontId="24" fillId="0" borderId="28" xfId="4" applyNumberFormat="1" applyFont="1" applyBorder="1" applyAlignment="1">
      <alignment horizontal="left" vertical="top"/>
    </xf>
    <xf numFmtId="164" fontId="24" fillId="0" borderId="28" xfId="4" quotePrefix="1" applyNumberFormat="1" applyFont="1" applyFill="1" applyBorder="1" applyAlignment="1">
      <alignment horizontal="left" vertical="top"/>
    </xf>
    <xf numFmtId="165" fontId="24" fillId="0" borderId="28" xfId="4" applyNumberFormat="1" applyFont="1" applyFill="1" applyBorder="1" applyAlignment="1">
      <alignment horizontal="left" vertical="top"/>
    </xf>
    <xf numFmtId="164" fontId="8" fillId="0" borderId="28" xfId="0" applyNumberFormat="1" applyFont="1" applyBorder="1" applyAlignment="1">
      <alignment horizontal="left" vertical="top"/>
    </xf>
    <xf numFmtId="4" fontId="24" fillId="0" borderId="28" xfId="4" applyNumberFormat="1" applyFont="1" applyFill="1" applyBorder="1" applyAlignment="1">
      <alignment horizontal="left" vertical="top"/>
    </xf>
    <xf numFmtId="1" fontId="24" fillId="0" borderId="28" xfId="4" applyNumberFormat="1" applyFont="1" applyFill="1" applyBorder="1" applyAlignment="1">
      <alignment horizontal="left" vertical="top"/>
    </xf>
    <xf numFmtId="166" fontId="8" fillId="0" borderId="28" xfId="0" applyNumberFormat="1" applyFont="1" applyFill="1" applyBorder="1" applyAlignment="1">
      <alignment horizontal="left" vertical="top"/>
    </xf>
    <xf numFmtId="1" fontId="8" fillId="0" borderId="28" xfId="0" applyNumberFormat="1" applyFont="1" applyBorder="1" applyAlignment="1">
      <alignment horizontal="left" vertical="top"/>
    </xf>
    <xf numFmtId="4" fontId="8" fillId="0" borderId="28" xfId="0" applyNumberFormat="1" applyFont="1" applyBorder="1" applyAlignment="1">
      <alignment horizontal="left" vertical="top"/>
    </xf>
    <xf numFmtId="3" fontId="8" fillId="0" borderId="28" xfId="0" applyNumberFormat="1" applyFont="1" applyFill="1" applyBorder="1" applyAlignment="1">
      <alignment horizontal="left" vertical="top"/>
    </xf>
    <xf numFmtId="164" fontId="24" fillId="0" borderId="28" xfId="4" applyNumberFormat="1" applyFont="1" applyFill="1" applyBorder="1" applyAlignment="1">
      <alignment horizontal="left" vertical="top"/>
    </xf>
    <xf numFmtId="0" fontId="8" fillId="0" borderId="28" xfId="0" quotePrefix="1" applyFont="1" applyFill="1" applyBorder="1" applyAlignment="1">
      <alignment horizontal="left" vertical="top"/>
    </xf>
    <xf numFmtId="3" fontId="8" fillId="0" borderId="28" xfId="0" applyNumberFormat="1" applyFont="1" applyBorder="1" applyAlignment="1">
      <alignment horizontal="left" vertical="top"/>
    </xf>
    <xf numFmtId="3" fontId="24" fillId="0" borderId="28" xfId="4" applyNumberFormat="1" applyFont="1" applyFill="1" applyBorder="1" applyAlignment="1">
      <alignment horizontal="left" vertical="top"/>
    </xf>
    <xf numFmtId="165" fontId="8" fillId="0" borderId="0" xfId="0" applyNumberFormat="1" applyFont="1" applyBorder="1" applyAlignment="1">
      <alignment horizontal="left" vertical="top"/>
    </xf>
    <xf numFmtId="166" fontId="8" fillId="0" borderId="28" xfId="0" applyNumberFormat="1" applyFont="1" applyBorder="1" applyAlignment="1">
      <alignment horizontal="left" vertical="top"/>
    </xf>
    <xf numFmtId="0" fontId="8" fillId="0" borderId="87" xfId="0" applyFont="1" applyBorder="1" applyAlignment="1">
      <alignment horizontal="left" vertical="top"/>
    </xf>
    <xf numFmtId="165" fontId="8" fillId="0" borderId="87" xfId="0" applyNumberFormat="1" applyFont="1" applyBorder="1" applyAlignment="1">
      <alignment horizontal="left" vertical="top"/>
    </xf>
    <xf numFmtId="0" fontId="24" fillId="0" borderId="87" xfId="4" applyFont="1" applyBorder="1" applyAlignment="1">
      <alignment horizontal="left" vertical="top"/>
    </xf>
    <xf numFmtId="164" fontId="24" fillId="0" borderId="87" xfId="4" applyNumberFormat="1" applyFont="1" applyFill="1" applyBorder="1" applyAlignment="1">
      <alignment horizontal="left" vertical="top"/>
    </xf>
    <xf numFmtId="165" fontId="8" fillId="0" borderId="87" xfId="0" applyNumberFormat="1" applyFont="1" applyFill="1" applyBorder="1" applyAlignment="1">
      <alignment horizontal="left" vertical="top"/>
    </xf>
    <xf numFmtId="165" fontId="24" fillId="0" borderId="87" xfId="4" applyNumberFormat="1" applyFont="1" applyFill="1" applyBorder="1" applyAlignment="1">
      <alignment horizontal="left" vertical="top"/>
    </xf>
    <xf numFmtId="164" fontId="8" fillId="0" borderId="87" xfId="0" applyNumberFormat="1" applyFont="1" applyBorder="1" applyAlignment="1">
      <alignment horizontal="left" vertical="top"/>
    </xf>
    <xf numFmtId="2" fontId="8" fillId="0" borderId="87" xfId="0" applyNumberFormat="1" applyFont="1" applyBorder="1" applyAlignment="1">
      <alignment horizontal="left" vertical="top"/>
    </xf>
    <xf numFmtId="2" fontId="24" fillId="0" borderId="87" xfId="4" applyNumberFormat="1" applyFont="1" applyBorder="1" applyAlignment="1">
      <alignment horizontal="left" vertical="top"/>
    </xf>
    <xf numFmtId="2" fontId="24" fillId="0" borderId="87" xfId="4" applyNumberFormat="1" applyFont="1" applyFill="1" applyBorder="1" applyAlignment="1">
      <alignment horizontal="left" vertical="top"/>
    </xf>
    <xf numFmtId="4" fontId="24" fillId="0" borderId="87" xfId="4" applyNumberFormat="1" applyFont="1" applyFill="1" applyBorder="1" applyAlignment="1">
      <alignment horizontal="left" vertical="top"/>
    </xf>
    <xf numFmtId="1" fontId="8" fillId="0" borderId="87" xfId="0" applyNumberFormat="1" applyFont="1" applyFill="1" applyBorder="1" applyAlignment="1">
      <alignment horizontal="left" vertical="top"/>
    </xf>
    <xf numFmtId="1" fontId="24" fillId="0" borderId="87" xfId="4" applyNumberFormat="1" applyFont="1" applyFill="1" applyBorder="1" applyAlignment="1">
      <alignment horizontal="left" vertical="top"/>
    </xf>
    <xf numFmtId="4" fontId="8" fillId="0" borderId="87" xfId="0" applyNumberFormat="1" applyFont="1" applyFill="1" applyBorder="1" applyAlignment="1">
      <alignment horizontal="left" vertical="top"/>
    </xf>
    <xf numFmtId="3" fontId="8" fillId="0" borderId="87" xfId="0" applyNumberFormat="1" applyFont="1" applyFill="1" applyBorder="1" applyAlignment="1">
      <alignment horizontal="left" vertical="top"/>
    </xf>
    <xf numFmtId="1" fontId="8" fillId="0" borderId="87" xfId="0" applyNumberFormat="1" applyFont="1" applyBorder="1" applyAlignment="1">
      <alignment horizontal="left" vertical="top"/>
    </xf>
    <xf numFmtId="3" fontId="8" fillId="0" borderId="87" xfId="0" applyNumberFormat="1" applyFont="1" applyBorder="1" applyAlignment="1">
      <alignment horizontal="left" vertical="top"/>
    </xf>
    <xf numFmtId="166" fontId="8" fillId="0" borderId="87" xfId="0" applyNumberFormat="1" applyFont="1" applyBorder="1" applyAlignment="1">
      <alignment horizontal="left" vertical="top"/>
    </xf>
    <xf numFmtId="0" fontId="24" fillId="0" borderId="74" xfId="4" applyFont="1" applyBorder="1" applyAlignment="1">
      <alignment horizontal="left" vertical="top"/>
    </xf>
    <xf numFmtId="4" fontId="8" fillId="0" borderId="74" xfId="0" applyNumberFormat="1" applyFont="1" applyFill="1" applyBorder="1" applyAlignment="1">
      <alignment horizontal="left" vertical="top"/>
    </xf>
    <xf numFmtId="3" fontId="24" fillId="0" borderId="74" xfId="4" applyNumberFormat="1" applyFont="1" applyFill="1" applyBorder="1" applyAlignment="1">
      <alignment horizontal="left" vertical="top"/>
    </xf>
    <xf numFmtId="3" fontId="8" fillId="0" borderId="0" xfId="0" applyNumberFormat="1" applyFont="1" applyBorder="1" applyAlignment="1">
      <alignment horizontal="left" vertical="top"/>
    </xf>
    <xf numFmtId="165" fontId="24" fillId="0" borderId="87" xfId="4" applyNumberFormat="1" applyFont="1" applyBorder="1" applyAlignment="1">
      <alignment horizontal="left" vertical="top"/>
    </xf>
    <xf numFmtId="0" fontId="8" fillId="0" borderId="87" xfId="0" quotePrefix="1" applyFont="1" applyFill="1" applyBorder="1" applyAlignment="1">
      <alignment horizontal="left" vertical="top"/>
    </xf>
    <xf numFmtId="166" fontId="8" fillId="0" borderId="87" xfId="0" applyNumberFormat="1" applyFont="1" applyFill="1" applyBorder="1" applyAlignment="1">
      <alignment horizontal="left" vertical="top"/>
    </xf>
    <xf numFmtId="0" fontId="8" fillId="0" borderId="74" xfId="0" applyFont="1" applyFill="1" applyBorder="1" applyAlignment="1">
      <alignment horizontal="left" vertical="top"/>
    </xf>
    <xf numFmtId="3" fontId="8" fillId="0" borderId="74" xfId="0" applyNumberFormat="1" applyFont="1" applyBorder="1" applyAlignment="1">
      <alignment horizontal="left" vertical="top"/>
    </xf>
    <xf numFmtId="0" fontId="8" fillId="0" borderId="87" xfId="0" applyFont="1" applyFill="1" applyBorder="1" applyAlignment="1">
      <alignment horizontal="left" vertical="top"/>
    </xf>
    <xf numFmtId="4" fontId="8" fillId="0" borderId="87" xfId="0" applyNumberFormat="1" applyFont="1" applyBorder="1" applyAlignment="1">
      <alignment horizontal="left" vertical="top"/>
    </xf>
    <xf numFmtId="0" fontId="24" fillId="0" borderId="74" xfId="4" applyFont="1" applyFill="1" applyBorder="1" applyAlignment="1">
      <alignment horizontal="left" vertical="top"/>
    </xf>
    <xf numFmtId="164" fontId="24" fillId="0" borderId="74" xfId="4" applyNumberFormat="1" applyFont="1" applyBorder="1" applyAlignment="1">
      <alignment horizontal="left" vertical="top"/>
    </xf>
    <xf numFmtId="166" fontId="24" fillId="0" borderId="74" xfId="4" applyNumberFormat="1" applyFont="1" applyFill="1" applyBorder="1" applyAlignment="1">
      <alignment horizontal="left" vertical="top"/>
    </xf>
    <xf numFmtId="1" fontId="24" fillId="0" borderId="74" xfId="4" applyNumberFormat="1" applyFont="1" applyBorder="1" applyAlignment="1">
      <alignment horizontal="left" vertical="top"/>
    </xf>
    <xf numFmtId="164" fontId="24" fillId="0" borderId="28" xfId="4" applyNumberFormat="1" applyFont="1" applyBorder="1" applyAlignment="1">
      <alignment horizontal="left" vertical="top"/>
    </xf>
    <xf numFmtId="166" fontId="24" fillId="0" borderId="28" xfId="4" applyNumberFormat="1" applyFont="1" applyFill="1" applyBorder="1" applyAlignment="1">
      <alignment horizontal="left" vertical="top"/>
    </xf>
    <xf numFmtId="1" fontId="24" fillId="0" borderId="28" xfId="4" applyNumberFormat="1" applyFont="1" applyBorder="1" applyAlignment="1">
      <alignment horizontal="left" vertical="top"/>
    </xf>
    <xf numFmtId="1" fontId="24" fillId="0" borderId="28" xfId="4" quotePrefix="1" applyNumberFormat="1" applyFont="1" applyFill="1" applyBorder="1" applyAlignment="1">
      <alignment horizontal="left" vertical="top"/>
    </xf>
    <xf numFmtId="0" fontId="24" fillId="0" borderId="87" xfId="4" applyFont="1" applyFill="1" applyBorder="1" applyAlignment="1">
      <alignment horizontal="left" vertical="top"/>
    </xf>
    <xf numFmtId="164" fontId="24" fillId="0" borderId="87" xfId="4" applyNumberFormat="1" applyFont="1" applyBorder="1" applyAlignment="1">
      <alignment horizontal="left" vertical="top"/>
    </xf>
    <xf numFmtId="3" fontId="24" fillId="0" borderId="87" xfId="4" applyNumberFormat="1" applyFont="1" applyFill="1" applyBorder="1" applyAlignment="1">
      <alignment horizontal="left" vertical="top"/>
    </xf>
    <xf numFmtId="1" fontId="24" fillId="0" borderId="87" xfId="4" applyNumberFormat="1" applyFont="1" applyBorder="1" applyAlignment="1">
      <alignment horizontal="left" vertical="top"/>
    </xf>
    <xf numFmtId="166" fontId="8" fillId="0" borderId="0" xfId="0" applyNumberFormat="1" applyFont="1" applyBorder="1" applyAlignment="1">
      <alignment horizontal="left" vertical="top"/>
    </xf>
    <xf numFmtId="164" fontId="8" fillId="0" borderId="74" xfId="0" applyNumberFormat="1" applyFont="1" applyFill="1" applyBorder="1" applyAlignment="1">
      <alignment horizontal="left" vertical="top"/>
    </xf>
    <xf numFmtId="2" fontId="8" fillId="0" borderId="74" xfId="0" applyNumberFormat="1" applyFont="1" applyFill="1" applyBorder="1" applyAlignment="1">
      <alignment horizontal="left" vertical="top"/>
    </xf>
    <xf numFmtId="0" fontId="8" fillId="0" borderId="0" xfId="0" applyFont="1" applyFill="1" applyBorder="1" applyAlignment="1">
      <alignment horizontal="left" vertical="top"/>
    </xf>
    <xf numFmtId="164" fontId="8" fillId="0" borderId="28" xfId="0" applyNumberFormat="1" applyFont="1" applyFill="1" applyBorder="1" applyAlignment="1">
      <alignment horizontal="left" vertical="top"/>
    </xf>
    <xf numFmtId="165" fontId="24" fillId="0" borderId="87" xfId="4" quotePrefix="1" applyNumberFormat="1" applyFont="1" applyFill="1" applyBorder="1" applyAlignment="1">
      <alignment horizontal="left" vertical="top"/>
    </xf>
    <xf numFmtId="164" fontId="8" fillId="0" borderId="87" xfId="0" applyNumberFormat="1" applyFont="1" applyFill="1" applyBorder="1" applyAlignment="1">
      <alignment horizontal="left" vertical="top"/>
    </xf>
    <xf numFmtId="2" fontId="8" fillId="0" borderId="87" xfId="0" applyNumberFormat="1" applyFont="1" applyFill="1" applyBorder="1" applyAlignment="1">
      <alignment horizontal="left" vertical="top"/>
    </xf>
    <xf numFmtId="4" fontId="8" fillId="0" borderId="0" xfId="0" applyNumberFormat="1" applyFont="1" applyFill="1" applyBorder="1" applyAlignment="1">
      <alignment horizontal="left" vertical="top"/>
    </xf>
    <xf numFmtId="0" fontId="0" fillId="0" borderId="0" xfId="0" applyFont="1" applyFill="1"/>
    <xf numFmtId="0" fontId="24" fillId="0" borderId="21" xfId="4" applyFont="1" applyFill="1" applyBorder="1" applyAlignment="1">
      <alignment horizontal="left" vertical="top"/>
    </xf>
    <xf numFmtId="165" fontId="24" fillId="0" borderId="21" xfId="4" applyNumberFormat="1" applyFont="1" applyFill="1" applyBorder="1" applyAlignment="1">
      <alignment horizontal="left" vertical="top"/>
    </xf>
    <xf numFmtId="164" fontId="24" fillId="0" borderId="21" xfId="4" applyNumberFormat="1" applyFont="1" applyFill="1" applyBorder="1" applyAlignment="1">
      <alignment horizontal="left" vertical="top"/>
    </xf>
    <xf numFmtId="2" fontId="24" fillId="0" borderId="21" xfId="4" applyNumberFormat="1" applyFont="1" applyFill="1" applyBorder="1" applyAlignment="1">
      <alignment horizontal="left" vertical="top"/>
    </xf>
    <xf numFmtId="4" fontId="24" fillId="0" borderId="21" xfId="4" applyNumberFormat="1" applyFont="1" applyFill="1" applyBorder="1" applyAlignment="1">
      <alignment horizontal="left" vertical="top"/>
    </xf>
    <xf numFmtId="1" fontId="24" fillId="0" borderId="21" xfId="4" applyNumberFormat="1" applyFont="1" applyFill="1" applyBorder="1" applyAlignment="1">
      <alignment horizontal="left" vertical="top"/>
    </xf>
    <xf numFmtId="165" fontId="8" fillId="0" borderId="21" xfId="0" applyNumberFormat="1" applyFont="1" applyFill="1" applyBorder="1" applyAlignment="1">
      <alignment horizontal="left" vertical="top"/>
    </xf>
    <xf numFmtId="166" fontId="24" fillId="0" borderId="21" xfId="4" applyNumberFormat="1" applyFont="1" applyFill="1" applyBorder="1" applyAlignment="1">
      <alignment horizontal="left" vertical="top"/>
    </xf>
    <xf numFmtId="3" fontId="8" fillId="0" borderId="21" xfId="0" applyNumberFormat="1" applyFont="1" applyFill="1" applyBorder="1" applyAlignment="1">
      <alignment horizontal="left" vertical="top"/>
    </xf>
    <xf numFmtId="166" fontId="24" fillId="0" borderId="87" xfId="4" applyNumberFormat="1" applyFont="1" applyFill="1" applyBorder="1" applyAlignment="1">
      <alignment horizontal="left" vertical="top"/>
    </xf>
    <xf numFmtId="0" fontId="59" fillId="0" borderId="0" xfId="0" applyFont="1" applyFill="1" applyBorder="1" applyAlignment="1">
      <alignment horizontal="left" vertical="top"/>
    </xf>
    <xf numFmtId="1" fontId="30" fillId="0" borderId="0" xfId="0" applyNumberFormat="1" applyFont="1" applyFill="1" applyAlignment="1">
      <alignment horizontal="left" vertical="top"/>
    </xf>
    <xf numFmtId="165" fontId="30" fillId="0" borderId="0" xfId="0" applyNumberFormat="1" applyFont="1" applyFill="1" applyAlignment="1">
      <alignment horizontal="left" vertical="top"/>
    </xf>
    <xf numFmtId="165" fontId="30" fillId="0" borderId="0" xfId="0" applyNumberFormat="1" applyFont="1" applyFill="1" applyBorder="1" applyAlignment="1">
      <alignment horizontal="left" vertical="top"/>
    </xf>
    <xf numFmtId="1" fontId="30" fillId="0" borderId="0" xfId="0" applyNumberFormat="1" applyFont="1" applyFill="1" applyBorder="1" applyAlignment="1">
      <alignment horizontal="left" vertical="top"/>
    </xf>
    <xf numFmtId="1" fontId="30" fillId="0" borderId="0" xfId="0" applyNumberFormat="1" applyFont="1" applyAlignment="1">
      <alignment horizontal="left" vertical="top"/>
    </xf>
    <xf numFmtId="0" fontId="62" fillId="4" borderId="108" xfId="4" applyFont="1" applyFill="1" applyBorder="1" applyAlignment="1">
      <alignment horizontal="left" vertical="top" wrapText="1"/>
    </xf>
    <xf numFmtId="0" fontId="62" fillId="4" borderId="108" xfId="4" applyFont="1" applyFill="1" applyBorder="1" applyAlignment="1">
      <alignment horizontal="left" vertical="top"/>
    </xf>
    <xf numFmtId="0" fontId="62" fillId="4" borderId="109" xfId="4" applyFont="1" applyFill="1" applyBorder="1" applyAlignment="1">
      <alignment horizontal="left" vertical="top"/>
    </xf>
    <xf numFmtId="0" fontId="56" fillId="0" borderId="0" xfId="0" applyFont="1" applyBorder="1" applyAlignment="1">
      <alignment horizontal="left" vertical="top"/>
    </xf>
    <xf numFmtId="0" fontId="62" fillId="4" borderId="27" xfId="4" applyFont="1" applyFill="1" applyBorder="1" applyAlignment="1">
      <alignment horizontal="left" vertical="top" wrapText="1"/>
    </xf>
    <xf numFmtId="0" fontId="9" fillId="4" borderId="28" xfId="4" applyFont="1" applyFill="1" applyBorder="1" applyAlignment="1">
      <alignment horizontal="left" vertical="top" wrapText="1"/>
    </xf>
    <xf numFmtId="0" fontId="10" fillId="4" borderId="28" xfId="0" applyFont="1" applyFill="1" applyBorder="1" applyAlignment="1">
      <alignment horizontal="left" vertical="top" wrapText="1"/>
    </xf>
    <xf numFmtId="0" fontId="10" fillId="4" borderId="29" xfId="0" applyFont="1" applyFill="1" applyBorder="1" applyAlignment="1">
      <alignment horizontal="left" vertical="top" wrapText="1"/>
    </xf>
    <xf numFmtId="0" fontId="62" fillId="4" borderId="33" xfId="4" applyFont="1" applyFill="1" applyBorder="1" applyAlignment="1">
      <alignment horizontal="left" vertical="top" wrapText="1"/>
    </xf>
    <xf numFmtId="0" fontId="10" fillId="4" borderId="34" xfId="0" applyFont="1" applyFill="1" applyBorder="1" applyAlignment="1">
      <alignment horizontal="left" vertical="top" wrapText="1"/>
    </xf>
    <xf numFmtId="0" fontId="10" fillId="4" borderId="35" xfId="0" applyFont="1" applyFill="1" applyBorder="1" applyAlignment="1">
      <alignment horizontal="left" vertical="top" wrapText="1"/>
    </xf>
    <xf numFmtId="165" fontId="24" fillId="0" borderId="108" xfId="4" applyNumberFormat="1" applyFont="1" applyFill="1" applyBorder="1" applyAlignment="1">
      <alignment horizontal="left" vertical="top"/>
    </xf>
    <xf numFmtId="2" fontId="24" fillId="0" borderId="109" xfId="4" applyNumberFormat="1" applyFont="1" applyFill="1" applyBorder="1" applyAlignment="1">
      <alignment horizontal="left" vertical="top"/>
    </xf>
    <xf numFmtId="2" fontId="24" fillId="0" borderId="29" xfId="4" applyNumberFormat="1" applyFont="1" applyFill="1" applyBorder="1" applyAlignment="1">
      <alignment horizontal="left" vertical="top"/>
    </xf>
    <xf numFmtId="165" fontId="24" fillId="0" borderId="34" xfId="4" applyNumberFormat="1" applyFont="1" applyFill="1" applyBorder="1" applyAlignment="1">
      <alignment horizontal="left" vertical="top"/>
    </xf>
    <xf numFmtId="0" fontId="24" fillId="0" borderId="34" xfId="4" applyFont="1" applyFill="1" applyBorder="1" applyAlignment="1">
      <alignment horizontal="left" vertical="top"/>
    </xf>
    <xf numFmtId="2" fontId="24" fillId="0" borderId="35" xfId="4" applyNumberFormat="1" applyFont="1" applyFill="1" applyBorder="1" applyAlignment="1">
      <alignment horizontal="left" vertical="top"/>
    </xf>
    <xf numFmtId="0" fontId="24" fillId="0" borderId="107" xfId="0" applyFont="1" applyFill="1" applyBorder="1" applyAlignment="1"/>
    <xf numFmtId="0" fontId="24" fillId="0" borderId="33" xfId="0" applyFont="1" applyFill="1" applyBorder="1" applyAlignment="1"/>
    <xf numFmtId="0" fontId="56" fillId="4" borderId="108" xfId="0" applyFont="1" applyFill="1" applyBorder="1" applyAlignment="1">
      <alignment horizontal="left" vertical="top"/>
    </xf>
    <xf numFmtId="0" fontId="56" fillId="4" borderId="109" xfId="0" applyFont="1" applyFill="1" applyBorder="1" applyAlignment="1">
      <alignment horizontal="left" vertical="top"/>
    </xf>
    <xf numFmtId="0" fontId="9" fillId="4" borderId="29" xfId="4" applyFont="1" applyFill="1" applyBorder="1" applyAlignment="1">
      <alignment horizontal="left" vertical="top" wrapText="1"/>
    </xf>
    <xf numFmtId="0" fontId="10" fillId="0" borderId="0" xfId="0" applyFont="1" applyBorder="1" applyAlignment="1">
      <alignment horizontal="left" vertical="top" wrapText="1"/>
    </xf>
    <xf numFmtId="0" fontId="9" fillId="4" borderId="34" xfId="4" applyFont="1" applyFill="1" applyBorder="1" applyAlignment="1">
      <alignment horizontal="left" vertical="top" wrapText="1"/>
    </xf>
    <xf numFmtId="0" fontId="9" fillId="4" borderId="35" xfId="4" applyFont="1" applyFill="1" applyBorder="1" applyAlignment="1">
      <alignment horizontal="left" vertical="top" wrapText="1"/>
    </xf>
    <xf numFmtId="1" fontId="24" fillId="0" borderId="108" xfId="4" applyNumberFormat="1" applyFont="1" applyFill="1" applyBorder="1" applyAlignment="1">
      <alignment horizontal="left" vertical="top"/>
    </xf>
    <xf numFmtId="1" fontId="24" fillId="0" borderId="34" xfId="4" applyNumberFormat="1" applyFont="1" applyFill="1" applyBorder="1" applyAlignment="1">
      <alignment horizontal="left" vertical="top"/>
    </xf>
    <xf numFmtId="0" fontId="9" fillId="0" borderId="0" xfId="0" applyFont="1" applyFill="1" applyBorder="1" applyAlignment="1">
      <alignment horizontal="left" vertical="top"/>
    </xf>
    <xf numFmtId="0" fontId="56" fillId="4" borderId="99" xfId="0" applyFont="1" applyFill="1" applyBorder="1" applyAlignment="1">
      <alignment horizontal="left" vertical="top"/>
    </xf>
    <xf numFmtId="0" fontId="62" fillId="4" borderId="24" xfId="4" applyFont="1" applyFill="1" applyBorder="1" applyAlignment="1">
      <alignment horizontal="left" vertical="top" wrapText="1"/>
    </xf>
    <xf numFmtId="0" fontId="10" fillId="4" borderId="21" xfId="0" applyFont="1" applyFill="1" applyBorder="1" applyAlignment="1">
      <alignment horizontal="left" vertical="top" wrapText="1"/>
    </xf>
    <xf numFmtId="0" fontId="9" fillId="4" borderId="21" xfId="0" applyFont="1" applyFill="1" applyBorder="1" applyAlignment="1">
      <alignment horizontal="left" vertical="top" wrapText="1"/>
    </xf>
    <xf numFmtId="0" fontId="10" fillId="4" borderId="106" xfId="0" applyFont="1" applyFill="1" applyBorder="1" applyAlignment="1">
      <alignment horizontal="left" vertical="top" wrapText="1"/>
    </xf>
    <xf numFmtId="0" fontId="10" fillId="4" borderId="99" xfId="0" applyFont="1" applyFill="1" applyBorder="1" applyAlignment="1">
      <alignment horizontal="left" vertical="top" wrapText="1"/>
    </xf>
    <xf numFmtId="0" fontId="9" fillId="4" borderId="99" xfId="4" applyFont="1" applyFill="1" applyBorder="1" applyAlignment="1">
      <alignment horizontal="left" vertical="top" wrapText="1"/>
    </xf>
    <xf numFmtId="0" fontId="62" fillId="4" borderId="37" xfId="4" applyFont="1" applyFill="1" applyBorder="1" applyAlignment="1">
      <alignment horizontal="left" vertical="top" wrapText="1"/>
    </xf>
    <xf numFmtId="0" fontId="9" fillId="4" borderId="34" xfId="0" applyFont="1" applyFill="1" applyBorder="1" applyAlignment="1">
      <alignment horizontal="left" vertical="top" wrapText="1"/>
    </xf>
    <xf numFmtId="2" fontId="10" fillId="0" borderId="0" xfId="0" applyNumberFormat="1" applyFont="1" applyFill="1" applyAlignment="1">
      <alignment horizontal="left" vertical="top"/>
    </xf>
    <xf numFmtId="2" fontId="8" fillId="0" borderId="29" xfId="0" applyNumberFormat="1" applyFont="1" applyFill="1" applyBorder="1" applyAlignment="1">
      <alignment horizontal="left" vertical="top"/>
    </xf>
    <xf numFmtId="165" fontId="24" fillId="0" borderId="34" xfId="4" applyNumberFormat="1" applyFont="1" applyBorder="1" applyAlignment="1">
      <alignment horizontal="left" vertical="top"/>
    </xf>
    <xf numFmtId="4" fontId="24" fillId="0" borderId="34" xfId="4" applyNumberFormat="1" applyFont="1" applyFill="1" applyBorder="1" applyAlignment="1">
      <alignment horizontal="left" vertical="top"/>
    </xf>
    <xf numFmtId="2" fontId="8" fillId="0" borderId="35" xfId="0" applyNumberFormat="1" applyFont="1" applyFill="1" applyBorder="1" applyAlignment="1">
      <alignment horizontal="left" vertical="top"/>
    </xf>
    <xf numFmtId="0" fontId="8" fillId="0" borderId="0" xfId="0" applyFont="1" applyBorder="1"/>
    <xf numFmtId="0" fontId="8" fillId="0" borderId="70" xfId="0" applyFont="1" applyBorder="1"/>
    <xf numFmtId="0" fontId="8" fillId="0" borderId="57" xfId="0" applyFont="1" applyBorder="1"/>
    <xf numFmtId="0" fontId="8" fillId="4" borderId="71" xfId="0" applyFont="1" applyFill="1" applyBorder="1" applyAlignment="1">
      <alignment horizontal="center" wrapText="1"/>
    </xf>
    <xf numFmtId="0" fontId="8" fillId="4" borderId="72" xfId="0" applyFont="1" applyFill="1" applyBorder="1" applyAlignment="1">
      <alignment horizontal="center" wrapText="1"/>
    </xf>
    <xf numFmtId="0" fontId="8" fillId="4" borderId="72" xfId="0" applyFont="1" applyFill="1" applyBorder="1" applyAlignment="1">
      <alignment horizontal="center" vertical="top" wrapText="1"/>
    </xf>
    <xf numFmtId="0" fontId="8" fillId="0" borderId="73" xfId="0" applyFont="1" applyBorder="1" applyAlignment="1">
      <alignment horizontal="center" vertical="center"/>
    </xf>
    <xf numFmtId="0" fontId="8" fillId="0" borderId="23" xfId="0" quotePrefix="1" applyFont="1" applyBorder="1" applyAlignment="1">
      <alignment horizontal="left" vertical="center"/>
    </xf>
    <xf numFmtId="0" fontId="8" fillId="0" borderId="74" xfId="0" quotePrefix="1" applyFont="1" applyBorder="1" applyAlignment="1">
      <alignment horizontal="left" vertical="center"/>
    </xf>
    <xf numFmtId="0" fontId="8" fillId="0" borderId="75" xfId="0" applyFont="1" applyBorder="1" applyAlignment="1">
      <alignment horizontal="left" vertical="center"/>
    </xf>
    <xf numFmtId="0" fontId="8" fillId="0" borderId="76" xfId="0" applyFont="1" applyBorder="1" applyAlignment="1">
      <alignment horizontal="left" vertical="center"/>
    </xf>
    <xf numFmtId="2" fontId="8" fillId="0" borderId="74" xfId="0" applyNumberFormat="1" applyFont="1" applyBorder="1" applyAlignment="1">
      <alignment horizontal="left" vertical="center"/>
    </xf>
    <xf numFmtId="165" fontId="8" fillId="0" borderId="74" xfId="0" applyNumberFormat="1" applyFont="1" applyBorder="1" applyAlignment="1">
      <alignment horizontal="left" vertical="center"/>
    </xf>
    <xf numFmtId="0" fontId="8" fillId="0" borderId="74" xfId="0" applyFont="1" applyBorder="1" applyAlignment="1">
      <alignment horizontal="left" vertical="center"/>
    </xf>
    <xf numFmtId="0" fontId="8" fillId="0" borderId="76" xfId="0" quotePrefix="1" applyFont="1" applyBorder="1" applyAlignment="1">
      <alignment horizontal="left" vertical="center"/>
    </xf>
    <xf numFmtId="0" fontId="8" fillId="0" borderId="75" xfId="0" quotePrefix="1" applyFont="1" applyBorder="1" applyAlignment="1">
      <alignment horizontal="left" vertical="center"/>
    </xf>
    <xf numFmtId="0" fontId="8" fillId="0" borderId="77" xfId="0" quotePrefix="1" applyFont="1" applyBorder="1" applyAlignment="1">
      <alignment horizontal="left" vertical="center"/>
    </xf>
    <xf numFmtId="0" fontId="8" fillId="0" borderId="23" xfId="0" applyFont="1" applyBorder="1" applyAlignment="1">
      <alignment horizontal="left" vertical="center"/>
    </xf>
    <xf numFmtId="0" fontId="8" fillId="0" borderId="78" xfId="0" quotePrefix="1" applyFont="1" applyBorder="1" applyAlignment="1">
      <alignment horizontal="left" vertical="center"/>
    </xf>
    <xf numFmtId="0" fontId="8" fillId="0" borderId="79" xfId="0" applyFont="1" applyBorder="1" applyAlignment="1">
      <alignment horizontal="left" vertical="center"/>
    </xf>
    <xf numFmtId="0" fontId="8" fillId="0" borderId="77" xfId="0" applyFont="1" applyBorder="1" applyAlignment="1">
      <alignment horizontal="left" vertical="center"/>
    </xf>
    <xf numFmtId="0" fontId="8" fillId="0" borderId="78" xfId="0" applyFont="1" applyBorder="1" applyAlignment="1">
      <alignment horizontal="left" vertical="center"/>
    </xf>
    <xf numFmtId="2" fontId="8" fillId="0" borderId="77" xfId="0" applyNumberFormat="1" applyFont="1" applyBorder="1" applyAlignment="1">
      <alignment horizontal="left" vertical="center"/>
    </xf>
    <xf numFmtId="0" fontId="8" fillId="4" borderId="78" xfId="0" applyFont="1" applyFill="1" applyBorder="1" applyAlignment="1">
      <alignment horizontal="center" vertical="center"/>
    </xf>
    <xf numFmtId="2" fontId="8" fillId="4" borderId="74" xfId="0" applyNumberFormat="1" applyFont="1" applyFill="1" applyBorder="1" applyAlignment="1">
      <alignment horizontal="center" vertical="center"/>
    </xf>
    <xf numFmtId="0" fontId="8" fillId="4" borderId="74" xfId="0" applyFont="1" applyFill="1" applyBorder="1" applyAlignment="1">
      <alignment horizontal="center" vertical="center"/>
    </xf>
    <xf numFmtId="0" fontId="8" fillId="4" borderId="23" xfId="0" applyFont="1" applyFill="1" applyBorder="1" applyAlignment="1">
      <alignment horizontal="center" vertical="center"/>
    </xf>
    <xf numFmtId="2" fontId="8" fillId="4" borderId="23" xfId="0" applyNumberFormat="1" applyFont="1" applyFill="1" applyBorder="1" applyAlignment="1">
      <alignment horizontal="center" vertical="center"/>
    </xf>
    <xf numFmtId="2" fontId="8" fillId="4" borderId="25" xfId="0" applyNumberFormat="1" applyFont="1" applyFill="1" applyBorder="1" applyAlignment="1">
      <alignment horizontal="center" vertical="center"/>
    </xf>
    <xf numFmtId="0" fontId="8" fillId="4" borderId="21" xfId="0" applyFont="1" applyFill="1" applyBorder="1" applyAlignment="1">
      <alignment horizontal="center" vertical="center"/>
    </xf>
    <xf numFmtId="1" fontId="8" fillId="4" borderId="81" xfId="0" applyNumberFormat="1" applyFont="1" applyFill="1" applyBorder="1" applyAlignment="1">
      <alignment horizontal="center" vertical="center"/>
    </xf>
    <xf numFmtId="3" fontId="24" fillId="4" borderId="22" xfId="4" applyNumberFormat="1" applyFont="1" applyFill="1" applyBorder="1" applyAlignment="1">
      <alignment horizontal="center" vertical="top"/>
    </xf>
    <xf numFmtId="165" fontId="8" fillId="0" borderId="77" xfId="0" applyNumberFormat="1" applyFont="1" applyBorder="1" applyAlignment="1">
      <alignment horizontal="left" vertical="center"/>
    </xf>
    <xf numFmtId="2" fontId="8" fillId="0" borderId="79" xfId="0" applyNumberFormat="1" applyFont="1" applyBorder="1" applyAlignment="1">
      <alignment horizontal="left" vertical="center"/>
    </xf>
    <xf numFmtId="1" fontId="8" fillId="0" borderId="78" xfId="0" applyNumberFormat="1" applyFont="1" applyBorder="1" applyAlignment="1">
      <alignment horizontal="left" vertical="center"/>
    </xf>
    <xf numFmtId="0" fontId="8" fillId="0" borderId="82" xfId="0" applyFont="1" applyBorder="1" applyAlignment="1">
      <alignment horizontal="center" vertical="center"/>
    </xf>
    <xf numFmtId="0" fontId="8" fillId="0" borderId="28" xfId="0" quotePrefix="1" applyFont="1" applyBorder="1" applyAlignment="1">
      <alignment horizontal="left" vertical="center"/>
    </xf>
    <xf numFmtId="0" fontId="8" fillId="0" borderId="83" xfId="0" applyFont="1" applyBorder="1" applyAlignment="1">
      <alignment horizontal="left" vertical="center"/>
    </xf>
    <xf numFmtId="0" fontId="8" fillId="0" borderId="84" xfId="0" quotePrefix="1" applyFont="1" applyBorder="1" applyAlignment="1">
      <alignment horizontal="left" vertical="center"/>
    </xf>
    <xf numFmtId="2" fontId="8" fillId="0" borderId="28" xfId="0" quotePrefix="1" applyNumberFormat="1" applyFont="1" applyBorder="1" applyAlignment="1">
      <alignment horizontal="left" vertical="center"/>
    </xf>
    <xf numFmtId="0" fontId="8" fillId="0" borderId="83" xfId="0" quotePrefix="1" applyFont="1" applyBorder="1" applyAlignment="1">
      <alignment horizontal="left" vertical="center"/>
    </xf>
    <xf numFmtId="0" fontId="8" fillId="0" borderId="31" xfId="0" quotePrefix="1" applyFont="1" applyBorder="1" applyAlignment="1">
      <alignment horizontal="left" vertical="center"/>
    </xf>
    <xf numFmtId="0" fontId="8" fillId="0" borderId="30" xfId="0" applyFont="1" applyBorder="1" applyAlignment="1">
      <alignment horizontal="left" vertical="center"/>
    </xf>
    <xf numFmtId="0" fontId="8" fillId="0" borderId="27" xfId="0" quotePrefix="1" applyFont="1" applyBorder="1" applyAlignment="1">
      <alignment horizontal="left" vertical="center"/>
    </xf>
    <xf numFmtId="0" fontId="8" fillId="0" borderId="31" xfId="0" applyFont="1" applyBorder="1" applyAlignment="1">
      <alignment horizontal="left" vertical="center"/>
    </xf>
    <xf numFmtId="165" fontId="8" fillId="0" borderId="28" xfId="0" quotePrefix="1" applyNumberFormat="1" applyFont="1" applyBorder="1" applyAlignment="1">
      <alignment horizontal="left" vertical="center"/>
    </xf>
    <xf numFmtId="2" fontId="8" fillId="0" borderId="31" xfId="0" quotePrefix="1" applyNumberFormat="1" applyFont="1" applyBorder="1" applyAlignment="1">
      <alignment horizontal="left" vertical="center"/>
    </xf>
    <xf numFmtId="0" fontId="8" fillId="4" borderId="27" xfId="0" applyFont="1" applyFill="1" applyBorder="1" applyAlignment="1">
      <alignment horizontal="center" vertical="center"/>
    </xf>
    <xf numFmtId="2" fontId="8" fillId="4" borderId="28" xfId="0" applyNumberFormat="1" applyFont="1" applyFill="1" applyBorder="1" applyAlignment="1">
      <alignment horizontal="center" vertical="center"/>
    </xf>
    <xf numFmtId="0" fontId="8" fillId="4" borderId="30" xfId="0" applyFont="1" applyFill="1" applyBorder="1" applyAlignment="1">
      <alignment horizontal="center" vertical="center"/>
    </xf>
    <xf numFmtId="2" fontId="8" fillId="4" borderId="30" xfId="0" applyNumberFormat="1" applyFont="1" applyFill="1" applyBorder="1" applyAlignment="1">
      <alignment horizontal="center" vertical="center"/>
    </xf>
    <xf numFmtId="1" fontId="8" fillId="4" borderId="30" xfId="0" applyNumberFormat="1" applyFont="1" applyFill="1" applyBorder="1" applyAlignment="1">
      <alignment horizontal="center" vertical="center"/>
    </xf>
    <xf numFmtId="3" fontId="24" fillId="4" borderId="29" xfId="4" applyNumberFormat="1" applyFont="1" applyFill="1" applyBorder="1" applyAlignment="1">
      <alignment horizontal="center" vertical="top"/>
    </xf>
    <xf numFmtId="2" fontId="8" fillId="0" borderId="31" xfId="0" applyNumberFormat="1" applyFont="1" applyBorder="1" applyAlignment="1">
      <alignment horizontal="left" vertical="center"/>
    </xf>
    <xf numFmtId="2" fontId="8" fillId="0" borderId="29" xfId="0" applyNumberFormat="1" applyFont="1" applyBorder="1" applyAlignment="1">
      <alignment horizontal="left" vertical="center"/>
    </xf>
    <xf numFmtId="0" fontId="8" fillId="0" borderId="84" xfId="0" applyFont="1" applyBorder="1" applyAlignment="1">
      <alignment horizontal="left" vertical="center"/>
    </xf>
    <xf numFmtId="1" fontId="8" fillId="0" borderId="27" xfId="0" applyNumberFormat="1" applyFont="1" applyBorder="1" applyAlignment="1">
      <alignment horizontal="left" vertical="center"/>
    </xf>
    <xf numFmtId="2" fontId="8" fillId="0" borderId="83" xfId="0" applyNumberFormat="1" applyFont="1" applyBorder="1" applyAlignment="1">
      <alignment horizontal="left" vertical="center"/>
    </xf>
    <xf numFmtId="165" fontId="8" fillId="0" borderId="27" xfId="0" quotePrefix="1" applyNumberFormat="1" applyFont="1" applyBorder="1" applyAlignment="1">
      <alignment horizontal="left" vertical="center"/>
    </xf>
    <xf numFmtId="165" fontId="8" fillId="0" borderId="31" xfId="0" applyNumberFormat="1" applyFont="1" applyBorder="1" applyAlignment="1">
      <alignment horizontal="left" vertical="center"/>
    </xf>
    <xf numFmtId="2" fontId="8" fillId="0" borderId="83" xfId="0" quotePrefix="1" applyNumberFormat="1" applyFont="1" applyBorder="1" applyAlignment="1">
      <alignment horizontal="left" vertical="center"/>
    </xf>
    <xf numFmtId="2" fontId="8" fillId="0" borderId="84" xfId="0" applyNumberFormat="1" applyFont="1" applyBorder="1" applyAlignment="1">
      <alignment horizontal="left" vertical="center"/>
    </xf>
    <xf numFmtId="2" fontId="8" fillId="0" borderId="27" xfId="0" applyNumberFormat="1" applyFont="1" applyBorder="1" applyAlignment="1">
      <alignment horizontal="left" vertical="center"/>
    </xf>
    <xf numFmtId="2" fontId="8" fillId="0" borderId="84" xfId="0" quotePrefix="1" applyNumberFormat="1" applyFont="1" applyBorder="1" applyAlignment="1">
      <alignment horizontal="left" vertical="center"/>
    </xf>
    <xf numFmtId="2" fontId="8" fillId="0" borderId="30" xfId="0" applyNumberFormat="1" applyFont="1" applyBorder="1" applyAlignment="1">
      <alignment horizontal="left" vertical="center"/>
    </xf>
    <xf numFmtId="2" fontId="24" fillId="0" borderId="27" xfId="0" applyNumberFormat="1" applyFont="1" applyFill="1" applyBorder="1" applyAlignment="1">
      <alignment horizontal="left" vertical="center"/>
    </xf>
    <xf numFmtId="165" fontId="8" fillId="0" borderId="27" xfId="0" applyNumberFormat="1" applyFont="1" applyBorder="1" applyAlignment="1">
      <alignment horizontal="left" vertical="center"/>
    </xf>
    <xf numFmtId="0" fontId="24" fillId="0" borderId="31" xfId="0" applyFont="1" applyFill="1" applyBorder="1" applyAlignment="1">
      <alignment horizontal="left" vertical="center"/>
    </xf>
    <xf numFmtId="165" fontId="8" fillId="4" borderId="28" xfId="0" applyNumberFormat="1" applyFont="1" applyFill="1" applyBorder="1" applyAlignment="1">
      <alignment horizontal="center" vertical="center"/>
    </xf>
    <xf numFmtId="165" fontId="8" fillId="0" borderId="31" xfId="0" quotePrefix="1" applyNumberFormat="1" applyFont="1" applyBorder="1" applyAlignment="1">
      <alignment horizontal="left" vertical="center"/>
    </xf>
    <xf numFmtId="2" fontId="8" fillId="0" borderId="27" xfId="0" quotePrefix="1" applyNumberFormat="1" applyFont="1" applyBorder="1" applyAlignment="1">
      <alignment horizontal="left" vertical="center"/>
    </xf>
    <xf numFmtId="1" fontId="8" fillId="0" borderId="31" xfId="0" applyNumberFormat="1" applyFont="1" applyBorder="1" applyAlignment="1">
      <alignment horizontal="left" vertical="center"/>
    </xf>
    <xf numFmtId="0" fontId="8" fillId="0" borderId="85" xfId="0" applyFont="1" applyBorder="1" applyAlignment="1">
      <alignment horizontal="center" vertical="center"/>
    </xf>
    <xf numFmtId="0" fontId="8" fillId="0" borderId="86" xfId="0" applyFont="1" applyBorder="1" applyAlignment="1">
      <alignment horizontal="left" vertical="center"/>
    </xf>
    <xf numFmtId="2" fontId="8" fillId="0" borderId="87" xfId="0" applyNumberFormat="1" applyFont="1" applyBorder="1" applyAlignment="1">
      <alignment horizontal="left" vertical="center"/>
    </xf>
    <xf numFmtId="0" fontId="8" fillId="0" borderId="87" xfId="0" applyFont="1" applyBorder="1" applyAlignment="1">
      <alignment horizontal="left" vertical="center"/>
    </xf>
    <xf numFmtId="165" fontId="8" fillId="0" borderId="87" xfId="0" applyNumberFormat="1" applyFont="1" applyBorder="1" applyAlignment="1">
      <alignment horizontal="left" vertical="center"/>
    </xf>
    <xf numFmtId="0" fontId="8" fillId="0" borderId="88" xfId="0" applyFont="1" applyBorder="1" applyAlignment="1">
      <alignment horizontal="left" vertical="center"/>
    </xf>
    <xf numFmtId="2" fontId="8" fillId="0" borderId="86" xfId="0" applyNumberFormat="1" applyFont="1" applyBorder="1" applyAlignment="1">
      <alignment horizontal="left" vertical="center"/>
    </xf>
    <xf numFmtId="2" fontId="8" fillId="0" borderId="87" xfId="0" quotePrefix="1" applyNumberFormat="1" applyFont="1" applyBorder="1" applyAlignment="1">
      <alignment horizontal="left" vertical="center"/>
    </xf>
    <xf numFmtId="0" fontId="8" fillId="0" borderId="87" xfId="0" quotePrefix="1" applyFont="1" applyBorder="1" applyAlignment="1">
      <alignment horizontal="left" vertical="center"/>
    </xf>
    <xf numFmtId="1" fontId="8" fillId="0" borderId="87" xfId="0" applyNumberFormat="1" applyFont="1" applyBorder="1" applyAlignment="1">
      <alignment horizontal="left" vertical="center"/>
    </xf>
    <xf numFmtId="2" fontId="8" fillId="0" borderId="89" xfId="0" applyNumberFormat="1" applyFont="1" applyBorder="1" applyAlignment="1">
      <alignment horizontal="left" vertical="center"/>
    </xf>
    <xf numFmtId="0" fontId="8" fillId="0" borderId="90" xfId="0" applyFont="1" applyBorder="1" applyAlignment="1">
      <alignment horizontal="left" vertical="center"/>
    </xf>
    <xf numFmtId="0" fontId="8" fillId="0" borderId="91" xfId="0" applyFont="1" applyBorder="1" applyAlignment="1">
      <alignment horizontal="left" vertical="center"/>
    </xf>
    <xf numFmtId="0" fontId="8" fillId="0" borderId="92" xfId="0" applyFont="1" applyBorder="1" applyAlignment="1">
      <alignment horizontal="left" vertical="center"/>
    </xf>
    <xf numFmtId="0" fontId="24" fillId="0" borderId="87" xfId="0" applyFont="1" applyFill="1" applyBorder="1" applyAlignment="1">
      <alignment horizontal="left" vertical="center"/>
    </xf>
    <xf numFmtId="165" fontId="24" fillId="0" borderId="87" xfId="0" applyNumberFormat="1" applyFont="1" applyFill="1" applyBorder="1" applyAlignment="1">
      <alignment horizontal="left" vertical="center"/>
    </xf>
    <xf numFmtId="2" fontId="24" fillId="0" borderId="87" xfId="0" applyNumberFormat="1" applyFont="1" applyFill="1" applyBorder="1" applyAlignment="1">
      <alignment horizontal="left" vertical="center"/>
    </xf>
    <xf numFmtId="0" fontId="24" fillId="0" borderId="92" xfId="0" applyFont="1" applyFill="1" applyBorder="1" applyAlignment="1">
      <alignment horizontal="left" vertical="center"/>
    </xf>
    <xf numFmtId="0" fontId="8" fillId="0" borderId="89" xfId="0" applyFont="1" applyBorder="1" applyAlignment="1">
      <alignment horizontal="left" vertical="center"/>
    </xf>
    <xf numFmtId="0" fontId="8" fillId="0" borderId="91" xfId="0" quotePrefix="1" applyFont="1" applyBorder="1" applyAlignment="1">
      <alignment horizontal="left" vertical="center"/>
    </xf>
    <xf numFmtId="0" fontId="8" fillId="0" borderId="89" xfId="0" quotePrefix="1" applyFont="1" applyBorder="1" applyAlignment="1">
      <alignment horizontal="left" vertical="center"/>
    </xf>
    <xf numFmtId="2" fontId="8" fillId="0" borderId="91" xfId="0" applyNumberFormat="1" applyFont="1" applyBorder="1" applyAlignment="1">
      <alignment horizontal="left" vertical="center"/>
    </xf>
    <xf numFmtId="165" fontId="8" fillId="0" borderId="87" xfId="0" quotePrefix="1" applyNumberFormat="1" applyFont="1" applyBorder="1" applyAlignment="1">
      <alignment horizontal="left" vertical="center"/>
    </xf>
    <xf numFmtId="0" fontId="8" fillId="4" borderId="91" xfId="0" applyFont="1" applyFill="1" applyBorder="1" applyAlignment="1">
      <alignment horizontal="center" vertical="center"/>
    </xf>
    <xf numFmtId="165" fontId="8" fillId="4" borderId="87" xfId="0" applyNumberFormat="1" applyFont="1" applyFill="1" applyBorder="1" applyAlignment="1">
      <alignment horizontal="center" vertical="center"/>
    </xf>
    <xf numFmtId="2" fontId="8" fillId="4" borderId="87" xfId="0" applyNumberFormat="1" applyFont="1" applyFill="1" applyBorder="1" applyAlignment="1">
      <alignment horizontal="center" vertical="center"/>
    </xf>
    <xf numFmtId="0" fontId="8" fillId="4" borderId="87" xfId="0" applyFont="1" applyFill="1" applyBorder="1" applyAlignment="1">
      <alignment horizontal="center" vertical="center"/>
    </xf>
    <xf numFmtId="0" fontId="8" fillId="4" borderId="90" xfId="0" applyFont="1" applyFill="1" applyBorder="1" applyAlignment="1">
      <alignment horizontal="center" vertical="center"/>
    </xf>
    <xf numFmtId="2" fontId="8" fillId="4" borderId="90" xfId="0" applyNumberFormat="1" applyFont="1" applyFill="1" applyBorder="1" applyAlignment="1">
      <alignment horizontal="center" vertical="center"/>
    </xf>
    <xf numFmtId="1" fontId="8" fillId="4" borderId="90" xfId="0" applyNumberFormat="1" applyFont="1" applyFill="1" applyBorder="1" applyAlignment="1">
      <alignment horizontal="center" vertical="center"/>
    </xf>
    <xf numFmtId="3" fontId="24" fillId="4" borderId="92" xfId="4" applyNumberFormat="1" applyFont="1" applyFill="1" applyBorder="1" applyAlignment="1">
      <alignment horizontal="center" vertical="top"/>
    </xf>
    <xf numFmtId="1" fontId="8" fillId="0" borderId="89" xfId="0" applyNumberFormat="1" applyFont="1" applyBorder="1" applyAlignment="1">
      <alignment horizontal="left" vertical="center"/>
    </xf>
    <xf numFmtId="2" fontId="8" fillId="0" borderId="92" xfId="0" applyNumberFormat="1" applyFont="1" applyBorder="1" applyAlignment="1">
      <alignment horizontal="left" vertical="center"/>
    </xf>
    <xf numFmtId="165" fontId="8" fillId="0" borderId="89" xfId="0" applyNumberFormat="1" applyFont="1" applyBorder="1" applyAlignment="1">
      <alignment horizontal="left" vertical="center"/>
    </xf>
    <xf numFmtId="2" fontId="8" fillId="0" borderId="90" xfId="0" applyNumberFormat="1" applyFont="1" applyBorder="1" applyAlignment="1">
      <alignment horizontal="left" vertical="center"/>
    </xf>
    <xf numFmtId="1" fontId="8" fillId="0" borderId="91" xfId="0" applyNumberFormat="1" applyFont="1" applyBorder="1" applyAlignment="1">
      <alignment horizontal="left" vertical="center"/>
    </xf>
    <xf numFmtId="0" fontId="8" fillId="0" borderId="0" xfId="0" quotePrefix="1" applyFont="1"/>
    <xf numFmtId="0" fontId="10" fillId="0" borderId="64" xfId="0" applyFont="1" applyFill="1" applyBorder="1"/>
    <xf numFmtId="0" fontId="10" fillId="0" borderId="0" xfId="0" applyFont="1" applyAlignment="1">
      <alignment wrapText="1"/>
    </xf>
    <xf numFmtId="0" fontId="9" fillId="0" borderId="0" xfId="0" applyFont="1" applyFill="1"/>
    <xf numFmtId="0" fontId="10" fillId="0" borderId="0" xfId="0" applyFont="1" applyFill="1" applyBorder="1" applyAlignment="1">
      <alignment horizontal="center" vertical="top" wrapText="1"/>
    </xf>
    <xf numFmtId="0" fontId="10" fillId="0" borderId="0" xfId="0" applyFont="1" applyAlignment="1">
      <alignment horizontal="left"/>
    </xf>
    <xf numFmtId="0" fontId="9" fillId="4" borderId="6" xfId="4" applyFont="1" applyFill="1" applyBorder="1" applyAlignment="1">
      <alignment horizontal="center" wrapText="1"/>
    </xf>
    <xf numFmtId="0" fontId="9" fillId="0" borderId="0" xfId="4" applyFont="1" applyFill="1" applyAlignment="1">
      <alignment horizontal="left"/>
    </xf>
    <xf numFmtId="2" fontId="8" fillId="0" borderId="6" xfId="0" applyNumberFormat="1" applyFont="1" applyBorder="1" applyAlignment="1">
      <alignment horizontal="center"/>
    </xf>
    <xf numFmtId="14" fontId="9" fillId="0" borderId="0" xfId="4" applyNumberFormat="1" applyFont="1" applyFill="1" applyAlignment="1">
      <alignment horizontal="left"/>
    </xf>
    <xf numFmtId="0" fontId="9" fillId="0" borderId="0" xfId="4" applyFont="1" applyFill="1" applyAlignment="1">
      <alignment horizontal="center"/>
    </xf>
    <xf numFmtId="2" fontId="9" fillId="0" borderId="0" xfId="4" applyNumberFormat="1" applyFont="1" applyFill="1" applyAlignment="1">
      <alignment horizontal="left"/>
    </xf>
    <xf numFmtId="0" fontId="30" fillId="0" borderId="0" xfId="0" applyFont="1" applyAlignment="1">
      <alignment horizontal="left"/>
    </xf>
    <xf numFmtId="0" fontId="30" fillId="0" borderId="0" xfId="0" applyFont="1" applyAlignment="1">
      <alignment horizontal="center"/>
    </xf>
    <xf numFmtId="0" fontId="24" fillId="0" borderId="0" xfId="4" applyFont="1" applyAlignment="1">
      <alignment horizontal="left"/>
    </xf>
    <xf numFmtId="0" fontId="24" fillId="4" borderId="6" xfId="4" applyFont="1" applyFill="1" applyBorder="1" applyAlignment="1">
      <alignment horizontal="center" wrapText="1"/>
    </xf>
    <xf numFmtId="0" fontId="24" fillId="0" borderId="0" xfId="4" applyFont="1" applyFill="1" applyAlignment="1">
      <alignment horizontal="left"/>
    </xf>
    <xf numFmtId="0" fontId="24" fillId="0" borderId="80" xfId="4" applyFont="1" applyFill="1" applyBorder="1" applyAlignment="1">
      <alignment horizontal="left"/>
    </xf>
    <xf numFmtId="14" fontId="24" fillId="0" borderId="0" xfId="4" applyNumberFormat="1" applyFont="1" applyFill="1" applyBorder="1" applyAlignment="1">
      <alignment horizontal="left"/>
    </xf>
    <xf numFmtId="2" fontId="24" fillId="0" borderId="0" xfId="4" applyNumberFormat="1" applyFont="1" applyFill="1" applyBorder="1" applyAlignment="1">
      <alignment horizontal="center"/>
    </xf>
    <xf numFmtId="165" fontId="24" fillId="0" borderId="0" xfId="4" applyNumberFormat="1" applyFont="1" applyFill="1" applyBorder="1" applyAlignment="1">
      <alignment horizontal="center"/>
    </xf>
    <xf numFmtId="165" fontId="24" fillId="0" borderId="58" xfId="4" applyNumberFormat="1" applyFont="1" applyFill="1" applyBorder="1" applyAlignment="1">
      <alignment horizontal="center"/>
    </xf>
    <xf numFmtId="2" fontId="24" fillId="0" borderId="58" xfId="4" applyNumberFormat="1" applyFont="1" applyFill="1" applyBorder="1" applyAlignment="1">
      <alignment horizontal="center"/>
    </xf>
    <xf numFmtId="0" fontId="24" fillId="0" borderId="115" xfId="4" applyFont="1" applyFill="1" applyBorder="1" applyAlignment="1">
      <alignment horizontal="left"/>
    </xf>
    <xf numFmtId="14" fontId="24" fillId="0" borderId="4" xfId="4" applyNumberFormat="1" applyFont="1" applyFill="1" applyBorder="1" applyAlignment="1">
      <alignment horizontal="left"/>
    </xf>
    <xf numFmtId="2" fontId="24" fillId="0" borderId="4" xfId="4" applyNumberFormat="1" applyFont="1" applyFill="1" applyBorder="1" applyAlignment="1">
      <alignment horizontal="center"/>
    </xf>
    <xf numFmtId="165" fontId="24" fillId="0" borderId="4" xfId="4" applyNumberFormat="1" applyFont="1" applyFill="1" applyBorder="1" applyAlignment="1">
      <alignment horizontal="center"/>
    </xf>
    <xf numFmtId="165" fontId="24" fillId="0" borderId="114" xfId="4" applyNumberFormat="1" applyFont="1" applyFill="1" applyBorder="1" applyAlignment="1">
      <alignment horizontal="center"/>
    </xf>
    <xf numFmtId="0" fontId="24" fillId="0" borderId="119" xfId="4" applyFont="1" applyFill="1" applyBorder="1" applyAlignment="1">
      <alignment horizontal="left"/>
    </xf>
    <xf numFmtId="14" fontId="24" fillId="0" borderId="2" xfId="4" applyNumberFormat="1" applyFont="1" applyFill="1" applyBorder="1" applyAlignment="1">
      <alignment horizontal="left"/>
    </xf>
    <xf numFmtId="2" fontId="24" fillId="0" borderId="2" xfId="4" applyNumberFormat="1" applyFont="1" applyFill="1" applyBorder="1" applyAlignment="1">
      <alignment horizontal="center"/>
    </xf>
    <xf numFmtId="2" fontId="24" fillId="0" borderId="112" xfId="4" applyNumberFormat="1" applyFont="1" applyFill="1" applyBorder="1" applyAlignment="1">
      <alignment horizontal="center"/>
    </xf>
    <xf numFmtId="2" fontId="8" fillId="0" borderId="0" xfId="0" applyNumberFormat="1" applyFont="1" applyAlignment="1">
      <alignment horizontal="center" vertical="center" wrapText="1"/>
    </xf>
    <xf numFmtId="2" fontId="8" fillId="0" borderId="2" xfId="0" applyNumberFormat="1" applyFont="1" applyBorder="1" applyAlignment="1">
      <alignment horizontal="center" vertical="center" wrapText="1"/>
    </xf>
    <xf numFmtId="14" fontId="9" fillId="4" borderId="6" xfId="4" applyNumberFormat="1" applyFont="1" applyFill="1" applyBorder="1" applyAlignment="1">
      <alignment horizontal="center" vertical="center" textRotation="90"/>
    </xf>
    <xf numFmtId="14" fontId="9" fillId="4" borderId="26" xfId="4" applyNumberFormat="1" applyFont="1" applyFill="1" applyBorder="1" applyAlignment="1">
      <alignment horizontal="center" vertical="center" textRotation="90"/>
    </xf>
    <xf numFmtId="0" fontId="9" fillId="4" borderId="25" xfId="4" applyFont="1" applyFill="1" applyBorder="1" applyAlignment="1">
      <alignment horizontal="center" wrapText="1"/>
    </xf>
    <xf numFmtId="14" fontId="9" fillId="4" borderId="26" xfId="4" applyNumberFormat="1" applyFont="1" applyFill="1" applyBorder="1" applyAlignment="1">
      <alignment horizontal="center" wrapText="1"/>
    </xf>
    <xf numFmtId="0" fontId="10" fillId="0" borderId="0" xfId="0" applyFont="1" applyAlignment="1">
      <alignment horizontal="left" wrapText="1"/>
    </xf>
    <xf numFmtId="14" fontId="9" fillId="4" borderId="24" xfId="4" applyNumberFormat="1" applyFont="1" applyFill="1" applyBorder="1" applyAlignment="1">
      <alignment horizontal="center" wrapText="1"/>
    </xf>
    <xf numFmtId="0" fontId="9" fillId="4" borderId="21" xfId="4" applyFont="1" applyFill="1" applyBorder="1" applyAlignment="1">
      <alignment horizontal="center" wrapText="1"/>
    </xf>
    <xf numFmtId="0" fontId="24" fillId="4" borderId="94" xfId="4" applyFont="1" applyFill="1" applyBorder="1" applyAlignment="1">
      <alignment horizontal="center"/>
    </xf>
    <xf numFmtId="14" fontId="24" fillId="0" borderId="0" xfId="4" applyNumberFormat="1" applyFont="1" applyFill="1" applyAlignment="1">
      <alignment horizontal="left"/>
    </xf>
    <xf numFmtId="0" fontId="24" fillId="0" borderId="95" xfId="3" applyFont="1" applyBorder="1" applyAlignment="1">
      <alignment horizontal="center"/>
    </xf>
    <xf numFmtId="0" fontId="24" fillId="0" borderId="80" xfId="3" applyFont="1" applyBorder="1" applyAlignment="1">
      <alignment horizontal="center"/>
    </xf>
    <xf numFmtId="2" fontId="24" fillId="0" borderId="143" xfId="4" applyNumberFormat="1" applyFont="1" applyFill="1" applyBorder="1" applyAlignment="1">
      <alignment horizontal="center"/>
    </xf>
    <xf numFmtId="0" fontId="24" fillId="0" borderId="0" xfId="3" applyFont="1" applyBorder="1" applyAlignment="1">
      <alignment horizontal="center"/>
    </xf>
    <xf numFmtId="2" fontId="24" fillId="0" borderId="80" xfId="4" applyNumberFormat="1" applyFont="1" applyFill="1" applyBorder="1" applyAlignment="1">
      <alignment horizontal="center"/>
    </xf>
    <xf numFmtId="0" fontId="24" fillId="0" borderId="4" xfId="4" applyFont="1" applyFill="1" applyBorder="1" applyAlignment="1">
      <alignment horizontal="left"/>
    </xf>
    <xf numFmtId="2" fontId="24" fillId="0" borderId="94" xfId="4" applyNumberFormat="1" applyFont="1" applyFill="1" applyBorder="1" applyAlignment="1">
      <alignment horizontal="center"/>
    </xf>
    <xf numFmtId="2" fontId="24" fillId="0" borderId="115" xfId="4" applyNumberFormat="1" applyFont="1" applyFill="1" applyBorder="1" applyAlignment="1">
      <alignment horizontal="center"/>
    </xf>
    <xf numFmtId="2" fontId="24" fillId="0" borderId="128" xfId="4" applyNumberFormat="1" applyFont="1" applyFill="1" applyBorder="1" applyAlignment="1">
      <alignment horizontal="center"/>
    </xf>
    <xf numFmtId="2" fontId="24" fillId="0" borderId="114" xfId="4" applyNumberFormat="1" applyFont="1" applyFill="1" applyBorder="1" applyAlignment="1">
      <alignment horizontal="center"/>
    </xf>
    <xf numFmtId="0" fontId="24" fillId="0" borderId="2" xfId="4" applyFont="1" applyFill="1" applyBorder="1" applyAlignment="1">
      <alignment horizontal="left"/>
    </xf>
    <xf numFmtId="2" fontId="24" fillId="0" borderId="55" xfId="4" applyNumberFormat="1" applyFont="1" applyFill="1" applyBorder="1" applyAlignment="1">
      <alignment horizontal="center"/>
    </xf>
    <xf numFmtId="2" fontId="24" fillId="0" borderId="119" xfId="4" applyNumberFormat="1" applyFont="1" applyFill="1" applyBorder="1" applyAlignment="1">
      <alignment horizontal="center"/>
    </xf>
    <xf numFmtId="2" fontId="24" fillId="0" borderId="129" xfId="4" applyNumberFormat="1" applyFont="1" applyFill="1" applyBorder="1" applyAlignment="1">
      <alignment horizontal="center"/>
    </xf>
    <xf numFmtId="0" fontId="24" fillId="0" borderId="143" xfId="3" applyFont="1" applyBorder="1" applyAlignment="1">
      <alignment horizontal="center"/>
    </xf>
    <xf numFmtId="0" fontId="24" fillId="0" borderId="8" xfId="4" applyFont="1" applyFill="1" applyBorder="1" applyAlignment="1">
      <alignment horizontal="left"/>
    </xf>
    <xf numFmtId="14" fontId="24" fillId="0" borderId="8" xfId="4" applyNumberFormat="1" applyFont="1" applyFill="1" applyBorder="1" applyAlignment="1">
      <alignment horizontal="left"/>
    </xf>
    <xf numFmtId="0" fontId="24" fillId="0" borderId="52" xfId="5" applyFont="1" applyBorder="1" applyAlignment="1">
      <alignment horizontal="center"/>
    </xf>
    <xf numFmtId="0" fontId="24" fillId="0" borderId="116" xfId="5" applyFont="1" applyBorder="1" applyAlignment="1">
      <alignment horizontal="center"/>
    </xf>
    <xf numFmtId="2" fontId="24" fillId="0" borderId="130" xfId="4" applyNumberFormat="1" applyFont="1" applyFill="1" applyBorder="1" applyAlignment="1">
      <alignment horizontal="center"/>
    </xf>
    <xf numFmtId="0" fontId="24" fillId="0" borderId="8" xfId="5" applyFont="1" applyBorder="1" applyAlignment="1">
      <alignment horizontal="center"/>
    </xf>
    <xf numFmtId="0" fontId="24" fillId="0" borderId="9" xfId="5" applyFont="1" applyBorder="1" applyAlignment="1">
      <alignment horizontal="center"/>
    </xf>
    <xf numFmtId="0" fontId="24" fillId="0" borderId="0" xfId="4" applyFont="1" applyFill="1" applyBorder="1" applyAlignment="1">
      <alignment horizontal="left"/>
    </xf>
    <xf numFmtId="0" fontId="24" fillId="0" borderId="95" xfId="5" applyFont="1" applyBorder="1" applyAlignment="1">
      <alignment horizontal="center"/>
    </xf>
    <xf numFmtId="0" fontId="24" fillId="0" borderId="80" xfId="5" applyFont="1" applyBorder="1" applyAlignment="1">
      <alignment horizontal="center"/>
    </xf>
    <xf numFmtId="0" fontId="24" fillId="0" borderId="0" xfId="5" applyFont="1" applyBorder="1" applyAlignment="1">
      <alignment horizontal="center"/>
    </xf>
    <xf numFmtId="0" fontId="24" fillId="0" borderId="21" xfId="3" applyFont="1" applyBorder="1" applyAlignment="1">
      <alignment horizontal="center"/>
    </xf>
    <xf numFmtId="0" fontId="24" fillId="0" borderId="25" xfId="3" applyFont="1" applyBorder="1" applyAlignment="1">
      <alignment horizontal="center"/>
    </xf>
    <xf numFmtId="2" fontId="24" fillId="0" borderId="24" xfId="4" applyNumberFormat="1" applyFont="1" applyFill="1" applyBorder="1" applyAlignment="1">
      <alignment horizontal="center"/>
    </xf>
    <xf numFmtId="0" fontId="30" fillId="0" borderId="0" xfId="0" applyFont="1" applyAlignment="1">
      <alignment vertical="center"/>
    </xf>
    <xf numFmtId="0" fontId="30" fillId="0" borderId="0" xfId="0" applyFont="1"/>
    <xf numFmtId="0" fontId="30" fillId="0" borderId="0" xfId="0" applyFont="1" applyBorder="1"/>
    <xf numFmtId="0" fontId="30" fillId="4" borderId="28" xfId="0" applyFont="1" applyFill="1" applyBorder="1"/>
    <xf numFmtId="49" fontId="59" fillId="4" borderId="28" xfId="0" applyNumberFormat="1" applyFont="1" applyFill="1" applyBorder="1" applyAlignment="1">
      <alignment horizontal="center" wrapText="1"/>
    </xf>
    <xf numFmtId="167" fontId="59" fillId="4" borderId="28" xfId="6" applyNumberFormat="1" applyFont="1" applyFill="1" applyBorder="1" applyAlignment="1" applyProtection="1">
      <alignment horizontal="center" wrapText="1"/>
    </xf>
    <xf numFmtId="0" fontId="67" fillId="0" borderId="28" xfId="0" applyFont="1" applyBorder="1" applyAlignment="1">
      <alignment horizontal="center" vertical="center"/>
    </xf>
    <xf numFmtId="0" fontId="67" fillId="4" borderId="28" xfId="0" applyFont="1" applyFill="1" applyBorder="1" applyAlignment="1">
      <alignment vertical="center"/>
    </xf>
    <xf numFmtId="0" fontId="67" fillId="4" borderId="28" xfId="0" applyFont="1" applyFill="1" applyBorder="1" applyAlignment="1">
      <alignment horizontal="center" vertical="center"/>
    </xf>
    <xf numFmtId="0" fontId="67" fillId="0" borderId="28" xfId="0" applyFont="1" applyBorder="1" applyAlignment="1">
      <alignment vertical="center"/>
    </xf>
    <xf numFmtId="0" fontId="10" fillId="0" borderId="2" xfId="0" applyFont="1" applyBorder="1" applyAlignment="1">
      <alignment horizontal="left" wrapText="1"/>
    </xf>
    <xf numFmtId="0" fontId="10" fillId="0" borderId="2" xfId="0" applyFont="1" applyBorder="1" applyAlignment="1">
      <alignment horizontal="right" wrapText="1"/>
    </xf>
    <xf numFmtId="0" fontId="10" fillId="0" borderId="2" xfId="0" applyFont="1" applyBorder="1" applyAlignment="1">
      <alignment horizontal="center" wrapText="1"/>
    </xf>
    <xf numFmtId="0" fontId="10" fillId="0" borderId="0" xfId="0" applyFont="1" applyBorder="1" applyAlignment="1">
      <alignment horizontal="left" wrapText="1"/>
    </xf>
    <xf numFmtId="0" fontId="10" fillId="0" borderId="0" xfId="0" applyFont="1" applyBorder="1" applyAlignment="1">
      <alignment horizontal="right" wrapText="1"/>
    </xf>
    <xf numFmtId="0" fontId="8" fillId="0" borderId="0" xfId="0" applyFont="1" applyBorder="1" applyAlignment="1">
      <alignment vertical="center"/>
    </xf>
    <xf numFmtId="0" fontId="8" fillId="0" borderId="0" xfId="0" applyFont="1" applyBorder="1" applyAlignment="1">
      <alignment horizontal="left" vertical="center"/>
    </xf>
    <xf numFmtId="0" fontId="24" fillId="4" borderId="51" xfId="0" applyFont="1" applyFill="1" applyBorder="1" applyAlignment="1">
      <alignment horizontal="center" vertical="center" wrapText="1"/>
    </xf>
    <xf numFmtId="0" fontId="24" fillId="4" borderId="8" xfId="0" applyFont="1" applyFill="1" applyBorder="1" applyAlignment="1">
      <alignment horizontal="center" vertical="center" wrapText="1"/>
    </xf>
    <xf numFmtId="0" fontId="24" fillId="4" borderId="116" xfId="0" applyFont="1" applyFill="1" applyBorder="1" applyAlignment="1">
      <alignment horizontal="center" vertical="center" wrapText="1"/>
    </xf>
    <xf numFmtId="0" fontId="24" fillId="4" borderId="53" xfId="0" applyFont="1" applyFill="1" applyBorder="1" applyAlignment="1">
      <alignment horizontal="center" vertical="center" wrapText="1"/>
    </xf>
    <xf numFmtId="0" fontId="9" fillId="4" borderId="51"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116" xfId="0" applyFont="1" applyFill="1" applyBorder="1" applyAlignment="1">
      <alignment horizontal="center" vertical="center" wrapText="1"/>
    </xf>
    <xf numFmtId="0" fontId="9" fillId="4" borderId="53" xfId="0" applyFont="1" applyFill="1" applyBorder="1" applyAlignment="1">
      <alignment horizontal="center" vertical="center" wrapText="1"/>
    </xf>
    <xf numFmtId="0" fontId="8" fillId="4" borderId="20" xfId="0" applyFont="1" applyFill="1" applyBorder="1" applyAlignment="1">
      <alignment wrapText="1"/>
    </xf>
    <xf numFmtId="0" fontId="8" fillId="4" borderId="22" xfId="0" applyFont="1" applyFill="1" applyBorder="1" applyAlignment="1">
      <alignment wrapText="1"/>
    </xf>
    <xf numFmtId="49" fontId="24" fillId="0" borderId="28" xfId="0" applyNumberFormat="1" applyFont="1" applyFill="1" applyBorder="1" applyAlignment="1">
      <alignment horizontal="center" vertical="center" wrapText="1"/>
    </xf>
    <xf numFmtId="0" fontId="24" fillId="0" borderId="28" xfId="0" applyFont="1" applyFill="1" applyBorder="1" applyAlignment="1">
      <alignment vertical="center" wrapText="1"/>
    </xf>
    <xf numFmtId="0" fontId="24" fillId="0" borderId="29" xfId="0" applyFont="1" applyFill="1" applyBorder="1" applyAlignment="1">
      <alignment horizontal="center" vertical="center" wrapText="1"/>
    </xf>
    <xf numFmtId="0" fontId="8" fillId="0" borderId="24" xfId="0" applyFont="1" applyBorder="1" applyAlignment="1">
      <alignment horizontal="center"/>
    </xf>
    <xf numFmtId="0" fontId="8" fillId="0" borderId="34" xfId="0" applyFont="1" applyBorder="1" applyAlignment="1">
      <alignment horizontal="center"/>
    </xf>
    <xf numFmtId="0" fontId="24" fillId="0" borderId="34" xfId="0" applyFont="1" applyFill="1" applyBorder="1" applyAlignment="1">
      <alignment vertical="center" wrapText="1"/>
    </xf>
    <xf numFmtId="0" fontId="24" fillId="0" borderId="35" xfId="0" applyFont="1" applyFill="1" applyBorder="1" applyAlignment="1">
      <alignment horizontal="center" vertical="center" wrapText="1"/>
    </xf>
    <xf numFmtId="0" fontId="8" fillId="0" borderId="27" xfId="0" applyFont="1" applyBorder="1" applyAlignment="1"/>
    <xf numFmtId="0" fontId="8" fillId="0" borderId="21" xfId="0" applyFont="1" applyFill="1" applyBorder="1" applyAlignment="1">
      <alignment horizontal="center" vertical="center" wrapText="1"/>
    </xf>
    <xf numFmtId="2" fontId="8" fillId="0" borderId="28" xfId="0" applyNumberFormat="1" applyFont="1" applyBorder="1" applyAlignment="1">
      <alignment wrapText="1"/>
    </xf>
    <xf numFmtId="165" fontId="8" fillId="0" borderId="28" xfId="0" applyNumberFormat="1" applyFont="1" applyBorder="1" applyAlignment="1">
      <alignment wrapText="1"/>
    </xf>
    <xf numFmtId="14" fontId="8" fillId="0" borderId="28" xfId="0" applyNumberFormat="1" applyFont="1" applyBorder="1" applyAlignment="1">
      <alignment wrapText="1"/>
    </xf>
    <xf numFmtId="164" fontId="8" fillId="0" borderId="28" xfId="0" applyNumberFormat="1" applyFont="1" applyBorder="1" applyAlignment="1">
      <alignment horizontal="center" wrapText="1"/>
    </xf>
    <xf numFmtId="0" fontId="8" fillId="0" borderId="28" xfId="0" applyFont="1" applyBorder="1" applyAlignment="1">
      <alignment horizontal="center" wrapText="1"/>
    </xf>
    <xf numFmtId="2" fontId="8" fillId="0" borderId="28" xfId="0" applyNumberFormat="1" applyFont="1" applyBorder="1" applyAlignment="1">
      <alignment horizontal="center" wrapText="1"/>
    </xf>
    <xf numFmtId="3" fontId="8" fillId="0" borderId="28" xfId="0" applyNumberFormat="1" applyFont="1" applyBorder="1" applyAlignment="1">
      <alignment horizontal="center" wrapText="1"/>
    </xf>
    <xf numFmtId="165" fontId="8" fillId="0" borderId="28" xfId="0" applyNumberFormat="1" applyFont="1" applyBorder="1" applyAlignment="1">
      <alignment horizontal="center" wrapText="1"/>
    </xf>
    <xf numFmtId="164" fontId="8" fillId="0" borderId="28" xfId="0" applyNumberFormat="1" applyFont="1" applyBorder="1" applyAlignment="1">
      <alignment wrapText="1"/>
    </xf>
    <xf numFmtId="0" fontId="8" fillId="0" borderId="29" xfId="0" applyFont="1" applyBorder="1" applyAlignment="1">
      <alignment horizontal="center" wrapText="1"/>
    </xf>
    <xf numFmtId="0" fontId="8" fillId="0" borderId="33" xfId="0" applyFont="1" applyBorder="1" applyAlignment="1"/>
    <xf numFmtId="0" fontId="8" fillId="0" borderId="34" xfId="0" applyFont="1" applyFill="1" applyBorder="1" applyAlignment="1">
      <alignment horizontal="center" vertical="center" wrapText="1"/>
    </xf>
    <xf numFmtId="2" fontId="8" fillId="0" borderId="34" xfId="0" applyNumberFormat="1" applyFont="1" applyBorder="1" applyAlignment="1">
      <alignment wrapText="1"/>
    </xf>
    <xf numFmtId="165" fontId="8" fillId="0" borderId="34" xfId="0" applyNumberFormat="1" applyFont="1" applyBorder="1" applyAlignment="1">
      <alignment wrapText="1"/>
    </xf>
    <xf numFmtId="14" fontId="8" fillId="0" borderId="34" xfId="0" applyNumberFormat="1" applyFont="1" applyBorder="1" applyAlignment="1">
      <alignment wrapText="1"/>
    </xf>
    <xf numFmtId="164" fontId="8" fillId="0" borderId="34" xfId="0" applyNumberFormat="1" applyFont="1" applyBorder="1" applyAlignment="1">
      <alignment horizontal="center" wrapText="1"/>
    </xf>
    <xf numFmtId="0" fontId="8" fillId="0" borderId="34" xfId="0" applyFont="1" applyBorder="1" applyAlignment="1">
      <alignment horizontal="center" wrapText="1"/>
    </xf>
    <xf numFmtId="2" fontId="8" fillId="0" borderId="34" xfId="0" applyNumberFormat="1" applyFont="1" applyBorder="1" applyAlignment="1">
      <alignment horizontal="center" wrapText="1"/>
    </xf>
    <xf numFmtId="3" fontId="8" fillId="0" borderId="34" xfId="0" applyNumberFormat="1" applyFont="1" applyBorder="1" applyAlignment="1">
      <alignment horizontal="center" wrapText="1"/>
    </xf>
    <xf numFmtId="165" fontId="8" fillId="0" borderId="34" xfId="0" applyNumberFormat="1" applyFont="1" applyBorder="1" applyAlignment="1">
      <alignment horizontal="center" wrapText="1"/>
    </xf>
    <xf numFmtId="164" fontId="8" fillId="0" borderId="34" xfId="0" applyNumberFormat="1" applyFont="1" applyBorder="1" applyAlignment="1">
      <alignment wrapText="1"/>
    </xf>
    <xf numFmtId="0" fontId="8" fillId="0" borderId="35" xfId="0" applyFont="1" applyBorder="1" applyAlignment="1">
      <alignment horizontal="center" wrapText="1"/>
    </xf>
    <xf numFmtId="0" fontId="8" fillId="0" borderId="20" xfId="0" applyFont="1" applyBorder="1" applyAlignment="1"/>
    <xf numFmtId="2" fontId="8" fillId="0" borderId="21" xfId="0" applyNumberFormat="1" applyFont="1" applyBorder="1" applyAlignment="1">
      <alignment wrapText="1"/>
    </xf>
    <xf numFmtId="165" fontId="8" fillId="0" borderId="21" xfId="0" applyNumberFormat="1" applyFont="1" applyBorder="1" applyAlignment="1">
      <alignment wrapText="1"/>
    </xf>
    <xf numFmtId="14" fontId="8" fillId="0" borderId="21" xfId="0" applyNumberFormat="1" applyFont="1" applyBorder="1" applyAlignment="1">
      <alignment wrapText="1"/>
    </xf>
    <xf numFmtId="164" fontId="8" fillId="0" borderId="21" xfId="0" applyNumberFormat="1" applyFont="1" applyBorder="1" applyAlignment="1">
      <alignment horizontal="center" wrapText="1"/>
    </xf>
    <xf numFmtId="3" fontId="8" fillId="0" borderId="21" xfId="0" applyNumberFormat="1" applyFont="1" applyBorder="1" applyAlignment="1">
      <alignment horizontal="center" wrapText="1"/>
    </xf>
    <xf numFmtId="0" fontId="8" fillId="0" borderId="21" xfId="0" applyFont="1" applyBorder="1" applyAlignment="1">
      <alignment horizontal="center" wrapText="1"/>
    </xf>
    <xf numFmtId="2" fontId="8" fillId="0" borderId="21" xfId="0" applyNumberFormat="1" applyFont="1" applyBorder="1" applyAlignment="1">
      <alignment horizontal="center" wrapText="1"/>
    </xf>
    <xf numFmtId="165" fontId="8" fillId="0" borderId="21" xfId="0" applyNumberFormat="1" applyFont="1" applyBorder="1" applyAlignment="1">
      <alignment horizontal="center" wrapText="1"/>
    </xf>
    <xf numFmtId="164" fontId="8" fillId="0" borderId="21" xfId="0" applyNumberFormat="1" applyFont="1" applyBorder="1" applyAlignment="1">
      <alignment wrapText="1"/>
    </xf>
    <xf numFmtId="0" fontId="8" fillId="0" borderId="22" xfId="0" applyFont="1" applyBorder="1" applyAlignment="1">
      <alignment horizontal="center" wrapText="1"/>
    </xf>
    <xf numFmtId="0" fontId="0" fillId="4" borderId="108" xfId="0" applyFont="1" applyFill="1" applyBorder="1" applyAlignment="1">
      <alignment horizontal="center" vertical="center"/>
    </xf>
    <xf numFmtId="0" fontId="0" fillId="4" borderId="109" xfId="0" applyFont="1" applyFill="1" applyBorder="1" applyAlignment="1">
      <alignment horizontal="center" vertical="center"/>
    </xf>
    <xf numFmtId="0" fontId="8" fillId="0" borderId="0" xfId="0" applyFont="1" applyFill="1" applyAlignment="1">
      <alignment horizontal="center" vertical="center"/>
    </xf>
    <xf numFmtId="14" fontId="8" fillId="0" borderId="28" xfId="0" applyNumberFormat="1" applyFont="1" applyFill="1" applyBorder="1" applyAlignment="1">
      <alignment horizontal="center" vertical="center" wrapText="1"/>
    </xf>
    <xf numFmtId="49" fontId="8" fillId="0" borderId="28" xfId="0" quotePrefix="1" applyNumberFormat="1" applyFont="1" applyBorder="1"/>
    <xf numFmtId="2" fontId="8" fillId="0" borderId="28" xfId="0" applyNumberFormat="1" applyFont="1" applyBorder="1" applyAlignment="1">
      <alignment horizontal="right"/>
    </xf>
    <xf numFmtId="165" fontId="8" fillId="0" borderId="28" xfId="0" applyNumberFormat="1" applyFont="1" applyBorder="1"/>
    <xf numFmtId="3" fontId="8" fillId="0" borderId="28" xfId="0" applyNumberFormat="1" applyFont="1" applyBorder="1"/>
    <xf numFmtId="0" fontId="8" fillId="0" borderId="28" xfId="0" applyFont="1" applyBorder="1" applyAlignment="1">
      <alignment horizontal="right"/>
    </xf>
    <xf numFmtId="2" fontId="8" fillId="0" borderId="28" xfId="0" applyNumberFormat="1" applyFont="1" applyBorder="1"/>
    <xf numFmtId="0" fontId="8" fillId="0" borderId="28" xfId="0" applyFont="1" applyFill="1" applyBorder="1"/>
    <xf numFmtId="49" fontId="8" fillId="0" borderId="28" xfId="0" quotePrefix="1" applyNumberFormat="1" applyFont="1" applyFill="1" applyBorder="1"/>
    <xf numFmtId="14" fontId="8" fillId="0" borderId="28" xfId="0" applyNumberFormat="1" applyFont="1" applyFill="1" applyBorder="1"/>
    <xf numFmtId="2" fontId="8" fillId="0" borderId="28" xfId="0" applyNumberFormat="1" applyFont="1" applyFill="1" applyBorder="1" applyAlignment="1">
      <alignment horizontal="right"/>
    </xf>
    <xf numFmtId="165" fontId="8" fillId="0" borderId="28" xfId="0" applyNumberFormat="1" applyFont="1" applyFill="1" applyBorder="1"/>
    <xf numFmtId="3" fontId="8" fillId="0" borderId="28" xfId="0" applyNumberFormat="1" applyFont="1" applyFill="1" applyBorder="1"/>
    <xf numFmtId="166" fontId="8" fillId="0" borderId="28" xfId="0" applyNumberFormat="1" applyFont="1" applyFill="1" applyBorder="1"/>
    <xf numFmtId="0" fontId="8" fillId="0" borderId="28" xfId="0" applyFont="1" applyFill="1" applyBorder="1" applyAlignment="1">
      <alignment horizontal="right"/>
    </xf>
    <xf numFmtId="2" fontId="8" fillId="0" borderId="28" xfId="0" applyNumberFormat="1" applyFont="1" applyFill="1" applyBorder="1"/>
    <xf numFmtId="165" fontId="8" fillId="0" borderId="28" xfId="0" applyNumberFormat="1" applyFont="1" applyFill="1" applyBorder="1" applyAlignment="1">
      <alignment horizontal="right"/>
    </xf>
    <xf numFmtId="0" fontId="30" fillId="4" borderId="108" xfId="0" applyFont="1" applyFill="1" applyBorder="1" applyAlignment="1">
      <alignment horizontal="center" vertical="center" textRotation="90" wrapText="1"/>
    </xf>
    <xf numFmtId="0" fontId="30" fillId="0" borderId="0" xfId="0" applyFont="1" applyAlignment="1">
      <alignment horizontal="center" vertical="center" textRotation="90"/>
    </xf>
    <xf numFmtId="0" fontId="10" fillId="0" borderId="0" xfId="0" applyFont="1" applyFill="1" applyAlignment="1">
      <alignment horizontal="center" wrapText="1"/>
    </xf>
    <xf numFmtId="0" fontId="30" fillId="0" borderId="28" xfId="0" applyFont="1" applyBorder="1" applyAlignment="1">
      <alignment vertical="center"/>
    </xf>
    <xf numFmtId="14" fontId="30" fillId="0" borderId="28" xfId="0" applyNumberFormat="1" applyFont="1" applyBorder="1" applyAlignment="1">
      <alignment vertical="center"/>
    </xf>
    <xf numFmtId="3" fontId="30" fillId="0" borderId="28" xfId="0" applyNumberFormat="1" applyFont="1" applyBorder="1" applyAlignment="1">
      <alignment horizontal="center" vertical="center"/>
    </xf>
    <xf numFmtId="165" fontId="30" fillId="0" borderId="28" xfId="0" applyNumberFormat="1" applyFont="1" applyBorder="1" applyAlignment="1">
      <alignment horizontal="center" vertical="center"/>
    </xf>
    <xf numFmtId="1" fontId="30" fillId="0" borderId="28" xfId="0" applyNumberFormat="1" applyFont="1" applyBorder="1" applyAlignment="1">
      <alignment horizontal="center" vertical="center"/>
    </xf>
    <xf numFmtId="0" fontId="30" fillId="4" borderId="28" xfId="0" applyFont="1" applyFill="1" applyBorder="1" applyAlignment="1">
      <alignment horizontal="center" vertical="center" wrapText="1"/>
    </xf>
    <xf numFmtId="0" fontId="30" fillId="4" borderId="28" xfId="0" applyFont="1" applyFill="1" applyBorder="1" applyAlignment="1">
      <alignment horizontal="center" vertical="center"/>
    </xf>
    <xf numFmtId="3" fontId="30" fillId="4" borderId="28" xfId="0" applyNumberFormat="1" applyFont="1" applyFill="1" applyBorder="1" applyAlignment="1">
      <alignment horizontal="center" vertical="center" wrapText="1"/>
    </xf>
    <xf numFmtId="165" fontId="30" fillId="4" borderId="28" xfId="0" applyNumberFormat="1" applyFont="1" applyFill="1" applyBorder="1" applyAlignment="1">
      <alignment horizontal="center" vertical="center" wrapText="1"/>
    </xf>
    <xf numFmtId="3" fontId="30" fillId="0" borderId="0" xfId="0" applyNumberFormat="1" applyFont="1" applyAlignment="1">
      <alignment horizontal="center"/>
    </xf>
    <xf numFmtId="165" fontId="30" fillId="0" borderId="0" xfId="0" applyNumberFormat="1" applyFont="1" applyAlignment="1">
      <alignment horizontal="center"/>
    </xf>
    <xf numFmtId="0" fontId="10" fillId="0" borderId="2" xfId="0" applyFont="1" applyBorder="1" applyAlignment="1">
      <alignment horizontal="right"/>
    </xf>
    <xf numFmtId="0" fontId="10" fillId="4" borderId="12"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Fill="1" applyBorder="1" applyAlignment="1">
      <alignment vertical="center" wrapText="1"/>
    </xf>
    <xf numFmtId="0" fontId="30" fillId="4" borderId="12" xfId="0" applyFont="1" applyFill="1" applyBorder="1" applyAlignment="1">
      <alignment horizontal="center" vertical="center" wrapText="1"/>
    </xf>
    <xf numFmtId="0" fontId="30" fillId="4" borderId="13" xfId="0" applyFont="1" applyFill="1" applyBorder="1" applyAlignment="1">
      <alignment horizontal="center" vertical="center" wrapText="1"/>
    </xf>
    <xf numFmtId="0" fontId="8" fillId="4" borderId="55" xfId="0" applyFont="1" applyFill="1" applyBorder="1" applyAlignment="1">
      <alignment horizontal="center" vertical="center" wrapText="1"/>
    </xf>
    <xf numFmtId="0" fontId="8" fillId="4" borderId="55" xfId="0" applyFont="1" applyFill="1" applyBorder="1" applyAlignment="1">
      <alignment horizontal="center" vertical="center"/>
    </xf>
    <xf numFmtId="2" fontId="8" fillId="4" borderId="55" xfId="0" applyNumberFormat="1" applyFont="1" applyFill="1" applyBorder="1" applyAlignment="1">
      <alignment horizontal="center" vertical="center" wrapText="1"/>
    </xf>
    <xf numFmtId="165" fontId="8" fillId="4" borderId="55" xfId="0" applyNumberFormat="1" applyFont="1" applyFill="1" applyBorder="1" applyAlignment="1">
      <alignment horizontal="center" vertical="center" wrapText="1"/>
    </xf>
    <xf numFmtId="1" fontId="8" fillId="4" borderId="55"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14" fontId="8" fillId="0" borderId="21" xfId="0" applyNumberFormat="1" applyFont="1" applyFill="1" applyBorder="1"/>
    <xf numFmtId="0" fontId="8" fillId="0" borderId="21" xfId="0" applyFont="1" applyFill="1" applyBorder="1" applyAlignment="1">
      <alignment horizontal="center"/>
    </xf>
    <xf numFmtId="49" fontId="8" fillId="0" borderId="21" xfId="0" applyNumberFormat="1" applyFont="1" applyFill="1" applyBorder="1"/>
    <xf numFmtId="0" fontId="24" fillId="0" borderId="21" xfId="0" applyFont="1" applyFill="1" applyBorder="1" applyAlignment="1"/>
    <xf numFmtId="2" fontId="8" fillId="0" borderId="21" xfId="0" applyNumberFormat="1" applyFont="1" applyFill="1" applyBorder="1" applyAlignment="1">
      <alignment horizontal="center"/>
    </xf>
    <xf numFmtId="165" fontId="8" fillId="0" borderId="21" xfId="0" applyNumberFormat="1" applyFont="1" applyFill="1" applyBorder="1" applyAlignment="1">
      <alignment horizontal="center"/>
    </xf>
    <xf numFmtId="0" fontId="8" fillId="0" borderId="28" xfId="0" applyFont="1" applyFill="1" applyBorder="1" applyAlignment="1">
      <alignment horizontal="center"/>
    </xf>
    <xf numFmtId="49" fontId="8" fillId="0" borderId="28" xfId="0" applyNumberFormat="1" applyFont="1" applyFill="1" applyBorder="1"/>
    <xf numFmtId="0" fontId="8" fillId="0" borderId="28" xfId="0" applyFont="1" applyFill="1" applyBorder="1" applyAlignment="1"/>
    <xf numFmtId="0" fontId="24" fillId="0" borderId="28" xfId="0" quotePrefix="1" applyFont="1" applyFill="1" applyBorder="1" applyAlignment="1">
      <alignment horizontal="center"/>
    </xf>
    <xf numFmtId="2" fontId="8" fillId="0" borderId="28" xfId="0" applyNumberFormat="1" applyFont="1" applyFill="1" applyBorder="1" applyAlignment="1">
      <alignment horizontal="center"/>
    </xf>
    <xf numFmtId="165" fontId="8" fillId="0" borderId="28" xfId="0" applyNumberFormat="1" applyFont="1" applyFill="1" applyBorder="1" applyAlignment="1">
      <alignment horizontal="center"/>
    </xf>
    <xf numFmtId="0" fontId="24" fillId="0" borderId="28" xfId="0" applyFont="1" applyFill="1" applyBorder="1" applyAlignment="1">
      <alignment horizontal="center"/>
    </xf>
    <xf numFmtId="2" fontId="24" fillId="0" borderId="28" xfId="0" quotePrefix="1" applyNumberFormat="1" applyFont="1" applyFill="1" applyBorder="1" applyAlignment="1">
      <alignment horizontal="center"/>
    </xf>
    <xf numFmtId="0" fontId="47" fillId="0" borderId="28" xfId="0" applyFont="1" applyFill="1" applyBorder="1" applyAlignment="1"/>
    <xf numFmtId="1" fontId="8" fillId="0" borderId="28" xfId="0" applyNumberFormat="1" applyFont="1" applyFill="1" applyBorder="1" applyAlignment="1"/>
    <xf numFmtId="14" fontId="8" fillId="0" borderId="94" xfId="0" applyNumberFormat="1" applyFont="1" applyFill="1" applyBorder="1"/>
    <xf numFmtId="0" fontId="8" fillId="0" borderId="94" xfId="0" applyFont="1" applyFill="1" applyBorder="1" applyAlignment="1">
      <alignment horizontal="center"/>
    </xf>
    <xf numFmtId="49" fontId="8" fillId="0" borderId="94" xfId="0" applyNumberFormat="1" applyFont="1" applyFill="1" applyBorder="1"/>
    <xf numFmtId="0" fontId="47" fillId="0" borderId="94" xfId="0" applyFont="1" applyFill="1" applyBorder="1" applyAlignment="1"/>
    <xf numFmtId="0" fontId="24" fillId="0" borderId="94" xfId="0" quotePrefix="1" applyFont="1" applyFill="1" applyBorder="1" applyAlignment="1">
      <alignment horizontal="center"/>
    </xf>
    <xf numFmtId="2" fontId="24" fillId="0" borderId="94" xfId="0" quotePrefix="1" applyNumberFormat="1" applyFont="1" applyFill="1" applyBorder="1" applyAlignment="1">
      <alignment horizontal="center"/>
    </xf>
    <xf numFmtId="165" fontId="8" fillId="0" borderId="94" xfId="0" applyNumberFormat="1" applyFont="1" applyFill="1" applyBorder="1" applyAlignment="1">
      <alignment horizontal="center"/>
    </xf>
    <xf numFmtId="2" fontId="8" fillId="0" borderId="94" xfId="0" applyNumberFormat="1" applyFont="1" applyFill="1" applyBorder="1" applyAlignment="1">
      <alignment horizontal="center"/>
    </xf>
    <xf numFmtId="0" fontId="24" fillId="40" borderId="5" xfId="0" applyFont="1" applyFill="1" applyBorder="1" applyAlignment="1">
      <alignment horizontal="center"/>
    </xf>
    <xf numFmtId="49" fontId="24" fillId="40" borderId="5" xfId="0" applyNumberFormat="1" applyFont="1" applyFill="1" applyBorder="1"/>
    <xf numFmtId="49" fontId="24" fillId="40" borderId="5" xfId="0" applyNumberFormat="1" applyFont="1" applyFill="1" applyBorder="1" applyAlignment="1"/>
    <xf numFmtId="2" fontId="24" fillId="40" borderId="5" xfId="0" applyNumberFormat="1" applyFont="1" applyFill="1" applyBorder="1" applyAlignment="1">
      <alignment horizontal="center"/>
    </xf>
    <xf numFmtId="165" fontId="24" fillId="40" borderId="5" xfId="0" applyNumberFormat="1" applyFont="1" applyFill="1" applyBorder="1" applyAlignment="1">
      <alignment horizontal="center"/>
    </xf>
    <xf numFmtId="0" fontId="8" fillId="0" borderId="28" xfId="0" quotePrefix="1" applyFont="1" applyFill="1" applyBorder="1" applyAlignment="1">
      <alignment horizontal="center"/>
    </xf>
    <xf numFmtId="14" fontId="8" fillId="0" borderId="34" xfId="0" applyNumberFormat="1" applyFont="1" applyFill="1" applyBorder="1"/>
    <xf numFmtId="0" fontId="8" fillId="0" borderId="34" xfId="0" applyFont="1" applyFill="1" applyBorder="1" applyAlignment="1">
      <alignment horizontal="center"/>
    </xf>
    <xf numFmtId="49" fontId="8" fillId="0" borderId="34" xfId="0" applyNumberFormat="1" applyFont="1" applyFill="1" applyBorder="1"/>
    <xf numFmtId="0" fontId="47" fillId="0" borderId="34" xfId="0" applyFont="1" applyFill="1" applyBorder="1" applyAlignment="1"/>
    <xf numFmtId="0" fontId="24" fillId="0" borderId="34" xfId="0" quotePrefix="1" applyFont="1" applyFill="1" applyBorder="1" applyAlignment="1">
      <alignment horizontal="center"/>
    </xf>
    <xf numFmtId="2" fontId="24" fillId="0" borderId="34" xfId="0" quotePrefix="1" applyNumberFormat="1" applyFont="1" applyFill="1" applyBorder="1" applyAlignment="1">
      <alignment horizontal="center"/>
    </xf>
    <xf numFmtId="165" fontId="8" fillId="0" borderId="34" xfId="0" applyNumberFormat="1" applyFont="1" applyFill="1" applyBorder="1" applyAlignment="1">
      <alignment horizontal="center"/>
    </xf>
    <xf numFmtId="2" fontId="8" fillId="0" borderId="34" xfId="0" applyNumberFormat="1" applyFont="1" applyFill="1" applyBorder="1" applyAlignment="1">
      <alignment horizontal="center"/>
    </xf>
    <xf numFmtId="0" fontId="24" fillId="7" borderId="0" xfId="0" applyFont="1" applyFill="1" applyBorder="1" applyAlignment="1">
      <alignment horizontal="center"/>
    </xf>
    <xf numFmtId="0" fontId="8" fillId="7" borderId="28" xfId="0" applyFont="1" applyFill="1" applyBorder="1"/>
    <xf numFmtId="14" fontId="8" fillId="7" borderId="28" xfId="0" applyNumberFormat="1" applyFont="1" applyFill="1" applyBorder="1"/>
    <xf numFmtId="2" fontId="8" fillId="7" borderId="28" xfId="0" quotePrefix="1" applyNumberFormat="1" applyFont="1" applyFill="1" applyBorder="1"/>
    <xf numFmtId="2" fontId="8" fillId="7" borderId="28" xfId="0" quotePrefix="1" applyNumberFormat="1" applyFont="1" applyFill="1" applyBorder="1" applyAlignment="1">
      <alignment horizontal="center"/>
    </xf>
    <xf numFmtId="3" fontId="8" fillId="7" borderId="28" xfId="0" applyNumberFormat="1" applyFont="1" applyFill="1" applyBorder="1" applyAlignment="1">
      <alignment horizontal="center"/>
    </xf>
    <xf numFmtId="1" fontId="8" fillId="7" borderId="28" xfId="0" quotePrefix="1" applyNumberFormat="1" applyFont="1" applyFill="1" applyBorder="1" applyAlignment="1">
      <alignment horizontal="center"/>
    </xf>
    <xf numFmtId="3" fontId="8" fillId="7" borderId="28" xfId="0" quotePrefix="1" applyNumberFormat="1" applyFont="1" applyFill="1" applyBorder="1" applyAlignment="1">
      <alignment horizontal="center"/>
    </xf>
    <xf numFmtId="0" fontId="8" fillId="7" borderId="34" xfId="0" applyFont="1" applyFill="1" applyBorder="1"/>
    <xf numFmtId="14" fontId="8" fillId="7" borderId="34" xfId="0" applyNumberFormat="1" applyFont="1" applyFill="1" applyBorder="1"/>
    <xf numFmtId="2" fontId="8" fillId="7" borderId="34" xfId="0" quotePrefix="1" applyNumberFormat="1" applyFont="1" applyFill="1" applyBorder="1"/>
    <xf numFmtId="1" fontId="8" fillId="7" borderId="34" xfId="0" quotePrefix="1" applyNumberFormat="1" applyFont="1" applyFill="1" applyBorder="1" applyAlignment="1">
      <alignment horizontal="center"/>
    </xf>
    <xf numFmtId="2" fontId="8" fillId="7" borderId="34" xfId="0" quotePrefix="1" applyNumberFormat="1" applyFont="1" applyFill="1" applyBorder="1" applyAlignment="1">
      <alignment horizontal="center"/>
    </xf>
    <xf numFmtId="3" fontId="8" fillId="7" borderId="34" xfId="0" quotePrefix="1" applyNumberFormat="1" applyFont="1" applyFill="1" applyBorder="1" applyAlignment="1">
      <alignment horizontal="center"/>
    </xf>
    <xf numFmtId="3" fontId="8" fillId="7" borderId="34" xfId="0" applyNumberFormat="1" applyFont="1" applyFill="1" applyBorder="1" applyAlignment="1">
      <alignment horizontal="center"/>
    </xf>
    <xf numFmtId="166" fontId="8" fillId="0" borderId="28" xfId="0" applyNumberFormat="1" applyFont="1" applyBorder="1" applyAlignment="1">
      <alignment horizontal="center"/>
    </xf>
    <xf numFmtId="1" fontId="8" fillId="0" borderId="21" xfId="0" applyNumberFormat="1" applyFont="1" applyBorder="1" applyAlignment="1">
      <alignment horizontal="center" vertical="center"/>
    </xf>
    <xf numFmtId="1" fontId="8" fillId="4" borderId="28" xfId="0" applyNumberFormat="1" applyFont="1" applyFill="1" applyBorder="1" applyAlignment="1">
      <alignment horizontal="center" vertical="center"/>
    </xf>
    <xf numFmtId="1" fontId="8" fillId="0" borderId="34" xfId="0" applyNumberFormat="1" applyFont="1" applyBorder="1" applyAlignment="1">
      <alignment horizontal="center" vertical="center"/>
    </xf>
    <xf numFmtId="1" fontId="10" fillId="8" borderId="3" xfId="0" applyNumberFormat="1" applyFont="1" applyFill="1" applyBorder="1" applyAlignment="1">
      <alignment horizontal="left" vertical="center"/>
    </xf>
    <xf numFmtId="0" fontId="10" fillId="8" borderId="39" xfId="0" applyFont="1" applyFill="1" applyBorder="1" applyAlignment="1">
      <alignment horizontal="left" vertical="center"/>
    </xf>
    <xf numFmtId="14" fontId="10" fillId="8" borderId="3" xfId="0" applyNumberFormat="1" applyFont="1" applyFill="1" applyBorder="1" applyAlignment="1">
      <alignment horizontal="left" vertical="center"/>
    </xf>
    <xf numFmtId="165" fontId="10" fillId="8" borderId="3" xfId="0" applyNumberFormat="1" applyFont="1" applyFill="1" applyBorder="1" applyAlignment="1">
      <alignment horizontal="left" vertical="center"/>
    </xf>
    <xf numFmtId="0" fontId="10" fillId="8" borderId="3" xfId="0" quotePrefix="1" applyNumberFormat="1" applyFont="1" applyFill="1" applyBorder="1" applyAlignment="1">
      <alignment horizontal="left" vertical="center"/>
    </xf>
    <xf numFmtId="165" fontId="10" fillId="8" borderId="3" xfId="0" quotePrefix="1" applyNumberFormat="1" applyFont="1" applyFill="1" applyBorder="1" applyAlignment="1">
      <alignment horizontal="left" vertical="center"/>
    </xf>
    <xf numFmtId="0" fontId="10" fillId="8" borderId="3" xfId="0" applyFont="1" applyFill="1" applyBorder="1" applyAlignment="1">
      <alignment horizontal="left" vertical="center"/>
    </xf>
    <xf numFmtId="168" fontId="9" fillId="8" borderId="108" xfId="0" applyNumberFormat="1" applyFont="1" applyFill="1" applyBorder="1" applyAlignment="1">
      <alignment horizontal="center" vertical="center" wrapText="1"/>
    </xf>
    <xf numFmtId="0" fontId="10" fillId="8" borderId="107" xfId="0" quotePrefix="1" applyNumberFormat="1" applyFont="1" applyFill="1" applyBorder="1" applyAlignment="1">
      <alignment horizontal="left" vertical="center"/>
    </xf>
    <xf numFmtId="0" fontId="9" fillId="8" borderId="108" xfId="0" applyFont="1" applyFill="1" applyBorder="1" applyAlignment="1">
      <alignment horizontal="center" vertical="center" wrapText="1"/>
    </xf>
    <xf numFmtId="0" fontId="9" fillId="8" borderId="108" xfId="0" applyFont="1" applyFill="1" applyBorder="1" applyAlignment="1">
      <alignment horizontal="left" vertical="center"/>
    </xf>
    <xf numFmtId="0" fontId="10" fillId="8" borderId="108" xfId="0" applyFont="1" applyFill="1" applyBorder="1" applyAlignment="1">
      <alignment horizontal="left" vertical="center"/>
    </xf>
    <xf numFmtId="0" fontId="10" fillId="8" borderId="109" xfId="0" applyFont="1" applyFill="1" applyBorder="1" applyAlignment="1">
      <alignment horizontal="left" vertical="center"/>
    </xf>
    <xf numFmtId="0" fontId="9" fillId="8" borderId="28" xfId="0" applyFont="1" applyFill="1" applyBorder="1" applyAlignment="1">
      <alignment horizontal="left" vertical="center"/>
    </xf>
    <xf numFmtId="14" fontId="8" fillId="4" borderId="28" xfId="0" applyNumberFormat="1" applyFont="1" applyFill="1" applyBorder="1" applyAlignment="1">
      <alignment horizontal="center"/>
    </xf>
    <xf numFmtId="1" fontId="10" fillId="4" borderId="28" xfId="0" applyNumberFormat="1" applyFont="1" applyFill="1" applyBorder="1" applyAlignment="1">
      <alignment horizontal="center" vertical="center"/>
    </xf>
    <xf numFmtId="164" fontId="8" fillId="4" borderId="28" xfId="0" quotePrefix="1" applyNumberFormat="1" applyFont="1" applyFill="1" applyBorder="1" applyAlignment="1">
      <alignment horizontal="center"/>
    </xf>
    <xf numFmtId="0" fontId="8" fillId="4" borderId="28" xfId="0" quotePrefix="1" applyNumberFormat="1" applyFont="1" applyFill="1" applyBorder="1" applyAlignment="1">
      <alignment horizontal="center"/>
    </xf>
    <xf numFmtId="3" fontId="8" fillId="4" borderId="28" xfId="0" quotePrefix="1" applyNumberFormat="1" applyFont="1" applyFill="1" applyBorder="1" applyAlignment="1">
      <alignment horizontal="center"/>
    </xf>
    <xf numFmtId="2" fontId="24" fillId="4" borderId="62" xfId="2" quotePrefix="1" applyNumberFormat="1" applyFont="1" applyFill="1" applyBorder="1" applyAlignment="1">
      <alignment horizontal="center"/>
    </xf>
    <xf numFmtId="0" fontId="24" fillId="4" borderId="1" xfId="2" quotePrefix="1" applyNumberFormat="1" applyFont="1" applyFill="1" applyBorder="1" applyAlignment="1">
      <alignment horizontal="center"/>
    </xf>
    <xf numFmtId="2" fontId="24" fillId="4" borderId="1" xfId="2" quotePrefix="1" applyNumberFormat="1" applyFont="1" applyFill="1" applyBorder="1" applyAlignment="1">
      <alignment horizontal="center"/>
    </xf>
    <xf numFmtId="164" fontId="24" fillId="4" borderId="1" xfId="2" quotePrefix="1" applyNumberFormat="1" applyFont="1" applyFill="1" applyBorder="1" applyAlignment="1">
      <alignment horizontal="center"/>
    </xf>
    <xf numFmtId="3" fontId="24" fillId="4" borderId="1" xfId="2" quotePrefix="1" applyNumberFormat="1" applyFont="1" applyFill="1" applyBorder="1" applyAlignment="1">
      <alignment horizontal="center"/>
    </xf>
    <xf numFmtId="165" fontId="24" fillId="4" borderId="1" xfId="2" quotePrefix="1" applyNumberFormat="1" applyFont="1" applyFill="1" applyBorder="1" applyAlignment="1">
      <alignment horizontal="center"/>
    </xf>
    <xf numFmtId="1" fontId="24" fillId="4" borderId="1" xfId="2" quotePrefix="1" applyNumberFormat="1" applyFont="1" applyFill="1" applyBorder="1" applyAlignment="1">
      <alignment horizontal="center"/>
    </xf>
    <xf numFmtId="3" fontId="24" fillId="4" borderId="132" xfId="2" quotePrefix="1" applyNumberFormat="1" applyFont="1" applyFill="1" applyBorder="1" applyAlignment="1">
      <alignment horizontal="center"/>
    </xf>
    <xf numFmtId="0" fontId="11" fillId="4" borderId="27" xfId="0" applyFont="1" applyFill="1" applyBorder="1" applyAlignment="1">
      <alignment wrapText="1"/>
    </xf>
    <xf numFmtId="0" fontId="7" fillId="39" borderId="95" xfId="0" applyFont="1" applyFill="1" applyBorder="1" applyAlignment="1">
      <alignment horizontal="center" vertical="center" wrapText="1"/>
    </xf>
    <xf numFmtId="0" fontId="7" fillId="39" borderId="96" xfId="0" applyFont="1" applyFill="1" applyBorder="1" applyAlignment="1">
      <alignment horizontal="center"/>
    </xf>
    <xf numFmtId="165" fontId="7" fillId="39" borderId="96" xfId="0" applyNumberFormat="1" applyFont="1" applyFill="1" applyBorder="1" applyAlignment="1">
      <alignment horizontal="center"/>
    </xf>
    <xf numFmtId="165" fontId="7" fillId="39" borderId="138" xfId="0" applyNumberFormat="1" applyFont="1" applyFill="1" applyBorder="1" applyAlignment="1">
      <alignment horizontal="center"/>
    </xf>
    <xf numFmtId="0" fontId="59" fillId="4" borderId="95" xfId="0" applyFont="1" applyFill="1" applyBorder="1" applyAlignment="1">
      <alignment horizontal="center" vertical="center" wrapText="1"/>
    </xf>
    <xf numFmtId="0" fontId="59" fillId="4" borderId="28" xfId="0" applyFont="1" applyFill="1" applyBorder="1" applyAlignment="1">
      <alignment horizontal="center" vertical="center" wrapText="1"/>
    </xf>
    <xf numFmtId="0" fontId="59" fillId="4" borderId="29" xfId="0" applyFont="1" applyFill="1" applyBorder="1" applyAlignment="1">
      <alignment horizontal="center" vertical="center" wrapText="1"/>
    </xf>
    <xf numFmtId="0" fontId="30" fillId="0" borderId="95" xfId="0" applyFont="1" applyBorder="1" applyAlignment="1">
      <alignment horizontal="center" vertical="center"/>
    </xf>
    <xf numFmtId="0" fontId="59" fillId="0" borderId="97" xfId="0" applyFont="1" applyFill="1" applyBorder="1" applyAlignment="1">
      <alignment horizontal="left" vertical="center" wrapText="1"/>
    </xf>
    <xf numFmtId="0" fontId="59" fillId="0" borderId="95" xfId="0" applyFont="1" applyBorder="1" applyAlignment="1">
      <alignment horizontal="center" vertical="center"/>
    </xf>
    <xf numFmtId="0" fontId="59" fillId="0" borderId="136" xfId="0" applyFont="1" applyBorder="1" applyAlignment="1">
      <alignment horizontal="center" vertical="center"/>
    </xf>
    <xf numFmtId="0" fontId="30" fillId="0" borderId="95" xfId="0" applyFont="1" applyFill="1" applyBorder="1" applyAlignment="1">
      <alignment horizontal="center" vertical="center"/>
    </xf>
    <xf numFmtId="0" fontId="67" fillId="0" borderId="97" xfId="0" applyFont="1" applyFill="1" applyBorder="1" applyAlignment="1">
      <alignment vertical="center" wrapText="1"/>
    </xf>
    <xf numFmtId="2" fontId="30" fillId="0" borderId="95" xfId="0" applyNumberFormat="1" applyFont="1" applyBorder="1" applyAlignment="1">
      <alignment horizontal="center" vertical="center"/>
    </xf>
    <xf numFmtId="165" fontId="30" fillId="0" borderId="95" xfId="0" applyNumberFormat="1" applyFont="1" applyBorder="1" applyAlignment="1">
      <alignment horizontal="center" vertical="center"/>
    </xf>
    <xf numFmtId="2" fontId="30" fillId="0" borderId="136" xfId="0" applyNumberFormat="1" applyFont="1" applyBorder="1" applyAlignment="1">
      <alignment horizontal="center" vertical="center"/>
    </xf>
    <xf numFmtId="0" fontId="67" fillId="0" borderId="95" xfId="0" applyFont="1" applyFill="1" applyBorder="1" applyAlignment="1">
      <alignment horizontal="center" vertical="center"/>
    </xf>
    <xf numFmtId="0" fontId="59" fillId="0" borderId="97" xfId="0" applyFont="1" applyFill="1" applyBorder="1" applyAlignment="1">
      <alignment vertical="center" wrapText="1"/>
    </xf>
    <xf numFmtId="165" fontId="30" fillId="0" borderId="136" xfId="0" applyNumberFormat="1" applyFont="1" applyBorder="1" applyAlignment="1">
      <alignment horizontal="center" vertical="center"/>
    </xf>
    <xf numFmtId="0" fontId="59" fillId="0" borderId="95" xfId="0" applyFont="1" applyFill="1" applyBorder="1" applyAlignment="1">
      <alignment horizontal="center" vertical="center"/>
    </xf>
    <xf numFmtId="1" fontId="30" fillId="0" borderId="95" xfId="0" applyNumberFormat="1" applyFont="1" applyBorder="1" applyAlignment="1">
      <alignment horizontal="center" vertical="center"/>
    </xf>
    <xf numFmtId="0" fontId="59" fillId="0" borderId="55" xfId="0" applyFont="1" applyFill="1" applyBorder="1" applyAlignment="1">
      <alignment horizontal="center" vertical="center"/>
    </xf>
    <xf numFmtId="0" fontId="59" fillId="0" borderId="54" xfId="0" applyFont="1" applyFill="1" applyBorder="1" applyAlignment="1">
      <alignment vertical="center" wrapText="1"/>
    </xf>
    <xf numFmtId="165" fontId="30" fillId="0" borderId="55" xfId="0" applyNumberFormat="1" applyFont="1" applyBorder="1" applyAlignment="1">
      <alignment horizontal="center" vertical="center"/>
    </xf>
    <xf numFmtId="1" fontId="30" fillId="0" borderId="55" xfId="0" applyNumberFormat="1" applyFont="1" applyBorder="1" applyAlignment="1">
      <alignment horizontal="center" vertical="center"/>
    </xf>
    <xf numFmtId="165" fontId="30" fillId="0" borderId="56" xfId="0" applyNumberFormat="1" applyFont="1" applyBorder="1" applyAlignment="1">
      <alignment horizontal="center" vertical="center"/>
    </xf>
    <xf numFmtId="0" fontId="8" fillId="0" borderId="108" xfId="0" applyFont="1" applyBorder="1" applyAlignment="1">
      <alignment horizontal="center" vertical="center"/>
    </xf>
    <xf numFmtId="0" fontId="8" fillId="0" borderId="28" xfId="0" applyFont="1" applyBorder="1" applyAlignment="1">
      <alignment horizontal="center" vertical="center"/>
    </xf>
    <xf numFmtId="0" fontId="24" fillId="0" borderId="28" xfId="4" applyFont="1" applyBorder="1" applyAlignment="1">
      <alignment horizontal="center" vertical="center"/>
    </xf>
    <xf numFmtId="0" fontId="24" fillId="0" borderId="34" xfId="4" applyFont="1" applyBorder="1" applyAlignment="1">
      <alignment horizontal="center" vertical="center"/>
    </xf>
    <xf numFmtId="0" fontId="30" fillId="0" borderId="28" xfId="0" applyFont="1" applyBorder="1" applyAlignment="1">
      <alignment horizontal="center" vertical="center"/>
    </xf>
    <xf numFmtId="0" fontId="59" fillId="0" borderId="28" xfId="4" applyFont="1" applyBorder="1" applyAlignment="1">
      <alignment horizontal="center" vertical="center"/>
    </xf>
    <xf numFmtId="0" fontId="59" fillId="0" borderId="34" xfId="4" applyFont="1" applyBorder="1" applyAlignment="1">
      <alignment horizontal="center" vertical="center"/>
    </xf>
    <xf numFmtId="0" fontId="8" fillId="0" borderId="144" xfId="0" quotePrefix="1" applyFont="1" applyBorder="1" applyAlignment="1">
      <alignment horizontal="left" vertical="center"/>
    </xf>
    <xf numFmtId="0" fontId="8" fillId="0" borderId="73" xfId="0" applyFont="1" applyBorder="1" applyAlignment="1">
      <alignment vertical="center" wrapText="1"/>
    </xf>
    <xf numFmtId="0" fontId="8" fillId="0" borderId="82" xfId="0" applyFont="1" applyBorder="1" applyAlignment="1">
      <alignment vertical="center" wrapText="1"/>
    </xf>
    <xf numFmtId="0" fontId="8" fillId="0" borderId="85" xfId="0" applyFont="1" applyBorder="1" applyAlignment="1">
      <alignment vertical="center" wrapText="1"/>
    </xf>
    <xf numFmtId="14" fontId="8" fillId="0" borderId="27" xfId="0" applyNumberFormat="1" applyFont="1" applyBorder="1" applyAlignment="1">
      <alignment horizontal="center" vertical="center"/>
    </xf>
    <xf numFmtId="14" fontId="8" fillId="0" borderId="33" xfId="0" applyNumberFormat="1" applyFont="1" applyBorder="1" applyAlignment="1">
      <alignment horizontal="center" vertical="center"/>
    </xf>
    <xf numFmtId="0" fontId="8" fillId="0" borderId="34" xfId="0" applyFont="1" applyBorder="1" applyAlignment="1">
      <alignment horizontal="center" vertical="center"/>
    </xf>
    <xf numFmtId="0" fontId="8" fillId="0" borderId="27" xfId="0" applyFont="1" applyBorder="1" applyAlignment="1">
      <alignment horizontal="center" vertical="center"/>
    </xf>
    <xf numFmtId="0" fontId="8" fillId="0" borderId="29" xfId="0" applyFont="1" applyBorder="1" applyAlignment="1">
      <alignment horizontal="center" vertical="center"/>
    </xf>
    <xf numFmtId="0" fontId="8" fillId="0" borderId="6" xfId="0" applyFont="1" applyBorder="1" applyAlignment="1">
      <alignment horizontal="center" vertical="center"/>
    </xf>
    <xf numFmtId="0" fontId="8" fillId="0" borderId="24"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165" fontId="8" fillId="0" borderId="27" xfId="0" applyNumberFormat="1" applyFont="1" applyBorder="1" applyAlignment="1">
      <alignment horizontal="center" vertical="center"/>
    </xf>
    <xf numFmtId="0" fontId="8" fillId="0" borderId="33" xfId="0" applyFont="1" applyBorder="1" applyAlignment="1">
      <alignment horizontal="center" vertical="center"/>
    </xf>
    <xf numFmtId="0" fontId="8" fillId="0" borderId="35" xfId="0" applyFont="1" applyBorder="1" applyAlignment="1">
      <alignment horizontal="center" vertical="center"/>
    </xf>
    <xf numFmtId="0" fontId="8" fillId="0" borderId="59"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2" fontId="8" fillId="0" borderId="28" xfId="0" applyNumberFormat="1" applyFont="1" applyFill="1" applyBorder="1" applyAlignment="1">
      <alignment horizontal="center" vertical="center" wrapText="1"/>
    </xf>
    <xf numFmtId="0" fontId="8" fillId="4" borderId="27" xfId="0" quotePrefix="1" applyNumberFormat="1" applyFont="1" applyFill="1" applyBorder="1" applyAlignment="1">
      <alignment horizontal="left" vertical="center"/>
    </xf>
    <xf numFmtId="2" fontId="8" fillId="4" borderId="28" xfId="0" applyNumberFormat="1" applyFont="1" applyFill="1" applyBorder="1" applyAlignment="1">
      <alignment horizontal="left" vertical="center"/>
    </xf>
    <xf numFmtId="164" fontId="8" fillId="4" borderId="28" xfId="0" applyNumberFormat="1" applyFont="1" applyFill="1" applyBorder="1" applyAlignment="1">
      <alignment horizontal="left" vertical="center"/>
    </xf>
    <xf numFmtId="3" fontId="8" fillId="4" borderId="28" xfId="0" applyNumberFormat="1" applyFont="1" applyFill="1" applyBorder="1" applyAlignment="1">
      <alignment horizontal="left" vertical="center"/>
    </xf>
    <xf numFmtId="165" fontId="8" fillId="4" borderId="28" xfId="0" applyNumberFormat="1" applyFont="1" applyFill="1" applyBorder="1" applyAlignment="1">
      <alignment horizontal="left" vertical="center"/>
    </xf>
    <xf numFmtId="2" fontId="24" fillId="4" borderId="28" xfId="0" applyNumberFormat="1" applyFont="1" applyFill="1" applyBorder="1" applyAlignment="1">
      <alignment horizontal="left" vertical="center"/>
    </xf>
    <xf numFmtId="164" fontId="24" fillId="4" borderId="28" xfId="0" applyNumberFormat="1" applyFont="1" applyFill="1" applyBorder="1" applyAlignment="1">
      <alignment horizontal="left" vertical="center"/>
    </xf>
    <xf numFmtId="3" fontId="24" fillId="4" borderId="28" xfId="0" applyNumberFormat="1" applyFont="1" applyFill="1" applyBorder="1" applyAlignment="1">
      <alignment horizontal="left" vertical="center"/>
    </xf>
    <xf numFmtId="165" fontId="24" fillId="4" borderId="28" xfId="0" applyNumberFormat="1" applyFont="1" applyFill="1" applyBorder="1" applyAlignment="1">
      <alignment horizontal="left" vertical="center"/>
    </xf>
    <xf numFmtId="0" fontId="24" fillId="4" borderId="29" xfId="0" applyFont="1" applyFill="1" applyBorder="1" applyAlignment="1">
      <alignment horizontal="left" vertical="center"/>
    </xf>
    <xf numFmtId="0" fontId="47" fillId="4" borderId="27" xfId="0" applyFont="1" applyFill="1" applyBorder="1" applyAlignment="1">
      <alignment wrapText="1"/>
    </xf>
    <xf numFmtId="49" fontId="9" fillId="0" borderId="21" xfId="0" applyNumberFormat="1" applyFont="1" applyFill="1" applyBorder="1" applyAlignment="1">
      <alignment horizontal="left" vertical="center" wrapText="1"/>
    </xf>
    <xf numFmtId="49" fontId="9" fillId="0" borderId="28" xfId="0" applyNumberFormat="1" applyFont="1" applyFill="1" applyBorder="1" applyAlignment="1">
      <alignment horizontal="left" vertical="center" wrapText="1"/>
    </xf>
    <xf numFmtId="49" fontId="9" fillId="0" borderId="28" xfId="0" applyNumberFormat="1" applyFont="1" applyFill="1" applyBorder="1" applyAlignment="1">
      <alignment horizontal="left" vertical="center"/>
    </xf>
    <xf numFmtId="0" fontId="9" fillId="0" borderId="0" xfId="0" applyFont="1" applyFill="1" applyBorder="1" applyAlignment="1">
      <alignment horizontal="left" wrapText="1"/>
    </xf>
    <xf numFmtId="0" fontId="8" fillId="4" borderId="113" xfId="0" applyFont="1" applyFill="1" applyBorder="1"/>
    <xf numFmtId="0" fontId="8" fillId="4" borderId="31" xfId="0" applyFont="1" applyFill="1" applyBorder="1"/>
    <xf numFmtId="0" fontId="8" fillId="4" borderId="37" xfId="0" applyFont="1" applyFill="1" applyBorder="1"/>
    <xf numFmtId="0" fontId="8" fillId="41" borderId="3" xfId="0" applyFont="1" applyFill="1" applyBorder="1"/>
    <xf numFmtId="167" fontId="9" fillId="0" borderId="21" xfId="6" applyNumberFormat="1" applyFont="1" applyFill="1" applyBorder="1" applyAlignment="1" applyProtection="1">
      <alignment horizontal="center" vertical="center" wrapText="1"/>
    </xf>
    <xf numFmtId="14" fontId="24" fillId="40" borderId="5" xfId="0" applyNumberFormat="1" applyFont="1" applyFill="1" applyBorder="1"/>
    <xf numFmtId="1" fontId="8" fillId="0" borderId="31" xfId="0" applyNumberFormat="1" applyFont="1" applyBorder="1" applyAlignment="1">
      <alignment horizontal="center" vertical="center"/>
    </xf>
    <xf numFmtId="49" fontId="9" fillId="4" borderId="28" xfId="0" applyNumberFormat="1" applyFont="1" applyFill="1" applyBorder="1" applyAlignment="1">
      <alignment horizontal="center" vertical="center" wrapText="1"/>
    </xf>
    <xf numFmtId="0" fontId="7" fillId="39" borderId="53" xfId="0" applyFont="1" applyFill="1" applyBorder="1" applyAlignment="1">
      <alignment horizontal="center" vertical="center" wrapText="1"/>
    </xf>
    <xf numFmtId="0" fontId="7" fillId="39" borderId="136" xfId="0" applyFont="1" applyFill="1" applyBorder="1" applyAlignment="1">
      <alignment horizontal="center" vertical="center" wrapText="1"/>
    </xf>
    <xf numFmtId="0" fontId="8" fillId="39" borderId="145" xfId="0" applyFont="1" applyFill="1" applyBorder="1" applyAlignment="1">
      <alignment horizontal="center" vertical="center" wrapText="1"/>
    </xf>
    <xf numFmtId="0" fontId="9" fillId="0" borderId="31" xfId="0" applyFont="1" applyFill="1" applyBorder="1" applyAlignment="1">
      <alignment vertical="center" wrapText="1"/>
    </xf>
    <xf numFmtId="49" fontId="9" fillId="0" borderId="29" xfId="0" applyNumberFormat="1" applyFont="1" applyFill="1" applyBorder="1" applyAlignment="1">
      <alignment horizontal="center" vertical="center" wrapText="1"/>
    </xf>
    <xf numFmtId="0" fontId="59" fillId="4" borderId="130" xfId="0" applyFont="1" applyFill="1" applyBorder="1" applyAlignment="1">
      <alignment horizontal="center" vertical="center" wrapText="1"/>
    </xf>
    <xf numFmtId="0" fontId="59" fillId="4" borderId="143" xfId="0" applyFont="1" applyFill="1" applyBorder="1" applyAlignment="1">
      <alignment horizontal="center" vertical="center" wrapText="1"/>
    </xf>
    <xf numFmtId="0" fontId="25" fillId="4" borderId="24" xfId="0" applyFont="1" applyFill="1" applyBorder="1" applyAlignment="1">
      <alignment horizontal="center" vertical="center" wrapText="1"/>
    </xf>
    <xf numFmtId="0" fontId="66" fillId="4" borderId="71" xfId="4" applyFont="1" applyFill="1" applyBorder="1" applyAlignment="1">
      <alignment horizontal="center" vertical="center" wrapText="1"/>
    </xf>
    <xf numFmtId="0" fontId="17" fillId="4" borderId="100" xfId="0" applyFont="1" applyFill="1" applyBorder="1" applyAlignment="1">
      <alignment horizontal="center" vertical="center" wrapText="1"/>
    </xf>
    <xf numFmtId="0" fontId="76" fillId="4" borderId="100" xfId="0" applyFont="1" applyFill="1" applyBorder="1" applyAlignment="1">
      <alignment horizontal="center" vertical="center" wrapText="1"/>
    </xf>
    <xf numFmtId="0" fontId="17" fillId="4" borderId="101" xfId="0" applyFont="1" applyFill="1" applyBorder="1" applyAlignment="1">
      <alignment horizontal="center" vertical="center" wrapText="1"/>
    </xf>
    <xf numFmtId="49" fontId="24" fillId="0" borderId="37" xfId="0" applyNumberFormat="1" applyFont="1" applyFill="1" applyBorder="1" applyAlignment="1">
      <alignment horizontal="center" vertical="center" wrapText="1"/>
    </xf>
    <xf numFmtId="0" fontId="62" fillId="4" borderId="98" xfId="4" applyFont="1" applyFill="1" applyBorder="1" applyAlignment="1">
      <alignment horizontal="left" vertical="top" wrapText="1"/>
    </xf>
    <xf numFmtId="0" fontId="62" fillId="4" borderId="98" xfId="0" applyFont="1" applyFill="1" applyBorder="1" applyAlignment="1">
      <alignment horizontal="left" vertical="top" wrapText="1"/>
    </xf>
    <xf numFmtId="0" fontId="56" fillId="4" borderId="98" xfId="0" applyFont="1" applyFill="1" applyBorder="1" applyAlignment="1">
      <alignment horizontal="left" vertical="top" wrapText="1"/>
    </xf>
    <xf numFmtId="0" fontId="62" fillId="4" borderId="99" xfId="4" applyFont="1" applyFill="1" applyBorder="1" applyAlignment="1">
      <alignment horizontal="left" vertical="top"/>
    </xf>
    <xf numFmtId="0" fontId="13" fillId="4" borderId="106" xfId="0" applyFont="1" applyFill="1" applyBorder="1" applyAlignment="1">
      <alignment horizontal="left" vertical="top" wrapText="1"/>
    </xf>
    <xf numFmtId="0" fontId="13" fillId="4" borderId="106" xfId="4" applyFont="1" applyFill="1" applyBorder="1" applyAlignment="1">
      <alignment horizontal="left" vertical="top" wrapText="1"/>
    </xf>
    <xf numFmtId="0" fontId="9" fillId="4" borderId="99" xfId="0" applyFont="1" applyFill="1" applyBorder="1" applyAlignment="1">
      <alignment horizontal="left" vertical="top" wrapText="1"/>
    </xf>
    <xf numFmtId="0" fontId="30" fillId="4" borderId="128" xfId="0" applyFont="1" applyFill="1" applyBorder="1" applyAlignment="1">
      <alignment horizontal="center" vertical="center" wrapText="1"/>
    </xf>
    <xf numFmtId="0" fontId="30" fillId="4" borderId="143" xfId="0" applyFont="1" applyFill="1" applyBorder="1" applyAlignment="1">
      <alignment horizontal="center" vertical="center" wrapText="1"/>
    </xf>
    <xf numFmtId="0" fontId="30" fillId="4" borderId="24"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8" fillId="0" borderId="31" xfId="0" applyFont="1" applyBorder="1" applyAlignment="1"/>
    <xf numFmtId="0" fontId="10" fillId="4" borderId="94" xfId="0" applyFont="1" applyFill="1" applyBorder="1" applyAlignment="1">
      <alignment horizontal="center" vertical="center" wrapText="1"/>
    </xf>
    <xf numFmtId="0" fontId="8" fillId="0" borderId="28" xfId="0" applyFont="1" applyFill="1" applyBorder="1" applyAlignment="1">
      <alignment horizontal="left" vertical="center" wrapText="1"/>
    </xf>
    <xf numFmtId="0" fontId="7" fillId="39" borderId="130" xfId="0" applyFont="1" applyFill="1" applyBorder="1" applyAlignment="1">
      <alignment horizontal="center" vertical="center" wrapText="1"/>
    </xf>
    <xf numFmtId="0" fontId="11" fillId="0" borderId="31" xfId="0" applyFont="1" applyFill="1" applyBorder="1" applyAlignment="1">
      <alignment vertical="center" wrapText="1"/>
    </xf>
    <xf numFmtId="0" fontId="9" fillId="0" borderId="37" xfId="0" applyFont="1" applyFill="1" applyBorder="1" applyAlignment="1">
      <alignment vertical="center" wrapText="1"/>
    </xf>
    <xf numFmtId="0" fontId="7" fillId="39" borderId="21" xfId="0" applyFont="1" applyFill="1" applyBorder="1" applyAlignment="1">
      <alignment horizontal="center" vertical="center" wrapText="1"/>
    </xf>
    <xf numFmtId="0" fontId="8" fillId="39" borderId="148" xfId="0" applyFont="1" applyFill="1" applyBorder="1" applyAlignment="1">
      <alignment horizontal="center" vertical="center" wrapText="1"/>
    </xf>
    <xf numFmtId="0" fontId="9" fillId="0" borderId="0" xfId="0" applyFont="1" applyFill="1" applyBorder="1" applyAlignment="1">
      <alignment vertical="center"/>
    </xf>
    <xf numFmtId="165" fontId="10" fillId="0" borderId="0" xfId="0" applyNumberFormat="1" applyFont="1" applyBorder="1" applyAlignment="1">
      <alignment vertical="center"/>
    </xf>
    <xf numFmtId="2" fontId="10" fillId="0" borderId="0" xfId="0" applyNumberFormat="1" applyFont="1" applyBorder="1" applyAlignment="1">
      <alignment vertical="center"/>
    </xf>
    <xf numFmtId="1" fontId="10" fillId="0" borderId="0" xfId="0" applyNumberFormat="1" applyFont="1" applyFill="1" applyBorder="1" applyAlignment="1">
      <alignment vertical="center"/>
    </xf>
    <xf numFmtId="0" fontId="10" fillId="0" borderId="0" xfId="0" applyFont="1" applyBorder="1" applyAlignment="1">
      <alignment vertical="center"/>
    </xf>
    <xf numFmtId="0" fontId="9" fillId="0" borderId="0" xfId="0" applyFont="1" applyBorder="1"/>
    <xf numFmtId="0" fontId="9" fillId="0" borderId="0" xfId="0" applyFont="1" applyBorder="1" applyAlignment="1">
      <alignment horizontal="center" vertical="center"/>
    </xf>
    <xf numFmtId="165" fontId="9" fillId="0" borderId="0" xfId="0" applyNumberFormat="1" applyFont="1" applyBorder="1"/>
    <xf numFmtId="0" fontId="10" fillId="0" borderId="0" xfId="0" applyFont="1" applyAlignment="1">
      <alignment horizontal="center" vertical="center"/>
    </xf>
    <xf numFmtId="0" fontId="9" fillId="4" borderId="43" xfId="0" applyFont="1" applyFill="1" applyBorder="1" applyAlignment="1">
      <alignment horizontal="center" vertical="center" wrapText="1"/>
    </xf>
    <xf numFmtId="0" fontId="8" fillId="0" borderId="39" xfId="0" applyFont="1" applyBorder="1" applyAlignment="1">
      <alignment horizontal="center" vertical="center"/>
    </xf>
    <xf numFmtId="0" fontId="8" fillId="0" borderId="3" xfId="0" applyFont="1" applyBorder="1" applyAlignment="1">
      <alignment horizontal="center" vertical="center"/>
    </xf>
    <xf numFmtId="0" fontId="8" fillId="4" borderId="28" xfId="0" applyFont="1" applyFill="1" applyBorder="1" applyAlignment="1">
      <alignment horizontal="center"/>
    </xf>
    <xf numFmtId="167" fontId="9" fillId="0" borderId="28" xfId="6" quotePrefix="1" applyNumberFormat="1" applyFont="1" applyFill="1" applyBorder="1" applyAlignment="1" applyProtection="1">
      <alignment horizontal="center" vertical="center" wrapText="1"/>
    </xf>
    <xf numFmtId="167" fontId="9" fillId="0" borderId="28" xfId="0" quotePrefix="1" applyNumberFormat="1" applyFont="1" applyFill="1" applyBorder="1" applyAlignment="1">
      <alignment horizontal="center" vertical="center" wrapText="1"/>
    </xf>
    <xf numFmtId="167" fontId="9" fillId="4" borderId="28" xfId="6" quotePrefix="1" applyNumberFormat="1" applyFont="1" applyFill="1" applyBorder="1" applyAlignment="1" applyProtection="1">
      <alignment horizontal="center" vertical="center" wrapText="1"/>
    </xf>
    <xf numFmtId="2" fontId="8" fillId="4" borderId="27" xfId="0" quotePrefix="1" applyNumberFormat="1" applyFont="1" applyFill="1" applyBorder="1" applyAlignment="1">
      <alignment horizontal="center"/>
    </xf>
    <xf numFmtId="2" fontId="8" fillId="4" borderId="28" xfId="0" quotePrefix="1" applyNumberFormat="1" applyFont="1" applyFill="1" applyBorder="1" applyAlignment="1">
      <alignment horizontal="center"/>
    </xf>
    <xf numFmtId="165" fontId="8" fillId="4" borderId="28" xfId="0" quotePrefix="1" applyNumberFormat="1" applyFont="1" applyFill="1" applyBorder="1" applyAlignment="1">
      <alignment horizontal="center"/>
    </xf>
    <xf numFmtId="165" fontId="8" fillId="4" borderId="29" xfId="0" applyNumberFormat="1" applyFont="1" applyFill="1" applyBorder="1" applyAlignment="1">
      <alignment horizontal="center"/>
    </xf>
    <xf numFmtId="165" fontId="8" fillId="4" borderId="27" xfId="0" quotePrefix="1" applyNumberFormat="1" applyFont="1" applyFill="1" applyBorder="1" applyAlignment="1">
      <alignment horizontal="center"/>
    </xf>
    <xf numFmtId="1" fontId="8" fillId="4" borderId="29" xfId="0" applyNumberFormat="1" applyFont="1" applyFill="1" applyBorder="1" applyAlignment="1">
      <alignment horizontal="center"/>
    </xf>
    <xf numFmtId="2" fontId="8" fillId="4" borderId="31" xfId="0" quotePrefix="1" applyNumberFormat="1" applyFont="1" applyFill="1" applyBorder="1" applyAlignment="1">
      <alignment horizontal="center"/>
    </xf>
    <xf numFmtId="2" fontId="8" fillId="4" borderId="29" xfId="0" quotePrefix="1" applyNumberFormat="1" applyFont="1" applyFill="1" applyBorder="1" applyAlignment="1">
      <alignment horizontal="center"/>
    </xf>
    <xf numFmtId="3" fontId="8" fillId="4" borderId="31" xfId="0" applyNumberFormat="1" applyFont="1" applyFill="1" applyBorder="1" applyAlignment="1">
      <alignment horizontal="center"/>
    </xf>
    <xf numFmtId="0" fontId="8" fillId="0" borderId="0" xfId="0" applyFont="1" applyFill="1" applyAlignment="1">
      <alignment horizontal="left" vertical="top" wrapText="1"/>
    </xf>
    <xf numFmtId="167" fontId="24" fillId="0" borderId="28" xfId="6" quotePrefix="1" applyNumberFormat="1" applyFont="1" applyFill="1" applyBorder="1" applyAlignment="1" applyProtection="1">
      <alignment horizontal="center" vertical="center" wrapText="1"/>
    </xf>
    <xf numFmtId="0" fontId="24" fillId="0" borderId="34" xfId="4" quotePrefix="1" applyFont="1" applyFill="1" applyBorder="1" applyAlignment="1">
      <alignment horizontal="left" vertical="top"/>
    </xf>
    <xf numFmtId="0" fontId="8" fillId="4" borderId="28" xfId="0" applyFont="1" applyFill="1" applyBorder="1" applyAlignment="1">
      <alignment horizontal="left"/>
    </xf>
    <xf numFmtId="0" fontId="47" fillId="4" borderId="27" xfId="0" applyFont="1" applyFill="1" applyBorder="1" applyAlignment="1">
      <alignment vertical="center" wrapText="1"/>
    </xf>
    <xf numFmtId="1" fontId="10" fillId="4" borderId="28" xfId="0" applyNumberFormat="1" applyFont="1" applyFill="1" applyBorder="1" applyAlignment="1">
      <alignment horizontal="left" vertical="center"/>
    </xf>
    <xf numFmtId="14" fontId="10" fillId="4" borderId="28" xfId="0" applyNumberFormat="1" applyFont="1" applyFill="1" applyBorder="1" applyAlignment="1">
      <alignment horizontal="left" vertical="center"/>
    </xf>
    <xf numFmtId="165" fontId="10" fillId="4" borderId="28" xfId="0" applyNumberFormat="1" applyFont="1" applyFill="1" applyBorder="1" applyAlignment="1">
      <alignment horizontal="left" vertical="center"/>
    </xf>
    <xf numFmtId="0" fontId="10" fillId="4" borderId="28" xfId="0" quotePrefix="1" applyNumberFormat="1" applyFont="1" applyFill="1" applyBorder="1" applyAlignment="1">
      <alignment horizontal="left" vertical="center"/>
    </xf>
    <xf numFmtId="165" fontId="10" fillId="4" borderId="28" xfId="0" quotePrefix="1" applyNumberFormat="1" applyFont="1" applyFill="1" applyBorder="1" applyAlignment="1">
      <alignment horizontal="left" vertical="center"/>
    </xf>
    <xf numFmtId="0" fontId="10" fillId="4" borderId="28" xfId="0" quotePrefix="1" applyFont="1" applyFill="1" applyBorder="1" applyAlignment="1">
      <alignment horizontal="center" vertical="center"/>
    </xf>
    <xf numFmtId="0" fontId="10" fillId="4" borderId="27" xfId="0" applyFont="1" applyFill="1" applyBorder="1" applyAlignment="1">
      <alignment horizontal="left" vertical="center"/>
    </xf>
    <xf numFmtId="0" fontId="10" fillId="4" borderId="28" xfId="0" applyFont="1" applyFill="1" applyBorder="1" applyAlignment="1">
      <alignment horizontal="left" vertical="center"/>
    </xf>
    <xf numFmtId="0" fontId="10" fillId="4" borderId="20" xfId="0" applyFont="1" applyFill="1" applyBorder="1" applyAlignment="1">
      <alignment horizontal="left" vertical="center"/>
    </xf>
    <xf numFmtId="0" fontId="10" fillId="4" borderId="28" xfId="0" applyFont="1" applyFill="1" applyBorder="1" applyAlignment="1">
      <alignment horizontal="left"/>
    </xf>
    <xf numFmtId="1" fontId="10" fillId="4" borderId="21" xfId="0" applyNumberFormat="1" applyFont="1" applyFill="1" applyBorder="1" applyAlignment="1">
      <alignment horizontal="left" vertical="center"/>
    </xf>
    <xf numFmtId="14" fontId="10" fillId="4" borderId="21" xfId="0" applyNumberFormat="1" applyFont="1" applyFill="1" applyBorder="1" applyAlignment="1">
      <alignment horizontal="left" vertical="center"/>
    </xf>
    <xf numFmtId="165" fontId="10" fillId="4" borderId="21" xfId="0" applyNumberFormat="1" applyFont="1" applyFill="1" applyBorder="1" applyAlignment="1">
      <alignment horizontal="left" vertical="center"/>
    </xf>
    <xf numFmtId="0" fontId="10" fillId="4" borderId="21" xfId="0" quotePrefix="1" applyFont="1" applyFill="1" applyBorder="1" applyAlignment="1">
      <alignment horizontal="center" vertical="center"/>
    </xf>
    <xf numFmtId="0" fontId="10" fillId="4" borderId="21" xfId="0" applyFont="1" applyFill="1" applyBorder="1" applyAlignment="1">
      <alignment horizontal="left" vertical="center"/>
    </xf>
    <xf numFmtId="0" fontId="29" fillId="0" borderId="0" xfId="0" applyFont="1" applyFill="1"/>
    <xf numFmtId="0" fontId="9" fillId="8" borderId="108" xfId="0" applyFont="1" applyFill="1" applyBorder="1" applyAlignment="1">
      <alignment horizontal="left" vertical="center" wrapText="1"/>
    </xf>
    <xf numFmtId="0" fontId="9" fillId="8" borderId="8" xfId="0" applyFont="1" applyFill="1" applyBorder="1" applyAlignment="1">
      <alignment horizontal="left" vertical="center" wrapText="1"/>
    </xf>
    <xf numFmtId="0" fontId="9" fillId="8" borderId="109" xfId="0" applyFont="1" applyFill="1" applyBorder="1" applyAlignment="1">
      <alignment horizontal="left" vertical="center" wrapText="1"/>
    </xf>
    <xf numFmtId="0" fontId="10" fillId="8" borderId="34" xfId="0" applyFont="1" applyFill="1" applyBorder="1" applyAlignment="1">
      <alignment horizontal="left" vertical="center"/>
    </xf>
    <xf numFmtId="0" fontId="10" fillId="8" borderId="29" xfId="0" applyFont="1" applyFill="1" applyBorder="1" applyAlignment="1">
      <alignment horizontal="left" vertical="center"/>
    </xf>
    <xf numFmtId="1" fontId="8" fillId="8" borderId="28" xfId="0" applyNumberFormat="1" applyFont="1" applyFill="1" applyBorder="1" applyAlignment="1">
      <alignment horizontal="center" vertical="center"/>
    </xf>
    <xf numFmtId="1" fontId="8" fillId="8" borderId="31" xfId="0" applyNumberFormat="1" applyFont="1" applyFill="1" applyBorder="1" applyAlignment="1">
      <alignment horizontal="center" vertical="center"/>
    </xf>
    <xf numFmtId="0" fontId="8" fillId="8" borderId="27" xfId="0" applyFont="1" applyFill="1" applyBorder="1" applyAlignment="1">
      <alignment horizontal="left" vertical="center"/>
    </xf>
    <xf numFmtId="14" fontId="8" fillId="8" borderId="28" xfId="0" applyNumberFormat="1" applyFont="1" applyFill="1" applyBorder="1" applyAlignment="1">
      <alignment horizontal="left" vertical="center"/>
    </xf>
    <xf numFmtId="0" fontId="8" fillId="8" borderId="28" xfId="0" applyFont="1" applyFill="1" applyBorder="1" applyAlignment="1">
      <alignment horizontal="left" vertical="center"/>
    </xf>
    <xf numFmtId="0" fontId="8" fillId="8" borderId="29" xfId="0" applyFont="1" applyFill="1" applyBorder="1" applyAlignment="1">
      <alignment horizontal="left" vertical="center"/>
    </xf>
    <xf numFmtId="1" fontId="8" fillId="8" borderId="21" xfId="0" applyNumberFormat="1" applyFont="1" applyFill="1" applyBorder="1" applyAlignment="1">
      <alignment horizontal="left" vertical="center"/>
    </xf>
    <xf numFmtId="0" fontId="8" fillId="8" borderId="21" xfId="0" applyFont="1" applyFill="1" applyBorder="1" applyAlignment="1">
      <alignment horizontal="left" vertical="center"/>
    </xf>
    <xf numFmtId="0" fontId="24" fillId="8" borderId="21" xfId="1" applyFont="1" applyFill="1" applyBorder="1" applyAlignment="1">
      <alignment horizontal="left" vertical="center"/>
    </xf>
    <xf numFmtId="0" fontId="24" fillId="8" borderId="21" xfId="0" applyFont="1" applyFill="1" applyBorder="1" applyAlignment="1">
      <alignment horizontal="left" vertical="center"/>
    </xf>
    <xf numFmtId="0" fontId="24" fillId="8" borderId="21" xfId="0" quotePrefix="1" applyFont="1" applyFill="1" applyBorder="1" applyAlignment="1">
      <alignment horizontal="left" vertical="center"/>
    </xf>
    <xf numFmtId="1" fontId="8" fillId="8" borderId="28" xfId="0" applyNumberFormat="1" applyFont="1" applyFill="1" applyBorder="1" applyAlignment="1">
      <alignment horizontal="left" vertical="center"/>
    </xf>
    <xf numFmtId="0" fontId="24" fillId="8" borderId="28" xfId="1" applyFont="1" applyFill="1" applyBorder="1" applyAlignment="1">
      <alignment horizontal="left" vertical="center"/>
    </xf>
    <xf numFmtId="0" fontId="24" fillId="8" borderId="28" xfId="0" applyFont="1" applyFill="1" applyBorder="1" applyAlignment="1">
      <alignment horizontal="left" vertical="center"/>
    </xf>
    <xf numFmtId="0" fontId="24" fillId="8" borderId="28" xfId="0" quotePrefix="1" applyFont="1" applyFill="1" applyBorder="1" applyAlignment="1">
      <alignment horizontal="left" vertical="center"/>
    </xf>
    <xf numFmtId="168" fontId="8" fillId="8" borderId="28" xfId="0" applyNumberFormat="1" applyFont="1" applyFill="1" applyBorder="1"/>
    <xf numFmtId="0" fontId="8" fillId="8" borderId="28" xfId="0" applyFont="1" applyFill="1" applyBorder="1"/>
    <xf numFmtId="0" fontId="10" fillId="0" borderId="0" xfId="0" applyFont="1" applyFill="1" applyAlignment="1">
      <alignment wrapText="1"/>
    </xf>
    <xf numFmtId="0" fontId="10" fillId="0" borderId="0" xfId="0" applyFont="1" applyFill="1"/>
    <xf numFmtId="0" fontId="8" fillId="0" borderId="0" xfId="0" applyFont="1" applyFill="1" applyAlignment="1">
      <alignment vertical="center"/>
    </xf>
    <xf numFmtId="0" fontId="9" fillId="8" borderId="108" xfId="0" applyFont="1" applyFill="1" applyBorder="1" applyAlignment="1">
      <alignment horizontal="center" vertical="center"/>
    </xf>
    <xf numFmtId="0" fontId="9" fillId="8" borderId="109" xfId="0" applyFont="1" applyFill="1" applyBorder="1" applyAlignment="1">
      <alignment horizontal="center" vertical="center"/>
    </xf>
    <xf numFmtId="0" fontId="10" fillId="8" borderId="34" xfId="0" applyFont="1" applyFill="1" applyBorder="1" applyAlignment="1">
      <alignment horizontal="center" vertical="center"/>
    </xf>
    <xf numFmtId="0" fontId="10" fillId="8" borderId="35" xfId="0" applyFont="1" applyFill="1" applyBorder="1" applyAlignment="1">
      <alignment horizontal="center" vertical="center"/>
    </xf>
    <xf numFmtId="165" fontId="24" fillId="4" borderId="28" xfId="0" applyNumberFormat="1" applyFont="1" applyFill="1" applyBorder="1" applyAlignment="1">
      <alignment horizontal="center" vertical="center"/>
    </xf>
    <xf numFmtId="0" fontId="24" fillId="4" borderId="28" xfId="0" applyFont="1" applyFill="1" applyBorder="1" applyAlignment="1">
      <alignment horizontal="center" vertical="center"/>
    </xf>
    <xf numFmtId="1" fontId="24" fillId="4" borderId="29" xfId="0" applyNumberFormat="1" applyFont="1" applyFill="1" applyBorder="1" applyAlignment="1">
      <alignment horizontal="center" vertical="center"/>
    </xf>
    <xf numFmtId="14" fontId="8" fillId="4" borderId="27" xfId="0" applyNumberFormat="1" applyFont="1" applyFill="1" applyBorder="1" applyAlignment="1">
      <alignment horizontal="center" vertical="center"/>
    </xf>
    <xf numFmtId="2" fontId="8" fillId="4" borderId="27" xfId="0" applyNumberFormat="1" applyFont="1" applyFill="1" applyBorder="1" applyAlignment="1">
      <alignment horizontal="center" vertical="center"/>
    </xf>
    <xf numFmtId="0" fontId="8" fillId="4" borderId="28" xfId="0" quotePrefix="1" applyFont="1" applyFill="1" applyBorder="1" applyAlignment="1">
      <alignment horizontal="center" vertical="center"/>
    </xf>
    <xf numFmtId="2" fontId="8" fillId="4" borderId="29" xfId="0" applyNumberFormat="1" applyFont="1" applyFill="1" applyBorder="1" applyAlignment="1">
      <alignment horizontal="center" vertical="center"/>
    </xf>
    <xf numFmtId="165" fontId="8" fillId="4" borderId="29" xfId="0" applyNumberFormat="1" applyFont="1" applyFill="1" applyBorder="1" applyAlignment="1">
      <alignment horizontal="center" vertical="center"/>
    </xf>
    <xf numFmtId="0" fontId="8" fillId="4" borderId="49" xfId="0" applyFont="1" applyFill="1" applyBorder="1" applyAlignment="1">
      <alignment horizontal="right" vertical="center"/>
    </xf>
    <xf numFmtId="164" fontId="8" fillId="4" borderId="30" xfId="0" applyNumberFormat="1" applyFont="1" applyFill="1" applyBorder="1" applyAlignment="1">
      <alignment horizontal="center" vertical="center"/>
    </xf>
    <xf numFmtId="0" fontId="8" fillId="4" borderId="32" xfId="0" applyFont="1" applyFill="1" applyBorder="1" applyAlignment="1">
      <alignment horizontal="center" vertical="center"/>
    </xf>
    <xf numFmtId="0" fontId="8" fillId="4" borderId="49" xfId="0" applyFont="1" applyFill="1" applyBorder="1" applyAlignment="1">
      <alignment horizontal="center" vertical="center"/>
    </xf>
    <xf numFmtId="165" fontId="8" fillId="4" borderId="30" xfId="0" applyNumberFormat="1" applyFont="1" applyFill="1" applyBorder="1" applyAlignment="1">
      <alignment horizontal="center" vertical="center"/>
    </xf>
    <xf numFmtId="0" fontId="8" fillId="4" borderId="29" xfId="0" applyFont="1" applyFill="1" applyBorder="1" applyAlignment="1">
      <alignment horizontal="center" vertical="center"/>
    </xf>
    <xf numFmtId="165" fontId="24" fillId="0" borderId="49" xfId="0" applyNumberFormat="1" applyFont="1" applyFill="1" applyBorder="1" applyAlignment="1">
      <alignment horizontal="center" vertical="center"/>
    </xf>
    <xf numFmtId="165" fontId="24" fillId="4" borderId="49" xfId="0" applyNumberFormat="1" applyFont="1" applyFill="1" applyBorder="1" applyAlignment="1">
      <alignment horizontal="center" vertical="center"/>
    </xf>
    <xf numFmtId="165" fontId="24" fillId="4" borderId="49" xfId="0" quotePrefix="1" applyNumberFormat="1" applyFont="1" applyFill="1" applyBorder="1" applyAlignment="1">
      <alignment horizontal="center" vertical="center"/>
    </xf>
    <xf numFmtId="165" fontId="24" fillId="4" borderId="31" xfId="0" quotePrefix="1" applyNumberFormat="1" applyFont="1" applyFill="1" applyBorder="1" applyAlignment="1">
      <alignment horizontal="center" vertical="center"/>
    </xf>
    <xf numFmtId="165" fontId="24" fillId="4" borderId="32" xfId="0" applyNumberFormat="1" applyFont="1" applyFill="1" applyBorder="1" applyAlignment="1">
      <alignment horizontal="center" vertical="center"/>
    </xf>
    <xf numFmtId="0" fontId="8" fillId="0" borderId="99" xfId="0" applyFont="1" applyBorder="1" applyAlignment="1">
      <alignment horizontal="center" vertical="center"/>
    </xf>
    <xf numFmtId="0" fontId="9" fillId="4" borderId="99" xfId="0" applyFont="1" applyFill="1" applyBorder="1" applyAlignment="1">
      <alignment horizontal="center" vertical="center" wrapText="1"/>
    </xf>
    <xf numFmtId="0" fontId="24" fillId="0" borderId="149" xfId="0" applyFont="1" applyFill="1" applyBorder="1" applyAlignment="1">
      <alignment horizontal="center" vertical="center"/>
    </xf>
    <xf numFmtId="0" fontId="24" fillId="0" borderId="150" xfId="0" applyFont="1" applyFill="1" applyBorder="1" applyAlignment="1">
      <alignment horizontal="center" vertical="center"/>
    </xf>
    <xf numFmtId="0" fontId="24" fillId="4" borderId="150" xfId="0" applyFont="1" applyFill="1" applyBorder="1" applyAlignment="1">
      <alignment horizontal="center" vertical="center"/>
    </xf>
    <xf numFmtId="0" fontId="8" fillId="0" borderId="151" xfId="0" applyNumberFormat="1" applyFont="1" applyFill="1" applyBorder="1" applyAlignment="1">
      <alignment horizontal="center" vertical="center"/>
    </xf>
    <xf numFmtId="0" fontId="8" fillId="4" borderId="150" xfId="0" applyNumberFormat="1" applyFont="1" applyFill="1" applyBorder="1" applyAlignment="1">
      <alignment horizontal="center" vertical="center"/>
    </xf>
    <xf numFmtId="0" fontId="8" fillId="4" borderId="151" xfId="0" applyNumberFormat="1" applyFont="1" applyFill="1" applyBorder="1" applyAlignment="1">
      <alignment horizontal="center" vertical="center"/>
    </xf>
    <xf numFmtId="49" fontId="8" fillId="4" borderId="34" xfId="0" applyNumberFormat="1" applyFont="1" applyFill="1" applyBorder="1" applyAlignment="1">
      <alignment horizontal="center" vertical="center"/>
    </xf>
    <xf numFmtId="49" fontId="8" fillId="4" borderId="34" xfId="0" applyNumberFormat="1" applyFont="1" applyFill="1" applyBorder="1" applyAlignment="1">
      <alignment horizontal="left" vertical="center"/>
    </xf>
    <xf numFmtId="165" fontId="24" fillId="4" borderId="33" xfId="0" quotePrefix="1" applyNumberFormat="1" applyFont="1" applyFill="1" applyBorder="1" applyAlignment="1">
      <alignment horizontal="center" vertical="center"/>
    </xf>
    <xf numFmtId="165" fontId="24" fillId="4" borderId="34" xfId="0" quotePrefix="1" applyNumberFormat="1" applyFont="1" applyFill="1" applyBorder="1" applyAlignment="1">
      <alignment horizontal="center" vertical="center"/>
    </xf>
    <xf numFmtId="0" fontId="24" fillId="4" borderId="34" xfId="0" quotePrefix="1" applyFont="1" applyFill="1" applyBorder="1" applyAlignment="1">
      <alignment horizontal="center" vertical="center"/>
    </xf>
    <xf numFmtId="2" fontId="24" fillId="4" borderId="34" xfId="0" quotePrefix="1" applyNumberFormat="1" applyFont="1" applyFill="1" applyBorder="1" applyAlignment="1">
      <alignment horizontal="center" vertical="center"/>
    </xf>
    <xf numFmtId="2" fontId="24" fillId="4" borderId="35" xfId="0" quotePrefix="1" applyNumberFormat="1" applyFont="1" applyFill="1" applyBorder="1" applyAlignment="1">
      <alignment horizontal="center" vertical="center"/>
    </xf>
    <xf numFmtId="1" fontId="24" fillId="4" borderId="37" xfId="0" quotePrefix="1" applyNumberFormat="1" applyFont="1" applyFill="1" applyBorder="1" applyAlignment="1">
      <alignment horizontal="center" vertical="center"/>
    </xf>
    <xf numFmtId="1" fontId="24" fillId="4" borderId="35" xfId="0" quotePrefix="1" applyNumberFormat="1" applyFont="1" applyFill="1" applyBorder="1" applyAlignment="1">
      <alignment horizontal="center" vertical="center"/>
    </xf>
    <xf numFmtId="0" fontId="8" fillId="4" borderId="50" xfId="0" applyFont="1" applyFill="1" applyBorder="1" applyAlignment="1">
      <alignment horizontal="right" vertical="center"/>
    </xf>
    <xf numFmtId="2" fontId="8" fillId="4" borderId="37" xfId="0" applyNumberFormat="1" applyFont="1" applyFill="1" applyBorder="1" applyAlignment="1">
      <alignment horizontal="center" vertical="center"/>
    </xf>
    <xf numFmtId="0" fontId="8" fillId="4" borderId="36" xfId="0" applyFont="1" applyFill="1" applyBorder="1" applyAlignment="1">
      <alignment horizontal="right" vertical="center"/>
    </xf>
    <xf numFmtId="164" fontId="8" fillId="4" borderId="37" xfId="0" applyNumberFormat="1" applyFont="1" applyFill="1" applyBorder="1" applyAlignment="1">
      <alignment horizontal="center" vertical="center"/>
    </xf>
    <xf numFmtId="164" fontId="8" fillId="4" borderId="36" xfId="0" applyNumberFormat="1" applyFont="1" applyFill="1" applyBorder="1" applyAlignment="1">
      <alignment horizontal="center" vertical="center"/>
    </xf>
    <xf numFmtId="2" fontId="8" fillId="4" borderId="36" xfId="0" applyNumberFormat="1" applyFont="1" applyFill="1" applyBorder="1" applyAlignment="1">
      <alignment horizontal="center" vertical="center"/>
    </xf>
    <xf numFmtId="0" fontId="8" fillId="4" borderId="37" xfId="0" applyFont="1" applyFill="1" applyBorder="1" applyAlignment="1">
      <alignment horizontal="center" vertical="center"/>
    </xf>
    <xf numFmtId="0" fontId="8" fillId="4" borderId="38" xfId="0" applyFont="1" applyFill="1" applyBorder="1" applyAlignment="1">
      <alignment horizontal="center" vertical="center"/>
    </xf>
    <xf numFmtId="0" fontId="8" fillId="4" borderId="50" xfId="0" applyFont="1" applyFill="1" applyBorder="1" applyAlignment="1">
      <alignment horizontal="center" vertical="center"/>
    </xf>
    <xf numFmtId="165" fontId="8" fillId="4" borderId="37" xfId="0" applyNumberFormat="1" applyFont="1" applyFill="1" applyBorder="1" applyAlignment="1">
      <alignment horizontal="center" vertical="center"/>
    </xf>
    <xf numFmtId="165" fontId="8" fillId="4" borderId="36" xfId="0" applyNumberFormat="1" applyFont="1" applyFill="1" applyBorder="1" applyAlignment="1">
      <alignment horizontal="center" vertical="center"/>
    </xf>
    <xf numFmtId="0" fontId="8" fillId="4" borderId="36" xfId="0" applyFont="1" applyFill="1" applyBorder="1" applyAlignment="1">
      <alignment horizontal="center" vertical="center"/>
    </xf>
    <xf numFmtId="1" fontId="8" fillId="4" borderId="37" xfId="0" applyNumberFormat="1" applyFont="1" applyFill="1" applyBorder="1" applyAlignment="1">
      <alignment horizontal="center" vertical="center"/>
    </xf>
    <xf numFmtId="2" fontId="8" fillId="4" borderId="34" xfId="0" applyNumberFormat="1" applyFont="1" applyFill="1" applyBorder="1" applyAlignment="1">
      <alignment horizontal="center" vertical="center"/>
    </xf>
    <xf numFmtId="0" fontId="24" fillId="4" borderId="38" xfId="0" quotePrefix="1" applyFont="1" applyFill="1" applyBorder="1" applyAlignment="1">
      <alignment horizontal="center" vertical="center"/>
    </xf>
    <xf numFmtId="0" fontId="24" fillId="4" borderId="33" xfId="0" quotePrefix="1" applyFont="1" applyFill="1" applyBorder="1" applyAlignment="1">
      <alignment horizontal="center" vertical="center"/>
    </xf>
    <xf numFmtId="0" fontId="8" fillId="4" borderId="35" xfId="0" applyFont="1" applyFill="1" applyBorder="1" applyAlignment="1">
      <alignment horizontal="center" vertical="center"/>
    </xf>
    <xf numFmtId="0" fontId="8" fillId="4" borderId="20" xfId="0" applyFont="1" applyFill="1" applyBorder="1"/>
    <xf numFmtId="0" fontId="8" fillId="4" borderId="21" xfId="0" applyFont="1" applyFill="1" applyBorder="1"/>
    <xf numFmtId="14" fontId="8" fillId="4" borderId="21" xfId="0" applyNumberFormat="1" applyFont="1" applyFill="1" applyBorder="1"/>
    <xf numFmtId="3" fontId="8" fillId="4" borderId="21" xfId="0" applyNumberFormat="1" applyFont="1" applyFill="1" applyBorder="1" applyAlignment="1">
      <alignment horizontal="center"/>
    </xf>
    <xf numFmtId="0" fontId="8" fillId="4" borderId="21" xfId="0" applyFont="1" applyFill="1" applyBorder="1" applyAlignment="1">
      <alignment horizontal="center"/>
    </xf>
    <xf numFmtId="0" fontId="8" fillId="4" borderId="22" xfId="0" applyFont="1" applyFill="1" applyBorder="1" applyAlignment="1">
      <alignment horizontal="center"/>
    </xf>
    <xf numFmtId="2" fontId="8" fillId="4" borderId="20" xfId="0" applyNumberFormat="1" applyFont="1" applyFill="1" applyBorder="1" applyAlignment="1">
      <alignment horizontal="center"/>
    </xf>
    <xf numFmtId="165" fontId="8" fillId="4" borderId="21" xfId="0" applyNumberFormat="1" applyFont="1" applyFill="1" applyBorder="1" applyAlignment="1">
      <alignment horizontal="center"/>
    </xf>
    <xf numFmtId="2" fontId="8" fillId="4" borderId="21" xfId="0" quotePrefix="1" applyNumberFormat="1" applyFont="1" applyFill="1" applyBorder="1" applyAlignment="1">
      <alignment horizontal="center"/>
    </xf>
    <xf numFmtId="2" fontId="8" fillId="4" borderId="21" xfId="0" applyNumberFormat="1" applyFont="1" applyFill="1" applyBorder="1" applyAlignment="1">
      <alignment horizontal="center"/>
    </xf>
    <xf numFmtId="1" fontId="8" fillId="4" borderId="21" xfId="0" applyNumberFormat="1" applyFont="1" applyFill="1" applyBorder="1" applyAlignment="1">
      <alignment horizontal="center"/>
    </xf>
    <xf numFmtId="165" fontId="8" fillId="4" borderId="21" xfId="0" quotePrefix="1" applyNumberFormat="1" applyFont="1" applyFill="1" applyBorder="1" applyAlignment="1">
      <alignment horizontal="center"/>
    </xf>
    <xf numFmtId="165" fontId="8" fillId="4" borderId="22" xfId="0" quotePrefix="1" applyNumberFormat="1" applyFont="1" applyFill="1" applyBorder="1" applyAlignment="1">
      <alignment horizontal="center"/>
    </xf>
    <xf numFmtId="165" fontId="8" fillId="4" borderId="20" xfId="0" quotePrefix="1" applyNumberFormat="1" applyFont="1" applyFill="1" applyBorder="1" applyAlignment="1">
      <alignment horizontal="center"/>
    </xf>
    <xf numFmtId="3" fontId="8" fillId="4" borderId="21" xfId="0" quotePrefix="1" applyNumberFormat="1" applyFont="1" applyFill="1" applyBorder="1" applyAlignment="1">
      <alignment horizontal="center"/>
    </xf>
    <xf numFmtId="1" fontId="8" fillId="4" borderId="22" xfId="0" applyNumberFormat="1" applyFont="1" applyFill="1" applyBorder="1" applyAlignment="1">
      <alignment horizontal="center"/>
    </xf>
    <xf numFmtId="2" fontId="8" fillId="4" borderId="24" xfId="0" quotePrefix="1" applyNumberFormat="1" applyFont="1" applyFill="1" applyBorder="1" applyAlignment="1">
      <alignment horizontal="center"/>
    </xf>
    <xf numFmtId="2" fontId="8" fillId="4" borderId="22" xfId="0" quotePrefix="1" applyNumberFormat="1" applyFont="1" applyFill="1" applyBorder="1" applyAlignment="1">
      <alignment horizontal="center"/>
    </xf>
    <xf numFmtId="2" fontId="8" fillId="4" borderId="20" xfId="0" quotePrefix="1" applyNumberFormat="1" applyFont="1" applyFill="1" applyBorder="1" applyAlignment="1">
      <alignment horizontal="center"/>
    </xf>
    <xf numFmtId="3" fontId="8" fillId="4" borderId="24" xfId="0" applyNumberFormat="1" applyFont="1" applyFill="1" applyBorder="1" applyAlignment="1">
      <alignment horizontal="center"/>
    </xf>
    <xf numFmtId="165" fontId="8" fillId="4" borderId="22" xfId="0" applyNumberFormat="1" applyFont="1" applyFill="1" applyBorder="1" applyAlignment="1">
      <alignment horizontal="center"/>
    </xf>
    <xf numFmtId="165" fontId="8" fillId="4" borderId="27" xfId="0" applyNumberFormat="1" applyFont="1" applyFill="1" applyBorder="1" applyAlignment="1">
      <alignment horizontal="center"/>
    </xf>
    <xf numFmtId="1" fontId="8" fillId="4" borderId="28" xfId="0" quotePrefix="1" applyNumberFormat="1" applyFont="1" applyFill="1" applyBorder="1" applyAlignment="1">
      <alignment horizontal="center"/>
    </xf>
    <xf numFmtId="3" fontId="8" fillId="4" borderId="31" xfId="0" quotePrefix="1" applyNumberFormat="1" applyFont="1" applyFill="1" applyBorder="1" applyAlignment="1">
      <alignment horizontal="center"/>
    </xf>
    <xf numFmtId="3" fontId="8" fillId="4" borderId="29" xfId="0" quotePrefix="1" applyNumberFormat="1" applyFont="1" applyFill="1" applyBorder="1" applyAlignment="1">
      <alignment horizontal="center"/>
    </xf>
    <xf numFmtId="3" fontId="8" fillId="4" borderId="27" xfId="0" quotePrefix="1" applyNumberFormat="1" applyFont="1" applyFill="1" applyBorder="1" applyAlignment="1">
      <alignment horizontal="center"/>
    </xf>
    <xf numFmtId="1" fontId="8" fillId="4" borderId="31" xfId="0" quotePrefix="1" applyNumberFormat="1" applyFont="1" applyFill="1" applyBorder="1" applyAlignment="1">
      <alignment horizontal="center"/>
    </xf>
    <xf numFmtId="165" fontId="8" fillId="5" borderId="110" xfId="0" applyNumberFormat="1" applyFont="1" applyFill="1" applyBorder="1" applyAlignment="1">
      <alignment horizontal="center"/>
    </xf>
    <xf numFmtId="1" fontId="8" fillId="5" borderId="94" xfId="0" applyNumberFormat="1" applyFont="1" applyFill="1" applyBorder="1" applyAlignment="1">
      <alignment horizontal="center"/>
    </xf>
    <xf numFmtId="165" fontId="8" fillId="4" borderId="29" xfId="0" quotePrefix="1" applyNumberFormat="1" applyFont="1" applyFill="1" applyBorder="1" applyAlignment="1">
      <alignment horizontal="center"/>
    </xf>
    <xf numFmtId="1" fontId="8" fillId="4" borderId="31" xfId="0" applyNumberFormat="1" applyFont="1" applyFill="1" applyBorder="1" applyAlignment="1">
      <alignment horizontal="center"/>
    </xf>
    <xf numFmtId="0" fontId="24" fillId="4" borderId="28" xfId="0" applyFont="1" applyFill="1" applyBorder="1" applyAlignment="1">
      <alignment horizontal="center"/>
    </xf>
    <xf numFmtId="49" fontId="24" fillId="4" borderId="28" xfId="0" applyNumberFormat="1" applyFont="1" applyFill="1" applyBorder="1"/>
    <xf numFmtId="0" fontId="24" fillId="4" borderId="28" xfId="0" applyFont="1" applyFill="1" applyBorder="1" applyAlignment="1"/>
    <xf numFmtId="14" fontId="24" fillId="4" borderId="28" xfId="0" applyNumberFormat="1" applyFont="1" applyFill="1" applyBorder="1"/>
    <xf numFmtId="0" fontId="24" fillId="4" borderId="28" xfId="0" quotePrefix="1" applyFont="1" applyFill="1" applyBorder="1" applyAlignment="1">
      <alignment horizontal="center"/>
    </xf>
    <xf numFmtId="2" fontId="24" fillId="4" borderId="28" xfId="0" quotePrefix="1" applyNumberFormat="1" applyFont="1" applyFill="1" applyBorder="1" applyAlignment="1">
      <alignment horizontal="center"/>
    </xf>
    <xf numFmtId="165" fontId="24" fillId="4" borderId="28" xfId="0" applyNumberFormat="1" applyFont="1" applyFill="1" applyBorder="1" applyAlignment="1">
      <alignment horizontal="center"/>
    </xf>
    <xf numFmtId="2" fontId="24" fillId="4" borderId="28" xfId="0" applyNumberFormat="1" applyFont="1" applyFill="1" applyBorder="1" applyAlignment="1">
      <alignment horizontal="center"/>
    </xf>
    <xf numFmtId="167" fontId="24" fillId="0" borderId="34" xfId="6" quotePrefix="1" applyNumberFormat="1" applyFont="1" applyFill="1" applyBorder="1" applyAlignment="1" applyProtection="1">
      <alignment horizontal="center" vertical="center" wrapText="1"/>
    </xf>
    <xf numFmtId="0" fontId="30" fillId="0" borderId="21" xfId="0" applyFont="1" applyBorder="1" applyAlignment="1">
      <alignment horizontal="center" vertical="center"/>
    </xf>
    <xf numFmtId="0" fontId="8" fillId="0" borderId="0" xfId="0" applyFont="1" applyAlignment="1">
      <alignment horizontal="left" vertical="top"/>
    </xf>
    <xf numFmtId="0" fontId="8" fillId="0" borderId="28" xfId="0" applyFont="1" applyBorder="1" applyAlignment="1">
      <alignment horizontal="center" vertical="center"/>
    </xf>
    <xf numFmtId="0" fontId="8" fillId="0" borderId="29" xfId="0" applyFont="1" applyFill="1" applyBorder="1" applyAlignment="1">
      <alignment horizontal="left"/>
    </xf>
    <xf numFmtId="0" fontId="8" fillId="4" borderId="29" xfId="0" applyFont="1" applyFill="1" applyBorder="1" applyAlignment="1">
      <alignment horizontal="left"/>
    </xf>
    <xf numFmtId="0" fontId="10" fillId="0" borderId="29" xfId="0" applyFont="1" applyFill="1" applyBorder="1" applyAlignment="1">
      <alignment horizontal="left" vertical="center"/>
    </xf>
    <xf numFmtId="0" fontId="10" fillId="4" borderId="29" xfId="0" applyFont="1" applyFill="1" applyBorder="1" applyAlignment="1">
      <alignment horizontal="left" vertical="center"/>
    </xf>
    <xf numFmtId="0" fontId="10" fillId="0" borderId="111" xfId="0" applyFont="1" applyFill="1" applyBorder="1" applyAlignment="1">
      <alignment horizontal="left" vertical="center"/>
    </xf>
    <xf numFmtId="0" fontId="10" fillId="8" borderId="40" xfId="0" applyFont="1" applyFill="1" applyBorder="1" applyAlignment="1">
      <alignment horizontal="left" vertical="center"/>
    </xf>
    <xf numFmtId="1" fontId="10" fillId="4" borderId="28" xfId="0" applyNumberFormat="1" applyFont="1" applyFill="1" applyBorder="1" applyAlignment="1">
      <alignment horizontal="left"/>
    </xf>
    <xf numFmtId="1" fontId="10" fillId="4" borderId="29" xfId="0" applyNumberFormat="1" applyFont="1" applyFill="1" applyBorder="1" applyAlignment="1">
      <alignment horizontal="left"/>
    </xf>
    <xf numFmtId="1" fontId="10" fillId="4" borderId="22" xfId="0" applyNumberFormat="1" applyFont="1" applyFill="1" applyBorder="1" applyAlignment="1">
      <alignment horizontal="left" vertical="center"/>
    </xf>
    <xf numFmtId="1" fontId="10" fillId="0" borderId="28" xfId="0" applyNumberFormat="1" applyFont="1" applyBorder="1" applyAlignment="1">
      <alignment horizontal="left"/>
    </xf>
    <xf numFmtId="1" fontId="10" fillId="0" borderId="29" xfId="0" applyNumberFormat="1" applyFont="1" applyBorder="1" applyAlignment="1">
      <alignment horizontal="left"/>
    </xf>
    <xf numFmtId="1" fontId="10" fillId="0" borderId="29" xfId="0" applyNumberFormat="1" applyFont="1" applyFill="1" applyBorder="1" applyAlignment="1">
      <alignment horizontal="left" vertical="center"/>
    </xf>
    <xf numFmtId="1" fontId="10" fillId="0" borderId="35" xfId="0" applyNumberFormat="1" applyFont="1" applyFill="1" applyBorder="1" applyAlignment="1">
      <alignment horizontal="left" vertical="center"/>
    </xf>
    <xf numFmtId="165" fontId="61" fillId="4" borderId="99" xfId="0" applyNumberFormat="1" applyFont="1" applyFill="1" applyBorder="1" applyAlignment="1">
      <alignment horizontal="left" vertical="top"/>
    </xf>
    <xf numFmtId="165" fontId="24" fillId="4" borderId="72" xfId="4" applyNumberFormat="1" applyFont="1" applyFill="1" applyBorder="1" applyAlignment="1">
      <alignment horizontal="left" vertical="top" wrapText="1"/>
    </xf>
    <xf numFmtId="1" fontId="24" fillId="0" borderId="28" xfId="4" quotePrefix="1" applyNumberFormat="1" applyFont="1" applyBorder="1" applyAlignment="1">
      <alignment horizontal="left" vertical="top"/>
    </xf>
    <xf numFmtId="1" fontId="10" fillId="0" borderId="0" xfId="0" applyNumberFormat="1" applyFont="1" applyFill="1" applyAlignment="1">
      <alignment horizontal="left" vertical="top"/>
    </xf>
    <xf numFmtId="1" fontId="14" fillId="0" borderId="0" xfId="0" applyNumberFormat="1" applyFont="1" applyFill="1" applyAlignment="1">
      <alignment horizontal="left" vertical="top"/>
    </xf>
    <xf numFmtId="1" fontId="8" fillId="0" borderId="74" xfId="0" quotePrefix="1" applyNumberFormat="1" applyFont="1" applyFill="1" applyBorder="1" applyAlignment="1">
      <alignment horizontal="left" vertical="top"/>
    </xf>
    <xf numFmtId="1" fontId="8" fillId="0" borderId="28" xfId="0" quotePrefix="1" applyNumberFormat="1" applyFont="1" applyFill="1" applyBorder="1" applyAlignment="1">
      <alignment horizontal="left" vertical="top"/>
    </xf>
    <xf numFmtId="0" fontId="59" fillId="0" borderId="27" xfId="0" applyFont="1" applyFill="1" applyBorder="1" applyAlignment="1"/>
    <xf numFmtId="0" fontId="62" fillId="4" borderId="98" xfId="4" applyFont="1" applyFill="1" applyBorder="1" applyAlignment="1">
      <alignment horizontal="left" vertical="top"/>
    </xf>
    <xf numFmtId="0" fontId="10" fillId="0" borderId="108" xfId="0" applyFont="1" applyBorder="1" applyAlignment="1">
      <alignment horizontal="left" vertical="top"/>
    </xf>
    <xf numFmtId="0" fontId="9" fillId="0" borderId="108" xfId="0" applyFont="1" applyFill="1" applyBorder="1" applyAlignment="1"/>
    <xf numFmtId="0" fontId="9" fillId="0" borderId="108" xfId="0" applyFont="1" applyFill="1" applyBorder="1" applyAlignment="1">
      <alignment horizontal="left" vertical="top"/>
    </xf>
    <xf numFmtId="2" fontId="9" fillId="0" borderId="108" xfId="0" applyNumberFormat="1" applyFont="1" applyFill="1" applyBorder="1" applyAlignment="1">
      <alignment horizontal="left" vertical="top"/>
    </xf>
    <xf numFmtId="165" fontId="9" fillId="0" borderId="108" xfId="4" applyNumberFormat="1" applyFont="1" applyFill="1" applyBorder="1" applyAlignment="1">
      <alignment horizontal="left" vertical="top"/>
    </xf>
    <xf numFmtId="1" fontId="10" fillId="0" borderId="108" xfId="0" applyNumberFormat="1" applyFont="1" applyFill="1" applyBorder="1" applyAlignment="1">
      <alignment horizontal="left" vertical="top"/>
    </xf>
    <xf numFmtId="0" fontId="10" fillId="0" borderId="108" xfId="0" applyFont="1" applyFill="1" applyBorder="1" applyAlignment="1">
      <alignment horizontal="left" vertical="top"/>
    </xf>
    <xf numFmtId="2" fontId="10" fillId="0" borderId="108" xfId="0" applyNumberFormat="1" applyFont="1" applyFill="1" applyBorder="1" applyAlignment="1">
      <alignment horizontal="left" vertical="top"/>
    </xf>
    <xf numFmtId="2" fontId="9" fillId="0" borderId="108" xfId="4" applyNumberFormat="1" applyFont="1" applyBorder="1" applyAlignment="1">
      <alignment horizontal="left" vertical="top"/>
    </xf>
    <xf numFmtId="165" fontId="10" fillId="0" borderId="108" xfId="0" applyNumberFormat="1" applyFont="1" applyFill="1" applyBorder="1" applyAlignment="1">
      <alignment horizontal="left" vertical="top"/>
    </xf>
    <xf numFmtId="4" fontId="10" fillId="0" borderId="21" xfId="0" applyNumberFormat="1" applyFont="1" applyFill="1" applyBorder="1" applyAlignment="1">
      <alignment horizontal="left" vertical="top"/>
    </xf>
    <xf numFmtId="3" fontId="10" fillId="0" borderId="109" xfId="0" applyNumberFormat="1" applyFont="1" applyFill="1" applyBorder="1" applyAlignment="1">
      <alignment horizontal="left" vertical="top"/>
    </xf>
    <xf numFmtId="0" fontId="10" fillId="0" borderId="28" xfId="0" applyFont="1" applyBorder="1" applyAlignment="1">
      <alignment horizontal="left" vertical="top"/>
    </xf>
    <xf numFmtId="0" fontId="9" fillId="0" borderId="28" xfId="0" applyFont="1" applyFill="1" applyBorder="1" applyAlignment="1"/>
    <xf numFmtId="0" fontId="9" fillId="0" borderId="28" xfId="0" applyFont="1" applyFill="1" applyBorder="1" applyAlignment="1">
      <alignment horizontal="left" vertical="top"/>
    </xf>
    <xf numFmtId="2" fontId="9" fillId="0" borderId="28" xfId="0" applyNumberFormat="1" applyFont="1" applyFill="1" applyBorder="1" applyAlignment="1">
      <alignment horizontal="left" vertical="top"/>
    </xf>
    <xf numFmtId="165" fontId="9" fillId="0" borderId="28" xfId="4" applyNumberFormat="1" applyFont="1" applyFill="1" applyBorder="1" applyAlignment="1">
      <alignment horizontal="left" vertical="top"/>
    </xf>
    <xf numFmtId="1" fontId="10" fillId="0" borderId="28" xfId="0" applyNumberFormat="1" applyFont="1" applyFill="1" applyBorder="1" applyAlignment="1">
      <alignment horizontal="left" vertical="top"/>
    </xf>
    <xf numFmtId="0" fontId="10" fillId="0" borderId="28" xfId="0" applyFont="1" applyFill="1" applyBorder="1" applyAlignment="1">
      <alignment horizontal="left" vertical="top"/>
    </xf>
    <xf numFmtId="2" fontId="10" fillId="0" borderId="28" xfId="0" applyNumberFormat="1" applyFont="1" applyFill="1" applyBorder="1" applyAlignment="1">
      <alignment horizontal="left" vertical="top"/>
    </xf>
    <xf numFmtId="2" fontId="9" fillId="0" borderId="28" xfId="4" applyNumberFormat="1" applyFont="1" applyBorder="1" applyAlignment="1">
      <alignment horizontal="left" vertical="top"/>
    </xf>
    <xf numFmtId="165" fontId="10" fillId="0" borderId="28" xfId="0" applyNumberFormat="1" applyFont="1" applyFill="1" applyBorder="1" applyAlignment="1">
      <alignment horizontal="left" vertical="top"/>
    </xf>
    <xf numFmtId="4" fontId="10" fillId="0" borderId="28" xfId="0" applyNumberFormat="1" applyFont="1" applyFill="1" applyBorder="1" applyAlignment="1">
      <alignment horizontal="left" vertical="top"/>
    </xf>
    <xf numFmtId="3" fontId="10" fillId="0" borderId="29" xfId="0" applyNumberFormat="1" applyFont="1" applyFill="1" applyBorder="1" applyAlignment="1">
      <alignment horizontal="left" vertical="top"/>
    </xf>
    <xf numFmtId="0" fontId="9" fillId="0" borderId="28" xfId="4" applyFont="1" applyBorder="1" applyAlignment="1">
      <alignment horizontal="left" vertical="top"/>
    </xf>
    <xf numFmtId="0" fontId="9" fillId="0" borderId="28" xfId="4" applyFont="1" applyFill="1" applyBorder="1" applyAlignment="1">
      <alignment horizontal="left" vertical="top"/>
    </xf>
    <xf numFmtId="0" fontId="9" fillId="0" borderId="27" xfId="0" applyFont="1" applyFill="1" applyBorder="1" applyAlignment="1"/>
    <xf numFmtId="166" fontId="10" fillId="0" borderId="29" xfId="0" applyNumberFormat="1" applyFont="1" applyFill="1" applyBorder="1" applyAlignment="1">
      <alignment horizontal="left" vertical="top"/>
    </xf>
    <xf numFmtId="0" fontId="9" fillId="0" borderId="34" xfId="4" applyFont="1" applyBorder="1" applyAlignment="1">
      <alignment horizontal="left" vertical="top"/>
    </xf>
    <xf numFmtId="0" fontId="9" fillId="0" borderId="34" xfId="0" applyFont="1" applyFill="1" applyBorder="1" applyAlignment="1"/>
    <xf numFmtId="0" fontId="9" fillId="0" borderId="34" xfId="0" applyFont="1" applyFill="1" applyBorder="1" applyAlignment="1">
      <alignment horizontal="left" vertical="top"/>
    </xf>
    <xf numFmtId="2" fontId="9" fillId="0" borderId="34" xfId="0" applyNumberFormat="1" applyFont="1" applyFill="1" applyBorder="1" applyAlignment="1">
      <alignment horizontal="left" vertical="top"/>
    </xf>
    <xf numFmtId="165" fontId="9" fillId="0" borderId="34" xfId="4" applyNumberFormat="1" applyFont="1" applyFill="1" applyBorder="1" applyAlignment="1">
      <alignment horizontal="left" vertical="top"/>
    </xf>
    <xf numFmtId="1" fontId="10" fillId="0" borderId="34" xfId="0" applyNumberFormat="1" applyFont="1" applyFill="1" applyBorder="1" applyAlignment="1">
      <alignment horizontal="left" vertical="top"/>
    </xf>
    <xf numFmtId="0" fontId="10" fillId="0" borderId="34" xfId="0" applyFont="1" applyFill="1" applyBorder="1" applyAlignment="1">
      <alignment horizontal="left" vertical="top"/>
    </xf>
    <xf numFmtId="2" fontId="10" fillId="0" borderId="34" xfId="0" applyNumberFormat="1" applyFont="1" applyFill="1" applyBorder="1" applyAlignment="1">
      <alignment horizontal="left" vertical="top"/>
    </xf>
    <xf numFmtId="2" fontId="9" fillId="0" borderId="34" xfId="4" applyNumberFormat="1" applyFont="1" applyBorder="1" applyAlignment="1">
      <alignment horizontal="left" vertical="top"/>
    </xf>
    <xf numFmtId="165" fontId="10" fillId="0" borderId="34" xfId="0" applyNumberFormat="1" applyFont="1" applyFill="1" applyBorder="1" applyAlignment="1">
      <alignment horizontal="left" vertical="top"/>
    </xf>
    <xf numFmtId="4" fontId="10" fillId="0" borderId="34" xfId="0" applyNumberFormat="1" applyFont="1" applyFill="1" applyBorder="1" applyAlignment="1">
      <alignment horizontal="left" vertical="top"/>
    </xf>
    <xf numFmtId="3" fontId="10" fillId="0" borderId="35" xfId="0" applyNumberFormat="1" applyFont="1" applyFill="1" applyBorder="1" applyAlignment="1">
      <alignment horizontal="left" vertical="top"/>
    </xf>
    <xf numFmtId="0" fontId="12" fillId="4" borderId="68" xfId="4" applyFont="1" applyFill="1" applyBorder="1" applyAlignment="1">
      <alignment horizontal="left" vertical="top"/>
    </xf>
    <xf numFmtId="0" fontId="12" fillId="4" borderId="98" xfId="4" applyFont="1" applyFill="1" applyBorder="1" applyAlignment="1">
      <alignment horizontal="left" vertical="top"/>
    </xf>
    <xf numFmtId="165" fontId="62" fillId="4" borderId="108" xfId="4" applyNumberFormat="1" applyFont="1" applyFill="1" applyBorder="1" applyAlignment="1">
      <alignment horizontal="left" vertical="top"/>
    </xf>
    <xf numFmtId="165" fontId="14" fillId="4" borderId="21" xfId="0" applyNumberFormat="1" applyFont="1" applyFill="1" applyBorder="1" applyAlignment="1">
      <alignment horizontal="left" vertical="top" wrapText="1"/>
    </xf>
    <xf numFmtId="165" fontId="10" fillId="4" borderId="28" xfId="0" applyNumberFormat="1" applyFont="1" applyFill="1" applyBorder="1" applyAlignment="1">
      <alignment horizontal="left" vertical="top" wrapText="1"/>
    </xf>
    <xf numFmtId="165" fontId="13" fillId="4" borderId="28" xfId="4" applyNumberFormat="1" applyFont="1" applyFill="1" applyBorder="1" applyAlignment="1">
      <alignment horizontal="left" vertical="top" wrapText="1"/>
    </xf>
    <xf numFmtId="165" fontId="9" fillId="4" borderId="28" xfId="0" applyNumberFormat="1" applyFont="1" applyFill="1" applyBorder="1" applyAlignment="1">
      <alignment horizontal="left" vertical="top" wrapText="1"/>
    </xf>
    <xf numFmtId="165" fontId="10" fillId="4" borderId="34" xfId="0" applyNumberFormat="1" applyFont="1" applyFill="1" applyBorder="1" applyAlignment="1">
      <alignment horizontal="left" vertical="top" wrapText="1"/>
    </xf>
    <xf numFmtId="165" fontId="14" fillId="0" borderId="0" xfId="0" applyNumberFormat="1" applyFont="1" applyFill="1" applyAlignment="1">
      <alignment horizontal="left" vertical="top"/>
    </xf>
    <xf numFmtId="0" fontId="59" fillId="0" borderId="33" xfId="0" applyFont="1" applyFill="1" applyBorder="1" applyAlignment="1"/>
    <xf numFmtId="49" fontId="24" fillId="0" borderId="21" xfId="0" applyNumberFormat="1" applyFont="1" applyFill="1" applyBorder="1" applyAlignment="1">
      <alignment horizontal="center" vertical="center" wrapText="1"/>
    </xf>
    <xf numFmtId="0" fontId="59" fillId="0" borderId="20" xfId="0" applyFont="1" applyFill="1" applyBorder="1" applyAlignment="1"/>
    <xf numFmtId="165" fontId="24" fillId="0" borderId="21" xfId="4" applyNumberFormat="1" applyFont="1" applyBorder="1" applyAlignment="1">
      <alignment horizontal="left" vertical="top"/>
    </xf>
    <xf numFmtId="0" fontId="8" fillId="0" borderId="21" xfId="0" applyFont="1" applyFill="1" applyBorder="1" applyAlignment="1">
      <alignment horizontal="left" vertical="top"/>
    </xf>
    <xf numFmtId="2" fontId="8" fillId="0" borderId="21" xfId="0" applyNumberFormat="1" applyFont="1" applyFill="1" applyBorder="1" applyAlignment="1">
      <alignment horizontal="left" vertical="top"/>
    </xf>
    <xf numFmtId="2" fontId="8" fillId="0" borderId="22" xfId="0" applyNumberFormat="1" applyFont="1" applyFill="1" applyBorder="1" applyAlignment="1">
      <alignment horizontal="left" vertical="top"/>
    </xf>
    <xf numFmtId="1" fontId="8" fillId="0" borderId="21" xfId="0" applyNumberFormat="1" applyFont="1" applyFill="1" applyBorder="1" applyAlignment="1">
      <alignment horizontal="left" vertical="top"/>
    </xf>
    <xf numFmtId="0" fontId="62" fillId="4" borderId="41" xfId="4" applyFont="1" applyFill="1" applyBorder="1" applyAlignment="1">
      <alignment horizontal="left" vertical="top" wrapText="1"/>
    </xf>
    <xf numFmtId="0" fontId="56" fillId="4" borderId="42" xfId="0" applyFont="1" applyFill="1" applyBorder="1" applyAlignment="1">
      <alignment horizontal="left" vertical="top"/>
    </xf>
    <xf numFmtId="0" fontId="62" fillId="4" borderId="42" xfId="4" applyFont="1" applyFill="1" applyBorder="1" applyAlignment="1">
      <alignment horizontal="left" vertical="top"/>
    </xf>
    <xf numFmtId="0" fontId="56" fillId="4" borderId="44" xfId="0" applyFont="1" applyFill="1" applyBorder="1" applyAlignment="1">
      <alignment horizontal="left" vertical="top"/>
    </xf>
    <xf numFmtId="0" fontId="10" fillId="4" borderId="41" xfId="0" applyFont="1" applyFill="1" applyBorder="1" applyAlignment="1">
      <alignment horizontal="left" vertical="top" wrapText="1"/>
    </xf>
    <xf numFmtId="0" fontId="10" fillId="4" borderId="42" xfId="0" applyFont="1" applyFill="1" applyBorder="1" applyAlignment="1">
      <alignment horizontal="left" vertical="top" wrapText="1"/>
    </xf>
    <xf numFmtId="0" fontId="10" fillId="4" borderId="44" xfId="0" applyFont="1" applyFill="1" applyBorder="1" applyAlignment="1">
      <alignment horizontal="left" vertical="top" wrapText="1"/>
    </xf>
    <xf numFmtId="0" fontId="9" fillId="4" borderId="42" xfId="4" applyFont="1" applyFill="1" applyBorder="1" applyAlignment="1">
      <alignment horizontal="left" vertical="top" wrapText="1"/>
    </xf>
    <xf numFmtId="0" fontId="10" fillId="4" borderId="55" xfId="0" applyFont="1" applyFill="1" applyBorder="1" applyAlignment="1">
      <alignment horizontal="left" vertical="top" wrapText="1"/>
    </xf>
    <xf numFmtId="0" fontId="9" fillId="4" borderId="55" xfId="4" applyFont="1" applyFill="1" applyBorder="1" applyAlignment="1">
      <alignment horizontal="left" vertical="top" wrapText="1"/>
    </xf>
    <xf numFmtId="0" fontId="9" fillId="4" borderId="56" xfId="4" applyFont="1" applyFill="1" applyBorder="1" applyAlignment="1">
      <alignment horizontal="left" vertical="top" wrapText="1"/>
    </xf>
    <xf numFmtId="0" fontId="9" fillId="4" borderId="42" xfId="0" applyFont="1" applyFill="1" applyBorder="1" applyAlignment="1">
      <alignment horizontal="left" vertical="top" wrapText="1"/>
    </xf>
    <xf numFmtId="0" fontId="62" fillId="4" borderId="51" xfId="4" applyFont="1" applyFill="1" applyBorder="1" applyAlignment="1">
      <alignment horizontal="left" vertical="top" wrapText="1"/>
    </xf>
    <xf numFmtId="0" fontId="10" fillId="4" borderId="52" xfId="0" applyFont="1" applyFill="1" applyBorder="1" applyAlignment="1">
      <alignment horizontal="left" vertical="top" wrapText="1"/>
    </xf>
    <xf numFmtId="0" fontId="9" fillId="4" borderId="52" xfId="4" applyFont="1" applyFill="1" applyBorder="1" applyAlignment="1">
      <alignment horizontal="left" vertical="top" wrapText="1"/>
    </xf>
    <xf numFmtId="0" fontId="10" fillId="4" borderId="53" xfId="0" applyFont="1" applyFill="1" applyBorder="1" applyAlignment="1">
      <alignment horizontal="left" vertical="top" wrapText="1"/>
    </xf>
    <xf numFmtId="0" fontId="10" fillId="4" borderId="143" xfId="0" applyFont="1" applyFill="1" applyBorder="1" applyAlignment="1">
      <alignment horizontal="left" vertical="top" wrapText="1"/>
    </xf>
    <xf numFmtId="0" fontId="10" fillId="4" borderId="152" xfId="0" applyFont="1" applyFill="1" applyBorder="1" applyAlignment="1">
      <alignment horizontal="left" vertical="top" wrapText="1"/>
    </xf>
    <xf numFmtId="0" fontId="10" fillId="4" borderId="107" xfId="0" applyFont="1" applyFill="1" applyBorder="1" applyAlignment="1">
      <alignment horizontal="left" vertical="top" wrapText="1"/>
    </xf>
    <xf numFmtId="0" fontId="9" fillId="4" borderId="108" xfId="4" applyFont="1" applyFill="1" applyBorder="1" applyAlignment="1">
      <alignment horizontal="left" vertical="top" wrapText="1"/>
    </xf>
    <xf numFmtId="0" fontId="9" fillId="4" borderId="109" xfId="4" applyFont="1" applyFill="1" applyBorder="1" applyAlignment="1">
      <alignment horizontal="left" vertical="top" wrapText="1"/>
    </xf>
    <xf numFmtId="0" fontId="10" fillId="4" borderId="43" xfId="0" applyFont="1" applyFill="1" applyBorder="1" applyAlignment="1">
      <alignment horizontal="left" vertical="top" wrapText="1"/>
    </xf>
    <xf numFmtId="0" fontId="9" fillId="4" borderId="45" xfId="4" applyFont="1" applyFill="1" applyBorder="1" applyAlignment="1">
      <alignment horizontal="left" vertical="top" wrapText="1"/>
    </xf>
    <xf numFmtId="0" fontId="9" fillId="4" borderId="48" xfId="4" applyFont="1" applyFill="1" applyBorder="1" applyAlignment="1">
      <alignment horizontal="left" vertical="top" wrapText="1"/>
    </xf>
    <xf numFmtId="0" fontId="9" fillId="4" borderId="119" xfId="4" applyFont="1" applyFill="1" applyBorder="1" applyAlignment="1">
      <alignment horizontal="left" vertical="top" wrapText="1"/>
    </xf>
    <xf numFmtId="0" fontId="8" fillId="0" borderId="84" xfId="0" quotePrefix="1" applyFont="1" applyFill="1" applyBorder="1" applyAlignment="1">
      <alignment horizontal="left" vertical="center"/>
    </xf>
    <xf numFmtId="2" fontId="8" fillId="0" borderId="28" xfId="0" quotePrefix="1" applyNumberFormat="1" applyFont="1" applyFill="1" applyBorder="1" applyAlignment="1">
      <alignment horizontal="left" vertical="center"/>
    </xf>
    <xf numFmtId="0" fontId="8" fillId="0" borderId="84" xfId="0" applyFont="1" applyFill="1" applyBorder="1" applyAlignment="1">
      <alignment horizontal="left" vertical="center"/>
    </xf>
    <xf numFmtId="2" fontId="8" fillId="0" borderId="28" xfId="0" applyNumberFormat="1" applyFont="1" applyFill="1" applyBorder="1" applyAlignment="1">
      <alignment horizontal="left" vertical="center"/>
    </xf>
    <xf numFmtId="170" fontId="9" fillId="0" borderId="21" xfId="0" applyNumberFormat="1" applyFont="1" applyFill="1" applyBorder="1" applyAlignment="1">
      <alignment horizontal="center" vertical="center"/>
    </xf>
    <xf numFmtId="0" fontId="14" fillId="4" borderId="41" xfId="0" applyFont="1" applyFill="1" applyBorder="1" applyAlignment="1">
      <alignment horizontal="center" vertical="center" wrapText="1"/>
    </xf>
    <xf numFmtId="167" fontId="13" fillId="4" borderId="42" xfId="0" applyNumberFormat="1" applyFont="1" applyFill="1" applyBorder="1" applyAlignment="1">
      <alignment horizontal="center" vertical="center" wrapText="1"/>
    </xf>
    <xf numFmtId="0" fontId="50" fillId="4" borderId="42" xfId="0" applyFont="1" applyFill="1" applyBorder="1" applyAlignment="1">
      <alignment horizontal="center" vertical="center" wrapText="1"/>
    </xf>
    <xf numFmtId="49" fontId="13" fillId="4" borderId="42" xfId="0" applyNumberFormat="1" applyFont="1" applyFill="1" applyBorder="1" applyAlignment="1">
      <alignment horizontal="center" vertical="center" wrapText="1"/>
    </xf>
    <xf numFmtId="169" fontId="13" fillId="4" borderId="42" xfId="0" applyNumberFormat="1" applyFont="1" applyFill="1" applyBorder="1" applyAlignment="1">
      <alignment horizontal="center" vertical="center" wrapText="1"/>
    </xf>
    <xf numFmtId="0" fontId="50" fillId="4" borderId="42" xfId="0" applyFont="1" applyFill="1" applyBorder="1" applyAlignment="1">
      <alignment horizontal="left" textRotation="90" wrapText="1"/>
    </xf>
    <xf numFmtId="14" fontId="13" fillId="4" borderId="42" xfId="0" applyNumberFormat="1" applyFont="1" applyFill="1" applyBorder="1" applyAlignment="1">
      <alignment horizontal="left" textRotation="90" wrapText="1"/>
    </xf>
    <xf numFmtId="0" fontId="50" fillId="4" borderId="3" xfId="0" applyFont="1" applyFill="1" applyBorder="1" applyAlignment="1">
      <alignment horizontal="left" textRotation="90" wrapText="1"/>
    </xf>
    <xf numFmtId="0" fontId="14" fillId="4" borderId="42" xfId="0" applyFont="1" applyFill="1" applyBorder="1" applyAlignment="1">
      <alignment horizontal="left" textRotation="90" wrapText="1"/>
    </xf>
    <xf numFmtId="167" fontId="13" fillId="4" borderId="42" xfId="0" applyNumberFormat="1" applyFont="1" applyFill="1" applyBorder="1" applyAlignment="1">
      <alignment horizontal="left" textRotation="90" wrapText="1"/>
    </xf>
    <xf numFmtId="0" fontId="14" fillId="4" borderId="43" xfId="0" applyFont="1" applyFill="1" applyBorder="1" applyAlignment="1">
      <alignment horizontal="left" textRotation="90" wrapText="1"/>
    </xf>
    <xf numFmtId="0" fontId="14" fillId="4" borderId="40" xfId="0" applyFont="1" applyFill="1" applyBorder="1" applyAlignment="1">
      <alignment horizontal="left" textRotation="90" wrapText="1"/>
    </xf>
    <xf numFmtId="167" fontId="9" fillId="0" borderId="28" xfId="0" quotePrefix="1" applyNumberFormat="1" applyFont="1" applyFill="1" applyBorder="1" applyAlignment="1">
      <alignment horizontal="left" vertical="center" wrapText="1"/>
    </xf>
    <xf numFmtId="0" fontId="10" fillId="0" borderId="4" xfId="0" applyFont="1" applyBorder="1" applyAlignment="1">
      <alignment vertical="center" wrapText="1"/>
    </xf>
    <xf numFmtId="0" fontId="0" fillId="0" borderId="2" xfId="0" applyBorder="1"/>
    <xf numFmtId="167" fontId="9" fillId="0" borderId="34" xfId="6" quotePrefix="1" applyNumberFormat="1" applyFont="1" applyFill="1" applyBorder="1" applyAlignment="1" applyProtection="1">
      <alignment horizontal="center" vertical="center" wrapText="1"/>
    </xf>
    <xf numFmtId="167" fontId="9" fillId="0" borderId="21" xfId="6" quotePrefix="1" applyNumberFormat="1" applyFont="1" applyFill="1" applyBorder="1" applyAlignment="1" applyProtection="1">
      <alignment horizontal="center" vertical="center" wrapText="1"/>
    </xf>
    <xf numFmtId="49" fontId="9" fillId="0" borderId="35" xfId="0" applyNumberFormat="1" applyFont="1" applyFill="1" applyBorder="1" applyAlignment="1">
      <alignment horizontal="center" vertical="center" wrapText="1"/>
    </xf>
    <xf numFmtId="49" fontId="9" fillId="0" borderId="21" xfId="0" applyNumberFormat="1" applyFont="1" applyFill="1" applyBorder="1" applyAlignment="1">
      <alignment horizontal="center" vertical="center" wrapText="1"/>
    </xf>
    <xf numFmtId="167" fontId="9" fillId="0" borderId="35" xfId="6" quotePrefix="1" applyNumberFormat="1" applyFont="1" applyFill="1" applyBorder="1" applyAlignment="1" applyProtection="1">
      <alignment horizontal="center" vertical="center" wrapText="1"/>
    </xf>
    <xf numFmtId="0" fontId="8" fillId="0" borderId="21" xfId="0" applyFont="1" applyFill="1" applyBorder="1" applyAlignment="1">
      <alignment horizontal="left" vertical="center" wrapText="1"/>
    </xf>
    <xf numFmtId="0" fontId="8" fillId="0" borderId="107" xfId="0" applyFont="1" applyFill="1" applyBorder="1" applyAlignment="1">
      <alignment horizontal="center" vertical="center" wrapText="1"/>
    </xf>
    <xf numFmtId="0" fontId="8" fillId="0" borderId="108" xfId="0" applyFont="1" applyFill="1" applyBorder="1" applyAlignment="1">
      <alignment horizontal="left" vertical="center" wrapText="1"/>
    </xf>
    <xf numFmtId="2" fontId="8" fillId="0" borderId="108" xfId="0" applyNumberFormat="1" applyFont="1" applyFill="1" applyBorder="1" applyAlignment="1">
      <alignment horizontal="center" vertical="center" wrapText="1"/>
    </xf>
    <xf numFmtId="14" fontId="8" fillId="0" borderId="108" xfId="0" applyNumberFormat="1" applyFont="1" applyFill="1" applyBorder="1" applyAlignment="1">
      <alignment horizontal="center" vertical="center" wrapText="1"/>
    </xf>
    <xf numFmtId="0" fontId="8" fillId="0" borderId="108" xfId="0" applyFont="1" applyFill="1" applyBorder="1" applyAlignment="1">
      <alignment horizontal="center" vertical="center"/>
    </xf>
    <xf numFmtId="2" fontId="8" fillId="0" borderId="108" xfId="0" applyNumberFormat="1" applyFont="1" applyFill="1" applyBorder="1" applyAlignment="1">
      <alignment horizontal="center" vertical="center"/>
    </xf>
    <xf numFmtId="0" fontId="8" fillId="0" borderId="33" xfId="0" applyFont="1" applyFill="1" applyBorder="1" applyAlignment="1">
      <alignment horizontal="center" vertical="center" wrapText="1"/>
    </xf>
    <xf numFmtId="0" fontId="8" fillId="0" borderId="34" xfId="0" applyFont="1" applyFill="1" applyBorder="1" applyAlignment="1">
      <alignment horizontal="left" vertical="center" wrapText="1"/>
    </xf>
    <xf numFmtId="2" fontId="8" fillId="0" borderId="34" xfId="0" applyNumberFormat="1" applyFont="1" applyFill="1" applyBorder="1" applyAlignment="1">
      <alignment horizontal="center" vertical="center" wrapText="1"/>
    </xf>
    <xf numFmtId="14" fontId="8" fillId="0" borderId="34" xfId="0" applyNumberFormat="1" applyFont="1" applyFill="1" applyBorder="1" applyAlignment="1">
      <alignment horizontal="center" vertical="center" wrapText="1"/>
    </xf>
    <xf numFmtId="0" fontId="8" fillId="0" borderId="41" xfId="0" applyFont="1" applyFill="1" applyBorder="1" applyAlignment="1">
      <alignment horizontal="center" vertical="center" wrapText="1"/>
    </xf>
    <xf numFmtId="49" fontId="9" fillId="0" borderId="42" xfId="0" applyNumberFormat="1" applyFont="1" applyFill="1" applyBorder="1" applyAlignment="1">
      <alignment horizontal="center" vertical="center" wrapText="1"/>
    </xf>
    <xf numFmtId="0" fontId="8" fillId="0" borderId="42" xfId="0" applyFont="1" applyFill="1" applyBorder="1" applyAlignment="1">
      <alignment horizontal="left" vertical="center" wrapText="1"/>
    </xf>
    <xf numFmtId="2" fontId="8" fillId="0" borderId="42" xfId="0" applyNumberFormat="1" applyFont="1" applyFill="1" applyBorder="1" applyAlignment="1">
      <alignment horizontal="center" vertical="center" wrapText="1"/>
    </xf>
    <xf numFmtId="14" fontId="8" fillId="0" borderId="42" xfId="0" applyNumberFormat="1" applyFont="1" applyFill="1" applyBorder="1" applyAlignment="1">
      <alignment horizontal="center" vertical="center" wrapText="1"/>
    </xf>
    <xf numFmtId="0" fontId="8" fillId="0" borderId="42" xfId="0" applyFont="1" applyFill="1" applyBorder="1" applyAlignment="1">
      <alignment horizontal="center" vertical="center"/>
    </xf>
    <xf numFmtId="2" fontId="8" fillId="0" borderId="42" xfId="0" applyNumberFormat="1" applyFont="1" applyFill="1" applyBorder="1" applyAlignment="1">
      <alignment horizontal="center" vertical="center"/>
    </xf>
    <xf numFmtId="167" fontId="9" fillId="0" borderId="108" xfId="6" quotePrefix="1" applyNumberFormat="1" applyFont="1" applyFill="1" applyBorder="1" applyAlignment="1" applyProtection="1">
      <alignment horizontal="center" vertical="center" wrapText="1"/>
    </xf>
    <xf numFmtId="0" fontId="8" fillId="0" borderId="27" xfId="0" applyFont="1" applyFill="1" applyBorder="1" applyAlignment="1">
      <alignment horizontal="center" vertical="center" wrapText="1"/>
    </xf>
    <xf numFmtId="49" fontId="9" fillId="0" borderId="108" xfId="0" applyNumberFormat="1" applyFont="1" applyFill="1" applyBorder="1" applyAlignment="1">
      <alignment horizontal="center" vertical="center" wrapText="1"/>
    </xf>
    <xf numFmtId="49" fontId="9" fillId="0" borderId="34" xfId="0" applyNumberFormat="1" applyFont="1" applyFill="1" applyBorder="1" applyAlignment="1">
      <alignment horizontal="center" vertical="center" wrapText="1"/>
    </xf>
    <xf numFmtId="165" fontId="8" fillId="0" borderId="34" xfId="0" applyNumberFormat="1" applyFont="1" applyFill="1" applyBorder="1" applyAlignment="1">
      <alignment horizontal="center" vertical="center" wrapText="1"/>
    </xf>
    <xf numFmtId="0" fontId="0" fillId="0" borderId="28" xfId="0" applyFont="1" applyBorder="1" applyAlignment="1">
      <alignment horizontal="center"/>
    </xf>
    <xf numFmtId="0" fontId="8" fillId="0" borderId="20" xfId="0" applyFont="1" applyFill="1" applyBorder="1" applyAlignment="1">
      <alignment horizontal="center" vertical="center" wrapText="1"/>
    </xf>
    <xf numFmtId="0" fontId="8" fillId="4" borderId="94" xfId="0" applyFont="1" applyFill="1" applyBorder="1"/>
    <xf numFmtId="0" fontId="8" fillId="0" borderId="107" xfId="0" applyFont="1" applyBorder="1" applyAlignment="1">
      <alignment horizontal="center" vertical="center"/>
    </xf>
    <xf numFmtId="49" fontId="8" fillId="0" borderId="108" xfId="0" quotePrefix="1" applyNumberFormat="1" applyFont="1" applyBorder="1"/>
    <xf numFmtId="0" fontId="8" fillId="0" borderId="108" xfId="0" applyFont="1" applyBorder="1"/>
    <xf numFmtId="14" fontId="8" fillId="0" borderId="108" xfId="0" applyNumberFormat="1" applyFont="1" applyBorder="1"/>
    <xf numFmtId="2" fontId="8" fillId="0" borderId="108" xfId="0" applyNumberFormat="1" applyFont="1" applyBorder="1" applyAlignment="1">
      <alignment horizontal="right"/>
    </xf>
    <xf numFmtId="165" fontId="8" fillId="0" borderId="108" xfId="0" applyNumberFormat="1" applyFont="1" applyBorder="1"/>
    <xf numFmtId="3" fontId="8" fillId="0" borderId="108" xfId="0" applyNumberFormat="1" applyFont="1" applyBorder="1"/>
    <xf numFmtId="0" fontId="8" fillId="0" borderId="108" xfId="0" applyFont="1" applyBorder="1" applyAlignment="1">
      <alignment horizontal="right"/>
    </xf>
    <xf numFmtId="2" fontId="8" fillId="0" borderId="108" xfId="0" applyNumberFormat="1" applyFont="1" applyBorder="1"/>
    <xf numFmtId="0" fontId="8" fillId="0" borderId="109" xfId="0" applyFont="1" applyBorder="1"/>
    <xf numFmtId="0" fontId="8" fillId="0" borderId="29" xfId="0" applyFont="1" applyBorder="1"/>
    <xf numFmtId="49" fontId="8" fillId="0" borderId="34" xfId="0" quotePrefix="1" applyNumberFormat="1" applyFont="1" applyBorder="1"/>
    <xf numFmtId="0" fontId="8" fillId="0" borderId="34" xfId="0" applyFont="1" applyBorder="1"/>
    <xf numFmtId="14" fontId="8" fillId="0" borderId="34" xfId="0" applyNumberFormat="1" applyFont="1" applyBorder="1"/>
    <xf numFmtId="2" fontId="8" fillId="0" borderId="34" xfId="0" applyNumberFormat="1" applyFont="1" applyBorder="1" applyAlignment="1">
      <alignment horizontal="right"/>
    </xf>
    <xf numFmtId="165" fontId="8" fillId="0" borderId="34" xfId="0" applyNumberFormat="1" applyFont="1" applyBorder="1"/>
    <xf numFmtId="3" fontId="8" fillId="0" borderId="34" xfId="0" applyNumberFormat="1" applyFont="1" applyBorder="1"/>
    <xf numFmtId="0" fontId="8" fillId="0" borderId="34" xfId="0" applyFont="1" applyBorder="1" applyAlignment="1">
      <alignment horizontal="right"/>
    </xf>
    <xf numFmtId="2" fontId="8" fillId="0" borderId="34" xfId="0" applyNumberFormat="1" applyFont="1" applyBorder="1"/>
    <xf numFmtId="0" fontId="8" fillId="0" borderId="35" xfId="0" applyFont="1" applyBorder="1"/>
    <xf numFmtId="0" fontId="8" fillId="0" borderId="27" xfId="0" applyFont="1" applyFill="1" applyBorder="1" applyAlignment="1">
      <alignment horizontal="center" vertical="center"/>
    </xf>
    <xf numFmtId="0" fontId="8" fillId="0" borderId="29" xfId="0" applyFont="1" applyFill="1" applyBorder="1"/>
    <xf numFmtId="0" fontId="8" fillId="4" borderId="0" xfId="0" applyFont="1" applyFill="1" applyBorder="1"/>
    <xf numFmtId="0" fontId="8" fillId="4" borderId="70" xfId="0" applyFont="1" applyFill="1" applyBorder="1"/>
    <xf numFmtId="0" fontId="8" fillId="4" borderId="69" xfId="0" applyFont="1" applyFill="1" applyBorder="1"/>
    <xf numFmtId="0" fontId="8" fillId="4" borderId="58" xfId="0" applyFont="1" applyFill="1" applyBorder="1"/>
    <xf numFmtId="0" fontId="8" fillId="4" borderId="57" xfId="0" applyFont="1" applyFill="1" applyBorder="1"/>
    <xf numFmtId="0" fontId="24" fillId="4" borderId="0" xfId="0" applyFont="1" applyFill="1" applyBorder="1"/>
    <xf numFmtId="1" fontId="8" fillId="4" borderId="87" xfId="0" applyNumberFormat="1" applyFont="1" applyFill="1" applyBorder="1" applyAlignment="1">
      <alignment horizontal="center" vertical="center"/>
    </xf>
    <xf numFmtId="0" fontId="0" fillId="4" borderId="80" xfId="0" applyFill="1" applyBorder="1" applyAlignment="1">
      <alignment horizontal="center" vertical="center"/>
    </xf>
    <xf numFmtId="0" fontId="0" fillId="4" borderId="28" xfId="0" applyFill="1" applyBorder="1" applyAlignment="1">
      <alignment horizontal="center" vertical="center"/>
    </xf>
    <xf numFmtId="0" fontId="0" fillId="4" borderId="87" xfId="0" applyFill="1" applyBorder="1" applyAlignment="1">
      <alignment horizontal="center" vertical="center"/>
    </xf>
    <xf numFmtId="0" fontId="10" fillId="42" borderId="28" xfId="0" applyFont="1" applyFill="1" applyBorder="1" applyAlignment="1">
      <alignment horizontal="center" vertical="center" wrapText="1"/>
    </xf>
    <xf numFmtId="49" fontId="9" fillId="42" borderId="28" xfId="0" applyNumberFormat="1" applyFont="1" applyFill="1" applyBorder="1" applyAlignment="1">
      <alignment horizontal="left" vertical="center" wrapText="1"/>
    </xf>
    <xf numFmtId="0" fontId="9" fillId="42" borderId="28" xfId="0" applyFont="1" applyFill="1" applyBorder="1" applyAlignment="1">
      <alignment vertical="center" wrapText="1"/>
    </xf>
    <xf numFmtId="0" fontId="10" fillId="42" borderId="28" xfId="0" applyFont="1" applyFill="1" applyBorder="1" applyAlignment="1">
      <alignment horizontal="center" vertical="center"/>
    </xf>
    <xf numFmtId="170" fontId="9" fillId="42" borderId="28" xfId="0" applyNumberFormat="1" applyFont="1" applyFill="1" applyBorder="1" applyAlignment="1">
      <alignment horizontal="center" vertical="center"/>
    </xf>
    <xf numFmtId="0" fontId="11" fillId="42" borderId="28" xfId="0" applyFont="1" applyFill="1" applyBorder="1" applyAlignment="1">
      <alignment horizontal="center" vertical="center" wrapText="1"/>
    </xf>
    <xf numFmtId="0" fontId="9" fillId="42" borderId="28" xfId="0" applyFont="1" applyFill="1" applyBorder="1" applyAlignment="1">
      <alignment horizontal="center" vertical="center" wrapText="1"/>
    </xf>
    <xf numFmtId="14" fontId="9" fillId="42" borderId="28" xfId="0" applyNumberFormat="1" applyFont="1" applyFill="1" applyBorder="1" applyAlignment="1">
      <alignment horizontal="center" vertical="center" wrapText="1"/>
    </xf>
    <xf numFmtId="167" fontId="9" fillId="42" borderId="28" xfId="0" applyNumberFormat="1" applyFont="1" applyFill="1" applyBorder="1" applyAlignment="1">
      <alignment horizontal="center" vertical="center" wrapText="1"/>
    </xf>
    <xf numFmtId="167" fontId="9" fillId="42" borderId="28" xfId="6" quotePrefix="1" applyNumberFormat="1" applyFont="1" applyFill="1" applyBorder="1" applyAlignment="1" applyProtection="1">
      <alignment horizontal="left" vertical="center" wrapText="1"/>
    </xf>
    <xf numFmtId="0" fontId="10" fillId="43" borderId="28" xfId="0" applyFont="1" applyFill="1" applyBorder="1" applyAlignment="1">
      <alignment horizontal="center" vertical="center" wrapText="1"/>
    </xf>
    <xf numFmtId="49" fontId="9" fillId="43" borderId="28" xfId="0" applyNumberFormat="1" applyFont="1" applyFill="1" applyBorder="1" applyAlignment="1">
      <alignment horizontal="left" vertical="center" wrapText="1"/>
    </xf>
    <xf numFmtId="0" fontId="9" fillId="43" borderId="28" xfId="0" applyFont="1" applyFill="1" applyBorder="1" applyAlignment="1">
      <alignment vertical="center" wrapText="1"/>
    </xf>
    <xf numFmtId="0" fontId="10" fillId="43" borderId="28" xfId="0" applyFont="1" applyFill="1" applyBorder="1" applyAlignment="1">
      <alignment horizontal="center" vertical="center"/>
    </xf>
    <xf numFmtId="170" fontId="9" fillId="43" borderId="28" xfId="0" applyNumberFormat="1" applyFont="1" applyFill="1" applyBorder="1" applyAlignment="1">
      <alignment horizontal="center" vertical="center"/>
    </xf>
    <xf numFmtId="14" fontId="9" fillId="43" borderId="28" xfId="0" applyNumberFormat="1" applyFont="1" applyFill="1" applyBorder="1" applyAlignment="1">
      <alignment horizontal="center" vertical="center" wrapText="1"/>
    </xf>
    <xf numFmtId="0" fontId="11" fillId="43" borderId="28" xfId="0" applyFont="1" applyFill="1" applyBorder="1" applyAlignment="1">
      <alignment horizontal="center" vertical="center" wrapText="1"/>
    </xf>
    <xf numFmtId="0" fontId="9" fillId="43" borderId="28" xfId="0" applyFont="1" applyFill="1" applyBorder="1" applyAlignment="1">
      <alignment horizontal="center" vertical="center" wrapText="1"/>
    </xf>
    <xf numFmtId="167" fontId="9" fillId="43" borderId="28" xfId="6" quotePrefix="1" applyNumberFormat="1" applyFont="1" applyFill="1" applyBorder="1" applyAlignment="1" applyProtection="1">
      <alignment horizontal="left" vertical="center" wrapText="1"/>
    </xf>
    <xf numFmtId="167" fontId="9" fillId="43" borderId="28" xfId="0" applyNumberFormat="1" applyFont="1" applyFill="1" applyBorder="1" applyAlignment="1">
      <alignment horizontal="center" vertical="center" wrapText="1"/>
    </xf>
    <xf numFmtId="0" fontId="10" fillId="43" borderId="94" xfId="0" applyFont="1" applyFill="1" applyBorder="1" applyAlignment="1">
      <alignment horizontal="center" vertical="center" wrapText="1"/>
    </xf>
    <xf numFmtId="1" fontId="10" fillId="43" borderId="28" xfId="0" applyNumberFormat="1" applyFont="1" applyFill="1" applyBorder="1" applyAlignment="1">
      <alignment horizontal="center" vertical="center"/>
    </xf>
    <xf numFmtId="0" fontId="10" fillId="43" borderId="34" xfId="0" applyFont="1" applyFill="1" applyBorder="1" applyAlignment="1">
      <alignment horizontal="center" vertical="center" wrapText="1"/>
    </xf>
    <xf numFmtId="49" fontId="9" fillId="43" borderId="37" xfId="0" applyNumberFormat="1" applyFont="1" applyFill="1" applyBorder="1" applyAlignment="1">
      <alignment horizontal="left" vertical="center" wrapText="1"/>
    </xf>
    <xf numFmtId="0" fontId="9" fillId="43" borderId="34" xfId="0" applyFont="1" applyFill="1" applyBorder="1" applyAlignment="1">
      <alignment vertical="center" wrapText="1"/>
    </xf>
    <xf numFmtId="170" fontId="9" fillId="43" borderId="34" xfId="0" applyNumberFormat="1" applyFont="1" applyFill="1" applyBorder="1" applyAlignment="1">
      <alignment horizontal="center" vertical="center"/>
    </xf>
    <xf numFmtId="14" fontId="9" fillId="43" borderId="34" xfId="0" applyNumberFormat="1" applyFont="1" applyFill="1" applyBorder="1" applyAlignment="1">
      <alignment horizontal="center" vertical="center" wrapText="1"/>
    </xf>
    <xf numFmtId="0" fontId="8" fillId="0" borderId="2" xfId="0" applyFont="1" applyBorder="1" applyAlignment="1"/>
    <xf numFmtId="0" fontId="8" fillId="0" borderId="0" xfId="0" applyFont="1" applyFill="1" applyAlignment="1">
      <alignment horizontal="left" vertical="top" wrapText="1"/>
    </xf>
    <xf numFmtId="0" fontId="20" fillId="0" borderId="0" xfId="0" applyFont="1" applyFill="1" applyAlignment="1">
      <alignment horizontal="left" vertical="top" wrapText="1"/>
    </xf>
    <xf numFmtId="171" fontId="24" fillId="0" borderId="21" xfId="0" applyNumberFormat="1" applyFont="1" applyFill="1" applyBorder="1" applyAlignment="1">
      <alignment horizontal="center" vertical="center"/>
    </xf>
    <xf numFmtId="171" fontId="24" fillId="0" borderId="28" xfId="0" applyNumberFormat="1" applyFont="1" applyFill="1" applyBorder="1" applyAlignment="1">
      <alignment horizontal="center" vertical="center"/>
    </xf>
    <xf numFmtId="171" fontId="24" fillId="4" borderId="28" xfId="0" applyNumberFormat="1" applyFont="1" applyFill="1" applyBorder="1" applyAlignment="1">
      <alignment horizontal="center" vertical="center"/>
    </xf>
    <xf numFmtId="171" fontId="8" fillId="0" borderId="34" xfId="0" applyNumberFormat="1" applyFont="1" applyFill="1" applyBorder="1" applyAlignment="1">
      <alignment horizontal="center" vertical="center"/>
    </xf>
    <xf numFmtId="171" fontId="8" fillId="4" borderId="28" xfId="0" applyNumberFormat="1" applyFont="1" applyFill="1" applyBorder="1" applyAlignment="1">
      <alignment horizontal="center" vertical="center"/>
    </xf>
    <xf numFmtId="171" fontId="8" fillId="4" borderId="34" xfId="0" applyNumberFormat="1" applyFont="1" applyFill="1" applyBorder="1" applyAlignment="1">
      <alignment horizontal="center" vertical="center"/>
    </xf>
    <xf numFmtId="1" fontId="24" fillId="0" borderId="22" xfId="0" applyNumberFormat="1" applyFont="1" applyFill="1" applyBorder="1" applyAlignment="1">
      <alignment horizontal="center"/>
    </xf>
    <xf numFmtId="165" fontId="24" fillId="0" borderId="25" xfId="0" quotePrefix="1" applyNumberFormat="1" applyFont="1" applyBorder="1" applyAlignment="1">
      <alignment horizontal="center" vertical="center"/>
    </xf>
    <xf numFmtId="2" fontId="24" fillId="0" borderId="25" xfId="0" applyNumberFormat="1" applyFont="1" applyFill="1" applyBorder="1" applyAlignment="1">
      <alignment horizontal="center" vertical="center"/>
    </xf>
    <xf numFmtId="165" fontId="24" fillId="0" borderId="25" xfId="0" applyNumberFormat="1" applyFont="1" applyFill="1" applyBorder="1" applyAlignment="1">
      <alignment horizontal="center" vertical="center"/>
    </xf>
    <xf numFmtId="164" fontId="24" fillId="0" borderId="21" xfId="0" applyNumberFormat="1" applyFont="1" applyFill="1" applyBorder="1" applyAlignment="1">
      <alignment horizontal="center" vertical="center"/>
    </xf>
    <xf numFmtId="0" fontId="24" fillId="0" borderId="25" xfId="0" applyFont="1" applyFill="1" applyBorder="1" applyAlignment="1">
      <alignment horizontal="right" vertical="center" wrapText="1"/>
    </xf>
    <xf numFmtId="1" fontId="24" fillId="0" borderId="21" xfId="0" applyNumberFormat="1" applyFont="1" applyFill="1" applyBorder="1" applyAlignment="1">
      <alignment horizontal="center" vertical="center"/>
    </xf>
    <xf numFmtId="165" fontId="24" fillId="0" borderId="20" xfId="1" applyNumberFormat="1" applyFont="1" applyFill="1" applyBorder="1" applyAlignment="1">
      <alignment horizontal="center" vertical="center"/>
    </xf>
    <xf numFmtId="165" fontId="24" fillId="0" borderId="25" xfId="1" applyNumberFormat="1" applyFont="1" applyFill="1" applyBorder="1" applyAlignment="1">
      <alignment horizontal="center" vertical="center"/>
    </xf>
    <xf numFmtId="165" fontId="24" fillId="0" borderId="26" xfId="1" applyNumberFormat="1" applyFont="1" applyFill="1" applyBorder="1" applyAlignment="1">
      <alignment horizontal="center" vertical="center"/>
    </xf>
    <xf numFmtId="171" fontId="24" fillId="0" borderId="21" xfId="0" applyNumberFormat="1" applyFont="1" applyFill="1" applyBorder="1" applyAlignment="1">
      <alignment horizontal="center"/>
    </xf>
    <xf numFmtId="171" fontId="24" fillId="0" borderId="28" xfId="0" applyNumberFormat="1" applyFont="1" applyBorder="1" applyAlignment="1">
      <alignment horizontal="center"/>
    </xf>
    <xf numFmtId="171" fontId="24" fillId="0" borderId="28" xfId="0" applyNumberFormat="1" applyFont="1" applyFill="1" applyBorder="1" applyAlignment="1">
      <alignment horizontal="center"/>
    </xf>
    <xf numFmtId="171" fontId="8" fillId="38" borderId="3" xfId="0" applyNumberFormat="1" applyFont="1" applyFill="1" applyBorder="1"/>
    <xf numFmtId="171" fontId="8" fillId="7" borderId="28" xfId="0" applyNumberFormat="1" applyFont="1" applyFill="1" applyBorder="1"/>
    <xf numFmtId="171" fontId="8" fillId="7" borderId="34" xfId="0" applyNumberFormat="1" applyFont="1" applyFill="1" applyBorder="1"/>
    <xf numFmtId="171" fontId="8" fillId="0" borderId="0" xfId="0" applyNumberFormat="1" applyFont="1"/>
    <xf numFmtId="171" fontId="8" fillId="4" borderId="21" xfId="0" applyNumberFormat="1" applyFont="1" applyFill="1" applyBorder="1" applyAlignment="1">
      <alignment horizontal="center"/>
    </xf>
    <xf numFmtId="171" fontId="8" fillId="4" borderId="28" xfId="0" applyNumberFormat="1" applyFont="1" applyFill="1" applyBorder="1" applyAlignment="1">
      <alignment horizontal="center"/>
    </xf>
    <xf numFmtId="171" fontId="8" fillId="0" borderId="28" xfId="0" applyNumberFormat="1" applyFont="1" applyBorder="1" applyAlignment="1">
      <alignment horizontal="center"/>
    </xf>
    <xf numFmtId="171" fontId="8" fillId="0" borderId="94" xfId="0" applyNumberFormat="1" applyFont="1" applyBorder="1" applyAlignment="1">
      <alignment horizontal="center"/>
    </xf>
    <xf numFmtId="171" fontId="8" fillId="4" borderId="108" xfId="0" applyNumberFormat="1" applyFont="1" applyFill="1" applyBorder="1" applyAlignment="1">
      <alignment horizontal="center"/>
    </xf>
    <xf numFmtId="171" fontId="8" fillId="4" borderId="34" xfId="0" applyNumberFormat="1" applyFont="1" applyFill="1" applyBorder="1" applyAlignment="1">
      <alignment horizontal="center"/>
    </xf>
    <xf numFmtId="171" fontId="8" fillId="41" borderId="3" xfId="0" applyNumberFormat="1" applyFont="1" applyFill="1" applyBorder="1" applyAlignment="1">
      <alignment horizontal="center"/>
    </xf>
    <xf numFmtId="171" fontId="8" fillId="0" borderId="21" xfId="0" applyNumberFormat="1" applyFont="1" applyBorder="1" applyAlignment="1">
      <alignment horizontal="center"/>
    </xf>
    <xf numFmtId="171" fontId="8" fillId="4" borderId="55" xfId="0" applyNumberFormat="1" applyFont="1" applyFill="1" applyBorder="1" applyAlignment="1">
      <alignment horizontal="center" vertical="center" wrapText="1"/>
    </xf>
    <xf numFmtId="171" fontId="8" fillId="0" borderId="21" xfId="0" applyNumberFormat="1" applyFont="1" applyFill="1" applyBorder="1" applyAlignment="1">
      <alignment horizontal="center"/>
    </xf>
    <xf numFmtId="171" fontId="8" fillId="0" borderId="28" xfId="0" applyNumberFormat="1" applyFont="1" applyFill="1" applyBorder="1" applyAlignment="1">
      <alignment horizontal="center"/>
    </xf>
    <xf numFmtId="171" fontId="24" fillId="4" borderId="28" xfId="0" applyNumberFormat="1" applyFont="1" applyFill="1" applyBorder="1" applyAlignment="1">
      <alignment horizontal="center"/>
    </xf>
    <xf numFmtId="171" fontId="8" fillId="0" borderId="94" xfId="0" applyNumberFormat="1" applyFont="1" applyFill="1" applyBorder="1" applyAlignment="1">
      <alignment horizontal="center"/>
    </xf>
    <xf numFmtId="171" fontId="24" fillId="40" borderId="5" xfId="0" applyNumberFormat="1" applyFont="1" applyFill="1" applyBorder="1" applyAlignment="1">
      <alignment horizontal="center"/>
    </xf>
    <xf numFmtId="171" fontId="8" fillId="0" borderId="34" xfId="0" applyNumberFormat="1" applyFont="1" applyFill="1" applyBorder="1" applyAlignment="1">
      <alignment horizontal="center"/>
    </xf>
    <xf numFmtId="171" fontId="10" fillId="0" borderId="0" xfId="0" applyNumberFormat="1" applyFont="1" applyAlignment="1"/>
    <xf numFmtId="171" fontId="10" fillId="0" borderId="0" xfId="0" applyNumberFormat="1" applyFont="1" applyBorder="1" applyAlignment="1">
      <alignment horizontal="center"/>
    </xf>
    <xf numFmtId="171" fontId="9" fillId="0" borderId="0" xfId="0" applyNumberFormat="1" applyFont="1" applyFill="1" applyBorder="1" applyAlignment="1">
      <alignment horizontal="center" vertical="center"/>
    </xf>
    <xf numFmtId="171" fontId="9" fillId="8" borderId="108" xfId="0" applyNumberFormat="1" applyFont="1" applyFill="1" applyBorder="1" applyAlignment="1">
      <alignment horizontal="center" vertical="center" wrapText="1"/>
    </xf>
    <xf numFmtId="171" fontId="10" fillId="8" borderId="34" xfId="0" applyNumberFormat="1" applyFont="1" applyFill="1" applyBorder="1" applyAlignment="1">
      <alignment horizontal="center" vertical="center"/>
    </xf>
    <xf numFmtId="171" fontId="8" fillId="0" borderId="21" xfId="0" applyNumberFormat="1" applyFont="1" applyBorder="1" applyAlignment="1">
      <alignment horizontal="center" vertical="center"/>
    </xf>
    <xf numFmtId="171" fontId="8" fillId="0" borderId="28" xfId="0" applyNumberFormat="1" applyFont="1" applyBorder="1" applyAlignment="1">
      <alignment horizontal="center" vertical="center"/>
    </xf>
    <xf numFmtId="171" fontId="8" fillId="8" borderId="28" xfId="0" applyNumberFormat="1" applyFont="1" applyFill="1" applyBorder="1" applyAlignment="1">
      <alignment horizontal="center" vertical="center"/>
    </xf>
    <xf numFmtId="171" fontId="8" fillId="0" borderId="34" xfId="0" applyNumberFormat="1" applyFont="1" applyBorder="1" applyAlignment="1">
      <alignment horizontal="center" vertical="center"/>
    </xf>
    <xf numFmtId="171" fontId="8" fillId="8" borderId="21" xfId="0" applyNumberFormat="1" applyFont="1" applyFill="1" applyBorder="1" applyAlignment="1">
      <alignment horizontal="center" vertical="center"/>
    </xf>
    <xf numFmtId="171" fontId="8" fillId="8" borderId="28" xfId="0" applyNumberFormat="1" applyFont="1" applyFill="1" applyBorder="1" applyAlignment="1">
      <alignment horizontal="center"/>
    </xf>
    <xf numFmtId="171" fontId="8" fillId="0" borderId="0" xfId="0" applyNumberFormat="1" applyFont="1" applyAlignment="1">
      <alignment horizontal="center"/>
    </xf>
    <xf numFmtId="171" fontId="10" fillId="0" borderId="0" xfId="0" applyNumberFormat="1" applyFont="1" applyFill="1" applyBorder="1" applyAlignment="1">
      <alignment horizontal="center" vertical="center"/>
    </xf>
    <xf numFmtId="171" fontId="10" fillId="8" borderId="28" xfId="0" applyNumberFormat="1" applyFont="1" applyFill="1" applyBorder="1" applyAlignment="1">
      <alignment horizontal="center" vertical="center"/>
    </xf>
    <xf numFmtId="171" fontId="10" fillId="0" borderId="28" xfId="0" applyNumberFormat="1" applyFont="1" applyFill="1" applyBorder="1" applyAlignment="1">
      <alignment horizontal="center" vertical="center"/>
    </xf>
    <xf numFmtId="171" fontId="10" fillId="4" borderId="28" xfId="0" applyNumberFormat="1" applyFont="1" applyFill="1" applyBorder="1" applyAlignment="1">
      <alignment horizontal="center" vertical="center"/>
    </xf>
    <xf numFmtId="171" fontId="10" fillId="0" borderId="94" xfId="0" applyNumberFormat="1" applyFont="1" applyFill="1" applyBorder="1" applyAlignment="1">
      <alignment horizontal="center" vertical="center"/>
    </xf>
    <xf numFmtId="171" fontId="10" fillId="8" borderId="3" xfId="0" applyNumberFormat="1" applyFont="1" applyFill="1" applyBorder="1" applyAlignment="1">
      <alignment horizontal="center" vertical="center"/>
    </xf>
    <xf numFmtId="171" fontId="10" fillId="4" borderId="21" xfId="0" applyNumberFormat="1" applyFont="1" applyFill="1" applyBorder="1" applyAlignment="1">
      <alignment horizontal="center" vertical="center"/>
    </xf>
    <xf numFmtId="171" fontId="10" fillId="0" borderId="34" xfId="0" applyNumberFormat="1" applyFont="1" applyFill="1" applyBorder="1" applyAlignment="1">
      <alignment horizontal="center" vertical="center"/>
    </xf>
    <xf numFmtId="171" fontId="8" fillId="0" borderId="0" xfId="0" applyNumberFormat="1" applyFont="1" applyFill="1" applyAlignment="1">
      <alignment horizontal="center"/>
    </xf>
    <xf numFmtId="171" fontId="10" fillId="0" borderId="0" xfId="0" applyNumberFormat="1" applyFont="1" applyBorder="1" applyAlignment="1">
      <alignment horizontal="center" vertical="center"/>
    </xf>
    <xf numFmtId="171" fontId="24" fillId="4" borderId="52" xfId="0" applyNumberFormat="1" applyFont="1" applyFill="1" applyBorder="1" applyAlignment="1">
      <alignment horizontal="center" vertical="center" wrapText="1"/>
    </xf>
    <xf numFmtId="171" fontId="8" fillId="0" borderId="108" xfId="0" applyNumberFormat="1" applyFont="1" applyBorder="1" applyAlignment="1">
      <alignment horizontal="center"/>
    </xf>
    <xf numFmtId="171" fontId="8" fillId="0" borderId="34" xfId="0" applyNumberFormat="1" applyFont="1" applyBorder="1" applyAlignment="1">
      <alignment horizontal="center"/>
    </xf>
    <xf numFmtId="171" fontId="10" fillId="0" borderId="0" xfId="0" applyNumberFormat="1" applyFont="1" applyAlignment="1">
      <alignment horizontal="center"/>
    </xf>
    <xf numFmtId="3" fontId="10" fillId="43" borderId="28" xfId="0" applyNumberFormat="1" applyFont="1" applyFill="1" applyBorder="1" applyAlignment="1">
      <alignment horizontal="center" vertical="center"/>
    </xf>
    <xf numFmtId="3" fontId="9" fillId="0" borderId="28" xfId="6" applyNumberFormat="1" applyFont="1" applyFill="1" applyBorder="1" applyAlignment="1" applyProtection="1">
      <alignment horizontal="center" vertical="center" wrapText="1"/>
    </xf>
    <xf numFmtId="3" fontId="10" fillId="0" borderId="28" xfId="0" applyNumberFormat="1" applyFont="1" applyFill="1" applyBorder="1" applyAlignment="1">
      <alignment horizontal="center" vertical="center"/>
    </xf>
    <xf numFmtId="3" fontId="10" fillId="43" borderId="34" xfId="0" applyNumberFormat="1" applyFont="1" applyFill="1" applyBorder="1" applyAlignment="1">
      <alignment horizontal="center" vertical="center"/>
    </xf>
    <xf numFmtId="3" fontId="67" fillId="0" borderId="28" xfId="0" applyNumberFormat="1" applyFont="1" applyBorder="1" applyAlignment="1">
      <alignment horizontal="center" vertical="center"/>
    </xf>
    <xf numFmtId="2" fontId="8" fillId="0" borderId="0" xfId="0" applyNumberFormat="1" applyFont="1" applyAlignment="1">
      <alignment horizontal="left"/>
    </xf>
    <xf numFmtId="0" fontId="10" fillId="0" borderId="6" xfId="0" applyFont="1" applyFill="1" applyBorder="1" applyAlignment="1">
      <alignment horizontal="left" wrapText="1"/>
    </xf>
    <xf numFmtId="0" fontId="10" fillId="0" borderId="59" xfId="0" applyFont="1" applyFill="1" applyBorder="1" applyAlignment="1">
      <alignment horizontal="left" vertical="top" wrapText="1"/>
    </xf>
    <xf numFmtId="0" fontId="59" fillId="0" borderId="9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30" fillId="0" borderId="94" xfId="0" applyFont="1" applyBorder="1" applyAlignment="1">
      <alignment horizontal="center" vertical="center"/>
    </xf>
    <xf numFmtId="0" fontId="30" fillId="0" borderId="21" xfId="0" applyFont="1" applyBorder="1" applyAlignment="1">
      <alignment horizontal="center" vertical="center"/>
    </xf>
    <xf numFmtId="0" fontId="30" fillId="0" borderId="94" xfId="0" applyFont="1" applyBorder="1" applyAlignment="1">
      <alignment horizontal="left" vertical="center" wrapText="1"/>
    </xf>
    <xf numFmtId="0" fontId="30" fillId="0" borderId="95" xfId="0" applyFont="1" applyBorder="1" applyAlignment="1">
      <alignment horizontal="left" vertical="center" wrapText="1"/>
    </xf>
    <xf numFmtId="0" fontId="30" fillId="0" borderId="21" xfId="0" applyFont="1" applyBorder="1" applyAlignment="1">
      <alignment horizontal="left" vertical="center" wrapText="1"/>
    </xf>
    <xf numFmtId="0" fontId="30" fillId="0" borderId="95" xfId="0" applyFont="1" applyBorder="1" applyAlignment="1">
      <alignment horizontal="center" vertical="center"/>
    </xf>
    <xf numFmtId="49" fontId="59" fillId="0" borderId="94" xfId="0" applyNumberFormat="1" applyFont="1" applyFill="1" applyBorder="1" applyAlignment="1">
      <alignment horizontal="center" vertical="center" wrapText="1"/>
    </xf>
    <xf numFmtId="49" fontId="25" fillId="0" borderId="21" xfId="0" applyNumberFormat="1" applyFont="1" applyBorder="1" applyAlignment="1">
      <alignment horizontal="center" vertical="center" wrapText="1"/>
    </xf>
    <xf numFmtId="49" fontId="30" fillId="0" borderId="94" xfId="0" applyNumberFormat="1" applyFont="1" applyBorder="1" applyAlignment="1">
      <alignment horizontal="center" vertical="center" wrapText="1"/>
    </xf>
    <xf numFmtId="49" fontId="25" fillId="0" borderId="95" xfId="0" applyNumberFormat="1" applyFont="1" applyBorder="1" applyAlignment="1">
      <alignment horizontal="center" vertical="center" wrapText="1"/>
    </xf>
    <xf numFmtId="0" fontId="9" fillId="4" borderId="43" xfId="0" applyFont="1" applyFill="1" applyBorder="1" applyAlignment="1">
      <alignment horizontal="center" vertical="center" wrapText="1"/>
    </xf>
    <xf numFmtId="0" fontId="8" fillId="0" borderId="45" xfId="0" applyFont="1" applyBorder="1" applyAlignment="1">
      <alignment horizontal="center" vertical="center" wrapText="1"/>
    </xf>
    <xf numFmtId="0" fontId="9" fillId="4" borderId="45"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4" borderId="39" xfId="0" applyFont="1" applyFill="1" applyBorder="1" applyAlignment="1">
      <alignment horizontal="center" vertical="center" wrapText="1"/>
    </xf>
    <xf numFmtId="0" fontId="8" fillId="0" borderId="40" xfId="0" applyFont="1" applyBorder="1" applyAlignment="1">
      <alignment horizontal="center" vertical="center" wrapText="1"/>
    </xf>
    <xf numFmtId="0" fontId="30" fillId="0" borderId="0" xfId="0" applyFont="1" applyAlignment="1">
      <alignment vertical="center" wrapText="1"/>
    </xf>
    <xf numFmtId="0" fontId="0" fillId="0" borderId="0" xfId="0" applyAlignment="1">
      <alignment wrapText="1"/>
    </xf>
    <xf numFmtId="0" fontId="10" fillId="0" borderId="2" xfId="0" applyFont="1" applyBorder="1" applyAlignment="1">
      <alignment horizontal="left" wrapText="1"/>
    </xf>
    <xf numFmtId="0" fontId="0" fillId="0" borderId="2" xfId="0" applyBorder="1" applyAlignment="1">
      <alignment wrapText="1"/>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3" xfId="0" applyFont="1" applyBorder="1" applyAlignment="1">
      <alignment horizontal="center" vertical="center"/>
    </xf>
    <xf numFmtId="0" fontId="10" fillId="4" borderId="16" xfId="0" applyFont="1" applyFill="1" applyBorder="1" applyAlignment="1">
      <alignment horizontal="center" vertical="center" wrapText="1"/>
    </xf>
    <xf numFmtId="0" fontId="10" fillId="0" borderId="17" xfId="0" applyFont="1" applyBorder="1" applyAlignment="1">
      <alignment horizontal="center" vertical="center" wrapText="1"/>
    </xf>
    <xf numFmtId="0" fontId="10" fillId="4" borderId="19" xfId="0" applyFont="1" applyFill="1" applyBorder="1" applyAlignment="1">
      <alignment horizontal="center" vertical="center" wrapText="1"/>
    </xf>
    <xf numFmtId="0" fontId="10" fillId="0" borderId="19" xfId="0" applyFont="1" applyBorder="1" applyAlignment="1">
      <alignment horizontal="center" vertical="center" wrapText="1"/>
    </xf>
    <xf numFmtId="0" fontId="10" fillId="4" borderId="13"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Alignment="1">
      <alignment horizontal="left" vertical="top" wrapText="1"/>
    </xf>
    <xf numFmtId="0" fontId="8" fillId="0" borderId="0" xfId="0" applyFont="1" applyAlignment="1">
      <alignment vertical="top"/>
    </xf>
    <xf numFmtId="0" fontId="10" fillId="0" borderId="2" xfId="0" applyFont="1" applyBorder="1" applyAlignment="1">
      <alignment horizontal="left" vertical="top" wrapText="1"/>
    </xf>
    <xf numFmtId="0" fontId="10" fillId="0" borderId="2" xfId="0" applyFont="1" applyBorder="1" applyAlignment="1">
      <alignment wrapText="1"/>
    </xf>
    <xf numFmtId="2" fontId="55" fillId="5" borderId="8" xfId="0" applyNumberFormat="1" applyFont="1" applyFill="1" applyBorder="1" applyAlignment="1">
      <alignment horizontal="center"/>
    </xf>
    <xf numFmtId="0" fontId="8" fillId="5" borderId="8" xfId="0" applyFont="1" applyFill="1" applyBorder="1" applyAlignment="1">
      <alignment horizontal="center"/>
    </xf>
    <xf numFmtId="0" fontId="8" fillId="5" borderId="9" xfId="0" applyFont="1" applyFill="1" applyBorder="1" applyAlignment="1">
      <alignment horizontal="center"/>
    </xf>
    <xf numFmtId="0" fontId="8" fillId="0" borderId="52" xfId="0" applyFont="1" applyBorder="1" applyAlignment="1">
      <alignment horizontal="center" vertical="center" wrapText="1"/>
    </xf>
    <xf numFmtId="0" fontId="0" fillId="0" borderId="55" xfId="0" applyBorder="1" applyAlignment="1">
      <alignment horizontal="center" vertical="center" wrapText="1"/>
    </xf>
    <xf numFmtId="2" fontId="55" fillId="5" borderId="7" xfId="0" applyNumberFormat="1" applyFont="1" applyFill="1" applyBorder="1" applyAlignment="1">
      <alignment horizontal="center"/>
    </xf>
    <xf numFmtId="2" fontId="55" fillId="6" borderId="8" xfId="0" applyNumberFormat="1" applyFont="1" applyFill="1" applyBorder="1" applyAlignment="1">
      <alignment horizontal="center"/>
    </xf>
    <xf numFmtId="0" fontId="8" fillId="6" borderId="8" xfId="0" applyFont="1" applyFill="1" applyBorder="1" applyAlignment="1">
      <alignment horizontal="center"/>
    </xf>
    <xf numFmtId="0" fontId="8" fillId="6" borderId="9" xfId="0" applyFont="1" applyFill="1" applyBorder="1" applyAlignment="1">
      <alignment horizontal="center"/>
    </xf>
    <xf numFmtId="0" fontId="8" fillId="0" borderId="52" xfId="0" applyFont="1" applyBorder="1" applyAlignment="1">
      <alignment vertical="center" wrapText="1"/>
    </xf>
    <xf numFmtId="0" fontId="8" fillId="0" borderId="95" xfId="0" applyFont="1" applyBorder="1" applyAlignment="1">
      <alignment vertical="center"/>
    </xf>
    <xf numFmtId="2" fontId="55" fillId="6" borderId="7" xfId="0" applyNumberFormat="1" applyFont="1" applyFill="1" applyBorder="1" applyAlignment="1">
      <alignment horizontal="center" wrapText="1"/>
    </xf>
    <xf numFmtId="0" fontId="8" fillId="6" borderId="9" xfId="0" applyFont="1" applyFill="1" applyBorder="1" applyAlignment="1">
      <alignment horizontal="center" wrapText="1"/>
    </xf>
    <xf numFmtId="2" fontId="55" fillId="6" borderId="7" xfId="0" applyNumberFormat="1" applyFont="1" applyFill="1" applyBorder="1" applyAlignment="1">
      <alignment horizontal="center"/>
    </xf>
    <xf numFmtId="0" fontId="30" fillId="0" borderId="0" xfId="0" applyFont="1" applyAlignment="1"/>
    <xf numFmtId="0" fontId="8" fillId="0" borderId="51" xfId="0" applyFont="1" applyBorder="1" applyAlignment="1">
      <alignment horizontal="center" vertical="center" wrapText="1"/>
    </xf>
    <xf numFmtId="0" fontId="8" fillId="0" borderId="97" xfId="0" applyFont="1" applyBorder="1" applyAlignment="1">
      <alignment horizontal="center" vertical="center" wrapText="1"/>
    </xf>
    <xf numFmtId="0" fontId="8" fillId="0" borderId="52" xfId="0" applyFont="1" applyBorder="1" applyAlignment="1">
      <alignment horizontal="center" vertical="center"/>
    </xf>
    <xf numFmtId="0" fontId="8" fillId="0" borderId="95" xfId="0" applyFont="1" applyBorder="1" applyAlignment="1">
      <alignment horizontal="center" vertical="center"/>
    </xf>
    <xf numFmtId="14" fontId="8" fillId="0" borderId="52" xfId="0" applyNumberFormat="1" applyFont="1" applyBorder="1" applyAlignment="1">
      <alignment horizontal="center" vertical="center"/>
    </xf>
    <xf numFmtId="171" fontId="8" fillId="0" borderId="52" xfId="0" applyNumberFormat="1" applyFont="1" applyBorder="1" applyAlignment="1">
      <alignment horizontal="center" vertical="center"/>
    </xf>
    <xf numFmtId="171" fontId="8" fillId="0" borderId="95" xfId="0" applyNumberFormat="1" applyFont="1" applyBorder="1" applyAlignment="1">
      <alignment horizontal="center" vertical="center"/>
    </xf>
    <xf numFmtId="0" fontId="8" fillId="0" borderId="53" xfId="0" applyFont="1" applyBorder="1" applyAlignment="1">
      <alignment vertical="center" wrapText="1"/>
    </xf>
    <xf numFmtId="0" fontId="8" fillId="0" borderId="136" xfId="0" applyFont="1" applyBorder="1" applyAlignment="1">
      <alignment vertical="center"/>
    </xf>
    <xf numFmtId="0" fontId="8" fillId="0" borderId="2" xfId="0" applyFont="1" applyBorder="1" applyAlignment="1">
      <alignment horizontal="left" vertical="top" wrapText="1"/>
    </xf>
    <xf numFmtId="0" fontId="30" fillId="0" borderId="0" xfId="0" applyFont="1" applyAlignment="1">
      <alignment horizontal="left" vertical="top"/>
    </xf>
    <xf numFmtId="0" fontId="9" fillId="0" borderId="2" xfId="0" applyFont="1" applyBorder="1" applyAlignment="1">
      <alignment vertical="top" wrapText="1"/>
    </xf>
    <xf numFmtId="168" fontId="9" fillId="8" borderId="53" xfId="0" applyNumberFormat="1" applyFont="1" applyFill="1" applyBorder="1" applyAlignment="1">
      <alignment horizontal="center" vertical="center" wrapText="1"/>
    </xf>
    <xf numFmtId="0" fontId="0" fillId="8" borderId="56" xfId="0" applyFill="1" applyBorder="1" applyAlignment="1">
      <alignment horizontal="center" vertical="center"/>
    </xf>
    <xf numFmtId="0" fontId="10" fillId="8" borderId="51" xfId="0" quotePrefix="1" applyNumberFormat="1" applyFont="1" applyFill="1" applyBorder="1" applyAlignment="1">
      <alignment horizontal="center" vertical="center" wrapText="1"/>
    </xf>
    <xf numFmtId="0" fontId="0" fillId="8" borderId="54" xfId="0" applyFill="1" applyBorder="1" applyAlignment="1">
      <alignment horizontal="center" vertical="center"/>
    </xf>
    <xf numFmtId="168" fontId="9" fillId="8" borderId="52" xfId="0" applyNumberFormat="1" applyFont="1" applyFill="1" applyBorder="1" applyAlignment="1">
      <alignment horizontal="center" vertical="center" wrapText="1"/>
    </xf>
    <xf numFmtId="0" fontId="0" fillId="8" borderId="55" xfId="0" applyFill="1" applyBorder="1" applyAlignment="1">
      <alignment horizontal="center" vertical="center"/>
    </xf>
    <xf numFmtId="0" fontId="8" fillId="0" borderId="0" xfId="0" applyFont="1" applyFill="1" applyAlignment="1">
      <alignment horizontal="left" vertical="top" wrapText="1"/>
    </xf>
    <xf numFmtId="0" fontId="9" fillId="8" borderId="52" xfId="0" applyFont="1" applyFill="1" applyBorder="1" applyAlignment="1">
      <alignment horizontal="center" vertical="center" wrapText="1"/>
    </xf>
    <xf numFmtId="0" fontId="9" fillId="8" borderId="55" xfId="0" applyFont="1" applyFill="1" applyBorder="1" applyAlignment="1">
      <alignment horizontal="center" vertical="center" wrapText="1"/>
    </xf>
    <xf numFmtId="171" fontId="9" fillId="8" borderId="130" xfId="0" applyNumberFormat="1" applyFont="1" applyFill="1" applyBorder="1" applyAlignment="1">
      <alignment horizontal="center" vertical="center" wrapText="1"/>
    </xf>
    <xf numFmtId="171" fontId="9" fillId="8" borderId="129" xfId="0" applyNumberFormat="1" applyFont="1" applyFill="1" applyBorder="1" applyAlignment="1">
      <alignment horizontal="center" vertical="center" wrapText="1"/>
    </xf>
    <xf numFmtId="168" fontId="9" fillId="8" borderId="130" xfId="0" applyNumberFormat="1" applyFont="1" applyFill="1" applyBorder="1" applyAlignment="1">
      <alignment horizontal="center" vertical="center" wrapText="1"/>
    </xf>
    <xf numFmtId="168" fontId="9" fillId="8" borderId="129" xfId="0" applyNumberFormat="1" applyFont="1" applyFill="1" applyBorder="1" applyAlignment="1">
      <alignment horizontal="center" vertical="center" wrapText="1"/>
    </xf>
    <xf numFmtId="0" fontId="10" fillId="8" borderId="51" xfId="0" quotePrefix="1" applyNumberFormat="1" applyFont="1" applyFill="1" applyBorder="1" applyAlignment="1">
      <alignment horizontal="center" vertical="center"/>
    </xf>
    <xf numFmtId="0" fontId="10" fillId="8" borderId="54" xfId="0" quotePrefix="1" applyNumberFormat="1" applyFont="1" applyFill="1" applyBorder="1" applyAlignment="1">
      <alignment horizontal="center" vertical="center"/>
    </xf>
    <xf numFmtId="0" fontId="8" fillId="0" borderId="0" xfId="0" applyFont="1" applyAlignment="1">
      <alignment horizontal="left" vertical="top"/>
    </xf>
    <xf numFmtId="0" fontId="9" fillId="0" borderId="8" xfId="0" applyFont="1" applyFill="1" applyBorder="1" applyAlignment="1">
      <alignment vertical="center" wrapText="1"/>
    </xf>
    <xf numFmtId="0" fontId="10" fillId="0" borderId="8" xfId="0" applyFont="1" applyBorder="1" applyAlignment="1">
      <alignment vertical="center" wrapText="1"/>
    </xf>
    <xf numFmtId="0" fontId="7" fillId="0" borderId="30" xfId="0" applyFont="1" applyBorder="1" applyAlignment="1">
      <alignment horizontal="center" wrapText="1"/>
    </xf>
    <xf numFmtId="0" fontId="0" fillId="0" borderId="5" xfId="0" applyBorder="1" applyAlignment="1">
      <alignment wrapText="1"/>
    </xf>
    <xf numFmtId="0" fontId="0" fillId="0" borderId="32" xfId="0" applyBorder="1" applyAlignment="1">
      <alignment wrapText="1"/>
    </xf>
    <xf numFmtId="0" fontId="7" fillId="0" borderId="30" xfId="0" applyFont="1" applyBorder="1" applyAlignment="1">
      <alignment horizontal="center"/>
    </xf>
    <xf numFmtId="0" fontId="0" fillId="0" borderId="5" xfId="0" applyBorder="1" applyAlignment="1"/>
    <xf numFmtId="0" fontId="0" fillId="0" borderId="32" xfId="0" applyBorder="1" applyAlignment="1"/>
    <xf numFmtId="165" fontId="7" fillId="39" borderId="53" xfId="0" applyNumberFormat="1" applyFont="1" applyFill="1" applyBorder="1" applyAlignment="1">
      <alignment horizontal="center" vertical="center" wrapText="1"/>
    </xf>
    <xf numFmtId="0" fontId="7" fillId="39" borderId="136" xfId="0" applyFont="1" applyFill="1" applyBorder="1" applyAlignment="1">
      <alignment horizontal="center" vertical="center" wrapText="1"/>
    </xf>
    <xf numFmtId="0" fontId="7" fillId="39" borderId="49" xfId="0" applyFont="1" applyFill="1" applyBorder="1" applyAlignment="1">
      <alignment horizontal="center" vertical="center"/>
    </xf>
    <xf numFmtId="0" fontId="7" fillId="39" borderId="5" xfId="0" applyFont="1" applyFill="1" applyBorder="1" applyAlignment="1">
      <alignment horizontal="center" vertical="center"/>
    </xf>
    <xf numFmtId="0" fontId="8" fillId="39" borderId="32" xfId="0" applyFont="1" applyFill="1" applyBorder="1" applyAlignment="1">
      <alignment vertical="center"/>
    </xf>
    <xf numFmtId="0" fontId="7" fillId="39" borderId="140" xfId="0" applyFont="1" applyFill="1" applyBorder="1" applyAlignment="1">
      <alignment horizontal="center"/>
    </xf>
    <xf numFmtId="0" fontId="7" fillId="39" borderId="6" xfId="0" applyFont="1" applyFill="1" applyBorder="1" applyAlignment="1">
      <alignment horizontal="center"/>
    </xf>
    <xf numFmtId="0" fontId="7" fillId="39" borderId="141" xfId="0" applyFont="1" applyFill="1" applyBorder="1" applyAlignment="1">
      <alignment horizontal="center"/>
    </xf>
    <xf numFmtId="0" fontId="8" fillId="39" borderId="142" xfId="0" applyFont="1" applyFill="1" applyBorder="1" applyAlignment="1"/>
    <xf numFmtId="0" fontId="63" fillId="0" borderId="0" xfId="0" applyFont="1" applyAlignment="1">
      <alignment horizontal="left" wrapText="1"/>
    </xf>
    <xf numFmtId="0" fontId="6" fillId="0" borderId="0" xfId="0" applyFont="1" applyBorder="1" applyAlignment="1">
      <alignment horizontal="center"/>
    </xf>
    <xf numFmtId="0" fontId="7" fillId="39" borderId="108" xfId="0" applyFont="1" applyFill="1" applyBorder="1" applyAlignment="1">
      <alignment horizontal="center" vertical="center" wrapText="1"/>
    </xf>
    <xf numFmtId="0" fontId="7" fillId="39" borderId="52" xfId="0" applyFont="1" applyFill="1" applyBorder="1" applyAlignment="1">
      <alignment horizontal="center" vertical="center" wrapText="1"/>
    </xf>
    <xf numFmtId="0" fontId="7" fillId="39" borderId="95" xfId="0" applyFont="1" applyFill="1" applyBorder="1" applyAlignment="1">
      <alignment horizontal="center" vertical="center" wrapText="1"/>
    </xf>
    <xf numFmtId="165" fontId="7" fillId="39" borderId="52" xfId="0" applyNumberFormat="1" applyFont="1" applyFill="1" applyBorder="1" applyAlignment="1">
      <alignment horizontal="center" vertical="center" wrapText="1"/>
    </xf>
    <xf numFmtId="0" fontId="7" fillId="39" borderId="51" xfId="0" applyFont="1" applyFill="1" applyBorder="1" applyAlignment="1">
      <alignment horizontal="center" vertical="center" wrapText="1"/>
    </xf>
    <xf numFmtId="0" fontId="7" fillId="39" borderId="97" xfId="0" applyFont="1" applyFill="1" applyBorder="1" applyAlignment="1">
      <alignment horizontal="center" vertical="center" wrapText="1"/>
    </xf>
    <xf numFmtId="0" fontId="8" fillId="39" borderId="137" xfId="0" applyFont="1" applyFill="1" applyBorder="1" applyAlignment="1">
      <alignment wrapText="1"/>
    </xf>
    <xf numFmtId="0" fontId="7" fillId="0" borderId="0" xfId="0" applyFont="1" applyAlignment="1">
      <alignment horizontal="left" wrapText="1"/>
    </xf>
    <xf numFmtId="0" fontId="8" fillId="0" borderId="0" xfId="0" applyFont="1" applyAlignment="1"/>
    <xf numFmtId="0" fontId="7" fillId="39" borderId="8" xfId="0" applyFont="1" applyFill="1" applyBorder="1" applyAlignment="1">
      <alignment horizontal="center" vertical="center" wrapText="1"/>
    </xf>
    <xf numFmtId="0" fontId="7" fillId="39" borderId="0" xfId="0" applyFont="1" applyFill="1" applyBorder="1" applyAlignment="1">
      <alignment horizontal="center" vertical="center" wrapText="1"/>
    </xf>
    <xf numFmtId="0" fontId="8" fillId="39" borderId="93" xfId="0" applyFont="1" applyFill="1" applyBorder="1" applyAlignment="1">
      <alignment horizontal="center" vertical="center" wrapText="1"/>
    </xf>
    <xf numFmtId="0" fontId="63" fillId="0" borderId="4" xfId="0" applyFont="1" applyBorder="1" applyAlignment="1">
      <alignment horizontal="left" vertical="center" wrapText="1"/>
    </xf>
    <xf numFmtId="0" fontId="59" fillId="4" borderId="108" xfId="0" applyFont="1" applyFill="1" applyBorder="1" applyAlignment="1">
      <alignment horizontal="center" vertical="center" wrapText="1"/>
    </xf>
    <xf numFmtId="0" fontId="59" fillId="4" borderId="53" xfId="0" applyFont="1" applyFill="1" applyBorder="1" applyAlignment="1">
      <alignment horizontal="center" vertical="center" wrapText="1"/>
    </xf>
    <xf numFmtId="0" fontId="59" fillId="4" borderId="136" xfId="0" applyFont="1" applyFill="1" applyBorder="1" applyAlignment="1">
      <alignment horizontal="center" vertical="center" wrapText="1"/>
    </xf>
    <xf numFmtId="0" fontId="59" fillId="4" borderId="52" xfId="0" applyFont="1" applyFill="1" applyBorder="1" applyAlignment="1">
      <alignment horizontal="center" vertical="center" wrapText="1"/>
    </xf>
    <xf numFmtId="0" fontId="59" fillId="4" borderId="95" xfId="0" applyFont="1" applyFill="1" applyBorder="1" applyAlignment="1">
      <alignment horizontal="center" vertical="center" wrapText="1"/>
    </xf>
    <xf numFmtId="0" fontId="25" fillId="4" borderId="21" xfId="0" applyFont="1" applyFill="1" applyBorder="1" applyAlignment="1">
      <alignment horizontal="center" vertical="center" wrapText="1"/>
    </xf>
    <xf numFmtId="0" fontId="59" fillId="4" borderId="51" xfId="0" applyFont="1" applyFill="1" applyBorder="1" applyAlignment="1">
      <alignment horizontal="center" vertical="center" wrapText="1"/>
    </xf>
    <xf numFmtId="0" fontId="59" fillId="4" borderId="97" xfId="0" applyFont="1" applyFill="1" applyBorder="1" applyAlignment="1">
      <alignment horizontal="center" vertical="center" wrapText="1"/>
    </xf>
    <xf numFmtId="0" fontId="25" fillId="4" borderId="20" xfId="0" applyFont="1" applyFill="1" applyBorder="1" applyAlignment="1">
      <alignment horizontal="center" vertical="center" wrapText="1"/>
    </xf>
    <xf numFmtId="0" fontId="30" fillId="0" borderId="146" xfId="0" applyNumberFormat="1" applyFont="1" applyBorder="1" applyAlignment="1">
      <alignment horizontal="center" vertical="center"/>
    </xf>
    <xf numFmtId="0" fontId="0" fillId="0" borderId="136" xfId="0" applyBorder="1" applyAlignment="1">
      <alignment horizontal="center" vertical="center"/>
    </xf>
    <xf numFmtId="0" fontId="0" fillId="0" borderId="147" xfId="0" applyBorder="1" applyAlignment="1">
      <alignment horizontal="center" vertical="center"/>
    </xf>
    <xf numFmtId="0" fontId="59" fillId="0" borderId="146" xfId="4" applyNumberFormat="1" applyFont="1" applyBorder="1" applyAlignment="1">
      <alignment horizontal="center" vertical="center"/>
    </xf>
    <xf numFmtId="0" fontId="30" fillId="0" borderId="146" xfId="0" applyNumberFormat="1" applyFont="1" applyFill="1" applyBorder="1" applyAlignment="1">
      <alignment horizontal="center" vertical="center"/>
    </xf>
    <xf numFmtId="0" fontId="59" fillId="0" borderId="102" xfId="0" applyFont="1" applyFill="1" applyBorder="1" applyAlignment="1">
      <alignment vertical="center" wrapText="1"/>
    </xf>
    <xf numFmtId="0" fontId="59" fillId="0" borderId="97" xfId="0" applyFont="1" applyFill="1" applyBorder="1" applyAlignment="1">
      <alignment vertical="center" wrapText="1"/>
    </xf>
    <xf numFmtId="0" fontId="59" fillId="0" borderId="103" xfId="0" applyFont="1" applyFill="1" applyBorder="1" applyAlignment="1">
      <alignment vertical="center" wrapText="1"/>
    </xf>
    <xf numFmtId="0" fontId="59" fillId="0" borderId="21" xfId="4" applyFont="1" applyFill="1" applyBorder="1" applyAlignment="1">
      <alignment horizontal="center" vertical="center"/>
    </xf>
    <xf numFmtId="0" fontId="25" fillId="0" borderId="28" xfId="0" applyFont="1" applyFill="1" applyBorder="1" applyAlignment="1">
      <alignment horizontal="center" vertical="center"/>
    </xf>
    <xf numFmtId="0" fontId="25" fillId="0" borderId="87" xfId="0" applyFont="1" applyFill="1" applyBorder="1" applyAlignment="1">
      <alignment horizontal="center" vertical="center"/>
    </xf>
    <xf numFmtId="14" fontId="59" fillId="0" borderId="21" xfId="4" applyNumberFormat="1" applyFont="1" applyFill="1" applyBorder="1" applyAlignment="1">
      <alignment horizontal="left" vertical="center"/>
    </xf>
    <xf numFmtId="0" fontId="30" fillId="0" borderId="28" xfId="0" applyFont="1" applyFill="1" applyBorder="1" applyAlignment="1">
      <alignment horizontal="left" vertical="center"/>
    </xf>
    <xf numFmtId="0" fontId="30" fillId="0" borderId="87" xfId="0" applyFont="1" applyFill="1" applyBorder="1" applyAlignment="1">
      <alignment horizontal="left" vertical="center"/>
    </xf>
    <xf numFmtId="14" fontId="59" fillId="4" borderId="104" xfId="4" applyNumberFormat="1" applyFont="1" applyFill="1" applyBorder="1" applyAlignment="1">
      <alignment horizontal="left" vertical="center"/>
    </xf>
    <xf numFmtId="0" fontId="30" fillId="4" borderId="95" xfId="0" applyFont="1" applyFill="1" applyBorder="1" applyAlignment="1">
      <alignment horizontal="left" vertical="center"/>
    </xf>
    <xf numFmtId="0" fontId="30" fillId="4" borderId="105" xfId="0" applyFont="1" applyFill="1" applyBorder="1" applyAlignment="1">
      <alignment horizontal="left" vertical="center"/>
    </xf>
    <xf numFmtId="0" fontId="30" fillId="0" borderId="74" xfId="0" applyNumberFormat="1" applyFont="1" applyFill="1" applyBorder="1" applyAlignment="1">
      <alignment horizontal="center" vertical="center"/>
    </xf>
    <xf numFmtId="14" fontId="30" fillId="0" borderId="74" xfId="0" applyNumberFormat="1" applyFont="1" applyFill="1" applyBorder="1" applyAlignment="1">
      <alignment horizontal="left" vertical="center"/>
    </xf>
    <xf numFmtId="14" fontId="30" fillId="4" borderId="104" xfId="0" applyNumberFormat="1" applyFont="1" applyFill="1" applyBorder="1" applyAlignment="1">
      <alignment horizontal="left" vertical="center"/>
    </xf>
    <xf numFmtId="0" fontId="30" fillId="0" borderId="146" xfId="0" quotePrefix="1" applyNumberFormat="1" applyFont="1" applyFill="1" applyBorder="1" applyAlignment="1">
      <alignment horizontal="center" vertical="center"/>
    </xf>
    <xf numFmtId="0" fontId="0" fillId="0" borderId="136" xfId="0" applyNumberFormat="1" applyBorder="1" applyAlignment="1">
      <alignment horizontal="center" vertical="center"/>
    </xf>
    <xf numFmtId="0" fontId="0" fillId="0" borderId="147" xfId="0" applyNumberFormat="1" applyBorder="1" applyAlignment="1">
      <alignment horizontal="center" vertical="center"/>
    </xf>
    <xf numFmtId="0" fontId="59" fillId="0" borderId="146" xfId="4" applyFont="1" applyFill="1" applyBorder="1" applyAlignment="1">
      <alignment horizontal="center" vertical="center"/>
    </xf>
    <xf numFmtId="0" fontId="30" fillId="0" borderId="74" xfId="0" applyNumberFormat="1" applyFont="1" applyBorder="1" applyAlignment="1">
      <alignment horizontal="center" vertical="center"/>
    </xf>
    <xf numFmtId="0" fontId="25" fillId="0" borderId="28" xfId="0" applyFont="1" applyBorder="1" applyAlignment="1">
      <alignment horizontal="center" vertical="center"/>
    </xf>
    <xf numFmtId="0" fontId="25" fillId="0" borderId="87" xfId="0" applyFont="1" applyBorder="1" applyAlignment="1">
      <alignment horizontal="center" vertical="center"/>
    </xf>
    <xf numFmtId="0" fontId="30" fillId="0" borderId="146" xfId="0" applyNumberFormat="1" applyFont="1" applyBorder="1" applyAlignment="1">
      <alignment horizontal="center" vertical="center" wrapText="1"/>
    </xf>
    <xf numFmtId="0" fontId="0" fillId="0" borderId="136" xfId="0" applyBorder="1" applyAlignment="1">
      <alignment horizontal="center" vertical="center" wrapText="1"/>
    </xf>
    <xf numFmtId="0" fontId="0" fillId="0" borderId="147" xfId="0" applyBorder="1" applyAlignment="1">
      <alignment horizontal="center" vertical="center" wrapText="1"/>
    </xf>
    <xf numFmtId="0" fontId="66" fillId="4" borderId="71" xfId="4" applyFont="1" applyFill="1" applyBorder="1" applyAlignment="1">
      <alignment horizontal="center" vertical="center"/>
    </xf>
    <xf numFmtId="0" fontId="17" fillId="4" borderId="100" xfId="0" applyFont="1" applyFill="1" applyBorder="1" applyAlignment="1">
      <alignment horizontal="center" vertical="center"/>
    </xf>
    <xf numFmtId="0" fontId="17" fillId="4" borderId="101" xfId="0" applyFont="1" applyFill="1" applyBorder="1" applyAlignment="1">
      <alignment horizontal="center" vertical="center"/>
    </xf>
    <xf numFmtId="0" fontId="66" fillId="4" borderId="71" xfId="4" applyFont="1" applyFill="1" applyBorder="1" applyAlignment="1">
      <alignment horizontal="center" vertical="center" wrapText="1"/>
    </xf>
    <xf numFmtId="0" fontId="17" fillId="4" borderId="100" xfId="0" applyFont="1" applyFill="1" applyBorder="1" applyAlignment="1">
      <alignment horizontal="center" vertical="center" wrapText="1"/>
    </xf>
    <xf numFmtId="0" fontId="17" fillId="4" borderId="101" xfId="0" applyFont="1" applyFill="1" applyBorder="1" applyAlignment="1">
      <alignment horizontal="center" vertical="center" wrapText="1"/>
    </xf>
    <xf numFmtId="0" fontId="0" fillId="0" borderId="64" xfId="0" applyFont="1" applyFill="1" applyBorder="1" applyAlignment="1">
      <alignment horizontal="left" vertical="top" wrapText="1"/>
    </xf>
    <xf numFmtId="0" fontId="0" fillId="0" borderId="65" xfId="0" applyFont="1" applyFill="1" applyBorder="1" applyAlignment="1">
      <alignment horizontal="left" vertical="top" wrapText="1"/>
    </xf>
    <xf numFmtId="0" fontId="59" fillId="0" borderId="74" xfId="4" applyNumberFormat="1" applyFont="1" applyBorder="1" applyAlignment="1">
      <alignment horizontal="center" vertical="center"/>
    </xf>
    <xf numFmtId="14" fontId="59" fillId="0" borderId="74" xfId="4" applyNumberFormat="1" applyFont="1" applyFill="1" applyBorder="1" applyAlignment="1">
      <alignment horizontal="left" vertical="center"/>
    </xf>
    <xf numFmtId="0" fontId="78" fillId="4" borderId="71" xfId="0" applyFont="1" applyFill="1" applyBorder="1" applyAlignment="1">
      <alignment horizontal="center" vertical="center" wrapText="1"/>
    </xf>
    <xf numFmtId="0" fontId="78" fillId="4" borderId="100" xfId="0" applyFont="1" applyFill="1" applyBorder="1" applyAlignment="1">
      <alignment horizontal="center" vertical="center" wrapText="1"/>
    </xf>
    <xf numFmtId="0" fontId="78" fillId="4" borderId="106" xfId="0" applyFont="1" applyFill="1" applyBorder="1" applyAlignment="1">
      <alignment horizontal="center" vertical="center" wrapText="1"/>
    </xf>
    <xf numFmtId="0" fontId="62" fillId="4" borderId="7" xfId="4" applyFont="1" applyFill="1" applyBorder="1" applyAlignment="1">
      <alignment horizontal="center" vertical="center" wrapText="1"/>
    </xf>
    <xf numFmtId="0" fontId="10" fillId="4" borderId="57" xfId="0" applyFont="1" applyFill="1" applyBorder="1" applyAlignment="1">
      <alignment horizontal="center" vertical="center" wrapText="1"/>
    </xf>
    <xf numFmtId="0" fontId="10" fillId="4" borderId="46" xfId="0" applyFont="1" applyFill="1" applyBorder="1" applyAlignment="1">
      <alignment horizontal="center" vertical="center" wrapText="1"/>
    </xf>
    <xf numFmtId="0" fontId="10" fillId="4" borderId="95" xfId="0" applyFont="1" applyFill="1" applyBorder="1" applyAlignment="1">
      <alignment horizontal="left" vertical="top"/>
    </xf>
    <xf numFmtId="0" fontId="10" fillId="4" borderId="55" xfId="0" applyFont="1" applyFill="1" applyBorder="1" applyAlignment="1">
      <alignment horizontal="left" vertical="top"/>
    </xf>
    <xf numFmtId="0" fontId="62" fillId="4" borderId="71" xfId="4" applyFont="1" applyFill="1" applyBorder="1" applyAlignment="1">
      <alignment horizontal="center" vertical="center" wrapText="1"/>
    </xf>
    <xf numFmtId="0" fontId="10" fillId="4" borderId="100" xfId="0" applyFont="1" applyFill="1" applyBorder="1" applyAlignment="1">
      <alignment horizontal="center" vertical="center" wrapText="1"/>
    </xf>
    <xf numFmtId="0" fontId="10" fillId="4" borderId="106" xfId="0" applyFont="1" applyFill="1" applyBorder="1" applyAlignment="1">
      <alignment horizontal="center" vertical="center" wrapText="1"/>
    </xf>
    <xf numFmtId="0" fontId="63" fillId="4" borderId="71" xfId="4" applyFont="1" applyFill="1" applyBorder="1" applyAlignment="1">
      <alignment horizontal="center" vertical="center"/>
    </xf>
    <xf numFmtId="0" fontId="25" fillId="4" borderId="100" xfId="0" applyFont="1" applyFill="1" applyBorder="1" applyAlignment="1">
      <alignment horizontal="center" vertical="center"/>
    </xf>
    <xf numFmtId="0" fontId="25" fillId="4" borderId="106" xfId="0" applyFont="1" applyFill="1" applyBorder="1" applyAlignment="1">
      <alignment horizontal="center" vertical="center"/>
    </xf>
    <xf numFmtId="0" fontId="63" fillId="4" borderId="7" xfId="4" applyFont="1" applyFill="1" applyBorder="1" applyAlignment="1">
      <alignment horizontal="center" vertical="center" wrapText="1"/>
    </xf>
    <xf numFmtId="0" fontId="25" fillId="4" borderId="100" xfId="0" applyFont="1" applyFill="1" applyBorder="1" applyAlignment="1">
      <alignment horizontal="center" vertical="center" wrapText="1"/>
    </xf>
    <xf numFmtId="0" fontId="25" fillId="4" borderId="106" xfId="0" applyFont="1" applyFill="1" applyBorder="1" applyAlignment="1">
      <alignment horizontal="center" vertical="center" wrapText="1"/>
    </xf>
    <xf numFmtId="0" fontId="8" fillId="4" borderId="52" xfId="0" applyFont="1" applyFill="1" applyBorder="1" applyAlignment="1">
      <alignment horizontal="left" vertical="top"/>
    </xf>
    <xf numFmtId="0" fontId="8" fillId="4" borderId="95" xfId="0" applyFont="1" applyFill="1" applyBorder="1" applyAlignment="1">
      <alignment horizontal="left" vertical="top"/>
    </xf>
    <xf numFmtId="0" fontId="8" fillId="4" borderId="55" xfId="0" applyFont="1" applyFill="1" applyBorder="1" applyAlignment="1">
      <alignment horizontal="left" vertical="top"/>
    </xf>
    <xf numFmtId="0" fontId="60" fillId="4" borderId="71" xfId="4" applyFont="1" applyFill="1" applyBorder="1" applyAlignment="1">
      <alignment horizontal="center" vertical="center" wrapText="1"/>
    </xf>
    <xf numFmtId="0" fontId="0" fillId="4" borderId="100" xfId="0" applyFill="1" applyBorder="1" applyAlignment="1">
      <alignment horizontal="center" vertical="center" wrapText="1"/>
    </xf>
    <xf numFmtId="0" fontId="0" fillId="4" borderId="106" xfId="0" applyFill="1" applyBorder="1" applyAlignment="1">
      <alignment horizontal="center" vertical="center" wrapText="1"/>
    </xf>
    <xf numFmtId="0" fontId="63" fillId="4" borderId="100" xfId="4" applyFont="1" applyFill="1" applyBorder="1" applyAlignment="1">
      <alignment horizontal="center" vertical="center"/>
    </xf>
    <xf numFmtId="0" fontId="63" fillId="4" borderId="106" xfId="4" applyFont="1" applyFill="1" applyBorder="1" applyAlignment="1">
      <alignment horizontal="center" vertical="center"/>
    </xf>
    <xf numFmtId="0" fontId="30" fillId="4" borderId="63" xfId="0" applyFont="1" applyFill="1" applyBorder="1" applyAlignment="1">
      <alignment horizontal="center" vertical="center" wrapText="1"/>
    </xf>
    <xf numFmtId="0" fontId="8" fillId="4" borderId="68" xfId="0" applyFont="1" applyFill="1" applyBorder="1" applyAlignment="1">
      <alignment horizontal="center" vertical="center" wrapText="1"/>
    </xf>
    <xf numFmtId="0" fontId="8" fillId="4" borderId="63" xfId="0" applyFont="1" applyFill="1" applyBorder="1" applyAlignment="1">
      <alignment horizontal="center" vertical="center" wrapText="1"/>
    </xf>
    <xf numFmtId="0" fontId="29" fillId="4" borderId="65" xfId="0" applyFont="1" applyFill="1" applyBorder="1" applyAlignment="1">
      <alignment horizontal="center" vertical="center"/>
    </xf>
    <xf numFmtId="0" fontId="29" fillId="4" borderId="66" xfId="0" applyFont="1" applyFill="1" applyBorder="1" applyAlignment="1">
      <alignment horizontal="center" vertical="center"/>
    </xf>
    <xf numFmtId="0" fontId="29" fillId="4" borderId="64" xfId="0" applyFont="1" applyFill="1" applyBorder="1" applyAlignment="1">
      <alignment horizontal="center" vertical="center"/>
    </xf>
    <xf numFmtId="0" fontId="8" fillId="4" borderId="65" xfId="0" applyFont="1" applyFill="1" applyBorder="1" applyAlignment="1">
      <alignment horizontal="center" vertical="center"/>
    </xf>
    <xf numFmtId="0" fontId="8" fillId="4" borderId="67" xfId="0" applyFont="1" applyFill="1" applyBorder="1" applyAlignment="1">
      <alignment horizontal="center" vertical="center"/>
    </xf>
    <xf numFmtId="0" fontId="29"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10" fillId="0" borderId="0" xfId="0" applyFont="1" applyAlignment="1">
      <alignment wrapText="1"/>
    </xf>
    <xf numFmtId="0" fontId="29" fillId="4" borderId="8" xfId="0" applyFont="1" applyFill="1" applyBorder="1" applyAlignment="1">
      <alignment horizontal="center" vertical="center"/>
    </xf>
    <xf numFmtId="0" fontId="29" fillId="4" borderId="9" xfId="0" applyFont="1" applyFill="1" applyBorder="1" applyAlignment="1">
      <alignment horizontal="center" vertical="center"/>
    </xf>
    <xf numFmtId="0" fontId="29" fillId="4" borderId="39"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0" xfId="0" applyFont="1" applyFill="1" applyBorder="1" applyAlignment="1">
      <alignment horizontal="center" vertical="center"/>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139" xfId="0" applyFont="1" applyBorder="1" applyAlignment="1">
      <alignment horizontal="center" wrapText="1"/>
    </xf>
    <xf numFmtId="0" fontId="29" fillId="0" borderId="7" xfId="0" applyFont="1" applyBorder="1" applyAlignment="1">
      <alignment horizontal="center" wrapText="1"/>
    </xf>
    <xf numFmtId="0" fontId="8" fillId="0" borderId="9" xfId="0" applyFont="1" applyBorder="1" applyAlignment="1">
      <alignment horizontal="center" wrapText="1"/>
    </xf>
    <xf numFmtId="0" fontId="8" fillId="7" borderId="7"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24" fillId="4" borderId="116" xfId="4" applyFont="1" applyFill="1" applyBorder="1" applyAlignment="1">
      <alignment horizontal="left" wrapText="1"/>
    </xf>
    <xf numFmtId="0" fontId="24" fillId="4" borderId="25" xfId="4" applyFont="1" applyFill="1" applyBorder="1" applyAlignment="1">
      <alignment horizontal="left" wrapText="1"/>
    </xf>
    <xf numFmtId="0" fontId="24" fillId="4" borderId="8" xfId="4" applyFont="1" applyFill="1" applyBorder="1" applyAlignment="1">
      <alignment horizontal="left" wrapText="1"/>
    </xf>
    <xf numFmtId="0" fontId="24" fillId="4" borderId="6" xfId="4" applyFont="1" applyFill="1" applyBorder="1" applyAlignment="1">
      <alignment horizontal="left" wrapText="1"/>
    </xf>
    <xf numFmtId="0" fontId="60" fillId="4" borderId="117" xfId="4" applyFont="1" applyFill="1" applyBorder="1" applyAlignment="1">
      <alignment horizontal="center"/>
    </xf>
    <xf numFmtId="0" fontId="8" fillId="4" borderId="117" xfId="0" applyFont="1" applyFill="1" applyBorder="1" applyAlignment="1">
      <alignment horizontal="center"/>
    </xf>
    <xf numFmtId="0" fontId="8" fillId="4" borderId="118" xfId="0" applyFont="1" applyFill="1" applyBorder="1" applyAlignment="1">
      <alignment horizontal="center"/>
    </xf>
    <xf numFmtId="0" fontId="8" fillId="0" borderId="27" xfId="0" applyFont="1" applyBorder="1" applyAlignment="1">
      <alignment horizontal="center" vertical="center" wrapText="1"/>
    </xf>
    <xf numFmtId="0" fontId="8" fillId="4" borderId="52"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53" xfId="0" applyFont="1" applyFill="1" applyBorder="1" applyAlignment="1">
      <alignment horizontal="center" vertical="center" wrapText="1"/>
    </xf>
    <xf numFmtId="0" fontId="0" fillId="0" borderId="22" xfId="0" applyBorder="1" applyAlignment="1">
      <alignment horizontal="center" vertical="center" wrapText="1"/>
    </xf>
    <xf numFmtId="0" fontId="24" fillId="0" borderId="111" xfId="0" applyNumberFormat="1" applyFont="1" applyFill="1" applyBorder="1" applyAlignment="1">
      <alignment horizontal="center" vertical="center" wrapText="1"/>
    </xf>
    <xf numFmtId="0" fontId="0" fillId="0" borderId="22" xfId="0" applyBorder="1" applyAlignment="1">
      <alignment horizontal="center" vertical="center"/>
    </xf>
    <xf numFmtId="0" fontId="8" fillId="4" borderId="107" xfId="0" applyFont="1" applyFill="1" applyBorder="1" applyAlignment="1">
      <alignment horizontal="center" vertical="center"/>
    </xf>
    <xf numFmtId="0" fontId="8" fillId="4" borderId="27" xfId="0" applyFont="1" applyFill="1" applyBorder="1" applyAlignment="1">
      <alignment horizontal="center" vertical="center"/>
    </xf>
    <xf numFmtId="0" fontId="24" fillId="0" borderId="27" xfId="0" applyFont="1" applyFill="1" applyBorder="1" applyAlignment="1">
      <alignment horizontal="center" vertical="center" wrapText="1"/>
    </xf>
    <xf numFmtId="0" fontId="8" fillId="0" borderId="33" xfId="0" applyFont="1" applyBorder="1" applyAlignment="1">
      <alignment horizontal="center" vertical="center" wrapText="1"/>
    </xf>
    <xf numFmtId="0" fontId="24" fillId="0" borderId="28" xfId="0" applyNumberFormat="1" applyFont="1" applyFill="1" applyBorder="1" applyAlignment="1">
      <alignment horizontal="center" vertical="center" wrapText="1"/>
    </xf>
    <xf numFmtId="0" fontId="8" fillId="0" borderId="28" xfId="0" applyFont="1" applyBorder="1" applyAlignment="1">
      <alignment horizontal="center" vertical="center"/>
    </xf>
    <xf numFmtId="0" fontId="8" fillId="0" borderId="34" xfId="0" applyFont="1" applyBorder="1" applyAlignment="1">
      <alignment horizontal="center" vertical="center"/>
    </xf>
    <xf numFmtId="0" fontId="24" fillId="0" borderId="111" xfId="0" quotePrefix="1" applyNumberFormat="1" applyFont="1" applyFill="1" applyBorder="1" applyAlignment="1">
      <alignment horizontal="center" vertical="center" wrapText="1"/>
    </xf>
    <xf numFmtId="0" fontId="8" fillId="0" borderId="111" xfId="0" quotePrefix="1" applyFont="1" applyBorder="1" applyAlignment="1">
      <alignment horizontal="center" vertical="center" wrapText="1"/>
    </xf>
    <xf numFmtId="0" fontId="0" fillId="0" borderId="56" xfId="0" applyBorder="1" applyAlignment="1">
      <alignment horizontal="center" vertical="center" wrapText="1"/>
    </xf>
    <xf numFmtId="14" fontId="24" fillId="4" borderId="115" xfId="4" applyNumberFormat="1" applyFont="1" applyFill="1" applyBorder="1" applyAlignment="1">
      <alignment horizontal="center" textRotation="45"/>
    </xf>
    <xf numFmtId="14" fontId="24" fillId="4" borderId="128" xfId="4" applyNumberFormat="1" applyFont="1" applyFill="1" applyBorder="1" applyAlignment="1">
      <alignment horizontal="center" textRotation="45"/>
    </xf>
    <xf numFmtId="14" fontId="24" fillId="4" borderId="4" xfId="4" applyNumberFormat="1" applyFont="1" applyFill="1" applyBorder="1" applyAlignment="1">
      <alignment horizontal="center" textRotation="45"/>
    </xf>
    <xf numFmtId="14" fontId="24" fillId="4" borderId="114" xfId="4" applyNumberFormat="1" applyFont="1" applyFill="1" applyBorder="1" applyAlignment="1">
      <alignment horizontal="center" textRotation="45"/>
    </xf>
    <xf numFmtId="0" fontId="30" fillId="4" borderId="110" xfId="0" applyFont="1" applyFill="1" applyBorder="1" applyAlignment="1">
      <alignment horizontal="center" vertical="center"/>
    </xf>
    <xf numFmtId="0" fontId="30" fillId="4" borderId="97" xfId="0" applyFont="1" applyFill="1" applyBorder="1" applyAlignment="1">
      <alignment horizontal="center" vertical="center"/>
    </xf>
    <xf numFmtId="0" fontId="30" fillId="4" borderId="20" xfId="0" applyFont="1" applyFill="1" applyBorder="1" applyAlignment="1">
      <alignment horizontal="center" vertical="center"/>
    </xf>
    <xf numFmtId="0" fontId="59" fillId="4" borderId="94" xfId="4" applyFont="1" applyFill="1" applyBorder="1" applyAlignment="1">
      <alignment horizontal="center" vertical="center" wrapText="1"/>
    </xf>
    <xf numFmtId="0" fontId="9" fillId="4" borderId="95" xfId="4" applyFont="1" applyFill="1" applyBorder="1" applyAlignment="1">
      <alignment horizontal="center" vertical="center" wrapText="1"/>
    </xf>
    <xf numFmtId="0" fontId="9" fillId="4" borderId="21" xfId="4" applyFont="1" applyFill="1" applyBorder="1" applyAlignment="1">
      <alignment horizontal="center" vertical="center" wrapText="1"/>
    </xf>
    <xf numFmtId="0" fontId="59" fillId="4" borderId="4" xfId="4" applyFont="1" applyFill="1" applyBorder="1" applyAlignment="1">
      <alignment horizontal="center" vertical="center" wrapText="1"/>
    </xf>
    <xf numFmtId="0" fontId="9" fillId="4" borderId="0" xfId="4" applyFont="1" applyFill="1" applyBorder="1" applyAlignment="1">
      <alignment horizontal="center" vertical="center" wrapText="1"/>
    </xf>
    <xf numFmtId="0" fontId="9" fillId="4" borderId="6" xfId="4" applyFont="1" applyFill="1" applyBorder="1" applyAlignment="1">
      <alignment horizontal="center" vertical="center" wrapText="1"/>
    </xf>
    <xf numFmtId="0" fontId="58" fillId="4" borderId="30" xfId="4" applyFont="1" applyFill="1" applyBorder="1" applyAlignment="1">
      <alignment horizontal="center"/>
    </xf>
    <xf numFmtId="0" fontId="58" fillId="4" borderId="5" xfId="4" applyFont="1" applyFill="1" applyBorder="1" applyAlignment="1">
      <alignment horizontal="center"/>
    </xf>
    <xf numFmtId="0" fontId="55" fillId="4" borderId="5" xfId="0" applyFont="1" applyFill="1" applyBorder="1" applyAlignment="1">
      <alignment horizontal="center"/>
    </xf>
    <xf numFmtId="0" fontId="55" fillId="4" borderId="32" xfId="0" applyFont="1" applyFill="1" applyBorder="1" applyAlignment="1">
      <alignment horizontal="center"/>
    </xf>
    <xf numFmtId="0" fontId="30" fillId="4" borderId="94" xfId="0" applyFont="1" applyFill="1" applyBorder="1" applyAlignment="1">
      <alignment horizontal="center" vertical="center" wrapText="1"/>
    </xf>
    <xf numFmtId="0" fontId="30" fillId="4" borderId="95" xfId="0" applyFont="1" applyFill="1" applyBorder="1" applyAlignment="1">
      <alignment horizontal="center" vertical="center" wrapText="1"/>
    </xf>
    <xf numFmtId="0" fontId="30" fillId="4" borderId="21" xfId="0" applyFont="1" applyFill="1" applyBorder="1" applyAlignment="1">
      <alignment horizontal="center" vertical="center" wrapText="1"/>
    </xf>
    <xf numFmtId="0" fontId="8" fillId="0" borderId="110" xfId="0" applyFont="1" applyBorder="1" applyAlignment="1">
      <alignment horizontal="center" vertical="center" wrapText="1"/>
    </xf>
    <xf numFmtId="0" fontId="8" fillId="0" borderId="54" xfId="0" applyFont="1" applyBorder="1" applyAlignment="1">
      <alignment horizontal="center" vertical="center" wrapText="1"/>
    </xf>
    <xf numFmtId="0" fontId="24" fillId="0" borderId="94" xfId="0" applyNumberFormat="1" applyFont="1" applyFill="1" applyBorder="1" applyAlignment="1">
      <alignment horizontal="center" vertical="center" wrapText="1"/>
    </xf>
    <xf numFmtId="0" fontId="8" fillId="0" borderId="55" xfId="0" applyFont="1" applyBorder="1" applyAlignment="1">
      <alignment horizontal="center" vertical="center"/>
    </xf>
    <xf numFmtId="0" fontId="24" fillId="0" borderId="52" xfId="0" applyNumberFormat="1" applyFont="1" applyFill="1" applyBorder="1" applyAlignment="1">
      <alignment horizontal="center" vertical="center" wrapText="1"/>
    </xf>
    <xf numFmtId="0" fontId="0" fillId="0" borderId="56" xfId="0" applyBorder="1" applyAlignment="1">
      <alignment horizontal="center" vertical="center"/>
    </xf>
    <xf numFmtId="0" fontId="24" fillId="0" borderId="53" xfId="0" quotePrefix="1" applyNumberFormat="1" applyFont="1" applyFill="1" applyBorder="1" applyAlignment="1">
      <alignment horizontal="center" vertical="center" wrapText="1"/>
    </xf>
    <xf numFmtId="0" fontId="24" fillId="0" borderId="53" xfId="0" applyNumberFormat="1" applyFont="1" applyFill="1" applyBorder="1" applyAlignment="1">
      <alignment horizontal="center" vertical="center" wrapText="1"/>
    </xf>
    <xf numFmtId="0" fontId="8" fillId="0" borderId="53" xfId="0" quotePrefix="1" applyFont="1" applyBorder="1" applyAlignment="1">
      <alignment horizontal="center" vertical="center"/>
    </xf>
    <xf numFmtId="0" fontId="8" fillId="4" borderId="21" xfId="0" applyFont="1" applyFill="1" applyBorder="1" applyAlignment="1">
      <alignment horizontal="center" wrapText="1"/>
    </xf>
    <xf numFmtId="0" fontId="8" fillId="0" borderId="39" xfId="0" applyFont="1" applyBorder="1" applyAlignment="1">
      <alignment horizontal="center" vertical="center" wrapText="1"/>
    </xf>
    <xf numFmtId="0" fontId="8" fillId="0" borderId="3" xfId="0" applyFont="1" applyBorder="1" applyAlignment="1">
      <alignment horizontal="center" vertical="center" wrapText="1"/>
    </xf>
    <xf numFmtId="0" fontId="30" fillId="0" borderId="0" xfId="0" applyFont="1" applyAlignment="1">
      <alignment horizontal="left" vertical="center" wrapText="1"/>
    </xf>
    <xf numFmtId="0" fontId="0" fillId="0" borderId="0" xfId="0" applyFill="1" applyAlignment="1">
      <alignment wrapText="1"/>
    </xf>
    <xf numFmtId="0" fontId="8" fillId="4" borderId="30" xfId="0" applyFont="1" applyFill="1" applyBorder="1" applyAlignment="1">
      <alignment horizontal="center" vertical="center" wrapText="1"/>
    </xf>
    <xf numFmtId="0" fontId="0" fillId="0" borderId="5" xfId="0" applyBorder="1" applyAlignment="1">
      <alignment horizontal="center" vertical="center" wrapText="1"/>
    </xf>
    <xf numFmtId="0" fontId="0" fillId="0" borderId="32" xfId="0" applyBorder="1" applyAlignment="1">
      <alignment horizontal="center" vertical="center" wrapText="1"/>
    </xf>
    <xf numFmtId="0" fontId="27" fillId="4" borderId="136" xfId="0" applyFont="1" applyFill="1" applyBorder="1" applyAlignment="1">
      <alignment horizontal="center" vertical="center" wrapText="1"/>
    </xf>
    <xf numFmtId="0" fontId="3" fillId="4" borderId="52" xfId="0" applyFont="1" applyFill="1" applyBorder="1" applyAlignment="1">
      <alignment horizontal="center" vertical="center" wrapText="1"/>
    </xf>
    <xf numFmtId="0" fontId="3" fillId="4" borderId="21" xfId="0" applyFont="1" applyFill="1" applyBorder="1" applyAlignment="1">
      <alignment horizontal="center" vertical="center" wrapText="1"/>
    </xf>
    <xf numFmtId="165" fontId="3" fillId="4" borderId="116" xfId="0" applyNumberFormat="1" applyFont="1" applyFill="1" applyBorder="1" applyAlignment="1">
      <alignment horizontal="center" vertical="center" wrapText="1"/>
    </xf>
    <xf numFmtId="165" fontId="3" fillId="4" borderId="25" xfId="0" applyNumberFormat="1" applyFont="1" applyFill="1" applyBorder="1" applyAlignment="1">
      <alignment horizontal="center" vertical="center" wrapText="1"/>
    </xf>
    <xf numFmtId="0" fontId="3" fillId="4" borderId="51"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27" fillId="4" borderId="21" xfId="0" applyFont="1" applyFill="1" applyBorder="1" applyAlignment="1">
      <alignment horizontal="center" vertical="center" wrapText="1"/>
    </xf>
    <xf numFmtId="0" fontId="27" fillId="4" borderId="34" xfId="0" applyFont="1" applyFill="1" applyBorder="1" applyAlignment="1">
      <alignment horizontal="center" vertical="center" wrapText="1"/>
    </xf>
    <xf numFmtId="0" fontId="0" fillId="0" borderId="8" xfId="0" applyFont="1" applyBorder="1" applyAlignment="1">
      <alignment horizontal="left"/>
    </xf>
    <xf numFmtId="0" fontId="0" fillId="0" borderId="8" xfId="0" applyBorder="1" applyAlignment="1">
      <alignment horizontal="left"/>
    </xf>
    <xf numFmtId="0" fontId="8" fillId="0" borderId="0" xfId="0" applyFont="1" applyAlignment="1">
      <alignment vertical="top" wrapText="1"/>
    </xf>
    <xf numFmtId="0" fontId="0" fillId="0" borderId="2" xfId="0" applyFill="1" applyBorder="1" applyAlignment="1">
      <alignment wrapText="1"/>
    </xf>
    <xf numFmtId="0" fontId="56" fillId="4" borderId="28" xfId="0" applyFont="1" applyFill="1" applyBorder="1" applyAlignment="1">
      <alignment horizontal="center" vertical="center" wrapText="1"/>
    </xf>
    <xf numFmtId="0" fontId="71" fillId="4" borderId="28" xfId="0" applyFont="1" applyFill="1" applyBorder="1" applyAlignment="1">
      <alignment horizontal="center" vertical="center" wrapText="1"/>
    </xf>
    <xf numFmtId="0" fontId="71" fillId="4" borderId="34" xfId="0" applyFont="1" applyFill="1" applyBorder="1" applyAlignment="1">
      <alignment horizontal="center" vertical="center" wrapText="1"/>
    </xf>
    <xf numFmtId="0" fontId="10" fillId="4" borderId="115" xfId="0" applyFont="1" applyFill="1" applyBorder="1" applyAlignment="1">
      <alignment horizontal="center" vertical="center" wrapText="1"/>
    </xf>
    <xf numFmtId="0" fontId="0" fillId="0" borderId="4" xfId="0" applyBorder="1" applyAlignment="1">
      <alignment horizontal="center" vertical="center" wrapText="1"/>
    </xf>
    <xf numFmtId="0" fontId="30" fillId="0" borderId="34" xfId="0" applyFont="1" applyBorder="1" applyAlignment="1">
      <alignment horizontal="center" vertical="center" wrapText="1"/>
    </xf>
    <xf numFmtId="0" fontId="8" fillId="4" borderId="94" xfId="0" applyFont="1" applyFill="1" applyBorder="1" applyAlignment="1">
      <alignment horizontal="center"/>
    </xf>
    <xf numFmtId="0" fontId="8" fillId="4" borderId="94" xfId="0" applyFont="1" applyFill="1" applyBorder="1" applyAlignment="1">
      <alignment horizontal="center" vertical="center" wrapText="1"/>
    </xf>
    <xf numFmtId="0" fontId="8" fillId="4" borderId="94" xfId="0" applyFont="1" applyFill="1" applyBorder="1" applyAlignment="1">
      <alignment horizontal="center" vertical="center"/>
    </xf>
    <xf numFmtId="0" fontId="8" fillId="4" borderId="94" xfId="0" applyFont="1" applyFill="1" applyBorder="1" applyAlignment="1">
      <alignment wrapText="1"/>
    </xf>
    <xf numFmtId="0" fontId="8" fillId="0" borderId="95" xfId="0" applyFont="1" applyBorder="1" applyAlignment="1">
      <alignment wrapText="1"/>
    </xf>
    <xf numFmtId="171" fontId="8" fillId="4" borderId="94" xfId="0" applyNumberFormat="1" applyFont="1" applyFill="1" applyBorder="1" applyAlignment="1">
      <alignment horizontal="center" vertical="center" wrapText="1"/>
    </xf>
    <xf numFmtId="171" fontId="8" fillId="0" borderId="95" xfId="0" applyNumberFormat="1" applyFont="1" applyBorder="1" applyAlignment="1">
      <alignment horizontal="center" vertical="center" wrapText="1"/>
    </xf>
  </cellXfs>
  <cellStyles count="46">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 builtinId="27" customBuiltin="1"/>
    <cellStyle name="Calculation" xfId="2" builtinId="22" customBuiltin="1"/>
    <cellStyle name="Check Cell" xfId="17" builtinId="23" customBuiltin="1"/>
    <cellStyle name="Explanatory Text" xfId="20"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xfId="6" builtinId="8"/>
    <cellStyle name="Input" xfId="14" builtinId="20" customBuiltin="1"/>
    <cellStyle name="Linked Cell" xfId="16" builtinId="24" customBuiltin="1"/>
    <cellStyle name="Neutral" xfId="13" builtinId="28" customBuiltin="1"/>
    <cellStyle name="Normal" xfId="0" builtinId="0"/>
    <cellStyle name="Normal 2" xfId="3"/>
    <cellStyle name="Normal 3" xfId="4"/>
    <cellStyle name="Normal 4" xfId="5"/>
    <cellStyle name="Note" xfId="19" builtinId="10" customBuiltin="1"/>
    <cellStyle name="Output" xfId="15" builtinId="21" customBuiltin="1"/>
    <cellStyle name="Title" xfId="7" builtinId="15" customBuiltin="1"/>
    <cellStyle name="Total" xfId="21" builtinId="25" customBuiltin="1"/>
    <cellStyle name="Warning Text" xfId="18" builtinId="11" customBuiltin="1"/>
  </cellStyles>
  <dxfs count="152">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rgb="FF9C0006"/>
      </font>
      <fill>
        <patternFill>
          <bgColor rgb="FFFFC7CE"/>
        </patternFill>
      </fill>
    </dxf>
    <dxf>
      <fill>
        <patternFill>
          <bgColor theme="3" tint="0.39994506668294322"/>
        </patternFill>
      </fill>
    </dxf>
    <dxf>
      <font>
        <color rgb="FF006100"/>
      </font>
      <fill>
        <patternFill>
          <bgColor rgb="FFC6EFCE"/>
        </patternFill>
      </fill>
    </dxf>
    <dxf>
      <font>
        <color theme="9" tint="-0.499984740745262"/>
      </font>
      <fill>
        <patternFill>
          <bgColor theme="6" tint="0.59996337778862885"/>
        </patternFill>
      </fill>
    </dxf>
    <dxf>
      <font>
        <color theme="3"/>
      </font>
    </dxf>
    <dxf>
      <font>
        <color theme="9" tint="-0.499984740745262"/>
      </font>
      <fill>
        <patternFill>
          <bgColor theme="9" tint="0.59996337778862885"/>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numFmt numFmtId="1" formatCode="0"/>
      <fill>
        <patternFill patternType="none">
          <bgColor auto="1"/>
        </patternFill>
      </fill>
      <border>
        <vertical/>
        <horizontal/>
      </border>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X66"/>
  <sheetViews>
    <sheetView zoomScaleNormal="100" workbookViewId="0">
      <selection activeCell="C23" sqref="C23"/>
    </sheetView>
  </sheetViews>
  <sheetFormatPr defaultRowHeight="12.75" x14ac:dyDescent="0.2"/>
  <cols>
    <col min="1" max="1" width="8.85546875" style="202" customWidth="1"/>
    <col min="2" max="2" width="10.7109375" style="1351" customWidth="1"/>
    <col min="3" max="3" width="46.7109375" style="226" customWidth="1"/>
    <col min="4" max="4" width="6.140625" style="226" customWidth="1"/>
    <col min="5" max="5" width="7.5703125" style="230" customWidth="1"/>
    <col min="6" max="6" width="8.28515625" style="230" customWidth="1"/>
    <col min="7" max="7" width="4.5703125" style="231" customWidth="1"/>
    <col min="8" max="8" width="4.42578125" style="201" customWidth="1"/>
    <col min="9" max="10" width="2.28515625" style="201" customWidth="1"/>
    <col min="11" max="12" width="3" style="201" bestFit="1" customWidth="1"/>
    <col min="13" max="13" width="4.5703125" style="201" customWidth="1"/>
    <col min="14" max="14" width="4.42578125" style="201" customWidth="1"/>
    <col min="15" max="15" width="4.28515625" style="201" customWidth="1"/>
    <col min="16" max="16" width="4.42578125" style="201" customWidth="1"/>
    <col min="17" max="19" width="4.5703125" style="201" customWidth="1"/>
    <col min="20" max="20" width="5.140625" style="201" bestFit="1" customWidth="1"/>
    <col min="21" max="24" width="9.140625" style="201"/>
    <col min="25" max="16384" width="9.140625" style="202"/>
  </cols>
  <sheetData>
    <row r="1" spans="1:20" ht="12.75" customHeight="1" x14ac:dyDescent="0.2">
      <c r="A1" s="1850" t="s">
        <v>1478</v>
      </c>
      <c r="B1" s="1850"/>
      <c r="C1" s="1850"/>
      <c r="D1" s="1850"/>
      <c r="E1" s="1850"/>
      <c r="F1" s="1850"/>
      <c r="G1" s="1850"/>
      <c r="H1" s="1850"/>
      <c r="I1" s="1850"/>
      <c r="J1" s="1850"/>
      <c r="K1" s="1850"/>
      <c r="L1" s="1850"/>
      <c r="M1" s="1850"/>
      <c r="N1" s="1850"/>
      <c r="O1" s="1850"/>
      <c r="P1" s="1850"/>
      <c r="Q1" s="1850"/>
      <c r="R1" s="1850"/>
      <c r="S1" s="1850"/>
      <c r="T1" s="224"/>
    </row>
    <row r="2" spans="1:20" ht="40.5" customHeight="1" thickBot="1" x14ac:dyDescent="0.25">
      <c r="A2" s="1851" t="s">
        <v>1470</v>
      </c>
      <c r="B2" s="1851"/>
      <c r="C2" s="1851"/>
      <c r="D2" s="1851"/>
      <c r="E2" s="1851"/>
      <c r="F2" s="1851"/>
      <c r="G2" s="1851"/>
      <c r="H2" s="1851"/>
      <c r="I2" s="1851"/>
      <c r="J2" s="1851"/>
      <c r="K2" s="1851"/>
      <c r="L2" s="1851"/>
      <c r="M2" s="1851"/>
      <c r="N2" s="1685"/>
      <c r="O2" s="1685"/>
      <c r="P2" s="1685"/>
      <c r="Q2" s="1685"/>
      <c r="R2" s="1685"/>
      <c r="S2" s="1685"/>
      <c r="T2" s="224"/>
    </row>
    <row r="3" spans="1:20" s="203" customFormat="1" ht="137.25" customHeight="1" thickBot="1" x14ac:dyDescent="0.3">
      <c r="A3" s="1672" t="s">
        <v>1329</v>
      </c>
      <c r="B3" s="1673" t="s">
        <v>1358</v>
      </c>
      <c r="C3" s="1674" t="s">
        <v>1359</v>
      </c>
      <c r="D3" s="1675" t="s">
        <v>1433</v>
      </c>
      <c r="E3" s="1676" t="s">
        <v>1434</v>
      </c>
      <c r="F3" s="1676" t="s">
        <v>1435</v>
      </c>
      <c r="G3" s="1677" t="s">
        <v>1436</v>
      </c>
      <c r="H3" s="1677" t="s">
        <v>1437</v>
      </c>
      <c r="I3" s="1677" t="s">
        <v>1438</v>
      </c>
      <c r="J3" s="1677" t="s">
        <v>1439</v>
      </c>
      <c r="K3" s="1678" t="s">
        <v>1440</v>
      </c>
      <c r="L3" s="1679" t="s">
        <v>1441</v>
      </c>
      <c r="M3" s="1680" t="s">
        <v>1442</v>
      </c>
      <c r="N3" s="1680" t="s">
        <v>1443</v>
      </c>
      <c r="O3" s="1681" t="s">
        <v>1444</v>
      </c>
      <c r="P3" s="1682" t="s">
        <v>1445</v>
      </c>
      <c r="Q3" s="1681" t="s">
        <v>1446</v>
      </c>
      <c r="R3" s="1680" t="s">
        <v>1447</v>
      </c>
      <c r="S3" s="1683" t="s">
        <v>1448</v>
      </c>
    </row>
    <row r="4" spans="1:20" s="201" customFormat="1" ht="15.75" customHeight="1" x14ac:dyDescent="0.25">
      <c r="A4" s="204">
        <v>1</v>
      </c>
      <c r="B4" s="1348" t="s">
        <v>1097</v>
      </c>
      <c r="C4" s="207" t="s">
        <v>1098</v>
      </c>
      <c r="D4" s="205">
        <v>137</v>
      </c>
      <c r="E4" s="1671">
        <v>37.086224880000003</v>
      </c>
      <c r="F4" s="1671">
        <v>-81.780948789999997</v>
      </c>
      <c r="G4" s="208" t="s">
        <v>1326</v>
      </c>
      <c r="H4" s="209"/>
      <c r="I4" s="209" t="s">
        <v>578</v>
      </c>
      <c r="J4" s="209" t="s">
        <v>578</v>
      </c>
      <c r="K4" s="209"/>
      <c r="L4" s="209"/>
      <c r="M4" s="204"/>
      <c r="N4" s="204"/>
      <c r="O4" s="204"/>
      <c r="P4" s="204"/>
      <c r="Q4" s="204"/>
      <c r="R4" s="204"/>
      <c r="S4" s="204"/>
    </row>
    <row r="5" spans="1:20" s="201" customFormat="1" ht="15.75" customHeight="1" x14ac:dyDescent="0.25">
      <c r="A5" s="210">
        <v>2</v>
      </c>
      <c r="B5" s="1349" t="s">
        <v>1099</v>
      </c>
      <c r="C5" s="148" t="s">
        <v>1100</v>
      </c>
      <c r="D5" s="213">
        <v>220</v>
      </c>
      <c r="E5" s="206">
        <v>37.032427779999999</v>
      </c>
      <c r="F5" s="206">
        <v>-81.917908299999993</v>
      </c>
      <c r="G5" s="210"/>
      <c r="H5" s="210"/>
      <c r="I5" s="214" t="s">
        <v>578</v>
      </c>
      <c r="J5" s="214" t="s">
        <v>578</v>
      </c>
      <c r="K5" s="210"/>
      <c r="L5" s="210"/>
      <c r="M5" s="210"/>
      <c r="N5" s="210"/>
      <c r="O5" s="210"/>
      <c r="P5" s="210"/>
      <c r="Q5" s="210"/>
      <c r="R5" s="210"/>
      <c r="S5" s="210"/>
    </row>
    <row r="6" spans="1:20" s="201" customFormat="1" ht="15.75" customHeight="1" x14ac:dyDescent="0.25">
      <c r="A6" s="210">
        <v>3</v>
      </c>
      <c r="B6" s="1349" t="s">
        <v>1101</v>
      </c>
      <c r="C6" s="148" t="s">
        <v>1102</v>
      </c>
      <c r="D6" s="213">
        <v>355</v>
      </c>
      <c r="E6" s="206">
        <v>36.995911100000001</v>
      </c>
      <c r="F6" s="206">
        <v>-81.943330599999996</v>
      </c>
      <c r="G6" s="210"/>
      <c r="H6" s="210"/>
      <c r="I6" s="214" t="s">
        <v>578</v>
      </c>
      <c r="J6" s="214" t="s">
        <v>578</v>
      </c>
      <c r="K6" s="210"/>
      <c r="L6" s="210"/>
      <c r="M6" s="210"/>
      <c r="N6" s="210"/>
      <c r="O6" s="210"/>
      <c r="P6" s="210"/>
      <c r="Q6" s="210"/>
      <c r="R6" s="210"/>
      <c r="S6" s="210"/>
    </row>
    <row r="7" spans="1:20" s="201" customFormat="1" ht="15.75" customHeight="1" x14ac:dyDescent="0.25">
      <c r="A7" s="210">
        <v>4</v>
      </c>
      <c r="B7" s="1349" t="s">
        <v>1103</v>
      </c>
      <c r="C7" s="148" t="s">
        <v>1104</v>
      </c>
      <c r="D7" s="213">
        <v>483</v>
      </c>
      <c r="E7" s="206">
        <v>36.965177779999998</v>
      </c>
      <c r="F7" s="206">
        <v>-82.076938889999994</v>
      </c>
      <c r="G7" s="210"/>
      <c r="H7" s="210"/>
      <c r="I7" s="214" t="s">
        <v>578</v>
      </c>
      <c r="J7" s="214" t="s">
        <v>578</v>
      </c>
      <c r="K7" s="210"/>
      <c r="L7" s="210"/>
      <c r="M7" s="210"/>
      <c r="N7" s="210"/>
      <c r="O7" s="210"/>
      <c r="P7" s="210"/>
      <c r="Q7" s="210"/>
      <c r="R7" s="210"/>
      <c r="S7" s="210"/>
    </row>
    <row r="8" spans="1:20" s="201" customFormat="1" ht="15.75" customHeight="1" x14ac:dyDescent="0.25">
      <c r="A8" s="1760">
        <v>5</v>
      </c>
      <c r="B8" s="1761" t="s">
        <v>584</v>
      </c>
      <c r="C8" s="1762" t="s">
        <v>1356</v>
      </c>
      <c r="D8" s="1763">
        <v>511</v>
      </c>
      <c r="E8" s="1764">
        <v>36.963055560000001</v>
      </c>
      <c r="F8" s="1764">
        <v>-82.120555600000003</v>
      </c>
      <c r="G8" s="1760"/>
      <c r="H8" s="1760"/>
      <c r="I8" s="1760"/>
      <c r="J8" s="1760"/>
      <c r="K8" s="1765" t="s">
        <v>578</v>
      </c>
      <c r="L8" s="1760" t="s">
        <v>578</v>
      </c>
      <c r="M8" s="1765" t="s">
        <v>578</v>
      </c>
      <c r="N8" s="1760"/>
      <c r="O8" s="1760"/>
      <c r="P8" s="1760"/>
      <c r="Q8" s="1760"/>
      <c r="R8" s="1760"/>
      <c r="S8" s="1760"/>
    </row>
    <row r="9" spans="1:20" s="201" customFormat="1" ht="15.75" customHeight="1" x14ac:dyDescent="0.25">
      <c r="A9" s="210">
        <v>6</v>
      </c>
      <c r="B9" s="1349" t="s">
        <v>69</v>
      </c>
      <c r="C9" s="148" t="s">
        <v>68</v>
      </c>
      <c r="D9" s="213">
        <v>533</v>
      </c>
      <c r="E9" s="206">
        <v>36.944829499999997</v>
      </c>
      <c r="F9" s="206">
        <v>-82.154856899999999</v>
      </c>
      <c r="G9" s="38" t="s">
        <v>1227</v>
      </c>
      <c r="H9" s="38"/>
      <c r="I9" s="214" t="s">
        <v>578</v>
      </c>
      <c r="J9" s="214" t="s">
        <v>578</v>
      </c>
      <c r="K9" s="215"/>
      <c r="L9" s="210"/>
      <c r="M9" s="215" t="s">
        <v>578</v>
      </c>
      <c r="N9" s="210" t="s">
        <v>578</v>
      </c>
      <c r="O9" s="216" t="s">
        <v>578</v>
      </c>
      <c r="P9" s="210" t="s">
        <v>578</v>
      </c>
      <c r="Q9" s="210"/>
      <c r="R9" s="210"/>
      <c r="S9" s="210"/>
    </row>
    <row r="10" spans="1:20" s="201" customFormat="1" ht="15.75" customHeight="1" x14ac:dyDescent="0.25">
      <c r="A10" s="1750">
        <v>7</v>
      </c>
      <c r="B10" s="1751" t="s">
        <v>587</v>
      </c>
      <c r="C10" s="1752" t="s">
        <v>586</v>
      </c>
      <c r="D10" s="1753">
        <v>584</v>
      </c>
      <c r="E10" s="1754">
        <v>36.915383640000002</v>
      </c>
      <c r="F10" s="1754">
        <v>-82.220971300000002</v>
      </c>
      <c r="G10" s="1755"/>
      <c r="H10" s="1755"/>
      <c r="I10" s="1756" t="s">
        <v>578</v>
      </c>
      <c r="J10" s="1756" t="s">
        <v>578</v>
      </c>
      <c r="K10" s="1757" t="s">
        <v>578</v>
      </c>
      <c r="L10" s="1750" t="s">
        <v>578</v>
      </c>
      <c r="M10" s="1757" t="s">
        <v>578</v>
      </c>
      <c r="N10" s="1750"/>
      <c r="O10" s="1750"/>
      <c r="P10" s="1750"/>
      <c r="Q10" s="1750"/>
      <c r="R10" s="1750"/>
      <c r="S10" s="1750"/>
    </row>
    <row r="11" spans="1:20" s="201" customFormat="1" ht="15.75" customHeight="1" x14ac:dyDescent="0.25">
      <c r="A11" s="210">
        <v>8</v>
      </c>
      <c r="B11" s="1349" t="s">
        <v>1105</v>
      </c>
      <c r="C11" s="222" t="s">
        <v>1106</v>
      </c>
      <c r="D11" s="213">
        <v>629</v>
      </c>
      <c r="E11" s="206">
        <v>36.902326600000002</v>
      </c>
      <c r="F11" s="206">
        <v>-82.3079204</v>
      </c>
      <c r="G11" s="214"/>
      <c r="H11" s="214"/>
      <c r="I11" s="214" t="s">
        <v>578</v>
      </c>
      <c r="J11" s="214" t="s">
        <v>578</v>
      </c>
      <c r="K11" s="214"/>
      <c r="L11" s="214"/>
      <c r="M11" s="210"/>
      <c r="N11" s="210"/>
      <c r="O11" s="210"/>
      <c r="P11" s="210"/>
      <c r="Q11" s="210"/>
      <c r="R11" s="210"/>
      <c r="S11" s="210"/>
    </row>
    <row r="12" spans="1:20" s="201" customFormat="1" ht="15.75" customHeight="1" x14ac:dyDescent="0.25">
      <c r="A12" s="1750">
        <v>9</v>
      </c>
      <c r="B12" s="1751" t="s">
        <v>589</v>
      </c>
      <c r="C12" s="1752" t="s">
        <v>588</v>
      </c>
      <c r="D12" s="1753">
        <v>648</v>
      </c>
      <c r="E12" s="1754">
        <v>36.891214980000001</v>
      </c>
      <c r="F12" s="1754">
        <v>-82.339866599999993</v>
      </c>
      <c r="G12" s="1750"/>
      <c r="H12" s="1750"/>
      <c r="I12" s="1750"/>
      <c r="J12" s="1750"/>
      <c r="K12" s="1757" t="s">
        <v>578</v>
      </c>
      <c r="L12" s="1750" t="s">
        <v>578</v>
      </c>
      <c r="M12" s="1757" t="s">
        <v>578</v>
      </c>
      <c r="N12" s="1750"/>
      <c r="O12" s="1750"/>
      <c r="P12" s="1750"/>
      <c r="Q12" s="1750"/>
      <c r="R12" s="1750"/>
      <c r="S12" s="1750"/>
    </row>
    <row r="13" spans="1:20" s="201" customFormat="1" ht="15.75" customHeight="1" x14ac:dyDescent="0.25">
      <c r="A13" s="210">
        <v>10</v>
      </c>
      <c r="B13" s="1349" t="s">
        <v>1107</v>
      </c>
      <c r="C13" s="217" t="s">
        <v>1108</v>
      </c>
      <c r="D13" s="213">
        <v>670</v>
      </c>
      <c r="E13" s="206">
        <v>36.88926944</v>
      </c>
      <c r="F13" s="206">
        <v>-82.378522200000006</v>
      </c>
      <c r="G13" s="218"/>
      <c r="H13" s="218"/>
      <c r="I13" s="214" t="s">
        <v>578</v>
      </c>
      <c r="J13" s="214" t="s">
        <v>578</v>
      </c>
      <c r="K13" s="218"/>
      <c r="L13" s="218"/>
      <c r="M13" s="210"/>
      <c r="N13" s="210"/>
      <c r="O13" s="210"/>
      <c r="P13" s="210"/>
      <c r="Q13" s="210"/>
      <c r="R13" s="210"/>
      <c r="S13" s="210"/>
    </row>
    <row r="14" spans="1:20" s="201" customFormat="1" ht="15.75" customHeight="1" x14ac:dyDescent="0.25">
      <c r="A14" s="210">
        <v>11</v>
      </c>
      <c r="B14" s="1349" t="s">
        <v>904</v>
      </c>
      <c r="C14" s="148" t="s">
        <v>905</v>
      </c>
      <c r="D14" s="213">
        <v>87.2</v>
      </c>
      <c r="E14" s="206">
        <v>36.929269380000001</v>
      </c>
      <c r="F14" s="206">
        <v>-82.456261900000001</v>
      </c>
      <c r="G14" s="210"/>
      <c r="H14" s="210" t="s">
        <v>578</v>
      </c>
      <c r="I14" s="210"/>
      <c r="J14" s="210"/>
      <c r="K14" s="210"/>
      <c r="L14" s="210"/>
      <c r="M14" s="210"/>
      <c r="N14" s="210"/>
      <c r="O14" s="210"/>
      <c r="P14" s="210"/>
      <c r="Q14" s="210"/>
      <c r="R14" s="210"/>
      <c r="S14" s="210"/>
    </row>
    <row r="15" spans="1:20" s="201" customFormat="1" ht="15.75" customHeight="1" x14ac:dyDescent="0.25">
      <c r="A15" s="210">
        <v>12</v>
      </c>
      <c r="B15" s="1684" t="s">
        <v>1311</v>
      </c>
      <c r="C15" s="148" t="s">
        <v>1120</v>
      </c>
      <c r="D15" s="213">
        <v>100</v>
      </c>
      <c r="E15" s="206">
        <v>36.87871389</v>
      </c>
      <c r="F15" s="206">
        <v>-82.405981400000002</v>
      </c>
      <c r="G15" s="38" t="s">
        <v>1327</v>
      </c>
      <c r="H15" s="210"/>
      <c r="I15" s="210"/>
      <c r="J15" s="210"/>
      <c r="K15" s="210"/>
      <c r="L15" s="210"/>
      <c r="M15" s="210"/>
      <c r="N15" s="210"/>
      <c r="O15" s="210"/>
      <c r="P15" s="210"/>
      <c r="Q15" s="210"/>
      <c r="R15" s="210"/>
      <c r="S15" s="210"/>
    </row>
    <row r="16" spans="1:20" s="201" customFormat="1" ht="15.75" customHeight="1" x14ac:dyDescent="0.25">
      <c r="A16" s="210">
        <v>13</v>
      </c>
      <c r="B16" s="1349" t="s">
        <v>1109</v>
      </c>
      <c r="C16" s="148" t="s">
        <v>1110</v>
      </c>
      <c r="D16" s="213">
        <v>776</v>
      </c>
      <c r="E16" s="206">
        <v>36.854083299999999</v>
      </c>
      <c r="F16" s="206">
        <v>-82.426463889999994</v>
      </c>
      <c r="G16" s="210"/>
      <c r="H16" s="210"/>
      <c r="I16" s="214" t="s">
        <v>578</v>
      </c>
      <c r="J16" s="214" t="s">
        <v>578</v>
      </c>
      <c r="K16" s="210"/>
      <c r="L16" s="210"/>
      <c r="M16" s="210"/>
      <c r="N16" s="210"/>
      <c r="O16" s="210"/>
      <c r="P16" s="210"/>
      <c r="Q16" s="210"/>
      <c r="R16" s="210"/>
      <c r="S16" s="210"/>
    </row>
    <row r="17" spans="1:19" s="201" customFormat="1" ht="15.75" customHeight="1" x14ac:dyDescent="0.25">
      <c r="A17" s="210">
        <v>14</v>
      </c>
      <c r="B17" s="1349" t="s">
        <v>1121</v>
      </c>
      <c r="C17" s="148" t="s">
        <v>122</v>
      </c>
      <c r="D17" s="212">
        <v>776</v>
      </c>
      <c r="E17" s="219">
        <v>36.842686100000002</v>
      </c>
      <c r="F17" s="219">
        <v>-82.433199999999999</v>
      </c>
      <c r="G17" s="210"/>
      <c r="H17" s="210"/>
      <c r="I17" s="214"/>
      <c r="J17" s="214"/>
      <c r="K17" s="210"/>
      <c r="L17" s="210"/>
      <c r="M17" s="210"/>
      <c r="N17" s="210"/>
      <c r="O17" s="210"/>
      <c r="P17" s="210"/>
      <c r="Q17" s="210"/>
      <c r="R17" s="210"/>
      <c r="S17" s="210" t="s">
        <v>578</v>
      </c>
    </row>
    <row r="18" spans="1:19" s="201" customFormat="1" ht="15.75" customHeight="1" x14ac:dyDescent="0.25">
      <c r="A18" s="1750">
        <v>15</v>
      </c>
      <c r="B18" s="1751" t="s">
        <v>83</v>
      </c>
      <c r="C18" s="1752" t="s">
        <v>82</v>
      </c>
      <c r="D18" s="1753">
        <v>820</v>
      </c>
      <c r="E18" s="1754">
        <v>36.825378960000002</v>
      </c>
      <c r="F18" s="1754">
        <v>-82.464040400000002</v>
      </c>
      <c r="G18" s="1755" t="s">
        <v>1327</v>
      </c>
      <c r="H18" s="1750" t="s">
        <v>578</v>
      </c>
      <c r="I18" s="1756" t="s">
        <v>578</v>
      </c>
      <c r="J18" s="1756" t="s">
        <v>578</v>
      </c>
      <c r="K18" s="1750" t="s">
        <v>578</v>
      </c>
      <c r="L18" s="1750" t="s">
        <v>578</v>
      </c>
      <c r="M18" s="1757" t="s">
        <v>578</v>
      </c>
      <c r="N18" s="1750"/>
      <c r="O18" s="1750"/>
      <c r="P18" s="1750"/>
      <c r="Q18" s="1750"/>
      <c r="R18" s="1750"/>
      <c r="S18" s="1750" t="s">
        <v>578</v>
      </c>
    </row>
    <row r="19" spans="1:19" s="201" customFormat="1" ht="15.75" customHeight="1" x14ac:dyDescent="0.25">
      <c r="A19" s="1750">
        <v>16</v>
      </c>
      <c r="B19" s="1759" t="s">
        <v>1140</v>
      </c>
      <c r="C19" s="1752" t="s">
        <v>591</v>
      </c>
      <c r="D19" s="1753">
        <v>823</v>
      </c>
      <c r="E19" s="1754">
        <v>36.81</v>
      </c>
      <c r="F19" s="1754">
        <v>-82.483611100000005</v>
      </c>
      <c r="G19" s="1755"/>
      <c r="H19" s="1755"/>
      <c r="I19" s="1750"/>
      <c r="J19" s="1750"/>
      <c r="K19" s="1757" t="s">
        <v>578</v>
      </c>
      <c r="L19" s="1750" t="s">
        <v>578</v>
      </c>
      <c r="M19" s="1750"/>
      <c r="N19" s="1750" t="s">
        <v>578</v>
      </c>
      <c r="O19" s="1758" t="s">
        <v>578</v>
      </c>
      <c r="P19" s="1750" t="s">
        <v>578</v>
      </c>
      <c r="Q19" s="1758" t="s">
        <v>578</v>
      </c>
      <c r="R19" s="1750" t="s">
        <v>578</v>
      </c>
      <c r="S19" s="1750"/>
    </row>
    <row r="20" spans="1:19" s="201" customFormat="1" ht="15.75" customHeight="1" x14ac:dyDescent="0.25">
      <c r="A20" s="210">
        <v>17</v>
      </c>
      <c r="B20" s="1349" t="s">
        <v>1122</v>
      </c>
      <c r="C20" s="148" t="s">
        <v>124</v>
      </c>
      <c r="D20" s="212">
        <v>843</v>
      </c>
      <c r="E20" s="219">
        <v>36.796050000000001</v>
      </c>
      <c r="F20" s="221">
        <v>-82.522422199999994</v>
      </c>
      <c r="G20" s="38"/>
      <c r="H20" s="38"/>
      <c r="I20" s="210"/>
      <c r="J20" s="210"/>
      <c r="K20" s="215"/>
      <c r="L20" s="210"/>
      <c r="M20" s="210"/>
      <c r="N20" s="210"/>
      <c r="O20" s="216"/>
      <c r="P20" s="210"/>
      <c r="Q20" s="216"/>
      <c r="R20" s="210"/>
      <c r="S20" s="210" t="s">
        <v>578</v>
      </c>
    </row>
    <row r="21" spans="1:19" s="201" customFormat="1" ht="15.75" customHeight="1" x14ac:dyDescent="0.25">
      <c r="A21" s="210">
        <v>18</v>
      </c>
      <c r="B21" s="1349" t="s">
        <v>1123</v>
      </c>
      <c r="C21" s="222" t="s">
        <v>1124</v>
      </c>
      <c r="D21" s="212">
        <v>897</v>
      </c>
      <c r="E21" s="221">
        <v>36.765932100000001</v>
      </c>
      <c r="F21" s="221">
        <v>-82.582656099999994</v>
      </c>
      <c r="G21" s="38"/>
      <c r="H21" s="38"/>
      <c r="I21" s="210"/>
      <c r="J21" s="210"/>
      <c r="K21" s="215"/>
      <c r="L21" s="210"/>
      <c r="M21" s="210"/>
      <c r="N21" s="210"/>
      <c r="O21" s="216"/>
      <c r="P21" s="210"/>
      <c r="Q21" s="216"/>
      <c r="R21" s="210"/>
      <c r="S21" s="210" t="s">
        <v>578</v>
      </c>
    </row>
    <row r="22" spans="1:19" s="201" customFormat="1" ht="15.75" customHeight="1" x14ac:dyDescent="0.25">
      <c r="A22" s="1750">
        <v>19</v>
      </c>
      <c r="B22" s="1751" t="s">
        <v>94</v>
      </c>
      <c r="C22" s="1752" t="s">
        <v>93</v>
      </c>
      <c r="D22" s="1753">
        <v>898</v>
      </c>
      <c r="E22" s="1754">
        <v>36.7617653</v>
      </c>
      <c r="F22" s="1754">
        <v>-82.590434099999996</v>
      </c>
      <c r="G22" s="1755"/>
      <c r="H22" s="1755"/>
      <c r="I22" s="1756" t="s">
        <v>578</v>
      </c>
      <c r="J22" s="1756" t="s">
        <v>578</v>
      </c>
      <c r="K22" s="1757" t="s">
        <v>578</v>
      </c>
      <c r="L22" s="1750" t="s">
        <v>578</v>
      </c>
      <c r="M22" s="1757" t="s">
        <v>578</v>
      </c>
      <c r="N22" s="1750" t="s">
        <v>578</v>
      </c>
      <c r="O22" s="1758" t="s">
        <v>578</v>
      </c>
      <c r="P22" s="1750" t="s">
        <v>578</v>
      </c>
      <c r="Q22" s="1750"/>
      <c r="R22" s="1750"/>
      <c r="S22" s="1750" t="s">
        <v>578</v>
      </c>
    </row>
    <row r="23" spans="1:19" s="201" customFormat="1" ht="15.75" customHeight="1" x14ac:dyDescent="0.25">
      <c r="A23" s="210">
        <v>20</v>
      </c>
      <c r="B23" s="1349" t="s">
        <v>1125</v>
      </c>
      <c r="C23" s="148" t="s">
        <v>125</v>
      </c>
      <c r="D23" s="212">
        <v>898</v>
      </c>
      <c r="E23" s="221">
        <v>36.752916669999998</v>
      </c>
      <c r="F23" s="221">
        <v>-82.599611100000004</v>
      </c>
      <c r="G23" s="38"/>
      <c r="H23" s="38"/>
      <c r="I23" s="214"/>
      <c r="J23" s="214"/>
      <c r="K23" s="215"/>
      <c r="L23" s="210"/>
      <c r="M23" s="215"/>
      <c r="N23" s="210"/>
      <c r="O23" s="216"/>
      <c r="P23" s="210"/>
      <c r="Q23" s="210"/>
      <c r="R23" s="210"/>
      <c r="S23" s="210" t="s">
        <v>578</v>
      </c>
    </row>
    <row r="24" spans="1:19" s="201" customFormat="1" ht="15.75" customHeight="1" x14ac:dyDescent="0.25">
      <c r="A24" s="210">
        <v>21</v>
      </c>
      <c r="B24" s="1349" t="s">
        <v>1126</v>
      </c>
      <c r="C24" s="148" t="s">
        <v>126</v>
      </c>
      <c r="D24" s="212">
        <v>941</v>
      </c>
      <c r="E24" s="221">
        <v>36.708047000000001</v>
      </c>
      <c r="F24" s="221">
        <v>-82.651958300000004</v>
      </c>
      <c r="G24" s="38"/>
      <c r="H24" s="38"/>
      <c r="I24" s="214"/>
      <c r="J24" s="214"/>
      <c r="K24" s="215"/>
      <c r="L24" s="210"/>
      <c r="M24" s="215"/>
      <c r="N24" s="210"/>
      <c r="O24" s="216"/>
      <c r="P24" s="210"/>
      <c r="Q24" s="210"/>
      <c r="R24" s="210"/>
      <c r="S24" s="210" t="s">
        <v>578</v>
      </c>
    </row>
    <row r="25" spans="1:19" s="201" customFormat="1" ht="15.75" customHeight="1" x14ac:dyDescent="0.25">
      <c r="A25" s="210">
        <v>22</v>
      </c>
      <c r="B25" s="1349" t="s">
        <v>1127</v>
      </c>
      <c r="C25" s="148" t="s">
        <v>1128</v>
      </c>
      <c r="D25" s="212">
        <v>958</v>
      </c>
      <c r="E25" s="221">
        <v>36.6755833</v>
      </c>
      <c r="F25" s="221">
        <v>-82.742027800000002</v>
      </c>
      <c r="G25" s="38"/>
      <c r="H25" s="38"/>
      <c r="I25" s="214"/>
      <c r="J25" s="214"/>
      <c r="K25" s="215"/>
      <c r="L25" s="210"/>
      <c r="M25" s="215"/>
      <c r="N25" s="210"/>
      <c r="O25" s="216"/>
      <c r="P25" s="210"/>
      <c r="Q25" s="210"/>
      <c r="R25" s="210"/>
      <c r="S25" s="210" t="s">
        <v>578</v>
      </c>
    </row>
    <row r="26" spans="1:19" s="201" customFormat="1" ht="15.75" customHeight="1" x14ac:dyDescent="0.25">
      <c r="A26" s="210">
        <v>23</v>
      </c>
      <c r="B26" s="1349" t="s">
        <v>1111</v>
      </c>
      <c r="C26" s="148" t="s">
        <v>1112</v>
      </c>
      <c r="D26" s="213">
        <v>989</v>
      </c>
      <c r="E26" s="206">
        <v>36.655911099999997</v>
      </c>
      <c r="F26" s="206">
        <v>-82.745638889999995</v>
      </c>
      <c r="G26" s="210"/>
      <c r="H26" s="210"/>
      <c r="I26" s="214" t="s">
        <v>578</v>
      </c>
      <c r="J26" s="214" t="s">
        <v>578</v>
      </c>
      <c r="K26" s="210"/>
      <c r="L26" s="210"/>
      <c r="M26" s="210"/>
      <c r="N26" s="210"/>
      <c r="O26" s="210"/>
      <c r="P26" s="210"/>
      <c r="Q26" s="210"/>
      <c r="R26" s="210"/>
      <c r="S26" s="210"/>
    </row>
    <row r="27" spans="1:19" s="201" customFormat="1" ht="15.75" customHeight="1" x14ac:dyDescent="0.25">
      <c r="A27" s="210">
        <v>24</v>
      </c>
      <c r="B27" s="1350" t="s">
        <v>1129</v>
      </c>
      <c r="C27" s="222" t="s">
        <v>1479</v>
      </c>
      <c r="D27" s="213">
        <v>133</v>
      </c>
      <c r="E27" s="206">
        <v>36.655375200000002</v>
      </c>
      <c r="F27" s="206">
        <v>-82.743215899999996</v>
      </c>
      <c r="G27" s="38" t="s">
        <v>1327</v>
      </c>
      <c r="H27" s="210"/>
      <c r="I27" s="214"/>
      <c r="J27" s="214"/>
      <c r="K27" s="210"/>
      <c r="L27" s="210"/>
      <c r="M27" s="210"/>
      <c r="N27" s="210"/>
      <c r="O27" s="210"/>
      <c r="P27" s="210"/>
      <c r="Q27" s="210"/>
      <c r="R27" s="210"/>
      <c r="S27" s="210"/>
    </row>
    <row r="28" spans="1:19" s="201" customFormat="1" ht="15.75" customHeight="1" x14ac:dyDescent="0.25">
      <c r="A28" s="1760">
        <v>25</v>
      </c>
      <c r="B28" s="1761" t="s">
        <v>595</v>
      </c>
      <c r="C28" s="1762" t="s">
        <v>127</v>
      </c>
      <c r="D28" s="1844">
        <v>1123</v>
      </c>
      <c r="E28" s="1764">
        <v>36.648708489999997</v>
      </c>
      <c r="F28" s="1764">
        <v>-82.750438399999993</v>
      </c>
      <c r="G28" s="1766" t="s">
        <v>1328</v>
      </c>
      <c r="H28" s="1766"/>
      <c r="I28" s="1767" t="s">
        <v>578</v>
      </c>
      <c r="J28" s="1767" t="s">
        <v>578</v>
      </c>
      <c r="K28" s="1765" t="s">
        <v>578</v>
      </c>
      <c r="L28" s="1760" t="s">
        <v>578</v>
      </c>
      <c r="M28" s="1765" t="s">
        <v>578</v>
      </c>
      <c r="N28" s="1767"/>
      <c r="O28" s="1767"/>
      <c r="P28" s="1760"/>
      <c r="Q28" s="1760"/>
      <c r="R28" s="1760"/>
      <c r="S28" s="1760" t="s">
        <v>578</v>
      </c>
    </row>
    <row r="29" spans="1:19" s="201" customFormat="1" ht="15.75" customHeight="1" x14ac:dyDescent="0.25">
      <c r="A29" s="210">
        <v>26</v>
      </c>
      <c r="B29" s="1349" t="s">
        <v>1130</v>
      </c>
      <c r="C29" s="148" t="s">
        <v>128</v>
      </c>
      <c r="D29" s="1845">
        <v>1136</v>
      </c>
      <c r="E29" s="221">
        <v>36.621916669999997</v>
      </c>
      <c r="F29" s="221">
        <v>-82.817194400000005</v>
      </c>
      <c r="G29" s="38"/>
      <c r="H29" s="38"/>
      <c r="I29" s="214"/>
      <c r="J29" s="214"/>
      <c r="K29" s="215"/>
      <c r="L29" s="210"/>
      <c r="M29" s="215"/>
      <c r="N29" s="214"/>
      <c r="O29" s="214"/>
      <c r="P29" s="210"/>
      <c r="Q29" s="210"/>
      <c r="R29" s="210"/>
      <c r="S29" s="210" t="s">
        <v>578</v>
      </c>
    </row>
    <row r="30" spans="1:19" s="201" customFormat="1" ht="15.75" customHeight="1" x14ac:dyDescent="0.25">
      <c r="A30" s="1760">
        <v>27</v>
      </c>
      <c r="B30" s="1768" t="s">
        <v>902</v>
      </c>
      <c r="C30" s="1762" t="s">
        <v>103</v>
      </c>
      <c r="D30" s="1844">
        <v>1154</v>
      </c>
      <c r="E30" s="1764">
        <v>36.572807079999997</v>
      </c>
      <c r="F30" s="1764">
        <v>-82.938754000000003</v>
      </c>
      <c r="G30" s="1766" t="s">
        <v>1227</v>
      </c>
      <c r="H30" s="1760" t="s">
        <v>578</v>
      </c>
      <c r="I30" s="1767" t="s">
        <v>578</v>
      </c>
      <c r="J30" s="1767" t="s">
        <v>578</v>
      </c>
      <c r="K30" s="1765" t="s">
        <v>578</v>
      </c>
      <c r="L30" s="1760" t="s">
        <v>578</v>
      </c>
      <c r="M30" s="1765" t="s">
        <v>578</v>
      </c>
      <c r="N30" s="1760" t="s">
        <v>578</v>
      </c>
      <c r="O30" s="1769" t="s">
        <v>578</v>
      </c>
      <c r="P30" s="1760" t="s">
        <v>578</v>
      </c>
      <c r="Q30" s="1769" t="s">
        <v>578</v>
      </c>
      <c r="R30" s="1760" t="s">
        <v>578</v>
      </c>
      <c r="S30" s="1760" t="s">
        <v>578</v>
      </c>
    </row>
    <row r="31" spans="1:19" s="201" customFormat="1" ht="15.75" customHeight="1" x14ac:dyDescent="0.25">
      <c r="A31" s="210">
        <v>28</v>
      </c>
      <c r="B31" s="1349" t="s">
        <v>1113</v>
      </c>
      <c r="C31" s="148" t="s">
        <v>1114</v>
      </c>
      <c r="D31" s="1846">
        <v>1267</v>
      </c>
      <c r="E31" s="206">
        <v>36.56953558</v>
      </c>
      <c r="F31" s="206">
        <v>-83.041279399999993</v>
      </c>
      <c r="G31" s="38"/>
      <c r="H31" s="38"/>
      <c r="I31" s="214" t="s">
        <v>578</v>
      </c>
      <c r="J31" s="214" t="s">
        <v>578</v>
      </c>
      <c r="K31" s="38"/>
      <c r="L31" s="38"/>
      <c r="M31" s="210"/>
      <c r="N31" s="210"/>
      <c r="O31" s="210"/>
      <c r="P31" s="210"/>
      <c r="Q31" s="210"/>
      <c r="R31" s="210"/>
      <c r="S31" s="210"/>
    </row>
    <row r="32" spans="1:19" s="201" customFormat="1" ht="15.75" customHeight="1" x14ac:dyDescent="0.25">
      <c r="A32" s="1770">
        <v>29</v>
      </c>
      <c r="B32" s="1761" t="s">
        <v>597</v>
      </c>
      <c r="C32" s="1762" t="s">
        <v>596</v>
      </c>
      <c r="D32" s="1771">
        <v>1350.6</v>
      </c>
      <c r="E32" s="1764">
        <v>36.530472199999998</v>
      </c>
      <c r="F32" s="1764">
        <v>-83.150916699999996</v>
      </c>
      <c r="G32" s="1760"/>
      <c r="H32" s="1760"/>
      <c r="I32" s="1760"/>
      <c r="J32" s="1760"/>
      <c r="K32" s="1765" t="s">
        <v>578</v>
      </c>
      <c r="L32" s="1760" t="s">
        <v>578</v>
      </c>
      <c r="M32" s="1765" t="s">
        <v>578</v>
      </c>
      <c r="N32" s="1765"/>
      <c r="O32" s="1760"/>
      <c r="P32" s="1760"/>
      <c r="Q32" s="1760"/>
      <c r="R32" s="1760"/>
      <c r="S32" s="1760"/>
    </row>
    <row r="33" spans="1:19" s="201" customFormat="1" ht="15.75" customHeight="1" thickBot="1" x14ac:dyDescent="0.3">
      <c r="A33" s="1772">
        <v>30</v>
      </c>
      <c r="B33" s="1773" t="s">
        <v>558</v>
      </c>
      <c r="C33" s="1774" t="s">
        <v>557</v>
      </c>
      <c r="D33" s="1847">
        <v>1404</v>
      </c>
      <c r="E33" s="1775">
        <v>36.473055559999999</v>
      </c>
      <c r="F33" s="1775">
        <v>-83.289861099999996</v>
      </c>
      <c r="G33" s="1772"/>
      <c r="H33" s="1772"/>
      <c r="I33" s="1772"/>
      <c r="J33" s="1772"/>
      <c r="K33" s="1776" t="s">
        <v>578</v>
      </c>
      <c r="L33" s="1772" t="s">
        <v>578</v>
      </c>
      <c r="M33" s="1776" t="s">
        <v>578</v>
      </c>
      <c r="N33" s="1772"/>
      <c r="O33" s="1772"/>
      <c r="P33" s="1772"/>
      <c r="Q33" s="1772"/>
      <c r="R33" s="1772"/>
      <c r="S33" s="1772"/>
    </row>
    <row r="34" spans="1:19" ht="15.75" x14ac:dyDescent="0.2">
      <c r="A34" s="225" t="s">
        <v>1449</v>
      </c>
      <c r="B34" s="202"/>
      <c r="C34" s="202"/>
    </row>
    <row r="35" spans="1:19" ht="15.75" x14ac:dyDescent="0.2">
      <c r="A35" s="225" t="s">
        <v>1450</v>
      </c>
      <c r="B35" s="202"/>
      <c r="C35" s="202"/>
    </row>
    <row r="36" spans="1:19" ht="15.75" x14ac:dyDescent="0.2">
      <c r="A36" s="20" t="s">
        <v>1451</v>
      </c>
      <c r="B36" s="202"/>
      <c r="C36" s="202"/>
    </row>
    <row r="37" spans="1:19" ht="15.75" x14ac:dyDescent="0.2">
      <c r="A37" s="225" t="s">
        <v>1452</v>
      </c>
      <c r="B37" s="202"/>
      <c r="C37" s="202"/>
    </row>
    <row r="38" spans="1:19" ht="15.75" x14ac:dyDescent="0.2">
      <c r="A38" s="225" t="s">
        <v>1453</v>
      </c>
      <c r="B38" s="202"/>
      <c r="C38" s="202"/>
    </row>
    <row r="39" spans="1:19" ht="15.75" x14ac:dyDescent="0.2">
      <c r="A39" s="225" t="s">
        <v>1454</v>
      </c>
      <c r="B39" s="202"/>
      <c r="C39" s="202"/>
    </row>
    <row r="42" spans="1:19" x14ac:dyDescent="0.2">
      <c r="C42" s="202"/>
      <c r="D42" s="202"/>
      <c r="E42" s="227"/>
      <c r="F42" s="227"/>
      <c r="G42" s="228"/>
      <c r="H42" s="229"/>
      <c r="I42" s="229"/>
      <c r="L42" s="229"/>
      <c r="M42" s="229"/>
      <c r="O42" s="229"/>
    </row>
    <row r="43" spans="1:19" x14ac:dyDescent="0.2">
      <c r="G43" s="228"/>
      <c r="I43" s="229"/>
      <c r="L43" s="229"/>
      <c r="M43" s="229"/>
      <c r="O43" s="229"/>
    </row>
    <row r="44" spans="1:19" x14ac:dyDescent="0.2">
      <c r="G44" s="228"/>
      <c r="H44" s="229"/>
      <c r="I44" s="229"/>
      <c r="L44" s="229"/>
      <c r="M44" s="229"/>
      <c r="O44" s="229"/>
    </row>
    <row r="45" spans="1:19" x14ac:dyDescent="0.2">
      <c r="G45" s="228"/>
      <c r="H45" s="229"/>
      <c r="I45" s="229"/>
      <c r="L45" s="229"/>
      <c r="M45" s="229"/>
      <c r="O45" s="229"/>
    </row>
    <row r="46" spans="1:19" x14ac:dyDescent="0.2">
      <c r="G46" s="228"/>
      <c r="H46" s="229"/>
      <c r="I46" s="229"/>
      <c r="L46" s="229"/>
      <c r="M46" s="229"/>
      <c r="O46" s="229"/>
    </row>
    <row r="47" spans="1:19" x14ac:dyDescent="0.2">
      <c r="G47" s="228"/>
      <c r="H47" s="229"/>
      <c r="I47" s="229"/>
      <c r="L47" s="229"/>
      <c r="M47" s="229"/>
      <c r="O47" s="229"/>
    </row>
    <row r="48" spans="1:19" x14ac:dyDescent="0.2">
      <c r="G48" s="228"/>
      <c r="H48" s="229"/>
      <c r="I48" s="229"/>
      <c r="L48" s="229"/>
      <c r="M48" s="229"/>
      <c r="O48" s="229"/>
    </row>
    <row r="49" spans="7:15" x14ac:dyDescent="0.2">
      <c r="G49" s="228"/>
      <c r="H49" s="229"/>
      <c r="I49" s="229"/>
      <c r="L49" s="229"/>
      <c r="M49" s="229"/>
      <c r="O49" s="229"/>
    </row>
    <row r="50" spans="7:15" x14ac:dyDescent="0.2">
      <c r="G50" s="228"/>
      <c r="H50" s="229"/>
      <c r="I50" s="229"/>
      <c r="L50" s="229"/>
      <c r="M50" s="229"/>
      <c r="O50" s="229"/>
    </row>
    <row r="51" spans="7:15" x14ac:dyDescent="0.2">
      <c r="G51" s="228"/>
      <c r="H51" s="229"/>
      <c r="I51" s="229"/>
      <c r="L51" s="229"/>
      <c r="M51" s="229"/>
      <c r="O51" s="229"/>
    </row>
    <row r="52" spans="7:15" x14ac:dyDescent="0.2">
      <c r="G52" s="228"/>
      <c r="H52" s="229"/>
      <c r="I52" s="229"/>
      <c r="L52" s="229"/>
      <c r="M52" s="229"/>
      <c r="O52" s="229"/>
    </row>
    <row r="53" spans="7:15" x14ac:dyDescent="0.2">
      <c r="G53" s="228"/>
      <c r="H53" s="229"/>
      <c r="I53" s="229"/>
      <c r="L53" s="229"/>
      <c r="M53" s="229"/>
      <c r="O53" s="229"/>
    </row>
    <row r="54" spans="7:15" x14ac:dyDescent="0.2">
      <c r="G54" s="228"/>
      <c r="H54" s="229"/>
      <c r="I54" s="229"/>
      <c r="L54" s="229"/>
      <c r="M54" s="229"/>
      <c r="O54" s="229"/>
    </row>
    <row r="55" spans="7:15" x14ac:dyDescent="0.2">
      <c r="G55" s="228"/>
      <c r="H55" s="229"/>
      <c r="I55" s="229"/>
      <c r="L55" s="229"/>
      <c r="M55" s="229"/>
      <c r="O55" s="229"/>
    </row>
    <row r="56" spans="7:15" x14ac:dyDescent="0.2">
      <c r="G56" s="228"/>
      <c r="H56" s="229"/>
      <c r="I56" s="229"/>
      <c r="L56" s="229"/>
      <c r="M56" s="229"/>
      <c r="O56" s="229"/>
    </row>
    <row r="57" spans="7:15" x14ac:dyDescent="0.2">
      <c r="G57" s="228"/>
      <c r="H57" s="229"/>
      <c r="I57" s="229"/>
      <c r="L57" s="229"/>
      <c r="M57" s="229"/>
      <c r="O57" s="229"/>
    </row>
    <row r="58" spans="7:15" x14ac:dyDescent="0.2">
      <c r="G58" s="228"/>
      <c r="H58" s="229"/>
      <c r="I58" s="229"/>
      <c r="L58" s="229"/>
      <c r="M58" s="229"/>
      <c r="O58" s="229"/>
    </row>
    <row r="59" spans="7:15" x14ac:dyDescent="0.2">
      <c r="G59" s="228"/>
      <c r="H59" s="229"/>
      <c r="I59" s="229"/>
      <c r="L59" s="229"/>
      <c r="M59" s="229"/>
      <c r="O59" s="229"/>
    </row>
    <row r="60" spans="7:15" x14ac:dyDescent="0.2">
      <c r="G60" s="228"/>
      <c r="H60" s="229"/>
      <c r="I60" s="229"/>
      <c r="L60" s="229"/>
      <c r="M60" s="229"/>
      <c r="O60" s="229"/>
    </row>
    <row r="61" spans="7:15" x14ac:dyDescent="0.2">
      <c r="G61" s="228"/>
      <c r="H61" s="229"/>
      <c r="I61" s="229"/>
      <c r="L61" s="229"/>
      <c r="M61" s="229"/>
      <c r="O61" s="229"/>
    </row>
    <row r="62" spans="7:15" x14ac:dyDescent="0.2">
      <c r="G62" s="228"/>
      <c r="H62" s="229"/>
      <c r="I62" s="229"/>
      <c r="L62" s="229"/>
      <c r="M62" s="229"/>
      <c r="O62" s="229"/>
    </row>
    <row r="63" spans="7:15" x14ac:dyDescent="0.2">
      <c r="G63" s="228"/>
      <c r="H63" s="229"/>
      <c r="I63" s="229"/>
      <c r="L63" s="229"/>
      <c r="M63" s="229"/>
      <c r="O63" s="229"/>
    </row>
    <row r="64" spans="7:15" x14ac:dyDescent="0.2">
      <c r="G64" s="228"/>
      <c r="H64" s="229"/>
      <c r="I64" s="229"/>
      <c r="L64" s="229"/>
      <c r="M64" s="229"/>
      <c r="O64" s="229"/>
    </row>
    <row r="65" spans="7:15" x14ac:dyDescent="0.2">
      <c r="G65" s="228"/>
      <c r="H65" s="229"/>
      <c r="I65" s="229"/>
      <c r="L65" s="229"/>
      <c r="M65" s="229"/>
      <c r="O65" s="229"/>
    </row>
    <row r="66" spans="7:15" x14ac:dyDescent="0.2">
      <c r="G66" s="228"/>
      <c r="H66" s="229"/>
      <c r="I66" s="229"/>
      <c r="L66" s="229"/>
      <c r="M66" s="229"/>
      <c r="O66" s="229"/>
    </row>
  </sheetData>
  <mergeCells count="2">
    <mergeCell ref="A1:S1"/>
    <mergeCell ref="A2:M2"/>
  </mergeCells>
  <conditionalFormatting sqref="B3:B20 B22:B26 B28:B33 B40:B1048576">
    <cfRule type="cellIs" dxfId="151" priority="2" operator="equal">
      <formula>"need station"</formula>
    </cfRule>
  </conditionalFormatting>
  <conditionalFormatting sqref="B21">
    <cfRule type="cellIs" dxfId="150" priority="1" operator="equal">
      <formula>"need station"</formula>
    </cfRule>
  </conditionalFormatting>
  <hyperlinks>
    <hyperlink ref="B19" display="03524748"/>
    <hyperlink ref="B30" display="03527220"/>
  </hyperlinks>
  <pageMargins left="0.25" right="0.25" top="0.75" bottom="0.75" header="0.3" footer="0.3"/>
  <pageSetup scale="80" pageOrder="overThenDown"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AP16"/>
  <sheetViews>
    <sheetView workbookViewId="0">
      <selection activeCell="B31" sqref="B31"/>
    </sheetView>
  </sheetViews>
  <sheetFormatPr defaultRowHeight="15" x14ac:dyDescent="0.25"/>
  <cols>
    <col min="1" max="1" width="8.140625" style="5" customWidth="1"/>
    <col min="2" max="2" width="50.28515625" style="77" customWidth="1"/>
    <col min="3" max="3" width="9.140625" style="77"/>
    <col min="4" max="4" width="9.140625" style="1829"/>
    <col min="5" max="42" width="9.140625" style="77"/>
    <col min="43" max="16384" width="9.140625" style="5"/>
  </cols>
  <sheetData>
    <row r="1" spans="1:42" x14ac:dyDescent="0.25">
      <c r="A1" s="1934" t="s">
        <v>1477</v>
      </c>
      <c r="B1" s="1934"/>
      <c r="C1" s="1934"/>
      <c r="D1" s="1934"/>
      <c r="E1" s="1934"/>
      <c r="F1" s="1934"/>
      <c r="G1" s="1934"/>
      <c r="H1" s="1934"/>
      <c r="I1" s="1934"/>
      <c r="J1" s="1934"/>
      <c r="K1" s="1934"/>
      <c r="L1" s="1934"/>
      <c r="M1" s="1934"/>
    </row>
    <row r="2" spans="1:42" ht="30" customHeight="1" x14ac:dyDescent="0.25">
      <c r="A2" s="1888" t="s">
        <v>1431</v>
      </c>
      <c r="B2" s="1888"/>
      <c r="C2" s="1888"/>
      <c r="D2" s="1888"/>
      <c r="E2" s="1888"/>
      <c r="F2" s="1888"/>
      <c r="G2" s="1888"/>
      <c r="H2" s="1888"/>
      <c r="I2" s="1888"/>
      <c r="J2" s="1888"/>
      <c r="K2" s="1888"/>
      <c r="L2" s="1888"/>
      <c r="M2" s="1888"/>
    </row>
    <row r="3" spans="1:42" ht="15.75" thickBot="1" x14ac:dyDescent="0.3">
      <c r="A3" s="72"/>
      <c r="B3" s="78"/>
      <c r="C3" s="79"/>
      <c r="D3" s="1839"/>
    </row>
    <row r="4" spans="1:42" ht="28.5" customHeight="1" x14ac:dyDescent="0.25">
      <c r="A4" s="1930" t="s">
        <v>1376</v>
      </c>
      <c r="B4" s="1932" t="s">
        <v>1367</v>
      </c>
      <c r="C4" s="1926" t="s">
        <v>1377</v>
      </c>
      <c r="D4" s="1928" t="s">
        <v>1378</v>
      </c>
      <c r="E4" s="1463" t="s">
        <v>1016</v>
      </c>
      <c r="F4" s="1463" t="s">
        <v>20</v>
      </c>
      <c r="G4" s="1463" t="s">
        <v>31</v>
      </c>
      <c r="H4" s="1463" t="s">
        <v>30</v>
      </c>
      <c r="I4" s="1463" t="s">
        <v>28</v>
      </c>
      <c r="J4" s="1463" t="s">
        <v>27</v>
      </c>
      <c r="K4" s="1463" t="s">
        <v>1018</v>
      </c>
      <c r="L4" s="1463" t="s">
        <v>26</v>
      </c>
      <c r="M4" s="1463" t="s">
        <v>25</v>
      </c>
      <c r="N4" s="1463" t="s">
        <v>24</v>
      </c>
      <c r="O4" s="1463" t="s">
        <v>23</v>
      </c>
      <c r="P4" s="1463" t="s">
        <v>1020</v>
      </c>
      <c r="Q4" s="1463" t="s">
        <v>22</v>
      </c>
      <c r="R4" s="1463" t="s">
        <v>21</v>
      </c>
      <c r="S4" s="1463" t="s">
        <v>1021</v>
      </c>
      <c r="T4" s="1463" t="s">
        <v>1057</v>
      </c>
      <c r="U4" s="1463" t="s">
        <v>19</v>
      </c>
      <c r="V4" s="1463" t="s">
        <v>18</v>
      </c>
      <c r="W4" s="1463" t="s">
        <v>17</v>
      </c>
      <c r="X4" s="1463" t="s">
        <v>16</v>
      </c>
      <c r="Y4" s="1463" t="s">
        <v>15</v>
      </c>
      <c r="Z4" s="1463" t="s">
        <v>1023</v>
      </c>
      <c r="AA4" s="1463" t="s">
        <v>1024</v>
      </c>
      <c r="AB4" s="1463" t="s">
        <v>14</v>
      </c>
      <c r="AC4" s="1463" t="s">
        <v>1025</v>
      </c>
      <c r="AD4" s="1463" t="s">
        <v>13</v>
      </c>
      <c r="AE4" s="1463" t="s">
        <v>1026</v>
      </c>
      <c r="AF4" s="1463" t="s">
        <v>12</v>
      </c>
      <c r="AG4" s="1463" t="s">
        <v>1027</v>
      </c>
      <c r="AH4" s="1463" t="s">
        <v>1058</v>
      </c>
      <c r="AI4" s="1463" t="s">
        <v>9</v>
      </c>
      <c r="AJ4" s="1463" t="s">
        <v>8</v>
      </c>
      <c r="AK4" s="1463" t="s">
        <v>1029</v>
      </c>
      <c r="AL4" s="1463" t="s">
        <v>1030</v>
      </c>
      <c r="AM4" s="1463" t="s">
        <v>7</v>
      </c>
      <c r="AN4" s="1463" t="s">
        <v>1031</v>
      </c>
      <c r="AO4" s="1463" t="s">
        <v>1032</v>
      </c>
      <c r="AP4" s="1464" t="s">
        <v>1033</v>
      </c>
    </row>
    <row r="5" spans="1:42" ht="15.75" thickBot="1" x14ac:dyDescent="0.3">
      <c r="A5" s="1931"/>
      <c r="B5" s="1933"/>
      <c r="C5" s="1927"/>
      <c r="D5" s="1929"/>
      <c r="E5" s="1465" t="s">
        <v>1034</v>
      </c>
      <c r="F5" s="1465" t="s">
        <v>4</v>
      </c>
      <c r="G5" s="1465" t="s">
        <v>4</v>
      </c>
      <c r="H5" s="1465" t="s">
        <v>4</v>
      </c>
      <c r="I5" s="1465" t="s">
        <v>4</v>
      </c>
      <c r="J5" s="1465" t="s">
        <v>4</v>
      </c>
      <c r="K5" s="1465" t="s">
        <v>4</v>
      </c>
      <c r="L5" s="1465" t="s">
        <v>4</v>
      </c>
      <c r="M5" s="1465" t="s">
        <v>4</v>
      </c>
      <c r="N5" s="1465" t="s">
        <v>4</v>
      </c>
      <c r="O5" s="1465" t="s">
        <v>4</v>
      </c>
      <c r="P5" s="1465" t="s">
        <v>4</v>
      </c>
      <c r="Q5" s="1465" t="s">
        <v>4</v>
      </c>
      <c r="R5" s="1465" t="s">
        <v>4</v>
      </c>
      <c r="S5" s="1465" t="s">
        <v>4</v>
      </c>
      <c r="T5" s="1465" t="s">
        <v>4</v>
      </c>
      <c r="U5" s="1465" t="s">
        <v>4</v>
      </c>
      <c r="V5" s="1465" t="s">
        <v>4</v>
      </c>
      <c r="W5" s="1465" t="s">
        <v>4</v>
      </c>
      <c r="X5" s="1465" t="s">
        <v>4</v>
      </c>
      <c r="Y5" s="1465" t="s">
        <v>4</v>
      </c>
      <c r="Z5" s="1465" t="s">
        <v>4</v>
      </c>
      <c r="AA5" s="1465" t="s">
        <v>4</v>
      </c>
      <c r="AB5" s="1465" t="s">
        <v>4</v>
      </c>
      <c r="AC5" s="1465" t="s">
        <v>4</v>
      </c>
      <c r="AD5" s="1465" t="s">
        <v>4</v>
      </c>
      <c r="AE5" s="1465" t="s">
        <v>4</v>
      </c>
      <c r="AF5" s="1465" t="s">
        <v>4</v>
      </c>
      <c r="AG5" s="1465" t="s">
        <v>4</v>
      </c>
      <c r="AH5" s="1465" t="s">
        <v>4</v>
      </c>
      <c r="AI5" s="1465" t="s">
        <v>4</v>
      </c>
      <c r="AJ5" s="1465" t="s">
        <v>4</v>
      </c>
      <c r="AK5" s="1465" t="s">
        <v>4</v>
      </c>
      <c r="AL5" s="1465" t="s">
        <v>4</v>
      </c>
      <c r="AM5" s="1465" t="s">
        <v>4</v>
      </c>
      <c r="AN5" s="1465" t="s">
        <v>4</v>
      </c>
      <c r="AO5" s="1465" t="s">
        <v>4</v>
      </c>
      <c r="AP5" s="1466" t="s">
        <v>4</v>
      </c>
    </row>
    <row r="6" spans="1:42" s="32" customFormat="1" ht="16.5" customHeight="1" x14ac:dyDescent="0.25">
      <c r="A6" s="81">
        <v>16</v>
      </c>
      <c r="B6" s="75" t="s">
        <v>1035</v>
      </c>
      <c r="C6" s="80">
        <v>40700</v>
      </c>
      <c r="D6" s="1812">
        <v>0.61458333333333337</v>
      </c>
      <c r="E6" s="82">
        <v>0.16900957186911769</v>
      </c>
      <c r="F6" s="83">
        <v>6.9099999999999995E-2</v>
      </c>
      <c r="G6" s="84">
        <v>74100</v>
      </c>
      <c r="H6" s="85">
        <v>8.6995500000000003</v>
      </c>
      <c r="I6" s="86">
        <v>574</v>
      </c>
      <c r="J6" s="87">
        <v>2.5930499999999999</v>
      </c>
      <c r="K6" s="88">
        <v>0.39559499999999997</v>
      </c>
      <c r="L6" s="89">
        <v>27400</v>
      </c>
      <c r="M6" s="88">
        <v>0.30090000000000006</v>
      </c>
      <c r="N6" s="90">
        <v>18.496499999999997</v>
      </c>
      <c r="O6" s="90">
        <v>56.817</v>
      </c>
      <c r="P6" s="87">
        <v>4.9382999999999999</v>
      </c>
      <c r="Q6" s="90">
        <v>30.709500000000002</v>
      </c>
      <c r="R6" s="89">
        <v>40900</v>
      </c>
      <c r="S6" s="90">
        <v>18.231000000000002</v>
      </c>
      <c r="T6" s="87">
        <v>1.1151</v>
      </c>
      <c r="U6" s="89">
        <v>27100</v>
      </c>
      <c r="V6" s="90">
        <v>48.321000000000005</v>
      </c>
      <c r="W6" s="89">
        <v>8690</v>
      </c>
      <c r="X6" s="89">
        <v>1220</v>
      </c>
      <c r="Y6" s="87">
        <v>1.12395</v>
      </c>
      <c r="Z6" s="89">
        <v>3010</v>
      </c>
      <c r="AA6" s="90">
        <v>18.496499999999997</v>
      </c>
      <c r="AB6" s="90">
        <v>32.213999999999999</v>
      </c>
      <c r="AC6" s="91">
        <v>999.38901981321465</v>
      </c>
      <c r="AD6" s="90">
        <v>32.125499999999995</v>
      </c>
      <c r="AE6" s="91">
        <v>106.2</v>
      </c>
      <c r="AF6" s="88">
        <v>0.83632499999999999</v>
      </c>
      <c r="AG6" s="90">
        <v>12.39</v>
      </c>
      <c r="AH6" s="89">
        <v>318000</v>
      </c>
      <c r="AI6" s="86">
        <v>114</v>
      </c>
      <c r="AJ6" s="90">
        <v>12.212999999999999</v>
      </c>
      <c r="AK6" s="89">
        <v>3890</v>
      </c>
      <c r="AL6" s="88">
        <v>0.53896499999999992</v>
      </c>
      <c r="AM6" s="87">
        <v>2.98245</v>
      </c>
      <c r="AN6" s="90">
        <v>76.198499999999996</v>
      </c>
      <c r="AO6" s="90">
        <v>44.073</v>
      </c>
      <c r="AP6" s="92">
        <v>130.095</v>
      </c>
    </row>
    <row r="7" spans="1:42" s="32" customFormat="1" ht="16.5" customHeight="1" x14ac:dyDescent="0.25">
      <c r="A7" s="1270">
        <v>16</v>
      </c>
      <c r="B7" s="61" t="s">
        <v>1132</v>
      </c>
      <c r="C7" s="1269">
        <v>40700</v>
      </c>
      <c r="D7" s="1804">
        <v>0.63541666666666663</v>
      </c>
      <c r="E7" s="1271">
        <v>0.1898353958909047</v>
      </c>
      <c r="F7" s="1272">
        <v>6.88E-2</v>
      </c>
      <c r="G7" s="1273">
        <v>77800</v>
      </c>
      <c r="H7" s="1274">
        <v>8.7229800000000015</v>
      </c>
      <c r="I7" s="1275">
        <v>600</v>
      </c>
      <c r="J7" s="1276">
        <v>2.19618</v>
      </c>
      <c r="K7" s="1277">
        <v>0.37837799999999999</v>
      </c>
      <c r="L7" s="1278">
        <v>28900</v>
      </c>
      <c r="M7" s="1277">
        <v>0.26283600000000001</v>
      </c>
      <c r="N7" s="1279">
        <v>18.7866</v>
      </c>
      <c r="O7" s="1279">
        <v>59.799599999999998</v>
      </c>
      <c r="P7" s="1276">
        <v>4.9744799999999998</v>
      </c>
      <c r="Q7" s="1279">
        <v>31.663800000000002</v>
      </c>
      <c r="R7" s="1278">
        <v>43400</v>
      </c>
      <c r="S7" s="1279">
        <v>18.522000000000002</v>
      </c>
      <c r="T7" s="1276">
        <v>1.1025</v>
      </c>
      <c r="U7" s="1278">
        <v>28200</v>
      </c>
      <c r="V7" s="1279">
        <v>47.010599999999997</v>
      </c>
      <c r="W7" s="1278">
        <v>9290</v>
      </c>
      <c r="X7" s="1278">
        <v>1250</v>
      </c>
      <c r="Y7" s="1277">
        <v>0.83966399999999997</v>
      </c>
      <c r="Z7" s="1278">
        <v>3120</v>
      </c>
      <c r="AA7" s="1279">
        <v>18.257400000000001</v>
      </c>
      <c r="AB7" s="1279">
        <v>33.604199999999999</v>
      </c>
      <c r="AC7" s="1280">
        <v>990.66073143056656</v>
      </c>
      <c r="AD7" s="1279">
        <v>32.722200000000001</v>
      </c>
      <c r="AE7" s="1280">
        <v>109.36800000000001</v>
      </c>
      <c r="AF7" s="1277">
        <v>0.77263199999999999</v>
      </c>
      <c r="AG7" s="1279">
        <v>12.2598</v>
      </c>
      <c r="AH7" s="1278">
        <v>330000</v>
      </c>
      <c r="AI7" s="1275">
        <v>120</v>
      </c>
      <c r="AJ7" s="1279">
        <v>11.818800000000001</v>
      </c>
      <c r="AK7" s="1278">
        <v>3920</v>
      </c>
      <c r="AL7" s="1277">
        <v>0.45158399999999999</v>
      </c>
      <c r="AM7" s="1276">
        <v>2.9635199999999999</v>
      </c>
      <c r="AN7" s="1279">
        <v>78.057000000000002</v>
      </c>
      <c r="AO7" s="1279">
        <v>45.246600000000001</v>
      </c>
      <c r="AP7" s="1281">
        <v>130.536</v>
      </c>
    </row>
    <row r="8" spans="1:42" s="32" customFormat="1" ht="16.5" customHeight="1" x14ac:dyDescent="0.25">
      <c r="A8" s="1270">
        <v>16</v>
      </c>
      <c r="B8" s="61" t="s">
        <v>1132</v>
      </c>
      <c r="C8" s="1269">
        <v>40700</v>
      </c>
      <c r="D8" s="1804">
        <v>0.65625</v>
      </c>
      <c r="E8" s="1271">
        <v>0.19904681805438743</v>
      </c>
      <c r="F8" s="1272">
        <v>7.2599999999999998E-2</v>
      </c>
      <c r="G8" s="1273">
        <v>69900</v>
      </c>
      <c r="H8" s="1274">
        <v>8.2731600000000007</v>
      </c>
      <c r="I8" s="1275">
        <v>544</v>
      </c>
      <c r="J8" s="1276">
        <v>2.1256200000000001</v>
      </c>
      <c r="K8" s="1277">
        <v>0.36514800000000003</v>
      </c>
      <c r="L8" s="1278">
        <v>34400</v>
      </c>
      <c r="M8" s="1277">
        <v>0.32457599999999998</v>
      </c>
      <c r="N8" s="1279">
        <v>19.227600000000002</v>
      </c>
      <c r="O8" s="1279">
        <v>57.771000000000001</v>
      </c>
      <c r="P8" s="1276">
        <v>4.9127400000000003</v>
      </c>
      <c r="Q8" s="1279">
        <v>31.487400000000001</v>
      </c>
      <c r="R8" s="1278">
        <v>38500</v>
      </c>
      <c r="S8" s="1279">
        <v>18.081000000000003</v>
      </c>
      <c r="T8" s="1276">
        <v>1.0672199999999998</v>
      </c>
      <c r="U8" s="1278">
        <v>26200</v>
      </c>
      <c r="V8" s="1279">
        <v>48.069000000000003</v>
      </c>
      <c r="W8" s="1278">
        <v>8990</v>
      </c>
      <c r="X8" s="1278">
        <v>1230</v>
      </c>
      <c r="Y8" s="1277">
        <v>0.85730400000000007</v>
      </c>
      <c r="Z8" s="1278">
        <v>3010</v>
      </c>
      <c r="AA8" s="1279">
        <v>17.992799999999999</v>
      </c>
      <c r="AB8" s="1279">
        <v>33.427800000000005</v>
      </c>
      <c r="AC8" s="1280">
        <v>1140</v>
      </c>
      <c r="AD8" s="1279">
        <v>30.781799999999997</v>
      </c>
      <c r="AE8" s="1280">
        <v>108.486</v>
      </c>
      <c r="AF8" s="1277">
        <v>0.76645800000000008</v>
      </c>
      <c r="AG8" s="1279">
        <v>11.995200000000001</v>
      </c>
      <c r="AH8" s="1278">
        <v>302000</v>
      </c>
      <c r="AI8" s="1275">
        <v>119</v>
      </c>
      <c r="AJ8" s="1279">
        <v>11.2896</v>
      </c>
      <c r="AK8" s="1278">
        <v>3630</v>
      </c>
      <c r="AL8" s="1277">
        <v>0.36779400000000001</v>
      </c>
      <c r="AM8" s="1276">
        <v>2.8312200000000001</v>
      </c>
      <c r="AN8" s="1279">
        <v>76.293000000000006</v>
      </c>
      <c r="AO8" s="1279">
        <v>44.1</v>
      </c>
      <c r="AP8" s="1281">
        <v>134.06399999999999</v>
      </c>
    </row>
    <row r="9" spans="1:42" s="32" customFormat="1" ht="16.5" customHeight="1" x14ac:dyDescent="0.25">
      <c r="A9" s="94">
        <v>16</v>
      </c>
      <c r="B9" s="76" t="s">
        <v>1035</v>
      </c>
      <c r="C9" s="93">
        <v>40700</v>
      </c>
      <c r="D9" s="1813">
        <v>0.67708333333333337</v>
      </c>
      <c r="E9" s="95">
        <v>0.203452280828227</v>
      </c>
      <c r="F9" s="96">
        <v>6.4700000000000008E-2</v>
      </c>
      <c r="G9" s="97">
        <v>72500</v>
      </c>
      <c r="H9" s="98">
        <v>8.7681899999999988</v>
      </c>
      <c r="I9" s="99">
        <v>564</v>
      </c>
      <c r="J9" s="100">
        <v>2.2163299999999997</v>
      </c>
      <c r="K9" s="101">
        <v>0.33818900000000002</v>
      </c>
      <c r="L9" s="102">
        <v>33500</v>
      </c>
      <c r="M9" s="101">
        <v>0.287858</v>
      </c>
      <c r="N9" s="103">
        <v>18.542999999999999</v>
      </c>
      <c r="O9" s="103">
        <v>58.101399999999991</v>
      </c>
      <c r="P9" s="100">
        <v>5.0419299999999998</v>
      </c>
      <c r="Q9" s="103">
        <v>30.640100000000004</v>
      </c>
      <c r="R9" s="102">
        <v>40200</v>
      </c>
      <c r="S9" s="103">
        <v>18.278099999999998</v>
      </c>
      <c r="T9" s="100">
        <v>1.05077</v>
      </c>
      <c r="U9" s="102">
        <v>26800</v>
      </c>
      <c r="V9" s="103">
        <v>47.240500000000004</v>
      </c>
      <c r="W9" s="102">
        <v>9350</v>
      </c>
      <c r="X9" s="102">
        <v>1080</v>
      </c>
      <c r="Y9" s="101">
        <v>0.82825399999999982</v>
      </c>
      <c r="Z9" s="102">
        <v>3020</v>
      </c>
      <c r="AA9" s="103">
        <v>18.189800000000002</v>
      </c>
      <c r="AB9" s="103">
        <v>36.467899999999993</v>
      </c>
      <c r="AC9" s="104">
        <v>1110</v>
      </c>
      <c r="AD9" s="103">
        <v>31.169899999999998</v>
      </c>
      <c r="AE9" s="104">
        <v>109.49199999999999</v>
      </c>
      <c r="AF9" s="101">
        <v>0.71522999999999992</v>
      </c>
      <c r="AG9" s="103">
        <v>12.097099999999998</v>
      </c>
      <c r="AH9" s="102">
        <v>311000</v>
      </c>
      <c r="AI9" s="99">
        <v>118</v>
      </c>
      <c r="AJ9" s="103">
        <v>11.3024</v>
      </c>
      <c r="AK9" s="102">
        <v>3840</v>
      </c>
      <c r="AL9" s="101">
        <v>0.346136</v>
      </c>
      <c r="AM9" s="100">
        <v>2.8344299999999998</v>
      </c>
      <c r="AN9" s="103">
        <v>76.291200000000003</v>
      </c>
      <c r="AO9" s="103">
        <v>45.121299999999998</v>
      </c>
      <c r="AP9" s="105">
        <v>132.44999999999999</v>
      </c>
    </row>
    <row r="10" spans="1:42" s="32" customFormat="1" ht="16.5" customHeight="1" x14ac:dyDescent="0.25">
      <c r="A10" s="94">
        <v>16</v>
      </c>
      <c r="B10" s="76" t="s">
        <v>1035</v>
      </c>
      <c r="C10" s="93">
        <v>40700</v>
      </c>
      <c r="D10" s="1813">
        <v>0.71875</v>
      </c>
      <c r="E10" s="95">
        <v>0.18623092634867236</v>
      </c>
      <c r="F10" s="96">
        <v>6.7900000000000002E-2</v>
      </c>
      <c r="G10" s="97">
        <v>70900</v>
      </c>
      <c r="H10" s="98">
        <v>7.9832200000000002</v>
      </c>
      <c r="I10" s="99">
        <v>572</v>
      </c>
      <c r="J10" s="100">
        <v>2.1911199999999997</v>
      </c>
      <c r="K10" s="101">
        <v>0.297238</v>
      </c>
      <c r="L10" s="102">
        <v>26100</v>
      </c>
      <c r="M10" s="101">
        <v>0.25952199999999997</v>
      </c>
      <c r="N10" s="103">
        <v>18.139599999999998</v>
      </c>
      <c r="O10" s="103">
        <v>56.214799999999997</v>
      </c>
      <c r="P10" s="100">
        <v>4.7953200000000002</v>
      </c>
      <c r="Q10" s="103">
        <v>31.070799999999998</v>
      </c>
      <c r="R10" s="102">
        <v>37900</v>
      </c>
      <c r="S10" s="103">
        <v>17.600800000000003</v>
      </c>
      <c r="T10" s="100">
        <v>1.0506599999999999</v>
      </c>
      <c r="U10" s="102">
        <v>27900</v>
      </c>
      <c r="V10" s="103">
        <v>45.079599999999999</v>
      </c>
      <c r="W10" s="102">
        <v>8620</v>
      </c>
      <c r="X10" s="102">
        <v>933.92</v>
      </c>
      <c r="Y10" s="101">
        <v>0.78125999999999995</v>
      </c>
      <c r="Z10" s="102">
        <v>3270</v>
      </c>
      <c r="AA10" s="103">
        <v>18.049800000000001</v>
      </c>
      <c r="AB10" s="103">
        <v>31.340199999999999</v>
      </c>
      <c r="AC10" s="104">
        <v>881.55712664746454</v>
      </c>
      <c r="AD10" s="103">
        <v>32.238199999999999</v>
      </c>
      <c r="AE10" s="104">
        <v>106.86199999999999</v>
      </c>
      <c r="AF10" s="101">
        <v>0.80730199999999996</v>
      </c>
      <c r="AG10" s="103">
        <v>11.584200000000001</v>
      </c>
      <c r="AH10" s="102">
        <v>323000</v>
      </c>
      <c r="AI10" s="99">
        <v>110</v>
      </c>
      <c r="AJ10" s="103">
        <v>11.853599999999998</v>
      </c>
      <c r="AK10" s="102">
        <v>3720</v>
      </c>
      <c r="AL10" s="101">
        <v>0.297238</v>
      </c>
      <c r="AM10" s="100">
        <v>3.0801400000000001</v>
      </c>
      <c r="AN10" s="103">
        <v>73.635999999999996</v>
      </c>
      <c r="AO10" s="103">
        <v>44.361199999999997</v>
      </c>
      <c r="AP10" s="105">
        <v>121.23</v>
      </c>
    </row>
    <row r="11" spans="1:42" s="32" customFormat="1" ht="16.5" customHeight="1" x14ac:dyDescent="0.25">
      <c r="A11" s="94">
        <v>27</v>
      </c>
      <c r="B11" s="73" t="s">
        <v>103</v>
      </c>
      <c r="C11" s="93">
        <v>40701</v>
      </c>
      <c r="D11" s="1813">
        <v>0.38541666666666669</v>
      </c>
      <c r="E11" s="95">
        <v>0.16300212263206373</v>
      </c>
      <c r="F11" s="96">
        <v>6.7500000000000004E-2</v>
      </c>
      <c r="G11" s="97">
        <v>77300</v>
      </c>
      <c r="H11" s="98">
        <v>8.9283999999999999</v>
      </c>
      <c r="I11" s="99">
        <v>579</v>
      </c>
      <c r="J11" s="100">
        <v>2.5901200000000006</v>
      </c>
      <c r="K11" s="101">
        <v>0.30498000000000003</v>
      </c>
      <c r="L11" s="102">
        <v>22400</v>
      </c>
      <c r="M11" s="101">
        <v>0.30674800000000002</v>
      </c>
      <c r="N11" s="103">
        <v>19.89</v>
      </c>
      <c r="O11" s="103">
        <v>63.471199999999996</v>
      </c>
      <c r="P11" s="100">
        <v>5.2067600000000001</v>
      </c>
      <c r="Q11" s="103">
        <v>33.061600000000006</v>
      </c>
      <c r="R11" s="102">
        <v>42900</v>
      </c>
      <c r="S11" s="103">
        <v>19.1828</v>
      </c>
      <c r="T11" s="100">
        <v>1.0784799999999999</v>
      </c>
      <c r="U11" s="102">
        <v>29600</v>
      </c>
      <c r="V11" s="103">
        <v>52.597999999999999</v>
      </c>
      <c r="W11" s="102">
        <v>9120</v>
      </c>
      <c r="X11" s="102">
        <v>1030</v>
      </c>
      <c r="Y11" s="101">
        <v>0.84156800000000009</v>
      </c>
      <c r="Z11" s="102">
        <v>2810</v>
      </c>
      <c r="AA11" s="103">
        <v>18.9176</v>
      </c>
      <c r="AB11" s="103">
        <v>34.917999999999999</v>
      </c>
      <c r="AC11" s="104">
        <v>1000</v>
      </c>
      <c r="AD11" s="103">
        <v>33.680400000000006</v>
      </c>
      <c r="AE11" s="104">
        <v>116.68800000000002</v>
      </c>
      <c r="AF11" s="101">
        <v>0.68510000000000004</v>
      </c>
      <c r="AG11" s="103">
        <v>12.906400000000001</v>
      </c>
      <c r="AH11" s="102">
        <v>325000</v>
      </c>
      <c r="AI11" s="99">
        <v>105</v>
      </c>
      <c r="AJ11" s="103">
        <v>12.464400000000001</v>
      </c>
      <c r="AK11" s="102">
        <v>4010</v>
      </c>
      <c r="AL11" s="101">
        <v>0.36686000000000002</v>
      </c>
      <c r="AM11" s="100">
        <v>3.1470400000000001</v>
      </c>
      <c r="AN11" s="103">
        <v>81.06280000000001</v>
      </c>
      <c r="AO11" s="103">
        <v>48.266400000000004</v>
      </c>
      <c r="AP11" s="105">
        <v>129.06400000000002</v>
      </c>
    </row>
    <row r="12" spans="1:42" s="32" customFormat="1" ht="16.5" customHeight="1" x14ac:dyDescent="0.25">
      <c r="A12" s="1270">
        <v>27</v>
      </c>
      <c r="B12" s="1282" t="s">
        <v>1342</v>
      </c>
      <c r="C12" s="1269">
        <v>40701</v>
      </c>
      <c r="D12" s="1804">
        <v>0.42708333333333331</v>
      </c>
      <c r="E12" s="1271">
        <v>0.16500460571108172</v>
      </c>
      <c r="F12" s="1272">
        <v>6.7599999999999993E-2</v>
      </c>
      <c r="G12" s="1273">
        <v>74600</v>
      </c>
      <c r="H12" s="1274">
        <v>8.4326500000000006</v>
      </c>
      <c r="I12" s="1275">
        <v>559</v>
      </c>
      <c r="J12" s="1276">
        <v>2.48123</v>
      </c>
      <c r="K12" s="1277">
        <v>0.30816699999999997</v>
      </c>
      <c r="L12" s="1278">
        <v>25300</v>
      </c>
      <c r="M12" s="1277">
        <v>0.29403899999999999</v>
      </c>
      <c r="N12" s="1279">
        <v>18.7196</v>
      </c>
      <c r="O12" s="1279">
        <v>58.013100000000001</v>
      </c>
      <c r="P12" s="1276">
        <v>4.9801199999999994</v>
      </c>
      <c r="Q12" s="1279">
        <v>30.728399999999997</v>
      </c>
      <c r="R12" s="1278">
        <v>41100</v>
      </c>
      <c r="S12" s="1279">
        <v>18.454699999999999</v>
      </c>
      <c r="T12" s="1276">
        <v>1.08609</v>
      </c>
      <c r="U12" s="1278">
        <v>28400</v>
      </c>
      <c r="V12" s="1279">
        <v>49.712899999999998</v>
      </c>
      <c r="W12" s="1278">
        <v>8930</v>
      </c>
      <c r="X12" s="1278">
        <v>980.13</v>
      </c>
      <c r="Y12" s="1277">
        <v>0.85827599999999993</v>
      </c>
      <c r="Z12" s="1278">
        <v>2610</v>
      </c>
      <c r="AA12" s="1279">
        <v>17.924900000000001</v>
      </c>
      <c r="AB12" s="1279">
        <v>33.112499999999997</v>
      </c>
      <c r="AC12" s="1280">
        <v>1030</v>
      </c>
      <c r="AD12" s="1279">
        <v>32.141199999999998</v>
      </c>
      <c r="AE12" s="1280">
        <v>109.49199999999999</v>
      </c>
      <c r="AF12" s="1277">
        <v>0.62251499999999993</v>
      </c>
      <c r="AG12" s="1279">
        <v>11.8322</v>
      </c>
      <c r="AH12" s="1278">
        <v>312000</v>
      </c>
      <c r="AI12" s="1275">
        <v>107</v>
      </c>
      <c r="AJ12" s="1279">
        <v>12.1854</v>
      </c>
      <c r="AK12" s="1278">
        <v>3680</v>
      </c>
      <c r="AL12" s="1277">
        <v>0.28255999999999998</v>
      </c>
      <c r="AM12" s="1276">
        <v>2.9403899999999998</v>
      </c>
      <c r="AN12" s="1279">
        <v>76.467799999999983</v>
      </c>
      <c r="AO12" s="1279">
        <v>44.679799999999993</v>
      </c>
      <c r="AP12" s="1281">
        <v>127.15199999999999</v>
      </c>
    </row>
    <row r="13" spans="1:42" s="32" customFormat="1" ht="16.5" customHeight="1" x14ac:dyDescent="0.25">
      <c r="A13" s="1270">
        <v>27</v>
      </c>
      <c r="B13" s="1282" t="s">
        <v>1342</v>
      </c>
      <c r="C13" s="1269">
        <v>40701</v>
      </c>
      <c r="D13" s="1804">
        <v>0.44791666666666669</v>
      </c>
      <c r="E13" s="1271">
        <v>0.1569946733950098</v>
      </c>
      <c r="F13" s="1272">
        <v>6.88E-2</v>
      </c>
      <c r="G13" s="1273">
        <v>82000</v>
      </c>
      <c r="H13" s="1274">
        <v>8.6602299999999985</v>
      </c>
      <c r="I13" s="1275">
        <v>611</v>
      </c>
      <c r="J13" s="1276">
        <v>2.4756099999999996</v>
      </c>
      <c r="K13" s="1277">
        <v>0.33037499999999992</v>
      </c>
      <c r="L13" s="1278">
        <v>28200</v>
      </c>
      <c r="M13" s="1277">
        <v>0.28808699999999998</v>
      </c>
      <c r="N13" s="1279">
        <v>18.941499999999998</v>
      </c>
      <c r="O13" s="1279">
        <v>61.053299999999993</v>
      </c>
      <c r="P13" s="1276">
        <v>5.1802799999999989</v>
      </c>
      <c r="Q13" s="1279">
        <v>32.156499999999994</v>
      </c>
      <c r="R13" s="1278">
        <v>45100</v>
      </c>
      <c r="S13" s="1279">
        <v>18.677199999999999</v>
      </c>
      <c r="T13" s="1276">
        <v>1.0660099999999999</v>
      </c>
      <c r="U13" s="1278">
        <v>30700</v>
      </c>
      <c r="V13" s="1279">
        <v>51.890899999999995</v>
      </c>
      <c r="W13" s="1278">
        <v>9770.2189252759199</v>
      </c>
      <c r="X13" s="1278">
        <v>1060</v>
      </c>
      <c r="Y13" s="1277">
        <v>0.79906699999999997</v>
      </c>
      <c r="Z13" s="1278">
        <v>2830</v>
      </c>
      <c r="AA13" s="1279">
        <v>18.236699999999999</v>
      </c>
      <c r="AB13" s="1279">
        <v>34.711399999999998</v>
      </c>
      <c r="AC13" s="1280">
        <v>1080</v>
      </c>
      <c r="AD13" s="1279">
        <v>33.389899999999997</v>
      </c>
      <c r="AE13" s="1280">
        <v>113.649</v>
      </c>
      <c r="AF13" s="1277">
        <v>0.68013199999999996</v>
      </c>
      <c r="AG13" s="1279">
        <v>12.245899999999999</v>
      </c>
      <c r="AH13" s="1278">
        <v>339000</v>
      </c>
      <c r="AI13" s="1275">
        <v>117</v>
      </c>
      <c r="AJ13" s="1279">
        <v>12.245899999999999</v>
      </c>
      <c r="AK13" s="1278">
        <v>4200</v>
      </c>
      <c r="AL13" s="1277">
        <v>0.34887599999999996</v>
      </c>
      <c r="AM13" s="1276">
        <v>2.9953999999999996</v>
      </c>
      <c r="AN13" s="1279">
        <v>77.439899999999994</v>
      </c>
      <c r="AO13" s="1279">
        <v>45.723899999999993</v>
      </c>
      <c r="AP13" s="1281">
        <v>126.86399999999999</v>
      </c>
    </row>
    <row r="14" spans="1:42" s="32" customFormat="1" ht="16.5" customHeight="1" x14ac:dyDescent="0.25">
      <c r="A14" s="94">
        <v>27</v>
      </c>
      <c r="B14" s="73" t="s">
        <v>103</v>
      </c>
      <c r="C14" s="93">
        <v>40701</v>
      </c>
      <c r="D14" s="1813">
        <v>0.46875</v>
      </c>
      <c r="E14" s="95">
        <v>0.14257679522608033</v>
      </c>
      <c r="F14" s="96">
        <v>7.0699999999999999E-2</v>
      </c>
      <c r="G14" s="97">
        <v>72500</v>
      </c>
      <c r="H14" s="98">
        <v>8.7270399999999988</v>
      </c>
      <c r="I14" s="99">
        <v>565</v>
      </c>
      <c r="J14" s="100">
        <v>2.31168</v>
      </c>
      <c r="K14" s="101">
        <v>0.31001600000000001</v>
      </c>
      <c r="L14" s="102">
        <v>19900</v>
      </c>
      <c r="M14" s="101">
        <v>0.27776000000000001</v>
      </c>
      <c r="N14" s="103">
        <v>18.995199999999997</v>
      </c>
      <c r="O14" s="103">
        <v>60.748799999999989</v>
      </c>
      <c r="P14" s="100">
        <v>5.0624000000000002</v>
      </c>
      <c r="Q14" s="103">
        <v>30.732799999999997</v>
      </c>
      <c r="R14" s="102">
        <v>39700</v>
      </c>
      <c r="S14" s="103">
        <v>18.278399999999998</v>
      </c>
      <c r="T14" s="100">
        <v>1.0751999999999999</v>
      </c>
      <c r="U14" s="102">
        <v>28700</v>
      </c>
      <c r="V14" s="103">
        <v>48.115199999999994</v>
      </c>
      <c r="W14" s="102">
        <v>8380</v>
      </c>
      <c r="X14" s="102">
        <v>1050</v>
      </c>
      <c r="Y14" s="101">
        <v>0.79654399999999992</v>
      </c>
      <c r="Z14" s="102">
        <v>2640</v>
      </c>
      <c r="AA14" s="103">
        <v>18.457599999999999</v>
      </c>
      <c r="AB14" s="103">
        <v>32.972799999999999</v>
      </c>
      <c r="AC14" s="104">
        <v>899.01370341276072</v>
      </c>
      <c r="AD14" s="103">
        <v>33.420799999999993</v>
      </c>
      <c r="AE14" s="104">
        <v>112</v>
      </c>
      <c r="AF14" s="101">
        <v>0.62809599999999988</v>
      </c>
      <c r="AG14" s="103">
        <v>12.4544</v>
      </c>
      <c r="AH14" s="102">
        <v>319000</v>
      </c>
      <c r="AI14" s="99">
        <v>99.8</v>
      </c>
      <c r="AJ14" s="103">
        <v>12.633599999999999</v>
      </c>
      <c r="AK14" s="102">
        <v>3800</v>
      </c>
      <c r="AL14" s="101">
        <v>0.31807999999999997</v>
      </c>
      <c r="AM14" s="100">
        <v>3.0643199999999995</v>
      </c>
      <c r="AN14" s="103">
        <v>78.131199999999993</v>
      </c>
      <c r="AO14" s="103">
        <v>46.86079999999999</v>
      </c>
      <c r="AP14" s="105">
        <v>120.96</v>
      </c>
    </row>
    <row r="15" spans="1:42" s="32" customFormat="1" ht="16.5" customHeight="1" thickBot="1" x14ac:dyDescent="0.3">
      <c r="A15" s="107">
        <v>27</v>
      </c>
      <c r="B15" s="74" t="s">
        <v>103</v>
      </c>
      <c r="C15" s="106">
        <v>40701</v>
      </c>
      <c r="D15" s="1817">
        <v>0.55208333333333337</v>
      </c>
      <c r="E15" s="108">
        <v>0.1233529576675077</v>
      </c>
      <c r="F15" s="109">
        <v>7.6100000000000001E-2</v>
      </c>
      <c r="G15" s="110">
        <v>74100</v>
      </c>
      <c r="H15" s="111">
        <v>8.4110399999999998</v>
      </c>
      <c r="I15" s="112">
        <v>566</v>
      </c>
      <c r="J15" s="113">
        <v>2.4413400000000003</v>
      </c>
      <c r="K15" s="114">
        <v>0.30472199999999999</v>
      </c>
      <c r="L15" s="115">
        <v>21700</v>
      </c>
      <c r="M15" s="114">
        <v>0.32521499999999998</v>
      </c>
      <c r="N15" s="116">
        <v>19.601999999999997</v>
      </c>
      <c r="O15" s="116">
        <v>60.231599999999986</v>
      </c>
      <c r="P15" s="113">
        <v>5.1321599999999989</v>
      </c>
      <c r="Q15" s="116">
        <v>31.7196</v>
      </c>
      <c r="R15" s="115">
        <v>41000</v>
      </c>
      <c r="S15" s="116">
        <v>18.710999999999999</v>
      </c>
      <c r="T15" s="113">
        <v>1.0691999999999999</v>
      </c>
      <c r="U15" s="115">
        <v>28600</v>
      </c>
      <c r="V15" s="116">
        <v>50.430599999999998</v>
      </c>
      <c r="W15" s="115">
        <v>8750</v>
      </c>
      <c r="X15" s="115">
        <v>944.46</v>
      </c>
      <c r="Y15" s="114">
        <v>0.85892399999999991</v>
      </c>
      <c r="Z15" s="115">
        <v>2640</v>
      </c>
      <c r="AA15" s="116">
        <v>18.710999999999999</v>
      </c>
      <c r="AB15" s="116">
        <v>34.481700000000004</v>
      </c>
      <c r="AC15" s="117">
        <v>951.38343370864982</v>
      </c>
      <c r="AD15" s="116">
        <v>33.412500000000001</v>
      </c>
      <c r="AE15" s="117">
        <v>112.26599999999999</v>
      </c>
      <c r="AF15" s="114">
        <v>0.69230700000000001</v>
      </c>
      <c r="AG15" s="116">
        <v>12.2958</v>
      </c>
      <c r="AH15" s="115">
        <v>316000</v>
      </c>
      <c r="AI15" s="112">
        <v>102</v>
      </c>
      <c r="AJ15" s="116">
        <v>12.2958</v>
      </c>
      <c r="AK15" s="115">
        <v>3890</v>
      </c>
      <c r="AL15" s="114">
        <v>0.30561299999999997</v>
      </c>
      <c r="AM15" s="113">
        <v>3.0917700000000004</v>
      </c>
      <c r="AN15" s="116">
        <v>77.427899999999994</v>
      </c>
      <c r="AO15" s="116">
        <v>48.292200000000001</v>
      </c>
      <c r="AP15" s="118">
        <v>125.63099999999999</v>
      </c>
    </row>
    <row r="16" spans="1:42" ht="18" x14ac:dyDescent="0.25">
      <c r="A16" s="32" t="s">
        <v>1423</v>
      </c>
    </row>
  </sheetData>
  <mergeCells count="6">
    <mergeCell ref="C4:C5"/>
    <mergeCell ref="D4:D5"/>
    <mergeCell ref="A4:A5"/>
    <mergeCell ref="B4:B5"/>
    <mergeCell ref="A1:M1"/>
    <mergeCell ref="A2:M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L25"/>
  <sheetViews>
    <sheetView workbookViewId="0">
      <selection sqref="A1:K1"/>
    </sheetView>
  </sheetViews>
  <sheetFormatPr defaultRowHeight="15" x14ac:dyDescent="0.25"/>
  <cols>
    <col min="1" max="2" width="10" style="5" customWidth="1"/>
    <col min="3" max="3" width="46.7109375" style="8" customWidth="1"/>
    <col min="4" max="4" width="11.7109375" style="8" customWidth="1"/>
    <col min="5" max="9" width="9.140625" style="5"/>
    <col min="10" max="10" width="11.5703125" style="5" customWidth="1"/>
    <col min="11" max="16384" width="9.140625" style="5"/>
  </cols>
  <sheetData>
    <row r="1" spans="1:12" ht="18.75" customHeight="1" x14ac:dyDescent="0.25">
      <c r="A1" s="1952" t="s">
        <v>1461</v>
      </c>
      <c r="B1" s="1952"/>
      <c r="C1" s="1952"/>
      <c r="D1" s="1952"/>
      <c r="E1" s="1952"/>
      <c r="F1" s="1952"/>
      <c r="G1" s="1952"/>
      <c r="H1" s="1952"/>
      <c r="I1" s="1952"/>
      <c r="J1" s="1952"/>
      <c r="K1" s="1952"/>
    </row>
    <row r="2" spans="1:12" ht="28.5" customHeight="1" x14ac:dyDescent="0.25">
      <c r="A2" s="1961" t="s">
        <v>1380</v>
      </c>
      <c r="B2" s="1961"/>
      <c r="C2" s="1961"/>
      <c r="D2" s="1961"/>
      <c r="E2" s="1961"/>
      <c r="F2" s="1961"/>
      <c r="G2" s="1961"/>
      <c r="H2" s="1961"/>
      <c r="I2" s="1961"/>
      <c r="J2" s="1961"/>
      <c r="K2" s="1961"/>
      <c r="L2" s="1962"/>
    </row>
    <row r="3" spans="1:12" ht="15.75" thickBot="1" x14ac:dyDescent="0.3">
      <c r="A3" s="1953"/>
      <c r="B3" s="1953"/>
      <c r="C3" s="1953"/>
      <c r="D3" s="1953"/>
      <c r="E3" s="1953"/>
      <c r="F3" s="1953"/>
      <c r="G3" s="1953"/>
      <c r="H3" s="1953"/>
      <c r="I3" s="1953"/>
      <c r="J3" s="1953"/>
      <c r="K3" s="33"/>
    </row>
    <row r="4" spans="1:12" ht="15" customHeight="1" x14ac:dyDescent="0.25">
      <c r="A4" s="1963" t="s">
        <v>1134</v>
      </c>
      <c r="B4" s="1360"/>
      <c r="C4" s="1958" t="s">
        <v>1359</v>
      </c>
      <c r="D4" s="1387"/>
      <c r="E4" s="1954" t="s">
        <v>116</v>
      </c>
      <c r="F4" s="1954"/>
      <c r="G4" s="1954"/>
      <c r="H4" s="1954"/>
      <c r="I4" s="1955" t="s">
        <v>1379</v>
      </c>
      <c r="J4" s="1955" t="s">
        <v>118</v>
      </c>
      <c r="K4" s="1957" t="s">
        <v>1078</v>
      </c>
      <c r="L4" s="1943" t="s">
        <v>1340</v>
      </c>
    </row>
    <row r="5" spans="1:12" ht="36" x14ac:dyDescent="0.25">
      <c r="A5" s="1964"/>
      <c r="B5" s="1361" t="s">
        <v>1358</v>
      </c>
      <c r="C5" s="1959"/>
      <c r="D5" s="1390" t="s">
        <v>1338</v>
      </c>
      <c r="E5" s="1283" t="s">
        <v>117</v>
      </c>
      <c r="F5" s="1283" t="s">
        <v>1079</v>
      </c>
      <c r="G5" s="1283" t="s">
        <v>119</v>
      </c>
      <c r="H5" s="1283" t="s">
        <v>1339</v>
      </c>
      <c r="I5" s="1956"/>
      <c r="J5" s="1956"/>
      <c r="K5" s="1956"/>
      <c r="L5" s="1944"/>
    </row>
    <row r="6" spans="1:12" ht="18.75" thickBot="1" x14ac:dyDescent="0.3">
      <c r="A6" s="1965"/>
      <c r="B6" s="1362"/>
      <c r="C6" s="1960"/>
      <c r="D6" s="1391" t="s">
        <v>1337</v>
      </c>
      <c r="E6" s="1284" t="s">
        <v>121</v>
      </c>
      <c r="F6" s="1284" t="s">
        <v>121</v>
      </c>
      <c r="G6" s="1284" t="s">
        <v>121</v>
      </c>
      <c r="H6" s="1284" t="s">
        <v>121</v>
      </c>
      <c r="I6" s="1284" t="s">
        <v>121</v>
      </c>
      <c r="J6" s="1284" t="s">
        <v>1382</v>
      </c>
      <c r="K6" s="1285" t="s">
        <v>1080</v>
      </c>
      <c r="L6" s="1286" t="s">
        <v>1381</v>
      </c>
    </row>
    <row r="7" spans="1:12" ht="15.75" thickTop="1" x14ac:dyDescent="0.25">
      <c r="A7" s="1948" t="s">
        <v>1383</v>
      </c>
      <c r="B7" s="1949"/>
      <c r="C7" s="1950"/>
      <c r="D7" s="1950"/>
      <c r="E7" s="1950"/>
      <c r="F7" s="1950"/>
      <c r="G7" s="1950"/>
      <c r="H7" s="1950"/>
      <c r="I7" s="1950"/>
      <c r="J7" s="1950"/>
      <c r="K7" s="1950"/>
      <c r="L7" s="1951"/>
    </row>
    <row r="8" spans="1:12" ht="18.75" customHeight="1" x14ac:dyDescent="0.25">
      <c r="A8" s="144">
        <v>14</v>
      </c>
      <c r="B8" s="1364" t="s">
        <v>1121</v>
      </c>
      <c r="C8" s="1363" t="s">
        <v>122</v>
      </c>
      <c r="D8" s="1937" t="s">
        <v>1226</v>
      </c>
      <c r="E8" s="1938"/>
      <c r="F8" s="1938"/>
      <c r="G8" s="1938"/>
      <c r="H8" s="1938"/>
      <c r="I8" s="1938"/>
      <c r="J8" s="1938"/>
      <c r="K8" s="1938"/>
      <c r="L8" s="1939"/>
    </row>
    <row r="9" spans="1:12" ht="18" customHeight="1" x14ac:dyDescent="0.25">
      <c r="A9" s="38">
        <v>15</v>
      </c>
      <c r="B9" s="211" t="s">
        <v>83</v>
      </c>
      <c r="C9" s="121" t="s">
        <v>123</v>
      </c>
      <c r="D9" s="1388">
        <v>257</v>
      </c>
      <c r="E9" s="39">
        <v>5.0833333333333321</v>
      </c>
      <c r="F9" s="39">
        <v>6.5</v>
      </c>
      <c r="G9" s="39">
        <v>7.0833333333333321</v>
      </c>
      <c r="H9" s="40">
        <v>10.4</v>
      </c>
      <c r="I9" s="39">
        <f>H9-E9</f>
        <v>5.3166666666666682</v>
      </c>
      <c r="J9" s="39">
        <v>7.26</v>
      </c>
      <c r="K9" s="41">
        <v>20</v>
      </c>
      <c r="L9" s="124">
        <v>0.155</v>
      </c>
    </row>
    <row r="10" spans="1:12" ht="18" customHeight="1" x14ac:dyDescent="0.25">
      <c r="A10" s="38">
        <v>17</v>
      </c>
      <c r="B10" s="211" t="s">
        <v>1122</v>
      </c>
      <c r="C10" s="122" t="s">
        <v>124</v>
      </c>
      <c r="D10" s="1363">
        <v>235</v>
      </c>
      <c r="E10" s="40">
        <v>15.5</v>
      </c>
      <c r="F10" s="40">
        <v>18.75</v>
      </c>
      <c r="G10" s="40">
        <v>21</v>
      </c>
      <c r="H10" s="40">
        <v>28.5</v>
      </c>
      <c r="I10" s="40">
        <f>H10-E10</f>
        <v>13</v>
      </c>
      <c r="J10" s="39">
        <v>2.8714859437751006</v>
      </c>
      <c r="K10" s="41">
        <v>19</v>
      </c>
      <c r="L10" s="123">
        <v>0.32825396825396946</v>
      </c>
    </row>
    <row r="11" spans="1:12" ht="18" customHeight="1" x14ac:dyDescent="0.25">
      <c r="A11" s="38">
        <v>20</v>
      </c>
      <c r="B11" s="211" t="s">
        <v>1125</v>
      </c>
      <c r="C11" s="122" t="s">
        <v>125</v>
      </c>
      <c r="D11" s="1363">
        <v>226</v>
      </c>
      <c r="E11" s="40">
        <v>39.5</v>
      </c>
      <c r="F11" s="40">
        <v>47</v>
      </c>
      <c r="G11" s="40">
        <v>49</v>
      </c>
      <c r="H11" s="40">
        <v>58.75</v>
      </c>
      <c r="I11" s="40">
        <f>H11-E11</f>
        <v>19.25</v>
      </c>
      <c r="J11" s="39">
        <v>2.5299999999999998</v>
      </c>
      <c r="K11" s="41">
        <v>18</v>
      </c>
      <c r="L11" s="123">
        <v>0.19156462585033948</v>
      </c>
    </row>
    <row r="12" spans="1:12" x14ac:dyDescent="0.25">
      <c r="A12" s="1945" t="s">
        <v>1384</v>
      </c>
      <c r="B12" s="1946"/>
      <c r="C12" s="1946"/>
      <c r="D12" s="1946"/>
      <c r="E12" s="1946"/>
      <c r="F12" s="1946"/>
      <c r="G12" s="1946"/>
      <c r="H12" s="1946"/>
      <c r="I12" s="1946"/>
      <c r="J12" s="1946"/>
      <c r="K12" s="1946"/>
      <c r="L12" s="1947"/>
    </row>
    <row r="13" spans="1:12" ht="17.25" customHeight="1" x14ac:dyDescent="0.25">
      <c r="A13" s="145">
        <v>19</v>
      </c>
      <c r="B13" s="1364" t="s">
        <v>94</v>
      </c>
      <c r="C13" s="1363" t="s">
        <v>93</v>
      </c>
      <c r="D13" s="1937" t="s">
        <v>1226</v>
      </c>
      <c r="E13" s="1938"/>
      <c r="F13" s="1938"/>
      <c r="G13" s="1938"/>
      <c r="H13" s="1938"/>
      <c r="I13" s="1938"/>
      <c r="J13" s="1938"/>
      <c r="K13" s="1938"/>
      <c r="L13" s="1939"/>
    </row>
    <row r="14" spans="1:12" ht="16.5" customHeight="1" x14ac:dyDescent="0.25">
      <c r="A14" s="38">
        <v>20</v>
      </c>
      <c r="B14" s="211" t="s">
        <v>1125</v>
      </c>
      <c r="C14" s="122" t="s">
        <v>125</v>
      </c>
      <c r="D14" s="1363">
        <v>297</v>
      </c>
      <c r="E14" s="39">
        <v>1.8333333333333321</v>
      </c>
      <c r="F14" s="39">
        <v>2.0166666666666657</v>
      </c>
      <c r="G14" s="39">
        <v>2.2833333333333332</v>
      </c>
      <c r="H14" s="39">
        <v>2.8333333333333321</v>
      </c>
      <c r="I14" s="39">
        <f>H14-E14</f>
        <v>1</v>
      </c>
      <c r="J14" s="40">
        <v>55.26</v>
      </c>
      <c r="K14" s="42">
        <v>25</v>
      </c>
      <c r="L14" s="124">
        <v>0.439</v>
      </c>
    </row>
    <row r="15" spans="1:12" ht="16.5" customHeight="1" x14ac:dyDescent="0.25">
      <c r="A15" s="38">
        <v>21</v>
      </c>
      <c r="B15" s="211" t="s">
        <v>1126</v>
      </c>
      <c r="C15" s="122" t="s">
        <v>126</v>
      </c>
      <c r="D15" s="1363">
        <v>366</v>
      </c>
      <c r="E15" s="40">
        <v>17.25</v>
      </c>
      <c r="F15" s="40">
        <v>20.5</v>
      </c>
      <c r="G15" s="40">
        <v>22.75</v>
      </c>
      <c r="H15" s="40">
        <v>30</v>
      </c>
      <c r="I15" s="40">
        <f>H15-E15</f>
        <v>12.75</v>
      </c>
      <c r="J15" s="39">
        <v>4.18</v>
      </c>
      <c r="K15" s="41">
        <v>22</v>
      </c>
      <c r="L15" s="123">
        <v>0.4254945054945069</v>
      </c>
    </row>
    <row r="16" spans="1:12" ht="16.5" customHeight="1" x14ac:dyDescent="0.25">
      <c r="A16" s="38">
        <v>25</v>
      </c>
      <c r="B16" s="211" t="s">
        <v>595</v>
      </c>
      <c r="C16" s="121" t="s">
        <v>127</v>
      </c>
      <c r="D16" s="1388">
        <v>411</v>
      </c>
      <c r="E16" s="40">
        <v>32.166666666666664</v>
      </c>
      <c r="F16" s="40">
        <v>37.666666666666664</v>
      </c>
      <c r="G16" s="40">
        <v>39.666666666666664</v>
      </c>
      <c r="H16" s="40">
        <v>47.916666666666664</v>
      </c>
      <c r="I16" s="40">
        <f>H16-E16</f>
        <v>15.75</v>
      </c>
      <c r="J16" s="43">
        <v>2.14</v>
      </c>
      <c r="K16" s="41">
        <v>20</v>
      </c>
      <c r="L16" s="123">
        <v>0.30319327731092433</v>
      </c>
    </row>
    <row r="17" spans="1:12" x14ac:dyDescent="0.25">
      <c r="A17" s="1945" t="s">
        <v>1385</v>
      </c>
      <c r="B17" s="1946"/>
      <c r="C17" s="1946"/>
      <c r="D17" s="1946"/>
      <c r="E17" s="1946"/>
      <c r="F17" s="1946"/>
      <c r="G17" s="1946"/>
      <c r="H17" s="1946"/>
      <c r="I17" s="1946"/>
      <c r="J17" s="1946"/>
      <c r="K17" s="1946"/>
      <c r="L17" s="1947"/>
    </row>
    <row r="18" spans="1:12" x14ac:dyDescent="0.25">
      <c r="A18" s="146">
        <v>22</v>
      </c>
      <c r="B18" s="211" t="s">
        <v>1127</v>
      </c>
      <c r="C18" s="147" t="s">
        <v>1128</v>
      </c>
      <c r="D18" s="1940" t="s">
        <v>1226</v>
      </c>
      <c r="E18" s="1941"/>
      <c r="F18" s="1941"/>
      <c r="G18" s="1941"/>
      <c r="H18" s="1941"/>
      <c r="I18" s="1941"/>
      <c r="J18" s="1941"/>
      <c r="K18" s="1941"/>
      <c r="L18" s="1942"/>
    </row>
    <row r="19" spans="1:12" ht="15" customHeight="1" x14ac:dyDescent="0.25">
      <c r="A19" s="38">
        <v>25</v>
      </c>
      <c r="B19" s="211" t="s">
        <v>595</v>
      </c>
      <c r="C19" s="121" t="s">
        <v>127</v>
      </c>
      <c r="D19" s="1388">
        <v>363</v>
      </c>
      <c r="E19" s="39">
        <v>3.75</v>
      </c>
      <c r="F19" s="39">
        <v>4.1666666666666661</v>
      </c>
      <c r="G19" s="39">
        <v>4.5833333333333339</v>
      </c>
      <c r="H19" s="39">
        <v>5.8333333333333339</v>
      </c>
      <c r="I19" s="39">
        <f>H19-E19</f>
        <v>2.0833333333333339</v>
      </c>
      <c r="J19" s="40">
        <v>17.830000000000002</v>
      </c>
      <c r="K19" s="42">
        <v>22</v>
      </c>
      <c r="L19" s="124">
        <v>0.52400000000000002</v>
      </c>
    </row>
    <row r="20" spans="1:12" ht="15" customHeight="1" x14ac:dyDescent="0.25">
      <c r="A20" s="44">
        <v>26</v>
      </c>
      <c r="B20" s="211" t="s">
        <v>1130</v>
      </c>
      <c r="C20" s="122" t="s">
        <v>128</v>
      </c>
      <c r="D20" s="1363">
        <v>412</v>
      </c>
      <c r="E20" s="39">
        <v>9.75</v>
      </c>
      <c r="F20" s="40">
        <v>11.416666666666668</v>
      </c>
      <c r="G20" s="40">
        <v>13</v>
      </c>
      <c r="H20" s="40">
        <v>18.25</v>
      </c>
      <c r="I20" s="39">
        <f>H20-E20</f>
        <v>8.5</v>
      </c>
      <c r="J20" s="45">
        <v>4.22</v>
      </c>
      <c r="K20" s="42">
        <v>26</v>
      </c>
      <c r="L20" s="123">
        <v>0.45128205128205129</v>
      </c>
    </row>
    <row r="21" spans="1:12" ht="15" customHeight="1" thickBot="1" x14ac:dyDescent="0.3">
      <c r="A21" s="126">
        <v>27</v>
      </c>
      <c r="B21" s="1405" t="s">
        <v>902</v>
      </c>
      <c r="C21" s="125" t="s">
        <v>103</v>
      </c>
      <c r="D21" s="1389">
        <v>489</v>
      </c>
      <c r="E21" s="127">
        <v>24.75</v>
      </c>
      <c r="F21" s="127">
        <v>28.916666666666664</v>
      </c>
      <c r="G21" s="127">
        <v>32</v>
      </c>
      <c r="H21" s="127">
        <v>43</v>
      </c>
      <c r="I21" s="127">
        <f>H21-E21</f>
        <v>18.25</v>
      </c>
      <c r="J21" s="128">
        <v>1.47</v>
      </c>
      <c r="K21" s="129">
        <v>22</v>
      </c>
      <c r="L21" s="130">
        <v>0.36666666666666664</v>
      </c>
    </row>
    <row r="22" spans="1:12" s="37" customFormat="1" ht="15" customHeight="1" x14ac:dyDescent="0.2">
      <c r="A22" s="1935" t="s">
        <v>1424</v>
      </c>
      <c r="B22" s="1935"/>
      <c r="C22" s="1936"/>
      <c r="D22" s="224"/>
      <c r="E22" s="1393"/>
      <c r="F22" s="1393"/>
      <c r="G22" s="1393"/>
      <c r="H22" s="1393"/>
      <c r="I22" s="1393"/>
      <c r="J22" s="1394"/>
      <c r="K22" s="1395"/>
    </row>
    <row r="23" spans="1:12" s="692" customFormat="1" ht="15" customHeight="1" x14ac:dyDescent="0.2">
      <c r="A23" s="1392" t="s">
        <v>1386</v>
      </c>
      <c r="B23" s="1392"/>
      <c r="C23" s="1396"/>
      <c r="D23" s="1396"/>
      <c r="E23" s="1393"/>
      <c r="F23" s="1393"/>
      <c r="G23" s="1393"/>
      <c r="H23" s="1393"/>
      <c r="I23" s="1393"/>
      <c r="J23" s="1394"/>
      <c r="K23" s="1395"/>
    </row>
    <row r="24" spans="1:12" s="37" customFormat="1" ht="15.75" x14ac:dyDescent="0.2">
      <c r="A24" s="1397" t="s">
        <v>1387</v>
      </c>
      <c r="B24" s="1397"/>
      <c r="C24" s="1398"/>
      <c r="D24" s="1398"/>
      <c r="E24" s="1397"/>
      <c r="F24" s="1397"/>
      <c r="G24" s="1397"/>
      <c r="H24" s="1397"/>
      <c r="I24" s="1397"/>
      <c r="J24" s="1397"/>
      <c r="K24" s="1399"/>
    </row>
    <row r="25" spans="1:12" s="37" customFormat="1" ht="15.75" x14ac:dyDescent="0.2">
      <c r="A25" s="37" t="s">
        <v>1388</v>
      </c>
      <c r="C25" s="1400"/>
      <c r="D25" s="1400"/>
    </row>
  </sheetData>
  <mergeCells count="17">
    <mergeCell ref="A1:K1"/>
    <mergeCell ref="A3:J3"/>
    <mergeCell ref="E4:H4"/>
    <mergeCell ref="I4:I5"/>
    <mergeCell ref="J4:J5"/>
    <mergeCell ref="K4:K5"/>
    <mergeCell ref="C4:C6"/>
    <mergeCell ref="A2:L2"/>
    <mergeCell ref="A4:A6"/>
    <mergeCell ref="A22:C22"/>
    <mergeCell ref="D8:L8"/>
    <mergeCell ref="D13:L13"/>
    <mergeCell ref="D18:L18"/>
    <mergeCell ref="L4:L5"/>
    <mergeCell ref="A12:L12"/>
    <mergeCell ref="A7:L7"/>
    <mergeCell ref="A17:L17"/>
  </mergeCells>
  <conditionalFormatting sqref="B20:B21">
    <cfRule type="cellIs" dxfId="90" priority="1" operator="equal">
      <formula>"need station"</formula>
    </cfRule>
  </conditionalFormatting>
  <conditionalFormatting sqref="B8">
    <cfRule type="cellIs" dxfId="89" priority="10" operator="equal">
      <formula>"need station"</formula>
    </cfRule>
  </conditionalFormatting>
  <conditionalFormatting sqref="B9">
    <cfRule type="cellIs" dxfId="88" priority="9" operator="equal">
      <formula>"need station"</formula>
    </cfRule>
  </conditionalFormatting>
  <conditionalFormatting sqref="B10">
    <cfRule type="cellIs" dxfId="87" priority="8" operator="equal">
      <formula>"need station"</formula>
    </cfRule>
  </conditionalFormatting>
  <conditionalFormatting sqref="B11">
    <cfRule type="cellIs" dxfId="86" priority="7" operator="equal">
      <formula>"need station"</formula>
    </cfRule>
  </conditionalFormatting>
  <conditionalFormatting sqref="B13">
    <cfRule type="cellIs" dxfId="85" priority="6" operator="equal">
      <formula>"need station"</formula>
    </cfRule>
  </conditionalFormatting>
  <conditionalFormatting sqref="B14:B15">
    <cfRule type="cellIs" dxfId="84" priority="5" operator="equal">
      <formula>"need station"</formula>
    </cfRule>
  </conditionalFormatting>
  <conditionalFormatting sqref="B16">
    <cfRule type="cellIs" dxfId="83" priority="4" operator="equal">
      <formula>"need station"</formula>
    </cfRule>
  </conditionalFormatting>
  <conditionalFormatting sqref="B18">
    <cfRule type="cellIs" dxfId="82" priority="3" operator="equal">
      <formula>"need station"</formula>
    </cfRule>
  </conditionalFormatting>
  <conditionalFormatting sqref="B19">
    <cfRule type="cellIs" dxfId="81" priority="2" operator="equal">
      <formula>"need station"</formula>
    </cfRule>
  </conditionalFormatting>
  <hyperlinks>
    <hyperlink ref="B21" display="03527220"/>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H14"/>
  <sheetViews>
    <sheetView workbookViewId="0">
      <selection sqref="A1:H1"/>
    </sheetView>
  </sheetViews>
  <sheetFormatPr defaultRowHeight="15" x14ac:dyDescent="0.25"/>
  <cols>
    <col min="1" max="1" width="9" style="7" customWidth="1"/>
    <col min="2" max="2" width="11.42578125" style="7" customWidth="1"/>
    <col min="3" max="3" width="53.5703125" style="8" customWidth="1"/>
    <col min="4" max="4" width="9.140625" style="7"/>
    <col min="5" max="5" width="12.5703125" style="7" customWidth="1"/>
    <col min="6" max="7" width="9.140625" style="7"/>
    <col min="8" max="8" width="10" style="7" customWidth="1"/>
    <col min="9" max="16384" width="9.140625" style="5"/>
  </cols>
  <sheetData>
    <row r="1" spans="1:8" s="1079" customFormat="1" ht="30" customHeight="1" x14ac:dyDescent="0.25">
      <c r="A1" s="1966" t="s">
        <v>1462</v>
      </c>
      <c r="B1" s="1966"/>
      <c r="C1" s="1966"/>
      <c r="D1" s="1966"/>
      <c r="E1" s="1966"/>
      <c r="F1" s="1966"/>
      <c r="G1" s="1966"/>
      <c r="H1" s="1966"/>
    </row>
    <row r="2" spans="1:8" ht="15.75" thickBot="1" x14ac:dyDescent="0.3">
      <c r="A2" s="119" t="s">
        <v>1389</v>
      </c>
      <c r="B2" s="119"/>
      <c r="C2" s="56"/>
      <c r="D2" s="119"/>
      <c r="E2" s="119"/>
      <c r="F2" s="119"/>
      <c r="G2" s="119"/>
      <c r="H2" s="119"/>
    </row>
    <row r="3" spans="1:8" ht="15.75" x14ac:dyDescent="0.25">
      <c r="A3" s="1970" t="s">
        <v>1390</v>
      </c>
      <c r="B3" s="1365"/>
      <c r="C3" s="1973" t="s">
        <v>1359</v>
      </c>
      <c r="D3" s="1967" t="s">
        <v>116</v>
      </c>
      <c r="E3" s="1967"/>
      <c r="F3" s="1967"/>
      <c r="G3" s="1967"/>
      <c r="H3" s="1968" t="s">
        <v>1379</v>
      </c>
    </row>
    <row r="4" spans="1:8" ht="63" x14ac:dyDescent="0.25">
      <c r="A4" s="1971"/>
      <c r="B4" s="1366" t="s">
        <v>1358</v>
      </c>
      <c r="C4" s="1974"/>
      <c r="D4" s="1287" t="s">
        <v>117</v>
      </c>
      <c r="E4" s="1287" t="s">
        <v>118</v>
      </c>
      <c r="F4" s="1287" t="s">
        <v>119</v>
      </c>
      <c r="G4" s="1287" t="s">
        <v>120</v>
      </c>
      <c r="H4" s="1969"/>
    </row>
    <row r="5" spans="1:8" ht="15.75" x14ac:dyDescent="0.25">
      <c r="A5" s="1972"/>
      <c r="B5" s="1367"/>
      <c r="C5" s="1975"/>
      <c r="D5" s="1288" t="s">
        <v>121</v>
      </c>
      <c r="E5" s="1288" t="s">
        <v>121</v>
      </c>
      <c r="F5" s="1288" t="s">
        <v>121</v>
      </c>
      <c r="G5" s="1288" t="s">
        <v>121</v>
      </c>
      <c r="H5" s="1289" t="s">
        <v>121</v>
      </c>
    </row>
    <row r="6" spans="1:8" s="6" customFormat="1" ht="15.75" customHeight="1" x14ac:dyDescent="0.25">
      <c r="A6" s="1290">
        <v>14</v>
      </c>
      <c r="B6" s="1105" t="s">
        <v>1121</v>
      </c>
      <c r="C6" s="1291" t="s">
        <v>122</v>
      </c>
      <c r="D6" s="1292">
        <v>0</v>
      </c>
      <c r="E6" s="1292">
        <v>0</v>
      </c>
      <c r="F6" s="1292">
        <v>0</v>
      </c>
      <c r="G6" s="1292">
        <v>0</v>
      </c>
      <c r="H6" s="1293">
        <v>0</v>
      </c>
    </row>
    <row r="7" spans="1:8" s="6" customFormat="1" ht="15.75" customHeight="1" x14ac:dyDescent="0.25">
      <c r="A7" s="1294">
        <v>15</v>
      </c>
      <c r="B7" s="1105" t="s">
        <v>83</v>
      </c>
      <c r="C7" s="1295" t="s">
        <v>123</v>
      </c>
      <c r="D7" s="1296">
        <v>5.0833333333333321</v>
      </c>
      <c r="E7" s="1296">
        <v>6.5</v>
      </c>
      <c r="F7" s="1296">
        <v>7.0833333333333321</v>
      </c>
      <c r="G7" s="1297">
        <v>10.4</v>
      </c>
      <c r="H7" s="1298">
        <v>5.3166666666666682</v>
      </c>
    </row>
    <row r="8" spans="1:8" s="6" customFormat="1" ht="15.75" customHeight="1" x14ac:dyDescent="0.25">
      <c r="A8" s="1299">
        <v>17</v>
      </c>
      <c r="B8" s="1105" t="s">
        <v>1122</v>
      </c>
      <c r="C8" s="1300" t="s">
        <v>124</v>
      </c>
      <c r="D8" s="1297">
        <v>15.5</v>
      </c>
      <c r="E8" s="1297">
        <v>18.75</v>
      </c>
      <c r="F8" s="1297">
        <v>21</v>
      </c>
      <c r="G8" s="1297">
        <v>28.5</v>
      </c>
      <c r="H8" s="1301">
        <v>13</v>
      </c>
    </row>
    <row r="9" spans="1:8" s="6" customFormat="1" ht="15.75" customHeight="1" x14ac:dyDescent="0.25">
      <c r="A9" s="1302">
        <v>20</v>
      </c>
      <c r="B9" s="1105" t="s">
        <v>1125</v>
      </c>
      <c r="C9" s="1300" t="s">
        <v>125</v>
      </c>
      <c r="D9" s="1297">
        <v>39.5</v>
      </c>
      <c r="E9" s="1297">
        <v>47</v>
      </c>
      <c r="F9" s="1297">
        <v>49</v>
      </c>
      <c r="G9" s="1297">
        <v>58.75</v>
      </c>
      <c r="H9" s="1301">
        <v>19.25</v>
      </c>
    </row>
    <row r="10" spans="1:8" s="6" customFormat="1" ht="15.75" customHeight="1" x14ac:dyDescent="0.25">
      <c r="A10" s="1302">
        <v>21</v>
      </c>
      <c r="B10" s="1105" t="s">
        <v>1126</v>
      </c>
      <c r="C10" s="1300" t="s">
        <v>126</v>
      </c>
      <c r="D10" s="1297">
        <v>54.916666666666671</v>
      </c>
      <c r="E10" s="1297">
        <v>65.483333333333334</v>
      </c>
      <c r="F10" s="1297">
        <v>69.466666666666669</v>
      </c>
      <c r="G10" s="1297">
        <v>85.916666666666671</v>
      </c>
      <c r="H10" s="1301">
        <v>31</v>
      </c>
    </row>
    <row r="11" spans="1:8" s="6" customFormat="1" ht="15.75" customHeight="1" x14ac:dyDescent="0.25">
      <c r="A11" s="1299">
        <v>25</v>
      </c>
      <c r="B11" s="1105" t="s">
        <v>595</v>
      </c>
      <c r="C11" s="1295" t="s">
        <v>127</v>
      </c>
      <c r="D11" s="1297">
        <v>69.833333333333329</v>
      </c>
      <c r="E11" s="1297">
        <v>82.649999999999991</v>
      </c>
      <c r="F11" s="1297">
        <v>86.383333333333326</v>
      </c>
      <c r="G11" s="1303">
        <v>103.83333333333333</v>
      </c>
      <c r="H11" s="1301">
        <v>34</v>
      </c>
    </row>
    <row r="12" spans="1:8" s="6" customFormat="1" ht="15.75" customHeight="1" x14ac:dyDescent="0.25">
      <c r="A12" s="1302">
        <v>26</v>
      </c>
      <c r="B12" s="1105" t="s">
        <v>1130</v>
      </c>
      <c r="C12" s="1300" t="s">
        <v>128</v>
      </c>
      <c r="D12" s="1297">
        <v>75.833333333333329</v>
      </c>
      <c r="E12" s="1297">
        <v>89.899999999999991</v>
      </c>
      <c r="F12" s="1297">
        <v>94.8</v>
      </c>
      <c r="G12" s="1303">
        <v>116.25</v>
      </c>
      <c r="H12" s="1301">
        <v>40.416666666666671</v>
      </c>
    </row>
    <row r="13" spans="1:8" s="6" customFormat="1" ht="15.75" customHeight="1" thickBot="1" x14ac:dyDescent="0.3">
      <c r="A13" s="1304">
        <v>27</v>
      </c>
      <c r="B13" s="1418" t="s">
        <v>902</v>
      </c>
      <c r="C13" s="1305" t="s">
        <v>103</v>
      </c>
      <c r="D13" s="1306">
        <v>90.833333333333329</v>
      </c>
      <c r="E13" s="1307">
        <v>107.39999999999999</v>
      </c>
      <c r="F13" s="1307">
        <v>113.8</v>
      </c>
      <c r="G13" s="1307">
        <v>140.99999999999997</v>
      </c>
      <c r="H13" s="1308">
        <v>50.166666666666643</v>
      </c>
    </row>
    <row r="14" spans="1:8" ht="18" x14ac:dyDescent="0.25">
      <c r="A14" s="32" t="s">
        <v>1423</v>
      </c>
      <c r="B14" s="32"/>
    </row>
  </sheetData>
  <mergeCells count="5">
    <mergeCell ref="A1:H1"/>
    <mergeCell ref="D3:G3"/>
    <mergeCell ref="H3:H4"/>
    <mergeCell ref="A3:A5"/>
    <mergeCell ref="C3:C5"/>
  </mergeCells>
  <conditionalFormatting sqref="B11:B13">
    <cfRule type="cellIs" dxfId="80" priority="1" operator="equal">
      <formula>"need station"</formula>
    </cfRule>
  </conditionalFormatting>
  <conditionalFormatting sqref="B6:B7">
    <cfRule type="cellIs" dxfId="79" priority="4" operator="equal">
      <formula>"need station"</formula>
    </cfRule>
  </conditionalFormatting>
  <conditionalFormatting sqref="B8">
    <cfRule type="cellIs" dxfId="78" priority="3" operator="equal">
      <formula>"need station"</formula>
    </cfRule>
  </conditionalFormatting>
  <conditionalFormatting sqref="B9:B10">
    <cfRule type="cellIs" dxfId="77" priority="2" operator="equal">
      <formula>"need station"</formula>
    </cfRule>
  </conditionalFormatting>
  <hyperlinks>
    <hyperlink ref="B13" display="03527220"/>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FF155"/>
  <sheetViews>
    <sheetView zoomScale="75" zoomScaleNormal="75" workbookViewId="0">
      <pane ySplit="6" topLeftCell="A7" activePane="bottomLeft" state="frozen"/>
      <selection activeCell="AG18" sqref="AG18"/>
      <selection pane="bottomLeft" sqref="A1:XFD1"/>
    </sheetView>
  </sheetViews>
  <sheetFormatPr defaultColWidth="22.85546875" defaultRowHeight="15" x14ac:dyDescent="0.25"/>
  <cols>
    <col min="1" max="2" width="13.42578125" style="723" customWidth="1"/>
    <col min="3" max="3" width="31.85546875" style="723" customWidth="1"/>
    <col min="4" max="4" width="11.28515625" style="726" customWidth="1"/>
    <col min="5" max="9" width="22.85546875" style="723"/>
    <col min="10" max="10" width="24.7109375" style="723" customWidth="1"/>
    <col min="11" max="12" width="22.85546875" style="723"/>
    <col min="13" max="13" width="22.85546875" style="727"/>
    <col min="14" max="20" width="22.85546875" style="726"/>
    <col min="21" max="26" width="22.85546875" style="723"/>
    <col min="27" max="30" width="22.85546875" style="726"/>
    <col min="31" max="34" width="22.85546875" style="728"/>
    <col min="35" max="35" width="24" style="729" customWidth="1"/>
    <col min="36" max="38" width="22.85546875" style="728"/>
    <col min="39" max="39" width="32.5703125" style="729" customWidth="1"/>
    <col min="40" max="44" width="22.85546875" style="728"/>
    <col min="45" max="48" width="22.85546875" style="729"/>
    <col min="49" max="54" width="22.85546875" style="728"/>
    <col min="55" max="57" width="22.85546875" style="729"/>
    <col min="58" max="61" width="22.85546875" style="728"/>
    <col min="62" max="62" width="22.85546875" style="729"/>
    <col min="63" max="66" width="22.85546875" style="728"/>
    <col min="67" max="72" width="22.85546875" style="729"/>
    <col min="73" max="88" width="22.85546875" style="728"/>
    <col min="89" max="107" width="22.85546875" style="729"/>
    <col min="108" max="110" width="22.85546875" style="730"/>
    <col min="111" max="120" width="22.85546875" style="729"/>
    <col min="121" max="135" width="22.85546875" style="730"/>
    <col min="136" max="136" width="22.85546875" style="731"/>
    <col min="137" max="140" width="22.85546875" style="728"/>
    <col min="141" max="145" width="22.85546875" style="726"/>
    <col min="146" max="146" width="22.85546875" style="728"/>
    <col min="147" max="150" width="22.85546875" style="732"/>
    <col min="151" max="155" width="22.85546875" style="723"/>
    <col min="156" max="160" width="22.85546875" style="726"/>
    <col min="161" max="161" width="22.85546875" style="2"/>
    <col min="162" max="162" width="22.85546875" style="726"/>
    <col min="163" max="16384" width="22.85546875" style="723"/>
  </cols>
  <sheetData>
    <row r="1" spans="1:162" s="694" customFormat="1" ht="15.75" x14ac:dyDescent="0.25">
      <c r="A1" s="694" t="s">
        <v>1480</v>
      </c>
      <c r="D1" s="693"/>
      <c r="I1" s="693"/>
      <c r="M1" s="850"/>
      <c r="N1" s="693"/>
      <c r="O1" s="693"/>
      <c r="P1" s="693"/>
      <c r="Q1" s="693"/>
      <c r="R1" s="693"/>
      <c r="S1" s="693"/>
      <c r="T1" s="693"/>
      <c r="AA1" s="693"/>
      <c r="AB1" s="693"/>
      <c r="AC1" s="693"/>
      <c r="AD1" s="693"/>
      <c r="AE1" s="851"/>
      <c r="AF1" s="851"/>
      <c r="AG1" s="851"/>
      <c r="AH1" s="851"/>
      <c r="AI1" s="852"/>
      <c r="AJ1" s="851"/>
      <c r="AK1" s="851"/>
      <c r="AL1" s="851"/>
      <c r="AM1" s="852"/>
      <c r="AN1" s="851"/>
      <c r="AO1" s="851"/>
      <c r="AP1" s="851"/>
      <c r="AQ1" s="851"/>
      <c r="AR1" s="851"/>
      <c r="AS1" s="852"/>
      <c r="AT1" s="852"/>
      <c r="AU1" s="852"/>
      <c r="AV1" s="852"/>
      <c r="AW1" s="851"/>
      <c r="AX1" s="851"/>
      <c r="AY1" s="851"/>
      <c r="AZ1" s="851"/>
      <c r="BA1" s="851"/>
      <c r="BB1" s="851"/>
      <c r="BC1" s="852"/>
      <c r="BD1" s="852"/>
      <c r="BE1" s="852"/>
      <c r="BF1" s="851"/>
      <c r="BG1" s="851"/>
      <c r="BH1" s="851"/>
      <c r="BI1" s="851"/>
      <c r="BJ1" s="852"/>
      <c r="BK1" s="851"/>
      <c r="BL1" s="851"/>
      <c r="BM1" s="851"/>
      <c r="BN1" s="851"/>
      <c r="BO1" s="852"/>
      <c r="BP1" s="852"/>
      <c r="BQ1" s="852"/>
      <c r="BR1" s="852"/>
      <c r="BS1" s="852"/>
      <c r="BT1" s="852"/>
      <c r="BU1" s="851"/>
      <c r="BV1" s="851"/>
      <c r="BW1" s="851"/>
      <c r="BX1" s="851"/>
      <c r="BY1" s="851"/>
      <c r="BZ1" s="851"/>
      <c r="CA1" s="851"/>
      <c r="CB1" s="851"/>
      <c r="CC1" s="851"/>
      <c r="CD1" s="851"/>
      <c r="CE1" s="851"/>
      <c r="CF1" s="851"/>
      <c r="CG1" s="851"/>
      <c r="CH1" s="851"/>
      <c r="CI1" s="851"/>
      <c r="CJ1" s="851"/>
      <c r="CK1" s="852"/>
      <c r="CL1" s="852"/>
      <c r="CM1" s="852"/>
      <c r="CN1" s="852"/>
      <c r="CO1" s="852"/>
      <c r="CP1" s="852"/>
      <c r="CQ1" s="852"/>
      <c r="CR1" s="852"/>
      <c r="CS1" s="852"/>
      <c r="CT1" s="852"/>
      <c r="CU1" s="852"/>
      <c r="CV1" s="852"/>
      <c r="CW1" s="852"/>
      <c r="CX1" s="852"/>
      <c r="CY1" s="852"/>
      <c r="CZ1" s="852"/>
      <c r="DA1" s="852"/>
      <c r="DB1" s="852"/>
      <c r="DC1" s="852"/>
      <c r="DD1" s="853"/>
      <c r="DE1" s="853"/>
      <c r="DF1" s="853"/>
      <c r="DG1" s="852"/>
      <c r="DH1" s="852"/>
      <c r="DI1" s="852"/>
      <c r="DJ1" s="852"/>
      <c r="DK1" s="852"/>
      <c r="DL1" s="852"/>
      <c r="DM1" s="852"/>
      <c r="DN1" s="852"/>
      <c r="DO1" s="852"/>
      <c r="DP1" s="852"/>
      <c r="DQ1" s="853"/>
      <c r="DR1" s="853"/>
      <c r="DS1" s="853"/>
      <c r="DT1" s="853"/>
      <c r="DU1" s="853"/>
      <c r="DV1" s="853"/>
      <c r="DW1" s="853"/>
      <c r="DX1" s="853"/>
      <c r="DY1" s="853"/>
      <c r="DZ1" s="853"/>
      <c r="EA1" s="853"/>
      <c r="EB1" s="853"/>
      <c r="EC1" s="853"/>
      <c r="ED1" s="853"/>
      <c r="EE1" s="853"/>
      <c r="EF1" s="854"/>
      <c r="EG1" s="851"/>
      <c r="EH1" s="851"/>
      <c r="EI1" s="851"/>
      <c r="EJ1" s="851"/>
      <c r="EK1" s="693"/>
      <c r="EL1" s="693"/>
      <c r="EM1" s="693"/>
      <c r="EN1" s="693"/>
      <c r="EO1" s="693"/>
      <c r="EP1" s="851"/>
      <c r="EQ1" s="855"/>
      <c r="ER1" s="855"/>
      <c r="ES1" s="855"/>
      <c r="ET1" s="855"/>
      <c r="EZ1" s="693"/>
      <c r="FA1" s="693"/>
      <c r="FB1" s="693"/>
      <c r="FC1" s="693"/>
      <c r="FD1" s="693"/>
      <c r="FE1" s="54"/>
      <c r="FF1" s="693"/>
    </row>
    <row r="2" spans="1:162" s="694" customFormat="1" ht="51.75" customHeight="1" thickBot="1" x14ac:dyDescent="0.3">
      <c r="A2" s="694" t="s">
        <v>1391</v>
      </c>
      <c r="D2" s="693"/>
      <c r="M2" s="850"/>
      <c r="N2" s="693"/>
      <c r="O2" s="693"/>
      <c r="P2" s="693"/>
      <c r="Q2" s="693"/>
      <c r="R2" s="693"/>
      <c r="S2" s="693"/>
      <c r="T2" s="693"/>
      <c r="AA2" s="693"/>
      <c r="AB2" s="693"/>
      <c r="AC2" s="693"/>
      <c r="AD2" s="693"/>
      <c r="AE2" s="851"/>
      <c r="AF2" s="851"/>
      <c r="AG2" s="851"/>
      <c r="AH2" s="851"/>
      <c r="AI2" s="852"/>
      <c r="AJ2" s="851"/>
      <c r="AK2" s="851"/>
      <c r="AL2" s="851"/>
      <c r="AM2" s="852"/>
      <c r="AN2" s="851"/>
      <c r="AO2" s="851"/>
      <c r="AP2" s="851"/>
      <c r="AQ2" s="851"/>
      <c r="AR2" s="851"/>
      <c r="AS2" s="852"/>
      <c r="AT2" s="852"/>
      <c r="AU2" s="852"/>
      <c r="AV2" s="852"/>
      <c r="AW2" s="851"/>
      <c r="AX2" s="851"/>
      <c r="AY2" s="851"/>
      <c r="AZ2" s="851"/>
      <c r="BA2" s="851"/>
      <c r="BB2" s="851"/>
      <c r="BC2" s="852"/>
      <c r="BD2" s="852"/>
      <c r="BE2" s="852"/>
      <c r="BF2" s="851"/>
      <c r="BG2" s="851"/>
      <c r="BH2" s="851"/>
      <c r="BI2" s="851"/>
      <c r="BJ2" s="852"/>
      <c r="BK2" s="851"/>
      <c r="BL2" s="851"/>
      <c r="BM2" s="851"/>
      <c r="BN2" s="851"/>
      <c r="BO2" s="852"/>
      <c r="BP2" s="852"/>
      <c r="BQ2" s="852"/>
      <c r="BR2" s="852"/>
      <c r="BS2" s="852"/>
      <c r="BT2" s="852"/>
      <c r="BU2" s="851"/>
      <c r="BV2" s="851"/>
      <c r="BW2" s="851"/>
      <c r="BX2" s="851"/>
      <c r="BY2" s="851"/>
      <c r="BZ2" s="851"/>
      <c r="CA2" s="851"/>
      <c r="CB2" s="851"/>
      <c r="CC2" s="851"/>
      <c r="CD2" s="851"/>
      <c r="CE2" s="851"/>
      <c r="CF2" s="851"/>
      <c r="CG2" s="851"/>
      <c r="CH2" s="851"/>
      <c r="CI2" s="851"/>
      <c r="CJ2" s="851"/>
      <c r="CK2" s="852"/>
      <c r="CL2" s="852"/>
      <c r="CM2" s="852"/>
      <c r="CN2" s="852"/>
      <c r="CO2" s="852"/>
      <c r="CP2" s="852"/>
      <c r="CQ2" s="852"/>
      <c r="CR2" s="852"/>
      <c r="CS2" s="852"/>
      <c r="CT2" s="852"/>
      <c r="CU2" s="852"/>
      <c r="CV2" s="852"/>
      <c r="CW2" s="852"/>
      <c r="CX2" s="852"/>
      <c r="CY2" s="852"/>
      <c r="CZ2" s="852"/>
      <c r="DA2" s="852"/>
      <c r="DB2" s="852"/>
      <c r="DC2" s="852"/>
      <c r="DD2" s="853"/>
      <c r="DE2" s="853"/>
      <c r="DF2" s="853"/>
      <c r="DG2" s="852"/>
      <c r="DH2" s="852"/>
      <c r="DI2" s="852"/>
      <c r="DJ2" s="852"/>
      <c r="DK2" s="852"/>
      <c r="DL2" s="852"/>
      <c r="DM2" s="852"/>
      <c r="DN2" s="852"/>
      <c r="DO2" s="852"/>
      <c r="DP2" s="852"/>
      <c r="DQ2" s="853"/>
      <c r="DR2" s="853"/>
      <c r="DS2" s="853"/>
      <c r="DT2" s="853"/>
      <c r="DU2" s="853"/>
      <c r="DV2" s="853"/>
      <c r="DW2" s="853"/>
      <c r="DX2" s="853"/>
      <c r="DY2" s="853"/>
      <c r="DZ2" s="853"/>
      <c r="EA2" s="853"/>
      <c r="EB2" s="853"/>
      <c r="EC2" s="853"/>
      <c r="ED2" s="853"/>
      <c r="EE2" s="853"/>
      <c r="EF2" s="854"/>
      <c r="EG2" s="851"/>
      <c r="EH2" s="851"/>
      <c r="EI2" s="851"/>
      <c r="EJ2" s="851"/>
      <c r="EK2" s="693"/>
      <c r="EL2" s="693"/>
      <c r="EM2" s="693"/>
      <c r="EN2" s="693"/>
      <c r="EO2" s="693"/>
      <c r="EP2" s="851"/>
      <c r="EQ2" s="855"/>
      <c r="ER2" s="855"/>
      <c r="ES2" s="855"/>
      <c r="ET2" s="855"/>
      <c r="EZ2" s="693"/>
      <c r="FA2" s="693"/>
      <c r="FB2" s="693"/>
      <c r="FC2" s="693"/>
      <c r="FD2" s="693"/>
      <c r="FE2" s="54"/>
      <c r="FF2" s="693"/>
    </row>
    <row r="3" spans="1:162" s="724" customFormat="1" ht="19.5" thickBot="1" x14ac:dyDescent="0.3">
      <c r="A3" s="2009" t="s">
        <v>1392</v>
      </c>
      <c r="B3" s="1368"/>
      <c r="C3" s="2006" t="s">
        <v>1359</v>
      </c>
      <c r="D3" s="2006" t="s">
        <v>129</v>
      </c>
      <c r="E3" s="733" t="s">
        <v>1393</v>
      </c>
      <c r="F3" s="733" t="s">
        <v>130</v>
      </c>
      <c r="G3" s="733" t="s">
        <v>131</v>
      </c>
      <c r="H3" s="733" t="s">
        <v>132</v>
      </c>
      <c r="I3" s="733" t="s">
        <v>135</v>
      </c>
      <c r="J3" s="733" t="s">
        <v>136</v>
      </c>
      <c r="K3" s="733" t="s">
        <v>137</v>
      </c>
      <c r="L3" s="733" t="s">
        <v>138</v>
      </c>
      <c r="M3" s="733" t="s">
        <v>139</v>
      </c>
      <c r="N3" s="733" t="s">
        <v>141</v>
      </c>
      <c r="O3" s="733" t="s">
        <v>142</v>
      </c>
      <c r="P3" s="733" t="s">
        <v>143</v>
      </c>
      <c r="Q3" s="733" t="s">
        <v>144</v>
      </c>
      <c r="R3" s="733" t="s">
        <v>145</v>
      </c>
      <c r="S3" s="734" t="s">
        <v>146</v>
      </c>
      <c r="T3" s="733" t="s">
        <v>84</v>
      </c>
      <c r="U3" s="733" t="s">
        <v>85</v>
      </c>
      <c r="V3" s="733" t="s">
        <v>147</v>
      </c>
      <c r="W3" s="733" t="s">
        <v>148</v>
      </c>
      <c r="X3" s="733" t="s">
        <v>88</v>
      </c>
      <c r="Y3" s="733" t="s">
        <v>149</v>
      </c>
      <c r="Z3" s="734" t="s">
        <v>150</v>
      </c>
      <c r="AA3" s="733" t="s">
        <v>151</v>
      </c>
      <c r="AB3" s="734" t="s">
        <v>153</v>
      </c>
      <c r="AC3" s="733" t="s">
        <v>155</v>
      </c>
      <c r="AD3" s="733" t="s">
        <v>156</v>
      </c>
      <c r="AE3" s="735" t="s">
        <v>157</v>
      </c>
      <c r="AF3" s="735" t="s">
        <v>158</v>
      </c>
      <c r="AG3" s="735" t="s">
        <v>159</v>
      </c>
      <c r="AH3" s="735" t="s">
        <v>160</v>
      </c>
      <c r="AI3" s="736" t="s">
        <v>161</v>
      </c>
      <c r="AJ3" s="735" t="s">
        <v>279</v>
      </c>
      <c r="AK3" s="735" t="s">
        <v>280</v>
      </c>
      <c r="AL3" s="735" t="s">
        <v>281</v>
      </c>
      <c r="AM3" s="736" t="s">
        <v>282</v>
      </c>
      <c r="AN3" s="735" t="s">
        <v>162</v>
      </c>
      <c r="AO3" s="735" t="s">
        <v>163</v>
      </c>
      <c r="AP3" s="735" t="s">
        <v>164</v>
      </c>
      <c r="AQ3" s="735" t="s">
        <v>165</v>
      </c>
      <c r="AR3" s="735" t="s">
        <v>166</v>
      </c>
      <c r="AS3" s="736" t="s">
        <v>167</v>
      </c>
      <c r="AT3" s="736" t="s">
        <v>168</v>
      </c>
      <c r="AU3" s="736" t="s">
        <v>169</v>
      </c>
      <c r="AV3" s="736" t="s">
        <v>170</v>
      </c>
      <c r="AW3" s="735" t="s">
        <v>171</v>
      </c>
      <c r="AX3" s="735" t="s">
        <v>172</v>
      </c>
      <c r="AY3" s="735" t="s">
        <v>173</v>
      </c>
      <c r="AZ3" s="735" t="s">
        <v>174</v>
      </c>
      <c r="BA3" s="735" t="s">
        <v>175</v>
      </c>
      <c r="BB3" s="735" t="s">
        <v>176</v>
      </c>
      <c r="BC3" s="736" t="s">
        <v>177</v>
      </c>
      <c r="BD3" s="736" t="s">
        <v>178</v>
      </c>
      <c r="BE3" s="736" t="s">
        <v>179</v>
      </c>
      <c r="BF3" s="735" t="s">
        <v>180</v>
      </c>
      <c r="BG3" s="735" t="s">
        <v>181</v>
      </c>
      <c r="BH3" s="735" t="s">
        <v>182</v>
      </c>
      <c r="BI3" s="735" t="s">
        <v>183</v>
      </c>
      <c r="BJ3" s="736" t="s">
        <v>184</v>
      </c>
      <c r="BK3" s="735" t="s">
        <v>185</v>
      </c>
      <c r="BL3" s="735" t="s">
        <v>186</v>
      </c>
      <c r="BM3" s="735" t="s">
        <v>187</v>
      </c>
      <c r="BN3" s="735" t="s">
        <v>188</v>
      </c>
      <c r="BO3" s="736" t="s">
        <v>189</v>
      </c>
      <c r="BP3" s="736" t="s">
        <v>190</v>
      </c>
      <c r="BQ3" s="736" t="s">
        <v>191</v>
      </c>
      <c r="BR3" s="736" t="s">
        <v>192</v>
      </c>
      <c r="BS3" s="736" t="s">
        <v>193</v>
      </c>
      <c r="BT3" s="736" t="s">
        <v>194</v>
      </c>
      <c r="BU3" s="735" t="s">
        <v>196</v>
      </c>
      <c r="BV3" s="735" t="s">
        <v>197</v>
      </c>
      <c r="BW3" s="735" t="s">
        <v>198</v>
      </c>
      <c r="BX3" s="735" t="s">
        <v>199</v>
      </c>
      <c r="BY3" s="735" t="s">
        <v>200</v>
      </c>
      <c r="BZ3" s="735" t="s">
        <v>201</v>
      </c>
      <c r="CA3" s="735" t="s">
        <v>202</v>
      </c>
      <c r="CB3" s="735" t="s">
        <v>203</v>
      </c>
      <c r="CC3" s="735" t="s">
        <v>204</v>
      </c>
      <c r="CD3" s="735" t="s">
        <v>205</v>
      </c>
      <c r="CE3" s="735" t="s">
        <v>206</v>
      </c>
      <c r="CF3" s="735" t="s">
        <v>207</v>
      </c>
      <c r="CG3" s="735" t="s">
        <v>208</v>
      </c>
      <c r="CH3" s="735" t="s">
        <v>209</v>
      </c>
      <c r="CI3" s="735" t="s">
        <v>210</v>
      </c>
      <c r="CJ3" s="735" t="s">
        <v>211</v>
      </c>
      <c r="CK3" s="736" t="s">
        <v>212</v>
      </c>
      <c r="CL3" s="736" t="s">
        <v>213</v>
      </c>
      <c r="CM3" s="736" t="s">
        <v>214</v>
      </c>
      <c r="CN3" s="736" t="s">
        <v>215</v>
      </c>
      <c r="CO3" s="736" t="s">
        <v>216</v>
      </c>
      <c r="CP3" s="736" t="s">
        <v>217</v>
      </c>
      <c r="CQ3" s="736" t="s">
        <v>218</v>
      </c>
      <c r="CR3" s="1576" t="s">
        <v>219</v>
      </c>
      <c r="CS3" s="736" t="s">
        <v>220</v>
      </c>
      <c r="CT3" s="736" t="s">
        <v>221</v>
      </c>
      <c r="CU3" s="736" t="s">
        <v>222</v>
      </c>
      <c r="CV3" s="736" t="s">
        <v>223</v>
      </c>
      <c r="CW3" s="736" t="s">
        <v>224</v>
      </c>
      <c r="CX3" s="736" t="s">
        <v>225</v>
      </c>
      <c r="CY3" s="736" t="s">
        <v>226</v>
      </c>
      <c r="CZ3" s="736" t="s">
        <v>227</v>
      </c>
      <c r="DA3" s="736" t="s">
        <v>228</v>
      </c>
      <c r="DB3" s="736" t="s">
        <v>229</v>
      </c>
      <c r="DC3" s="736" t="s">
        <v>230</v>
      </c>
      <c r="DD3" s="736" t="s">
        <v>231</v>
      </c>
      <c r="DE3" s="736" t="s">
        <v>232</v>
      </c>
      <c r="DF3" s="736" t="s">
        <v>233</v>
      </c>
      <c r="DG3" s="736" t="s">
        <v>234</v>
      </c>
      <c r="DH3" s="736" t="s">
        <v>235</v>
      </c>
      <c r="DI3" s="736" t="s">
        <v>236</v>
      </c>
      <c r="DJ3" s="736" t="s">
        <v>237</v>
      </c>
      <c r="DK3" s="736" t="s">
        <v>238</v>
      </c>
      <c r="DL3" s="736" t="s">
        <v>239</v>
      </c>
      <c r="DM3" s="736" t="s">
        <v>240</v>
      </c>
      <c r="DN3" s="736" t="s">
        <v>241</v>
      </c>
      <c r="DO3" s="736" t="s">
        <v>242</v>
      </c>
      <c r="DP3" s="736" t="s">
        <v>243</v>
      </c>
      <c r="DQ3" s="736" t="s">
        <v>244</v>
      </c>
      <c r="DR3" s="736" t="s">
        <v>245</v>
      </c>
      <c r="DS3" s="736" t="s">
        <v>246</v>
      </c>
      <c r="DT3" s="736" t="s">
        <v>247</v>
      </c>
      <c r="DU3" s="736" t="s">
        <v>248</v>
      </c>
      <c r="DV3" s="736" t="s">
        <v>249</v>
      </c>
      <c r="DW3" s="736" t="s">
        <v>250</v>
      </c>
      <c r="DX3" s="736" t="s">
        <v>251</v>
      </c>
      <c r="DY3" s="736" t="s">
        <v>252</v>
      </c>
      <c r="DZ3" s="736" t="s">
        <v>253</v>
      </c>
      <c r="EA3" s="736" t="s">
        <v>254</v>
      </c>
      <c r="EB3" s="736" t="s">
        <v>255</v>
      </c>
      <c r="EC3" s="736" t="s">
        <v>256</v>
      </c>
      <c r="ED3" s="736" t="s">
        <v>257</v>
      </c>
      <c r="EE3" s="736" t="s">
        <v>258</v>
      </c>
      <c r="EF3" s="735" t="s">
        <v>259</v>
      </c>
      <c r="EG3" s="735" t="s">
        <v>260</v>
      </c>
      <c r="EH3" s="735" t="s">
        <v>261</v>
      </c>
      <c r="EI3" s="735" t="s">
        <v>262</v>
      </c>
      <c r="EJ3" s="735" t="s">
        <v>263</v>
      </c>
      <c r="EK3" s="733" t="s">
        <v>264</v>
      </c>
      <c r="EL3" s="733" t="s">
        <v>265</v>
      </c>
      <c r="EM3" s="733" t="s">
        <v>266</v>
      </c>
      <c r="EN3" s="733" t="s">
        <v>267</v>
      </c>
      <c r="EO3" s="733" t="s">
        <v>268</v>
      </c>
      <c r="EP3" s="735" t="s">
        <v>269</v>
      </c>
      <c r="EQ3" s="735" t="s">
        <v>270</v>
      </c>
      <c r="ER3" s="735" t="s">
        <v>271</v>
      </c>
      <c r="ES3" s="735" t="s">
        <v>272</v>
      </c>
      <c r="ET3" s="735" t="s">
        <v>273</v>
      </c>
      <c r="EU3" s="733" t="s">
        <v>274</v>
      </c>
      <c r="EV3" s="733" t="s">
        <v>275</v>
      </c>
      <c r="EW3" s="733" t="s">
        <v>276</v>
      </c>
      <c r="EX3" s="733" t="s">
        <v>277</v>
      </c>
      <c r="EY3" s="733" t="s">
        <v>278</v>
      </c>
      <c r="EZ3" s="733" t="s">
        <v>283</v>
      </c>
      <c r="FA3" s="733" t="s">
        <v>284</v>
      </c>
      <c r="FB3" s="733" t="s">
        <v>285</v>
      </c>
      <c r="FC3" s="733" t="s">
        <v>286</v>
      </c>
      <c r="FD3" s="733" t="s">
        <v>287</v>
      </c>
    </row>
    <row r="4" spans="1:162" s="745" customFormat="1" ht="90.75" thickBot="1" x14ac:dyDescent="0.3">
      <c r="A4" s="2010"/>
      <c r="B4" s="1369"/>
      <c r="C4" s="2007"/>
      <c r="D4" s="2007"/>
      <c r="E4" s="737" t="s">
        <v>1394</v>
      </c>
      <c r="F4" s="738" t="s">
        <v>290</v>
      </c>
      <c r="G4" s="738" t="s">
        <v>291</v>
      </c>
      <c r="H4" s="738" t="s">
        <v>292</v>
      </c>
      <c r="I4" s="739" t="s">
        <v>1263</v>
      </c>
      <c r="J4" s="739" t="s">
        <v>465</v>
      </c>
      <c r="K4" s="739" t="s">
        <v>295</v>
      </c>
      <c r="L4" s="740" t="s">
        <v>296</v>
      </c>
      <c r="M4" s="740" t="s">
        <v>1142</v>
      </c>
      <c r="N4" s="739" t="s">
        <v>298</v>
      </c>
      <c r="O4" s="739" t="s">
        <v>299</v>
      </c>
      <c r="P4" s="739" t="s">
        <v>300</v>
      </c>
      <c r="Q4" s="739" t="s">
        <v>301</v>
      </c>
      <c r="R4" s="739" t="s">
        <v>302</v>
      </c>
      <c r="S4" s="739" t="s">
        <v>303</v>
      </c>
      <c r="T4" s="739" t="s">
        <v>1143</v>
      </c>
      <c r="U4" s="739" t="s">
        <v>1144</v>
      </c>
      <c r="V4" s="739" t="s">
        <v>1145</v>
      </c>
      <c r="W4" s="739" t="s">
        <v>1146</v>
      </c>
      <c r="X4" s="739" t="s">
        <v>1147</v>
      </c>
      <c r="Y4" s="738" t="s">
        <v>304</v>
      </c>
      <c r="Z4" s="739" t="s">
        <v>305</v>
      </c>
      <c r="AA4" s="739" t="s">
        <v>1264</v>
      </c>
      <c r="AB4" s="739" t="s">
        <v>307</v>
      </c>
      <c r="AC4" s="739" t="s">
        <v>309</v>
      </c>
      <c r="AD4" s="739" t="s">
        <v>310</v>
      </c>
      <c r="AE4" s="741" t="s">
        <v>311</v>
      </c>
      <c r="AF4" s="741" t="s">
        <v>312</v>
      </c>
      <c r="AG4" s="741" t="s">
        <v>1148</v>
      </c>
      <c r="AH4" s="741" t="s">
        <v>1149</v>
      </c>
      <c r="AI4" s="744" t="s">
        <v>313</v>
      </c>
      <c r="AJ4" s="742" t="s">
        <v>410</v>
      </c>
      <c r="AK4" s="742" t="s">
        <v>411</v>
      </c>
      <c r="AL4" s="742" t="s">
        <v>412</v>
      </c>
      <c r="AM4" s="743" t="s">
        <v>413</v>
      </c>
      <c r="AN4" s="742" t="s">
        <v>314</v>
      </c>
      <c r="AO4" s="742" t="s">
        <v>315</v>
      </c>
      <c r="AP4" s="742" t="s">
        <v>1150</v>
      </c>
      <c r="AQ4" s="742" t="s">
        <v>316</v>
      </c>
      <c r="AR4" s="742" t="s">
        <v>317</v>
      </c>
      <c r="AS4" s="743" t="s">
        <v>1151</v>
      </c>
      <c r="AT4" s="743" t="s">
        <v>318</v>
      </c>
      <c r="AU4" s="743" t="s">
        <v>319</v>
      </c>
      <c r="AV4" s="743" t="s">
        <v>1152</v>
      </c>
      <c r="AW4" s="741" t="s">
        <v>320</v>
      </c>
      <c r="AX4" s="741" t="s">
        <v>321</v>
      </c>
      <c r="AY4" s="741" t="s">
        <v>322</v>
      </c>
      <c r="AZ4" s="741" t="s">
        <v>323</v>
      </c>
      <c r="BA4" s="741" t="s">
        <v>324</v>
      </c>
      <c r="BB4" s="741" t="s">
        <v>325</v>
      </c>
      <c r="BC4" s="744" t="s">
        <v>326</v>
      </c>
      <c r="BD4" s="744" t="s">
        <v>1153</v>
      </c>
      <c r="BE4" s="744" t="s">
        <v>327</v>
      </c>
      <c r="BF4" s="741" t="s">
        <v>1265</v>
      </c>
      <c r="BG4" s="741" t="s">
        <v>328</v>
      </c>
      <c r="BH4" s="741" t="s">
        <v>329</v>
      </c>
      <c r="BI4" s="741" t="s">
        <v>330</v>
      </c>
      <c r="BJ4" s="744" t="s">
        <v>331</v>
      </c>
      <c r="BK4" s="741" t="s">
        <v>1266</v>
      </c>
      <c r="BL4" s="741" t="s">
        <v>332</v>
      </c>
      <c r="BM4" s="741" t="s">
        <v>333</v>
      </c>
      <c r="BN4" s="741" t="s">
        <v>334</v>
      </c>
      <c r="BO4" s="744" t="s">
        <v>335</v>
      </c>
      <c r="BP4" s="744" t="s">
        <v>1267</v>
      </c>
      <c r="BQ4" s="744" t="s">
        <v>336</v>
      </c>
      <c r="BR4" s="744" t="s">
        <v>337</v>
      </c>
      <c r="BS4" s="744" t="s">
        <v>338</v>
      </c>
      <c r="BT4" s="744" t="s">
        <v>339</v>
      </c>
      <c r="BU4" s="741" t="s">
        <v>341</v>
      </c>
      <c r="BV4" s="741" t="s">
        <v>342</v>
      </c>
      <c r="BW4" s="741" t="s">
        <v>343</v>
      </c>
      <c r="BX4" s="741" t="s">
        <v>344</v>
      </c>
      <c r="BY4" s="741" t="s">
        <v>1268</v>
      </c>
      <c r="BZ4" s="741" t="s">
        <v>345</v>
      </c>
      <c r="CA4" s="741" t="s">
        <v>346</v>
      </c>
      <c r="CB4" s="741" t="s">
        <v>347</v>
      </c>
      <c r="CC4" s="741" t="s">
        <v>348</v>
      </c>
      <c r="CD4" s="741" t="s">
        <v>349</v>
      </c>
      <c r="CE4" s="741" t="s">
        <v>350</v>
      </c>
      <c r="CF4" s="741" t="s">
        <v>351</v>
      </c>
      <c r="CG4" s="741" t="s">
        <v>1269</v>
      </c>
      <c r="CH4" s="741" t="s">
        <v>352</v>
      </c>
      <c r="CI4" s="741" t="s">
        <v>353</v>
      </c>
      <c r="CJ4" s="741" t="s">
        <v>354</v>
      </c>
      <c r="CK4" s="744" t="s">
        <v>355</v>
      </c>
      <c r="CL4" s="744" t="s">
        <v>1270</v>
      </c>
      <c r="CM4" s="744" t="s">
        <v>356</v>
      </c>
      <c r="CN4" s="744" t="s">
        <v>357</v>
      </c>
      <c r="CO4" s="744" t="s">
        <v>358</v>
      </c>
      <c r="CP4" s="744" t="s">
        <v>359</v>
      </c>
      <c r="CQ4" s="744" t="s">
        <v>1271</v>
      </c>
      <c r="CR4" s="744" t="s">
        <v>1272</v>
      </c>
      <c r="CS4" s="744" t="s">
        <v>360</v>
      </c>
      <c r="CT4" s="744" t="s">
        <v>361</v>
      </c>
      <c r="CU4" s="744" t="s">
        <v>362</v>
      </c>
      <c r="CV4" s="744" t="s">
        <v>363</v>
      </c>
      <c r="CW4" s="744" t="s">
        <v>364</v>
      </c>
      <c r="CX4" s="744" t="s">
        <v>365</v>
      </c>
      <c r="CY4" s="744" t="s">
        <v>366</v>
      </c>
      <c r="CZ4" s="744" t="s">
        <v>367</v>
      </c>
      <c r="DA4" s="744" t="s">
        <v>368</v>
      </c>
      <c r="DB4" s="744" t="s">
        <v>369</v>
      </c>
      <c r="DC4" s="744" t="s">
        <v>370</v>
      </c>
      <c r="DD4" s="744" t="s">
        <v>371</v>
      </c>
      <c r="DE4" s="744" t="s">
        <v>372</v>
      </c>
      <c r="DF4" s="744" t="s">
        <v>373</v>
      </c>
      <c r="DG4" s="744" t="s">
        <v>374</v>
      </c>
      <c r="DH4" s="744" t="s">
        <v>375</v>
      </c>
      <c r="DI4" s="744" t="s">
        <v>376</v>
      </c>
      <c r="DJ4" s="744" t="s">
        <v>377</v>
      </c>
      <c r="DK4" s="744" t="s">
        <v>378</v>
      </c>
      <c r="DL4" s="744" t="s">
        <v>379</v>
      </c>
      <c r="DM4" s="744" t="s">
        <v>380</v>
      </c>
      <c r="DN4" s="744" t="s">
        <v>381</v>
      </c>
      <c r="DO4" s="744" t="s">
        <v>382</v>
      </c>
      <c r="DP4" s="744" t="s">
        <v>383</v>
      </c>
      <c r="DQ4" s="744" t="s">
        <v>371</v>
      </c>
      <c r="DR4" s="744" t="s">
        <v>372</v>
      </c>
      <c r="DS4" s="744" t="s">
        <v>384</v>
      </c>
      <c r="DT4" s="744" t="s">
        <v>385</v>
      </c>
      <c r="DU4" s="744" t="s">
        <v>386</v>
      </c>
      <c r="DV4" s="744" t="s">
        <v>387</v>
      </c>
      <c r="DW4" s="744" t="s">
        <v>388</v>
      </c>
      <c r="DX4" s="744" t="s">
        <v>389</v>
      </c>
      <c r="DY4" s="744" t="s">
        <v>390</v>
      </c>
      <c r="DZ4" s="744" t="s">
        <v>391</v>
      </c>
      <c r="EA4" s="744" t="s">
        <v>392</v>
      </c>
      <c r="EB4" s="744" t="s">
        <v>393</v>
      </c>
      <c r="EC4" s="744" t="s">
        <v>394</v>
      </c>
      <c r="ED4" s="744" t="s">
        <v>371</v>
      </c>
      <c r="EE4" s="744" t="s">
        <v>372</v>
      </c>
      <c r="EF4" s="741" t="s">
        <v>395</v>
      </c>
      <c r="EG4" s="741" t="s">
        <v>396</v>
      </c>
      <c r="EH4" s="741" t="s">
        <v>397</v>
      </c>
      <c r="EI4" s="741" t="s">
        <v>398</v>
      </c>
      <c r="EJ4" s="741" t="s">
        <v>399</v>
      </c>
      <c r="EK4" s="739" t="s">
        <v>400</v>
      </c>
      <c r="EL4" s="739" t="s">
        <v>401</v>
      </c>
      <c r="EM4" s="739" t="s">
        <v>402</v>
      </c>
      <c r="EN4" s="739" t="s">
        <v>403</v>
      </c>
      <c r="EO4" s="739" t="s">
        <v>404</v>
      </c>
      <c r="EP4" s="741" t="s">
        <v>405</v>
      </c>
      <c r="EQ4" s="741" t="s">
        <v>406</v>
      </c>
      <c r="ER4" s="741" t="s">
        <v>407</v>
      </c>
      <c r="ES4" s="741" t="s">
        <v>408</v>
      </c>
      <c r="ET4" s="741" t="s">
        <v>409</v>
      </c>
      <c r="EU4" s="739" t="s">
        <v>1273</v>
      </c>
      <c r="EV4" s="739" t="s">
        <v>1274</v>
      </c>
      <c r="EW4" s="739" t="s">
        <v>1275</v>
      </c>
      <c r="EX4" s="739" t="s">
        <v>1276</v>
      </c>
      <c r="EY4" s="739" t="s">
        <v>1277</v>
      </c>
      <c r="EZ4" s="739" t="s">
        <v>400</v>
      </c>
      <c r="FA4" s="739" t="s">
        <v>401</v>
      </c>
      <c r="FB4" s="739" t="s">
        <v>402</v>
      </c>
      <c r="FC4" s="739" t="s">
        <v>403</v>
      </c>
      <c r="FD4" s="739" t="s">
        <v>404</v>
      </c>
    </row>
    <row r="5" spans="1:162" s="745" customFormat="1" ht="18" customHeight="1" thickBot="1" x14ac:dyDescent="0.3">
      <c r="A5" s="2010"/>
      <c r="B5" s="1369"/>
      <c r="C5" s="2007"/>
      <c r="D5" s="2007"/>
      <c r="E5" s="737" t="s">
        <v>415</v>
      </c>
      <c r="F5" s="738" t="s">
        <v>130</v>
      </c>
      <c r="G5" s="738" t="s">
        <v>80</v>
      </c>
      <c r="H5" s="738" t="s">
        <v>416</v>
      </c>
      <c r="I5" s="739" t="s">
        <v>418</v>
      </c>
      <c r="J5" s="739" t="s">
        <v>80</v>
      </c>
      <c r="K5" s="739" t="s">
        <v>419</v>
      </c>
      <c r="L5" s="738" t="s">
        <v>80</v>
      </c>
      <c r="M5" s="738" t="s">
        <v>80</v>
      </c>
      <c r="N5" s="739" t="s">
        <v>420</v>
      </c>
      <c r="O5" s="739" t="s">
        <v>420</v>
      </c>
      <c r="P5" s="739" t="s">
        <v>420</v>
      </c>
      <c r="Q5" s="739" t="s">
        <v>421</v>
      </c>
      <c r="R5" s="739" t="s">
        <v>421</v>
      </c>
      <c r="S5" s="739" t="s">
        <v>421</v>
      </c>
      <c r="T5" s="738" t="s">
        <v>422</v>
      </c>
      <c r="U5" s="738" t="s">
        <v>422</v>
      </c>
      <c r="V5" s="738" t="s">
        <v>422</v>
      </c>
      <c r="W5" s="738" t="s">
        <v>422</v>
      </c>
      <c r="X5" s="738" t="s">
        <v>422</v>
      </c>
      <c r="Y5" s="738" t="s">
        <v>80</v>
      </c>
      <c r="Z5" s="739" t="s">
        <v>423</v>
      </c>
      <c r="AA5" s="738" t="s">
        <v>80</v>
      </c>
      <c r="AB5" s="739" t="s">
        <v>425</v>
      </c>
      <c r="AC5" s="738" t="s">
        <v>80</v>
      </c>
      <c r="AD5" s="738" t="s">
        <v>80</v>
      </c>
      <c r="AE5" s="742" t="s">
        <v>80</v>
      </c>
      <c r="AF5" s="742" t="s">
        <v>80</v>
      </c>
      <c r="AG5" s="741" t="s">
        <v>427</v>
      </c>
      <c r="AH5" s="741" t="s">
        <v>427</v>
      </c>
      <c r="AI5" s="744" t="s">
        <v>427</v>
      </c>
      <c r="AJ5" s="742" t="s">
        <v>80</v>
      </c>
      <c r="AK5" s="742" t="s">
        <v>80</v>
      </c>
      <c r="AL5" s="742" t="s">
        <v>80</v>
      </c>
      <c r="AM5" s="744" t="s">
        <v>456</v>
      </c>
      <c r="AN5" s="741" t="s">
        <v>428</v>
      </c>
      <c r="AO5" s="741" t="s">
        <v>429</v>
      </c>
      <c r="AP5" s="742" t="s">
        <v>80</v>
      </c>
      <c r="AQ5" s="741" t="s">
        <v>428</v>
      </c>
      <c r="AR5" s="741" t="s">
        <v>429</v>
      </c>
      <c r="AS5" s="743" t="s">
        <v>80</v>
      </c>
      <c r="AT5" s="746" t="s">
        <v>428</v>
      </c>
      <c r="AU5" s="746" t="s">
        <v>429</v>
      </c>
      <c r="AV5" s="743" t="s">
        <v>80</v>
      </c>
      <c r="AW5" s="741" t="s">
        <v>430</v>
      </c>
      <c r="AX5" s="741" t="s">
        <v>431</v>
      </c>
      <c r="AY5" s="742" t="s">
        <v>80</v>
      </c>
      <c r="AZ5" s="741" t="s">
        <v>430</v>
      </c>
      <c r="BA5" s="741" t="s">
        <v>431</v>
      </c>
      <c r="BB5" s="742" t="s">
        <v>80</v>
      </c>
      <c r="BC5" s="744" t="s">
        <v>430</v>
      </c>
      <c r="BD5" s="744" t="s">
        <v>431</v>
      </c>
      <c r="BE5" s="743" t="s">
        <v>80</v>
      </c>
      <c r="BF5" s="742" t="s">
        <v>432</v>
      </c>
      <c r="BG5" s="741" t="s">
        <v>433</v>
      </c>
      <c r="BH5" s="741" t="s">
        <v>434</v>
      </c>
      <c r="BI5" s="742" t="s">
        <v>80</v>
      </c>
      <c r="BJ5" s="743" t="s">
        <v>80</v>
      </c>
      <c r="BK5" s="742" t="s">
        <v>432</v>
      </c>
      <c r="BL5" s="741" t="s">
        <v>433</v>
      </c>
      <c r="BM5" s="741" t="s">
        <v>434</v>
      </c>
      <c r="BN5" s="742" t="s">
        <v>80</v>
      </c>
      <c r="BO5" s="743" t="s">
        <v>80</v>
      </c>
      <c r="BP5" s="744" t="s">
        <v>435</v>
      </c>
      <c r="BQ5" s="744" t="s">
        <v>433</v>
      </c>
      <c r="BR5" s="744" t="s">
        <v>434</v>
      </c>
      <c r="BS5" s="743" t="s">
        <v>80</v>
      </c>
      <c r="BT5" s="743" t="s">
        <v>80</v>
      </c>
      <c r="BU5" s="741" t="s">
        <v>437</v>
      </c>
      <c r="BV5" s="741" t="s">
        <v>438</v>
      </c>
      <c r="BW5" s="741" t="s">
        <v>439</v>
      </c>
      <c r="BX5" s="741" t="s">
        <v>440</v>
      </c>
      <c r="BY5" s="741" t="s">
        <v>441</v>
      </c>
      <c r="BZ5" s="741" t="s">
        <v>442</v>
      </c>
      <c r="CA5" s="741" t="s">
        <v>443</v>
      </c>
      <c r="CB5" s="741" t="s">
        <v>444</v>
      </c>
      <c r="CC5" s="741" t="s">
        <v>437</v>
      </c>
      <c r="CD5" s="741" t="s">
        <v>438</v>
      </c>
      <c r="CE5" s="741" t="s">
        <v>439</v>
      </c>
      <c r="CF5" s="741" t="s">
        <v>440</v>
      </c>
      <c r="CG5" s="741" t="s">
        <v>441</v>
      </c>
      <c r="CH5" s="741" t="s">
        <v>442</v>
      </c>
      <c r="CI5" s="741" t="s">
        <v>443</v>
      </c>
      <c r="CJ5" s="741" t="s">
        <v>444</v>
      </c>
      <c r="CK5" s="743" t="s">
        <v>80</v>
      </c>
      <c r="CL5" s="743" t="s">
        <v>80</v>
      </c>
      <c r="CM5" s="743" t="s">
        <v>80</v>
      </c>
      <c r="CN5" s="743" t="s">
        <v>80</v>
      </c>
      <c r="CO5" s="743" t="s">
        <v>80</v>
      </c>
      <c r="CP5" s="743" t="s">
        <v>80</v>
      </c>
      <c r="CQ5" s="743" t="s">
        <v>80</v>
      </c>
      <c r="CR5" s="743" t="s">
        <v>80</v>
      </c>
      <c r="CS5" s="744" t="s">
        <v>445</v>
      </c>
      <c r="CT5" s="744" t="s">
        <v>446</v>
      </c>
      <c r="CU5" s="744" t="s">
        <v>447</v>
      </c>
      <c r="CV5" s="744" t="s">
        <v>448</v>
      </c>
      <c r="CW5" s="744" t="s">
        <v>449</v>
      </c>
      <c r="CX5" s="744" t="s">
        <v>450</v>
      </c>
      <c r="CY5" s="744" t="s">
        <v>451</v>
      </c>
      <c r="CZ5" s="744" t="s">
        <v>452</v>
      </c>
      <c r="DA5" s="744" t="s">
        <v>453</v>
      </c>
      <c r="DB5" s="744" t="s">
        <v>454</v>
      </c>
      <c r="DC5" s="743" t="s">
        <v>80</v>
      </c>
      <c r="DD5" s="743" t="s">
        <v>80</v>
      </c>
      <c r="DE5" s="743" t="s">
        <v>80</v>
      </c>
      <c r="DF5" s="744" t="s">
        <v>445</v>
      </c>
      <c r="DG5" s="744" t="s">
        <v>446</v>
      </c>
      <c r="DH5" s="744" t="s">
        <v>447</v>
      </c>
      <c r="DI5" s="744" t="s">
        <v>448</v>
      </c>
      <c r="DJ5" s="744" t="s">
        <v>449</v>
      </c>
      <c r="DK5" s="744" t="s">
        <v>450</v>
      </c>
      <c r="DL5" s="744" t="s">
        <v>451</v>
      </c>
      <c r="DM5" s="744" t="s">
        <v>452</v>
      </c>
      <c r="DN5" s="744" t="s">
        <v>453</v>
      </c>
      <c r="DO5" s="744" t="s">
        <v>454</v>
      </c>
      <c r="DP5" s="743" t="s">
        <v>80</v>
      </c>
      <c r="DQ5" s="743" t="s">
        <v>80</v>
      </c>
      <c r="DR5" s="743" t="s">
        <v>80</v>
      </c>
      <c r="DS5" s="743" t="s">
        <v>80</v>
      </c>
      <c r="DT5" s="743" t="s">
        <v>80</v>
      </c>
      <c r="DU5" s="743" t="s">
        <v>80</v>
      </c>
      <c r="DV5" s="743" t="s">
        <v>80</v>
      </c>
      <c r="DW5" s="743" t="s">
        <v>80</v>
      </c>
      <c r="DX5" s="743" t="s">
        <v>80</v>
      </c>
      <c r="DY5" s="743" t="s">
        <v>80</v>
      </c>
      <c r="DZ5" s="743" t="s">
        <v>80</v>
      </c>
      <c r="EA5" s="743" t="s">
        <v>80</v>
      </c>
      <c r="EB5" s="743" t="s">
        <v>80</v>
      </c>
      <c r="EC5" s="743" t="s">
        <v>80</v>
      </c>
      <c r="ED5" s="743" t="s">
        <v>80</v>
      </c>
      <c r="EE5" s="743" t="s">
        <v>80</v>
      </c>
      <c r="EF5" s="741" t="s">
        <v>455</v>
      </c>
      <c r="EG5" s="741" t="s">
        <v>455</v>
      </c>
      <c r="EH5" s="741" t="s">
        <v>455</v>
      </c>
      <c r="EI5" s="741" t="s">
        <v>455</v>
      </c>
      <c r="EJ5" s="741" t="s">
        <v>455</v>
      </c>
      <c r="EK5" s="738" t="s">
        <v>80</v>
      </c>
      <c r="EL5" s="738" t="s">
        <v>80</v>
      </c>
      <c r="EM5" s="738" t="s">
        <v>80</v>
      </c>
      <c r="EN5" s="738" t="s">
        <v>80</v>
      </c>
      <c r="EO5" s="738" t="s">
        <v>80</v>
      </c>
      <c r="EP5" s="742" t="s">
        <v>80</v>
      </c>
      <c r="EQ5" s="742" t="s">
        <v>80</v>
      </c>
      <c r="ER5" s="742" t="s">
        <v>80</v>
      </c>
      <c r="ES5" s="742" t="s">
        <v>80</v>
      </c>
      <c r="ET5" s="742" t="s">
        <v>80</v>
      </c>
      <c r="EU5" s="738" t="s">
        <v>80</v>
      </c>
      <c r="EV5" s="738" t="s">
        <v>80</v>
      </c>
      <c r="EW5" s="738" t="s">
        <v>80</v>
      </c>
      <c r="EX5" s="738" t="s">
        <v>80</v>
      </c>
      <c r="EY5" s="738" t="s">
        <v>80</v>
      </c>
      <c r="EZ5" s="738" t="s">
        <v>80</v>
      </c>
      <c r="FA5" s="738" t="s">
        <v>80</v>
      </c>
      <c r="FB5" s="738" t="s">
        <v>80</v>
      </c>
      <c r="FC5" s="738" t="s">
        <v>80</v>
      </c>
      <c r="FD5" s="738" t="s">
        <v>80</v>
      </c>
    </row>
    <row r="6" spans="1:162" s="745" customFormat="1" ht="195.75" thickBot="1" x14ac:dyDescent="0.3">
      <c r="A6" s="2010"/>
      <c r="B6" s="1370" t="s">
        <v>1358</v>
      </c>
      <c r="C6" s="2007"/>
      <c r="D6" s="2007"/>
      <c r="E6" s="737" t="s">
        <v>458</v>
      </c>
      <c r="F6" s="738" t="s">
        <v>459</v>
      </c>
      <c r="G6" s="738" t="s">
        <v>460</v>
      </c>
      <c r="H6" s="738" t="s">
        <v>461</v>
      </c>
      <c r="I6" s="739" t="s">
        <v>1186</v>
      </c>
      <c r="J6" s="739" t="s">
        <v>465</v>
      </c>
      <c r="K6" s="739" t="s">
        <v>464</v>
      </c>
      <c r="L6" s="740" t="s">
        <v>296</v>
      </c>
      <c r="M6" s="740" t="s">
        <v>1142</v>
      </c>
      <c r="N6" s="739" t="s">
        <v>466</v>
      </c>
      <c r="O6" s="739" t="s">
        <v>466</v>
      </c>
      <c r="P6" s="739" t="s">
        <v>467</v>
      </c>
      <c r="Q6" s="739" t="s">
        <v>466</v>
      </c>
      <c r="R6" s="739" t="s">
        <v>466</v>
      </c>
      <c r="S6" s="739" t="s">
        <v>468</v>
      </c>
      <c r="T6" s="739" t="s">
        <v>464</v>
      </c>
      <c r="U6" s="739" t="s">
        <v>464</v>
      </c>
      <c r="V6" s="739" t="s">
        <v>464</v>
      </c>
      <c r="W6" s="739" t="s">
        <v>464</v>
      </c>
      <c r="X6" s="739" t="s">
        <v>464</v>
      </c>
      <c r="Y6" s="739" t="s">
        <v>469</v>
      </c>
      <c r="Z6" s="739" t="s">
        <v>470</v>
      </c>
      <c r="AA6" s="739" t="s">
        <v>471</v>
      </c>
      <c r="AB6" s="738" t="s">
        <v>1155</v>
      </c>
      <c r="AC6" s="739" t="s">
        <v>475</v>
      </c>
      <c r="AD6" s="739" t="s">
        <v>475</v>
      </c>
      <c r="AE6" s="741" t="s">
        <v>475</v>
      </c>
      <c r="AF6" s="741" t="s">
        <v>475</v>
      </c>
      <c r="AG6" s="741" t="s">
        <v>1156</v>
      </c>
      <c r="AH6" s="741" t="s">
        <v>1278</v>
      </c>
      <c r="AI6" s="744" t="s">
        <v>476</v>
      </c>
      <c r="AJ6" s="742" t="s">
        <v>527</v>
      </c>
      <c r="AK6" s="742" t="s">
        <v>528</v>
      </c>
      <c r="AL6" s="742" t="s">
        <v>529</v>
      </c>
      <c r="AM6" s="743" t="s">
        <v>530</v>
      </c>
      <c r="AN6" s="742" t="s">
        <v>477</v>
      </c>
      <c r="AO6" s="742" t="s">
        <v>477</v>
      </c>
      <c r="AP6" s="742" t="s">
        <v>478</v>
      </c>
      <c r="AQ6" s="742" t="s">
        <v>477</v>
      </c>
      <c r="AR6" s="742" t="s">
        <v>477</v>
      </c>
      <c r="AS6" s="743" t="s">
        <v>478</v>
      </c>
      <c r="AT6" s="743" t="s">
        <v>479</v>
      </c>
      <c r="AU6" s="743" t="s">
        <v>480</v>
      </c>
      <c r="AV6" s="743" t="s">
        <v>481</v>
      </c>
      <c r="AW6" s="742" t="s">
        <v>477</v>
      </c>
      <c r="AX6" s="742" t="s">
        <v>477</v>
      </c>
      <c r="AY6" s="742" t="s">
        <v>482</v>
      </c>
      <c r="AZ6" s="742" t="s">
        <v>477</v>
      </c>
      <c r="BA6" s="742" t="s">
        <v>477</v>
      </c>
      <c r="BB6" s="742" t="s">
        <v>483</v>
      </c>
      <c r="BC6" s="743" t="s">
        <v>484</v>
      </c>
      <c r="BD6" s="743" t="s">
        <v>484</v>
      </c>
      <c r="BE6" s="743" t="s">
        <v>485</v>
      </c>
      <c r="BF6" s="742" t="s">
        <v>477</v>
      </c>
      <c r="BG6" s="742" t="s">
        <v>477</v>
      </c>
      <c r="BH6" s="742" t="s">
        <v>477</v>
      </c>
      <c r="BI6" s="741" t="s">
        <v>486</v>
      </c>
      <c r="BJ6" s="744" t="s">
        <v>487</v>
      </c>
      <c r="BK6" s="742" t="s">
        <v>477</v>
      </c>
      <c r="BL6" s="742" t="s">
        <v>477</v>
      </c>
      <c r="BM6" s="742" t="s">
        <v>477</v>
      </c>
      <c r="BN6" s="741" t="s">
        <v>488</v>
      </c>
      <c r="BO6" s="744" t="s">
        <v>489</v>
      </c>
      <c r="BP6" s="743" t="s">
        <v>490</v>
      </c>
      <c r="BQ6" s="743" t="s">
        <v>491</v>
      </c>
      <c r="BR6" s="743" t="s">
        <v>492</v>
      </c>
      <c r="BS6" s="743" t="s">
        <v>493</v>
      </c>
      <c r="BT6" s="744" t="s">
        <v>494</v>
      </c>
      <c r="BU6" s="741" t="s">
        <v>496</v>
      </c>
      <c r="BV6" s="741" t="s">
        <v>496</v>
      </c>
      <c r="BW6" s="741" t="s">
        <v>496</v>
      </c>
      <c r="BX6" s="741" t="s">
        <v>496</v>
      </c>
      <c r="BY6" s="741" t="s">
        <v>496</v>
      </c>
      <c r="BZ6" s="741" t="s">
        <v>496</v>
      </c>
      <c r="CA6" s="741" t="s">
        <v>496</v>
      </c>
      <c r="CB6" s="741" t="s">
        <v>496</v>
      </c>
      <c r="CC6" s="741" t="s">
        <v>496</v>
      </c>
      <c r="CD6" s="741" t="s">
        <v>496</v>
      </c>
      <c r="CE6" s="741" t="s">
        <v>496</v>
      </c>
      <c r="CF6" s="741" t="s">
        <v>496</v>
      </c>
      <c r="CG6" s="741" t="s">
        <v>496</v>
      </c>
      <c r="CH6" s="741" t="s">
        <v>496</v>
      </c>
      <c r="CI6" s="741" t="s">
        <v>496</v>
      </c>
      <c r="CJ6" s="741" t="s">
        <v>496</v>
      </c>
      <c r="CK6" s="744" t="s">
        <v>1157</v>
      </c>
      <c r="CL6" s="744" t="s">
        <v>1158</v>
      </c>
      <c r="CM6" s="744" t="s">
        <v>1159</v>
      </c>
      <c r="CN6" s="744" t="s">
        <v>1160</v>
      </c>
      <c r="CO6" s="744" t="s">
        <v>1161</v>
      </c>
      <c r="CP6" s="744" t="s">
        <v>1162</v>
      </c>
      <c r="CQ6" s="744" t="s">
        <v>1163</v>
      </c>
      <c r="CR6" s="744" t="s">
        <v>1164</v>
      </c>
      <c r="CS6" s="744" t="s">
        <v>497</v>
      </c>
      <c r="CT6" s="744" t="s">
        <v>497</v>
      </c>
      <c r="CU6" s="744" t="s">
        <v>497</v>
      </c>
      <c r="CV6" s="744" t="s">
        <v>497</v>
      </c>
      <c r="CW6" s="744" t="s">
        <v>497</v>
      </c>
      <c r="CX6" s="744" t="s">
        <v>497</v>
      </c>
      <c r="CY6" s="744" t="s">
        <v>497</v>
      </c>
      <c r="CZ6" s="744" t="s">
        <v>497</v>
      </c>
      <c r="DA6" s="744" t="s">
        <v>497</v>
      </c>
      <c r="DB6" s="744" t="s">
        <v>497</v>
      </c>
      <c r="DC6" s="744" t="s">
        <v>498</v>
      </c>
      <c r="DD6" s="743" t="s">
        <v>499</v>
      </c>
      <c r="DE6" s="743" t="s">
        <v>500</v>
      </c>
      <c r="DF6" s="744" t="s">
        <v>497</v>
      </c>
      <c r="DG6" s="744" t="s">
        <v>497</v>
      </c>
      <c r="DH6" s="744" t="s">
        <v>497</v>
      </c>
      <c r="DI6" s="744" t="s">
        <v>497</v>
      </c>
      <c r="DJ6" s="744" t="s">
        <v>497</v>
      </c>
      <c r="DK6" s="744" t="s">
        <v>497</v>
      </c>
      <c r="DL6" s="744" t="s">
        <v>497</v>
      </c>
      <c r="DM6" s="744" t="s">
        <v>497</v>
      </c>
      <c r="DN6" s="744" t="s">
        <v>497</v>
      </c>
      <c r="DO6" s="744" t="s">
        <v>497</v>
      </c>
      <c r="DP6" s="744" t="s">
        <v>501</v>
      </c>
      <c r="DQ6" s="743" t="s">
        <v>502</v>
      </c>
      <c r="DR6" s="743" t="s">
        <v>503</v>
      </c>
      <c r="DS6" s="744" t="s">
        <v>504</v>
      </c>
      <c r="DT6" s="744" t="s">
        <v>505</v>
      </c>
      <c r="DU6" s="744" t="s">
        <v>506</v>
      </c>
      <c r="DV6" s="744" t="s">
        <v>507</v>
      </c>
      <c r="DW6" s="744" t="s">
        <v>508</v>
      </c>
      <c r="DX6" s="744" t="s">
        <v>509</v>
      </c>
      <c r="DY6" s="744" t="s">
        <v>510</v>
      </c>
      <c r="DZ6" s="744" t="s">
        <v>511</v>
      </c>
      <c r="EA6" s="744" t="s">
        <v>512</v>
      </c>
      <c r="EB6" s="744" t="s">
        <v>513</v>
      </c>
      <c r="EC6" s="744" t="s">
        <v>514</v>
      </c>
      <c r="ED6" s="743" t="s">
        <v>515</v>
      </c>
      <c r="EE6" s="743" t="s">
        <v>516</v>
      </c>
      <c r="EF6" s="742" t="s">
        <v>1279</v>
      </c>
      <c r="EG6" s="742" t="s">
        <v>1279</v>
      </c>
      <c r="EH6" s="742" t="s">
        <v>1279</v>
      </c>
      <c r="EI6" s="742" t="s">
        <v>1279</v>
      </c>
      <c r="EJ6" s="742" t="s">
        <v>1279</v>
      </c>
      <c r="EK6" s="739" t="s">
        <v>517</v>
      </c>
      <c r="EL6" s="739" t="s">
        <v>518</v>
      </c>
      <c r="EM6" s="739" t="s">
        <v>519</v>
      </c>
      <c r="EN6" s="739" t="s">
        <v>520</v>
      </c>
      <c r="EO6" s="739" t="s">
        <v>521</v>
      </c>
      <c r="EP6" s="741" t="s">
        <v>522</v>
      </c>
      <c r="EQ6" s="741" t="s">
        <v>523</v>
      </c>
      <c r="ER6" s="741" t="s">
        <v>524</v>
      </c>
      <c r="ES6" s="741" t="s">
        <v>525</v>
      </c>
      <c r="ET6" s="741" t="s">
        <v>526</v>
      </c>
      <c r="EU6" s="740" t="s">
        <v>1165</v>
      </c>
      <c r="EV6" s="740" t="s">
        <v>1166</v>
      </c>
      <c r="EW6" s="740" t="s">
        <v>1167</v>
      </c>
      <c r="EX6" s="740" t="s">
        <v>1168</v>
      </c>
      <c r="EY6" s="740" t="s">
        <v>1169</v>
      </c>
      <c r="EZ6" s="739" t="s">
        <v>531</v>
      </c>
      <c r="FA6" s="739" t="s">
        <v>532</v>
      </c>
      <c r="FB6" s="739" t="s">
        <v>533</v>
      </c>
      <c r="FC6" s="739" t="s">
        <v>534</v>
      </c>
      <c r="FD6" s="739" t="s">
        <v>535</v>
      </c>
    </row>
    <row r="7" spans="1:162" s="745" customFormat="1" ht="20.25" customHeight="1" thickBot="1" x14ac:dyDescent="0.3">
      <c r="A7" s="2010"/>
      <c r="B7" s="1369"/>
      <c r="C7" s="2007"/>
      <c r="D7" s="2007"/>
      <c r="E7" s="737" t="s">
        <v>536</v>
      </c>
      <c r="F7" s="738" t="s">
        <v>537</v>
      </c>
      <c r="G7" s="738" t="s">
        <v>537</v>
      </c>
      <c r="H7" s="739" t="s">
        <v>837</v>
      </c>
      <c r="I7" s="739" t="s">
        <v>837</v>
      </c>
      <c r="J7" s="739" t="s">
        <v>538</v>
      </c>
      <c r="K7" s="739" t="s">
        <v>837</v>
      </c>
      <c r="L7" s="740" t="s">
        <v>837</v>
      </c>
      <c r="M7" s="739" t="s">
        <v>837</v>
      </c>
      <c r="N7" s="739" t="s">
        <v>837</v>
      </c>
      <c r="O7" s="739" t="s">
        <v>837</v>
      </c>
      <c r="P7" s="739" t="s">
        <v>837</v>
      </c>
      <c r="Q7" s="739" t="s">
        <v>837</v>
      </c>
      <c r="R7" s="739" t="s">
        <v>837</v>
      </c>
      <c r="S7" s="739" t="s">
        <v>837</v>
      </c>
      <c r="T7" s="739" t="s">
        <v>837</v>
      </c>
      <c r="U7" s="739" t="s">
        <v>837</v>
      </c>
      <c r="V7" s="739" t="s">
        <v>837</v>
      </c>
      <c r="W7" s="739" t="s">
        <v>837</v>
      </c>
      <c r="X7" s="739" t="s">
        <v>837</v>
      </c>
      <c r="Y7" s="739" t="s">
        <v>837</v>
      </c>
      <c r="Z7" s="739" t="s">
        <v>837</v>
      </c>
      <c r="AA7" s="739" t="s">
        <v>837</v>
      </c>
      <c r="AB7" s="739" t="s">
        <v>837</v>
      </c>
      <c r="AC7" s="739" t="s">
        <v>539</v>
      </c>
      <c r="AD7" s="739" t="s">
        <v>539</v>
      </c>
      <c r="AE7" s="741" t="s">
        <v>539</v>
      </c>
      <c r="AF7" s="741" t="s">
        <v>539</v>
      </c>
      <c r="AG7" s="741" t="s">
        <v>539</v>
      </c>
      <c r="AH7" s="741" t="s">
        <v>539</v>
      </c>
      <c r="AI7" s="744" t="s">
        <v>539</v>
      </c>
      <c r="AJ7" s="741" t="s">
        <v>539</v>
      </c>
      <c r="AK7" s="741" t="s">
        <v>539</v>
      </c>
      <c r="AL7" s="741" t="s">
        <v>539</v>
      </c>
      <c r="AM7" s="744" t="s">
        <v>539</v>
      </c>
      <c r="AN7" s="741" t="s">
        <v>539</v>
      </c>
      <c r="AO7" s="741" t="s">
        <v>539</v>
      </c>
      <c r="AP7" s="741" t="s">
        <v>539</v>
      </c>
      <c r="AQ7" s="741" t="s">
        <v>539</v>
      </c>
      <c r="AR7" s="741" t="s">
        <v>539</v>
      </c>
      <c r="AS7" s="744" t="s">
        <v>539</v>
      </c>
      <c r="AT7" s="746" t="s">
        <v>539</v>
      </c>
      <c r="AU7" s="746" t="s">
        <v>539</v>
      </c>
      <c r="AV7" s="746" t="s">
        <v>539</v>
      </c>
      <c r="AW7" s="741" t="s">
        <v>539</v>
      </c>
      <c r="AX7" s="741" t="s">
        <v>539</v>
      </c>
      <c r="AY7" s="741" t="s">
        <v>539</v>
      </c>
      <c r="AZ7" s="741" t="s">
        <v>539</v>
      </c>
      <c r="BA7" s="741" t="s">
        <v>539</v>
      </c>
      <c r="BB7" s="741" t="s">
        <v>539</v>
      </c>
      <c r="BC7" s="744" t="s">
        <v>539</v>
      </c>
      <c r="BD7" s="744" t="s">
        <v>539</v>
      </c>
      <c r="BE7" s="744" t="s">
        <v>539</v>
      </c>
      <c r="BF7" s="741" t="s">
        <v>539</v>
      </c>
      <c r="BG7" s="741" t="s">
        <v>539</v>
      </c>
      <c r="BH7" s="741" t="s">
        <v>539</v>
      </c>
      <c r="BI7" s="741" t="s">
        <v>539</v>
      </c>
      <c r="BJ7" s="744" t="s">
        <v>539</v>
      </c>
      <c r="BK7" s="741" t="s">
        <v>539</v>
      </c>
      <c r="BL7" s="741" t="s">
        <v>539</v>
      </c>
      <c r="BM7" s="741" t="s">
        <v>539</v>
      </c>
      <c r="BN7" s="741" t="s">
        <v>539</v>
      </c>
      <c r="BO7" s="744" t="s">
        <v>539</v>
      </c>
      <c r="BP7" s="744" t="s">
        <v>539</v>
      </c>
      <c r="BQ7" s="744" t="s">
        <v>539</v>
      </c>
      <c r="BR7" s="744" t="s">
        <v>539</v>
      </c>
      <c r="BS7" s="744" t="s">
        <v>539</v>
      </c>
      <c r="BT7" s="744" t="s">
        <v>539</v>
      </c>
      <c r="BU7" s="742" t="s">
        <v>540</v>
      </c>
      <c r="BV7" s="742" t="s">
        <v>540</v>
      </c>
      <c r="BW7" s="742" t="s">
        <v>540</v>
      </c>
      <c r="BX7" s="742" t="s">
        <v>540</v>
      </c>
      <c r="BY7" s="742" t="s">
        <v>540</v>
      </c>
      <c r="BZ7" s="742" t="s">
        <v>540</v>
      </c>
      <c r="CA7" s="742" t="s">
        <v>540</v>
      </c>
      <c r="CB7" s="742" t="s">
        <v>540</v>
      </c>
      <c r="CC7" s="742" t="s">
        <v>540</v>
      </c>
      <c r="CD7" s="742" t="s">
        <v>540</v>
      </c>
      <c r="CE7" s="742" t="s">
        <v>540</v>
      </c>
      <c r="CF7" s="742" t="s">
        <v>540</v>
      </c>
      <c r="CG7" s="742" t="s">
        <v>540</v>
      </c>
      <c r="CH7" s="742" t="s">
        <v>540</v>
      </c>
      <c r="CI7" s="742" t="s">
        <v>540</v>
      </c>
      <c r="CJ7" s="742" t="s">
        <v>540</v>
      </c>
      <c r="CK7" s="743" t="s">
        <v>540</v>
      </c>
      <c r="CL7" s="743" t="s">
        <v>540</v>
      </c>
      <c r="CM7" s="743" t="s">
        <v>540</v>
      </c>
      <c r="CN7" s="743" t="s">
        <v>540</v>
      </c>
      <c r="CO7" s="743" t="s">
        <v>540</v>
      </c>
      <c r="CP7" s="743" t="s">
        <v>540</v>
      </c>
      <c r="CQ7" s="743" t="s">
        <v>540</v>
      </c>
      <c r="CR7" s="743" t="s">
        <v>540</v>
      </c>
      <c r="CS7" s="744" t="s">
        <v>539</v>
      </c>
      <c r="CT7" s="744" t="s">
        <v>539</v>
      </c>
      <c r="CU7" s="744" t="s">
        <v>539</v>
      </c>
      <c r="CV7" s="744" t="s">
        <v>539</v>
      </c>
      <c r="CW7" s="744" t="s">
        <v>539</v>
      </c>
      <c r="CX7" s="744" t="s">
        <v>539</v>
      </c>
      <c r="CY7" s="744" t="s">
        <v>539</v>
      </c>
      <c r="CZ7" s="744" t="s">
        <v>539</v>
      </c>
      <c r="DA7" s="744" t="s">
        <v>539</v>
      </c>
      <c r="DB7" s="744" t="s">
        <v>539</v>
      </c>
      <c r="DC7" s="744" t="s">
        <v>539</v>
      </c>
      <c r="DD7" s="744" t="s">
        <v>539</v>
      </c>
      <c r="DE7" s="744" t="s">
        <v>539</v>
      </c>
      <c r="DF7" s="744" t="s">
        <v>539</v>
      </c>
      <c r="DG7" s="744" t="s">
        <v>539</v>
      </c>
      <c r="DH7" s="744" t="s">
        <v>539</v>
      </c>
      <c r="DI7" s="744" t="s">
        <v>539</v>
      </c>
      <c r="DJ7" s="744" t="s">
        <v>539</v>
      </c>
      <c r="DK7" s="744" t="s">
        <v>539</v>
      </c>
      <c r="DL7" s="744" t="s">
        <v>539</v>
      </c>
      <c r="DM7" s="744" t="s">
        <v>539</v>
      </c>
      <c r="DN7" s="744" t="s">
        <v>539</v>
      </c>
      <c r="DO7" s="744" t="s">
        <v>539</v>
      </c>
      <c r="DP7" s="744" t="s">
        <v>539</v>
      </c>
      <c r="DQ7" s="744" t="s">
        <v>539</v>
      </c>
      <c r="DR7" s="744" t="s">
        <v>539</v>
      </c>
      <c r="DS7" s="744" t="s">
        <v>539</v>
      </c>
      <c r="DT7" s="744" t="s">
        <v>539</v>
      </c>
      <c r="DU7" s="744" t="s">
        <v>539</v>
      </c>
      <c r="DV7" s="744" t="s">
        <v>539</v>
      </c>
      <c r="DW7" s="744" t="s">
        <v>539</v>
      </c>
      <c r="DX7" s="744" t="s">
        <v>539</v>
      </c>
      <c r="DY7" s="744" t="s">
        <v>539</v>
      </c>
      <c r="DZ7" s="744" t="s">
        <v>539</v>
      </c>
      <c r="EA7" s="744" t="s">
        <v>539</v>
      </c>
      <c r="EB7" s="744" t="s">
        <v>539</v>
      </c>
      <c r="EC7" s="744" t="s">
        <v>539</v>
      </c>
      <c r="ED7" s="744" t="s">
        <v>539</v>
      </c>
      <c r="EE7" s="744" t="s">
        <v>539</v>
      </c>
      <c r="EF7" s="742" t="s">
        <v>541</v>
      </c>
      <c r="EG7" s="742" t="s">
        <v>541</v>
      </c>
      <c r="EH7" s="742" t="s">
        <v>541</v>
      </c>
      <c r="EI7" s="742" t="s">
        <v>541</v>
      </c>
      <c r="EJ7" s="742" t="s">
        <v>541</v>
      </c>
      <c r="EK7" s="738" t="s">
        <v>541</v>
      </c>
      <c r="EL7" s="738" t="s">
        <v>541</v>
      </c>
      <c r="EM7" s="738" t="s">
        <v>541</v>
      </c>
      <c r="EN7" s="738" t="s">
        <v>541</v>
      </c>
      <c r="EO7" s="738" t="s">
        <v>541</v>
      </c>
      <c r="EP7" s="742" t="s">
        <v>541</v>
      </c>
      <c r="EQ7" s="742" t="s">
        <v>541</v>
      </c>
      <c r="ER7" s="742" t="s">
        <v>541</v>
      </c>
      <c r="ES7" s="742" t="s">
        <v>541</v>
      </c>
      <c r="ET7" s="742" t="s">
        <v>541</v>
      </c>
      <c r="EU7" s="738" t="s">
        <v>541</v>
      </c>
      <c r="EV7" s="738" t="s">
        <v>541</v>
      </c>
      <c r="EW7" s="738" t="s">
        <v>541</v>
      </c>
      <c r="EX7" s="738" t="s">
        <v>541</v>
      </c>
      <c r="EY7" s="738" t="s">
        <v>541</v>
      </c>
      <c r="EZ7" s="738" t="s">
        <v>541</v>
      </c>
      <c r="FA7" s="738" t="s">
        <v>541</v>
      </c>
      <c r="FB7" s="738" t="s">
        <v>541</v>
      </c>
      <c r="FC7" s="738" t="s">
        <v>541</v>
      </c>
      <c r="FD7" s="738" t="s">
        <v>541</v>
      </c>
    </row>
    <row r="8" spans="1:162" s="745" customFormat="1" ht="90.75" thickBot="1" x14ac:dyDescent="0.3">
      <c r="A8" s="2011"/>
      <c r="B8" s="1371"/>
      <c r="C8" s="2008"/>
      <c r="D8" s="2008"/>
      <c r="E8" s="747" t="s">
        <v>542</v>
      </c>
      <c r="F8" s="748" t="s">
        <v>543</v>
      </c>
      <c r="G8" s="748" t="s">
        <v>543</v>
      </c>
      <c r="H8" s="749" t="s">
        <v>544</v>
      </c>
      <c r="I8" s="749" t="s">
        <v>545</v>
      </c>
      <c r="J8" s="749" t="s">
        <v>546</v>
      </c>
      <c r="K8" s="749" t="s">
        <v>545</v>
      </c>
      <c r="L8" s="750" t="s">
        <v>547</v>
      </c>
      <c r="M8" s="749" t="s">
        <v>545</v>
      </c>
      <c r="N8" s="749" t="s">
        <v>545</v>
      </c>
      <c r="O8" s="749" t="s">
        <v>545</v>
      </c>
      <c r="P8" s="749" t="s">
        <v>545</v>
      </c>
      <c r="Q8" s="749" t="s">
        <v>545</v>
      </c>
      <c r="R8" s="749" t="s">
        <v>545</v>
      </c>
      <c r="S8" s="749" t="s">
        <v>545</v>
      </c>
      <c r="T8" s="749" t="s">
        <v>545</v>
      </c>
      <c r="U8" s="749" t="s">
        <v>545</v>
      </c>
      <c r="V8" s="749" t="s">
        <v>545</v>
      </c>
      <c r="W8" s="749" t="s">
        <v>545</v>
      </c>
      <c r="X8" s="749" t="s">
        <v>545</v>
      </c>
      <c r="Y8" s="749" t="s">
        <v>545</v>
      </c>
      <c r="Z8" s="749" t="s">
        <v>545</v>
      </c>
      <c r="AA8" s="749" t="s">
        <v>545</v>
      </c>
      <c r="AB8" s="749" t="s">
        <v>545</v>
      </c>
      <c r="AC8" s="749" t="s">
        <v>549</v>
      </c>
      <c r="AD8" s="749" t="s">
        <v>549</v>
      </c>
      <c r="AE8" s="751" t="s">
        <v>549</v>
      </c>
      <c r="AF8" s="751" t="s">
        <v>549</v>
      </c>
      <c r="AG8" s="751" t="s">
        <v>550</v>
      </c>
      <c r="AH8" s="751" t="s">
        <v>550</v>
      </c>
      <c r="AI8" s="752" t="s">
        <v>547</v>
      </c>
      <c r="AJ8" s="751" t="s">
        <v>550</v>
      </c>
      <c r="AK8" s="751" t="s">
        <v>550</v>
      </c>
      <c r="AL8" s="751" t="s">
        <v>550</v>
      </c>
      <c r="AM8" s="752" t="s">
        <v>547</v>
      </c>
      <c r="AN8" s="751" t="s">
        <v>1170</v>
      </c>
      <c r="AO8" s="751" t="s">
        <v>1170</v>
      </c>
      <c r="AP8" s="751" t="s">
        <v>1170</v>
      </c>
      <c r="AQ8" s="751" t="s">
        <v>1170</v>
      </c>
      <c r="AR8" s="751" t="s">
        <v>1170</v>
      </c>
      <c r="AS8" s="752" t="s">
        <v>1170</v>
      </c>
      <c r="AT8" s="752" t="s">
        <v>1170</v>
      </c>
      <c r="AU8" s="752" t="s">
        <v>1170</v>
      </c>
      <c r="AV8" s="752" t="s">
        <v>1170</v>
      </c>
      <c r="AW8" s="751" t="s">
        <v>1170</v>
      </c>
      <c r="AX8" s="751" t="s">
        <v>1170</v>
      </c>
      <c r="AY8" s="751" t="s">
        <v>1170</v>
      </c>
      <c r="AZ8" s="751" t="s">
        <v>1170</v>
      </c>
      <c r="BA8" s="751" t="s">
        <v>1170</v>
      </c>
      <c r="BB8" s="751" t="s">
        <v>1170</v>
      </c>
      <c r="BC8" s="752" t="s">
        <v>1170</v>
      </c>
      <c r="BD8" s="752" t="s">
        <v>1170</v>
      </c>
      <c r="BE8" s="752" t="s">
        <v>1170</v>
      </c>
      <c r="BF8" s="751" t="s">
        <v>1170</v>
      </c>
      <c r="BG8" s="751" t="s">
        <v>1170</v>
      </c>
      <c r="BH8" s="751" t="s">
        <v>1170</v>
      </c>
      <c r="BI8" s="751" t="s">
        <v>1170</v>
      </c>
      <c r="BJ8" s="752" t="s">
        <v>1170</v>
      </c>
      <c r="BK8" s="751" t="s">
        <v>1170</v>
      </c>
      <c r="BL8" s="751" t="s">
        <v>1170</v>
      </c>
      <c r="BM8" s="751" t="s">
        <v>1170</v>
      </c>
      <c r="BN8" s="751" t="s">
        <v>1170</v>
      </c>
      <c r="BO8" s="752" t="s">
        <v>1170</v>
      </c>
      <c r="BP8" s="752" t="s">
        <v>1170</v>
      </c>
      <c r="BQ8" s="752" t="s">
        <v>1170</v>
      </c>
      <c r="BR8" s="752" t="s">
        <v>1170</v>
      </c>
      <c r="BS8" s="752" t="s">
        <v>1170</v>
      </c>
      <c r="BT8" s="752" t="s">
        <v>1170</v>
      </c>
      <c r="BU8" s="751" t="s">
        <v>1170</v>
      </c>
      <c r="BV8" s="751" t="s">
        <v>1170</v>
      </c>
      <c r="BW8" s="751" t="s">
        <v>1170</v>
      </c>
      <c r="BX8" s="751" t="s">
        <v>1170</v>
      </c>
      <c r="BY8" s="751" t="s">
        <v>1170</v>
      </c>
      <c r="BZ8" s="751" t="s">
        <v>1170</v>
      </c>
      <c r="CA8" s="751" t="s">
        <v>1170</v>
      </c>
      <c r="CB8" s="751" t="s">
        <v>1170</v>
      </c>
      <c r="CC8" s="751" t="s">
        <v>1170</v>
      </c>
      <c r="CD8" s="751" t="s">
        <v>1170</v>
      </c>
      <c r="CE8" s="751" t="s">
        <v>1170</v>
      </c>
      <c r="CF8" s="751" t="s">
        <v>1170</v>
      </c>
      <c r="CG8" s="751" t="s">
        <v>1170</v>
      </c>
      <c r="CH8" s="751" t="s">
        <v>1170</v>
      </c>
      <c r="CI8" s="751" t="s">
        <v>1170</v>
      </c>
      <c r="CJ8" s="751" t="s">
        <v>1170</v>
      </c>
      <c r="CK8" s="1577" t="s">
        <v>547</v>
      </c>
      <c r="CL8" s="1577" t="s">
        <v>547</v>
      </c>
      <c r="CM8" s="1577" t="s">
        <v>547</v>
      </c>
      <c r="CN8" s="1577" t="s">
        <v>547</v>
      </c>
      <c r="CO8" s="1577" t="s">
        <v>547</v>
      </c>
      <c r="CP8" s="1577" t="s">
        <v>547</v>
      </c>
      <c r="CQ8" s="1577" t="s">
        <v>547</v>
      </c>
      <c r="CR8" s="1577" t="s">
        <v>547</v>
      </c>
      <c r="CS8" s="752" t="s">
        <v>552</v>
      </c>
      <c r="CT8" s="752" t="s">
        <v>552</v>
      </c>
      <c r="CU8" s="752" t="s">
        <v>552</v>
      </c>
      <c r="CV8" s="752" t="s">
        <v>552</v>
      </c>
      <c r="CW8" s="752" t="s">
        <v>552</v>
      </c>
      <c r="CX8" s="752" t="s">
        <v>552</v>
      </c>
      <c r="CY8" s="752" t="s">
        <v>552</v>
      </c>
      <c r="CZ8" s="752" t="s">
        <v>552</v>
      </c>
      <c r="DA8" s="752" t="s">
        <v>552</v>
      </c>
      <c r="DB8" s="752" t="s">
        <v>552</v>
      </c>
      <c r="DC8" s="752" t="s">
        <v>553</v>
      </c>
      <c r="DD8" s="752" t="s">
        <v>1171</v>
      </c>
      <c r="DE8" s="752" t="s">
        <v>1172</v>
      </c>
      <c r="DF8" s="752" t="s">
        <v>552</v>
      </c>
      <c r="DG8" s="752" t="s">
        <v>552</v>
      </c>
      <c r="DH8" s="752" t="s">
        <v>552</v>
      </c>
      <c r="DI8" s="752" t="s">
        <v>554</v>
      </c>
      <c r="DJ8" s="752" t="s">
        <v>554</v>
      </c>
      <c r="DK8" s="752" t="s">
        <v>554</v>
      </c>
      <c r="DL8" s="752" t="s">
        <v>554</v>
      </c>
      <c r="DM8" s="752" t="s">
        <v>554</v>
      </c>
      <c r="DN8" s="752" t="s">
        <v>554</v>
      </c>
      <c r="DO8" s="752" t="s">
        <v>554</v>
      </c>
      <c r="DP8" s="752" t="s">
        <v>553</v>
      </c>
      <c r="DQ8" s="752" t="s">
        <v>1171</v>
      </c>
      <c r="DR8" s="752" t="s">
        <v>1172</v>
      </c>
      <c r="DS8" s="752" t="s">
        <v>1173</v>
      </c>
      <c r="DT8" s="752" t="s">
        <v>1173</v>
      </c>
      <c r="DU8" s="752" t="s">
        <v>1173</v>
      </c>
      <c r="DV8" s="752" t="s">
        <v>1173</v>
      </c>
      <c r="DW8" s="752" t="s">
        <v>1173</v>
      </c>
      <c r="DX8" s="752" t="s">
        <v>1173</v>
      </c>
      <c r="DY8" s="752" t="s">
        <v>1173</v>
      </c>
      <c r="DZ8" s="752" t="s">
        <v>1173</v>
      </c>
      <c r="EA8" s="752" t="s">
        <v>1173</v>
      </c>
      <c r="EB8" s="752" t="s">
        <v>1173</v>
      </c>
      <c r="EC8" s="752" t="s">
        <v>1174</v>
      </c>
      <c r="ED8" s="752" t="s">
        <v>1171</v>
      </c>
      <c r="EE8" s="752" t="s">
        <v>1172</v>
      </c>
      <c r="EF8" s="751" t="s">
        <v>555</v>
      </c>
      <c r="EG8" s="751" t="s">
        <v>555</v>
      </c>
      <c r="EH8" s="751" t="s">
        <v>555</v>
      </c>
      <c r="EI8" s="751" t="s">
        <v>555</v>
      </c>
      <c r="EJ8" s="751" t="s">
        <v>555</v>
      </c>
      <c r="EK8" s="748" t="s">
        <v>556</v>
      </c>
      <c r="EL8" s="748" t="s">
        <v>556</v>
      </c>
      <c r="EM8" s="748" t="s">
        <v>556</v>
      </c>
      <c r="EN8" s="748" t="s">
        <v>556</v>
      </c>
      <c r="EO8" s="748" t="s">
        <v>556</v>
      </c>
      <c r="EP8" s="753" t="s">
        <v>556</v>
      </c>
      <c r="EQ8" s="753" t="s">
        <v>556</v>
      </c>
      <c r="ER8" s="753" t="s">
        <v>556</v>
      </c>
      <c r="ES8" s="753" t="s">
        <v>556</v>
      </c>
      <c r="ET8" s="753" t="s">
        <v>556</v>
      </c>
      <c r="EU8" s="748" t="s">
        <v>556</v>
      </c>
      <c r="EV8" s="748" t="s">
        <v>556</v>
      </c>
      <c r="EW8" s="748" t="s">
        <v>556</v>
      </c>
      <c r="EX8" s="748" t="s">
        <v>556</v>
      </c>
      <c r="EY8" s="748" t="s">
        <v>556</v>
      </c>
      <c r="EZ8" s="748" t="s">
        <v>556</v>
      </c>
      <c r="FA8" s="748" t="s">
        <v>556</v>
      </c>
      <c r="FB8" s="748" t="s">
        <v>556</v>
      </c>
      <c r="FC8" s="748" t="s">
        <v>556</v>
      </c>
      <c r="FD8" s="748" t="s">
        <v>556</v>
      </c>
    </row>
    <row r="9" spans="1:162" s="705" customFormat="1" ht="15" customHeight="1" thickTop="1" x14ac:dyDescent="0.25">
      <c r="A9" s="2000">
        <v>5</v>
      </c>
      <c r="B9" s="1976" t="s">
        <v>584</v>
      </c>
      <c r="C9" s="1981" t="s">
        <v>1356</v>
      </c>
      <c r="D9" s="1994">
        <v>40338</v>
      </c>
      <c r="E9" s="1995"/>
      <c r="F9" s="754" t="s">
        <v>559</v>
      </c>
      <c r="G9" s="754" t="s">
        <v>580</v>
      </c>
      <c r="H9" s="754" t="s">
        <v>561</v>
      </c>
      <c r="I9" s="755">
        <v>20</v>
      </c>
      <c r="J9" s="756">
        <v>80</v>
      </c>
      <c r="K9" s="755">
        <v>23</v>
      </c>
      <c r="L9" s="757">
        <v>0.86956521739130432</v>
      </c>
      <c r="M9" s="758" t="s">
        <v>562</v>
      </c>
      <c r="N9" s="759" t="s">
        <v>562</v>
      </c>
      <c r="O9" s="759" t="s">
        <v>562</v>
      </c>
      <c r="P9" s="759" t="s">
        <v>562</v>
      </c>
      <c r="Q9" s="759" t="s">
        <v>562</v>
      </c>
      <c r="R9" s="759">
        <v>1.7</v>
      </c>
      <c r="S9" s="760">
        <v>1.7</v>
      </c>
      <c r="T9" s="761">
        <v>0.25</v>
      </c>
      <c r="U9" s="762">
        <v>0.75</v>
      </c>
      <c r="V9" s="762">
        <v>0.65</v>
      </c>
      <c r="W9" s="762">
        <v>0.7</v>
      </c>
      <c r="X9" s="762">
        <v>0.5</v>
      </c>
      <c r="Y9" s="763">
        <v>0.56999999999999995</v>
      </c>
      <c r="Z9" s="764">
        <v>0.75</v>
      </c>
      <c r="AA9" s="764">
        <v>2.27</v>
      </c>
      <c r="AB9" s="765" t="s">
        <v>562</v>
      </c>
      <c r="AC9" s="766" t="s">
        <v>562</v>
      </c>
      <c r="AD9" s="766">
        <v>40</v>
      </c>
      <c r="AE9" s="766" t="s">
        <v>562</v>
      </c>
      <c r="AF9" s="766">
        <v>30</v>
      </c>
      <c r="AG9" s="766" t="s">
        <v>562</v>
      </c>
      <c r="AH9" s="766">
        <v>17</v>
      </c>
      <c r="AI9" s="760">
        <v>1</v>
      </c>
      <c r="AJ9" s="766">
        <v>17</v>
      </c>
      <c r="AK9" s="766">
        <v>15</v>
      </c>
      <c r="AL9" s="766">
        <v>17</v>
      </c>
      <c r="AM9" s="760">
        <v>1</v>
      </c>
      <c r="AN9" s="766" t="s">
        <v>562</v>
      </c>
      <c r="AO9" s="766" t="s">
        <v>562</v>
      </c>
      <c r="AP9" s="766" t="s">
        <v>562</v>
      </c>
      <c r="AQ9" s="766">
        <v>3</v>
      </c>
      <c r="AR9" s="766">
        <v>1</v>
      </c>
      <c r="AS9" s="760">
        <v>4</v>
      </c>
      <c r="AT9" s="760">
        <v>3</v>
      </c>
      <c r="AU9" s="760">
        <v>1</v>
      </c>
      <c r="AV9" s="760">
        <v>4</v>
      </c>
      <c r="AW9" s="766" t="s">
        <v>562</v>
      </c>
      <c r="AX9" s="766" t="s">
        <v>562</v>
      </c>
      <c r="AY9" s="766" t="s">
        <v>562</v>
      </c>
      <c r="AZ9" s="766">
        <v>1</v>
      </c>
      <c r="BA9" s="766">
        <v>0</v>
      </c>
      <c r="BB9" s="767">
        <v>1</v>
      </c>
      <c r="BC9" s="760">
        <v>1</v>
      </c>
      <c r="BD9" s="760">
        <v>0</v>
      </c>
      <c r="BE9" s="760">
        <v>1</v>
      </c>
      <c r="BF9" s="766" t="s">
        <v>562</v>
      </c>
      <c r="BG9" s="766" t="s">
        <v>562</v>
      </c>
      <c r="BH9" s="766" t="s">
        <v>562</v>
      </c>
      <c r="BI9" s="767" t="s">
        <v>562</v>
      </c>
      <c r="BJ9" s="760" t="s">
        <v>562</v>
      </c>
      <c r="BK9" s="766">
        <v>0</v>
      </c>
      <c r="BL9" s="766">
        <v>3</v>
      </c>
      <c r="BM9" s="766">
        <v>1</v>
      </c>
      <c r="BN9" s="767">
        <v>3</v>
      </c>
      <c r="BO9" s="760">
        <v>2.6666666666666665</v>
      </c>
      <c r="BP9" s="760">
        <v>0</v>
      </c>
      <c r="BQ9" s="760">
        <v>3</v>
      </c>
      <c r="BR9" s="760">
        <v>1</v>
      </c>
      <c r="BS9" s="760">
        <v>3</v>
      </c>
      <c r="BT9" s="760">
        <v>2.6666666666666665</v>
      </c>
      <c r="BU9" s="766" t="s">
        <v>562</v>
      </c>
      <c r="BV9" s="766" t="s">
        <v>562</v>
      </c>
      <c r="BW9" s="766" t="s">
        <v>562</v>
      </c>
      <c r="BX9" s="766" t="s">
        <v>562</v>
      </c>
      <c r="BY9" s="766" t="s">
        <v>562</v>
      </c>
      <c r="BZ9" s="766" t="s">
        <v>562</v>
      </c>
      <c r="CA9" s="766" t="s">
        <v>562</v>
      </c>
      <c r="CB9" s="766" t="s">
        <v>562</v>
      </c>
      <c r="CC9" s="766">
        <v>0</v>
      </c>
      <c r="CD9" s="766">
        <v>0</v>
      </c>
      <c r="CE9" s="766">
        <v>0</v>
      </c>
      <c r="CF9" s="766">
        <v>0</v>
      </c>
      <c r="CG9" s="766">
        <v>0</v>
      </c>
      <c r="CH9" s="766">
        <v>0</v>
      </c>
      <c r="CI9" s="766">
        <v>1</v>
      </c>
      <c r="CJ9" s="766">
        <v>0</v>
      </c>
      <c r="CK9" s="760">
        <v>0</v>
      </c>
      <c r="CL9" s="760">
        <v>0</v>
      </c>
      <c r="CM9" s="760">
        <v>0</v>
      </c>
      <c r="CN9" s="760">
        <v>0</v>
      </c>
      <c r="CO9" s="760">
        <v>0</v>
      </c>
      <c r="CP9" s="760">
        <v>0</v>
      </c>
      <c r="CQ9" s="760">
        <v>0.125</v>
      </c>
      <c r="CR9" s="760">
        <v>0</v>
      </c>
      <c r="CS9" s="759" t="s">
        <v>562</v>
      </c>
      <c r="CT9" s="759" t="s">
        <v>562</v>
      </c>
      <c r="CU9" s="759" t="s">
        <v>562</v>
      </c>
      <c r="CV9" s="759" t="s">
        <v>562</v>
      </c>
      <c r="CW9" s="759" t="s">
        <v>562</v>
      </c>
      <c r="CX9" s="759" t="s">
        <v>562</v>
      </c>
      <c r="CY9" s="759" t="s">
        <v>562</v>
      </c>
      <c r="CZ9" s="759" t="s">
        <v>562</v>
      </c>
      <c r="DA9" s="759" t="s">
        <v>562</v>
      </c>
      <c r="DB9" s="759" t="s">
        <v>562</v>
      </c>
      <c r="DC9" s="759" t="s">
        <v>562</v>
      </c>
      <c r="DD9" s="759">
        <v>0</v>
      </c>
      <c r="DE9" s="759">
        <v>0</v>
      </c>
      <c r="DF9" s="759">
        <v>0</v>
      </c>
      <c r="DG9" s="759">
        <v>0</v>
      </c>
      <c r="DH9" s="759">
        <v>0</v>
      </c>
      <c r="DI9" s="759">
        <v>0</v>
      </c>
      <c r="DJ9" s="759">
        <v>0</v>
      </c>
      <c r="DK9" s="759">
        <v>0</v>
      </c>
      <c r="DL9" s="759">
        <v>0</v>
      </c>
      <c r="DM9" s="759">
        <v>0</v>
      </c>
      <c r="DN9" s="759">
        <v>0</v>
      </c>
      <c r="DO9" s="760">
        <v>1.5</v>
      </c>
      <c r="DP9" s="759">
        <v>1.5</v>
      </c>
      <c r="DQ9" s="759">
        <v>1.5</v>
      </c>
      <c r="DR9" s="759">
        <v>0</v>
      </c>
      <c r="DS9" s="759">
        <v>0</v>
      </c>
      <c r="DT9" s="759">
        <v>0</v>
      </c>
      <c r="DU9" s="759">
        <v>0</v>
      </c>
      <c r="DV9" s="759">
        <v>0</v>
      </c>
      <c r="DW9" s="759">
        <v>0</v>
      </c>
      <c r="DX9" s="759">
        <v>0</v>
      </c>
      <c r="DY9" s="759">
        <v>0</v>
      </c>
      <c r="DZ9" s="759">
        <v>0</v>
      </c>
      <c r="EA9" s="759">
        <v>0</v>
      </c>
      <c r="EB9" s="759">
        <v>1.5</v>
      </c>
      <c r="EC9" s="759">
        <v>1.5</v>
      </c>
      <c r="ED9" s="759">
        <v>1.5</v>
      </c>
      <c r="EE9" s="759">
        <v>0</v>
      </c>
      <c r="EF9" s="766">
        <v>1</v>
      </c>
      <c r="EG9" s="766">
        <v>1</v>
      </c>
      <c r="EH9" s="766">
        <v>1</v>
      </c>
      <c r="EI9" s="766">
        <v>1</v>
      </c>
      <c r="EJ9" s="766">
        <v>1</v>
      </c>
      <c r="EK9" s="768">
        <v>50</v>
      </c>
      <c r="EL9" s="768">
        <v>50</v>
      </c>
      <c r="EM9" s="768">
        <v>90</v>
      </c>
      <c r="EN9" s="769">
        <v>500</v>
      </c>
      <c r="EO9" s="769">
        <v>200</v>
      </c>
      <c r="EP9" s="770">
        <v>0</v>
      </c>
      <c r="EQ9" s="770">
        <v>0</v>
      </c>
      <c r="ER9" s="770">
        <v>0</v>
      </c>
      <c r="ES9" s="770">
        <v>0</v>
      </c>
      <c r="ET9" s="770">
        <v>0</v>
      </c>
      <c r="EU9" s="769">
        <v>138.39999999999989</v>
      </c>
      <c r="EV9" s="769">
        <v>138.39999999999989</v>
      </c>
      <c r="EW9" s="769">
        <v>138.39999999999989</v>
      </c>
      <c r="EX9" s="771">
        <v>0</v>
      </c>
      <c r="EY9" s="771">
        <v>0</v>
      </c>
      <c r="EZ9" s="759">
        <v>50</v>
      </c>
      <c r="FA9" s="759">
        <v>50</v>
      </c>
      <c r="FB9" s="759">
        <v>90</v>
      </c>
      <c r="FC9" s="766">
        <v>500</v>
      </c>
      <c r="FD9" s="766">
        <v>200</v>
      </c>
    </row>
    <row r="10" spans="1:162" s="705" customFormat="1" ht="15" customHeight="1" x14ac:dyDescent="0.25">
      <c r="A10" s="2001"/>
      <c r="B10" s="1977"/>
      <c r="C10" s="1982"/>
      <c r="D10" s="1988"/>
      <c r="E10" s="1991"/>
      <c r="F10" s="707" t="s">
        <v>559</v>
      </c>
      <c r="G10" s="707" t="s">
        <v>579</v>
      </c>
      <c r="H10" s="707" t="s">
        <v>585</v>
      </c>
      <c r="I10" s="772">
        <v>19</v>
      </c>
      <c r="J10" s="773">
        <v>76</v>
      </c>
      <c r="K10" s="772">
        <v>26</v>
      </c>
      <c r="L10" s="774" t="s">
        <v>562</v>
      </c>
      <c r="M10" s="712">
        <v>69</v>
      </c>
      <c r="N10" s="712">
        <v>4</v>
      </c>
      <c r="O10" s="712" t="s">
        <v>562</v>
      </c>
      <c r="P10" s="712">
        <v>4</v>
      </c>
      <c r="Q10" s="712">
        <v>1.7</v>
      </c>
      <c r="R10" s="712" t="s">
        <v>562</v>
      </c>
      <c r="S10" s="775">
        <v>1.7</v>
      </c>
      <c r="T10" s="776">
        <v>0.15</v>
      </c>
      <c r="U10" s="718">
        <v>0.45</v>
      </c>
      <c r="V10" s="718">
        <v>1</v>
      </c>
      <c r="W10" s="718">
        <v>1.2</v>
      </c>
      <c r="X10" s="718">
        <v>0.5</v>
      </c>
      <c r="Y10" s="711">
        <v>0.65999999999999992</v>
      </c>
      <c r="Z10" s="708">
        <v>1.2</v>
      </c>
      <c r="AA10" s="708">
        <v>2.36</v>
      </c>
      <c r="AB10" s="777">
        <v>4.66</v>
      </c>
      <c r="AC10" s="714" t="s">
        <v>562</v>
      </c>
      <c r="AD10" s="714" t="s">
        <v>562</v>
      </c>
      <c r="AE10" s="714">
        <v>15</v>
      </c>
      <c r="AF10" s="714" t="s">
        <v>562</v>
      </c>
      <c r="AG10" s="714">
        <v>17</v>
      </c>
      <c r="AH10" s="714" t="s">
        <v>562</v>
      </c>
      <c r="AI10" s="775">
        <v>1</v>
      </c>
      <c r="AJ10" s="714">
        <v>17</v>
      </c>
      <c r="AK10" s="714">
        <v>17</v>
      </c>
      <c r="AL10" s="714">
        <v>17</v>
      </c>
      <c r="AM10" s="775">
        <v>1</v>
      </c>
      <c r="AN10" s="714">
        <v>2</v>
      </c>
      <c r="AO10" s="714">
        <v>1</v>
      </c>
      <c r="AP10" s="778">
        <v>3</v>
      </c>
      <c r="AQ10" s="714" t="s">
        <v>562</v>
      </c>
      <c r="AR10" s="714" t="s">
        <v>562</v>
      </c>
      <c r="AS10" s="775" t="s">
        <v>562</v>
      </c>
      <c r="AT10" s="775">
        <v>2</v>
      </c>
      <c r="AU10" s="775">
        <v>1</v>
      </c>
      <c r="AV10" s="775">
        <v>3</v>
      </c>
      <c r="AW10" s="714">
        <v>2</v>
      </c>
      <c r="AX10" s="714">
        <v>0</v>
      </c>
      <c r="AY10" s="778">
        <v>2</v>
      </c>
      <c r="AZ10" s="714" t="s">
        <v>562</v>
      </c>
      <c r="BA10" s="714" t="s">
        <v>562</v>
      </c>
      <c r="BB10" s="778" t="s">
        <v>562</v>
      </c>
      <c r="BC10" s="775">
        <v>2</v>
      </c>
      <c r="BD10" s="775">
        <v>0</v>
      </c>
      <c r="BE10" s="775">
        <v>2</v>
      </c>
      <c r="BF10" s="714">
        <v>0</v>
      </c>
      <c r="BG10" s="714">
        <v>4</v>
      </c>
      <c r="BH10" s="714">
        <v>0</v>
      </c>
      <c r="BI10" s="778">
        <v>4</v>
      </c>
      <c r="BJ10" s="775">
        <v>3</v>
      </c>
      <c r="BK10" s="714" t="s">
        <v>562</v>
      </c>
      <c r="BL10" s="714" t="s">
        <v>562</v>
      </c>
      <c r="BM10" s="714" t="s">
        <v>562</v>
      </c>
      <c r="BN10" s="714" t="s">
        <v>562</v>
      </c>
      <c r="BO10" s="712" t="s">
        <v>562</v>
      </c>
      <c r="BP10" s="775" t="s">
        <v>562</v>
      </c>
      <c r="BQ10" s="775" t="s">
        <v>562</v>
      </c>
      <c r="BR10" s="775" t="s">
        <v>562</v>
      </c>
      <c r="BS10" s="775" t="s">
        <v>562</v>
      </c>
      <c r="BT10" s="775" t="s">
        <v>562</v>
      </c>
      <c r="BU10" s="714">
        <v>0</v>
      </c>
      <c r="BV10" s="714">
        <v>0</v>
      </c>
      <c r="BW10" s="714">
        <v>0</v>
      </c>
      <c r="BX10" s="714">
        <v>0</v>
      </c>
      <c r="BY10" s="714">
        <v>0</v>
      </c>
      <c r="BZ10" s="714">
        <v>0</v>
      </c>
      <c r="CA10" s="714">
        <v>0</v>
      </c>
      <c r="CB10" s="714">
        <v>0</v>
      </c>
      <c r="CC10" s="714" t="s">
        <v>562</v>
      </c>
      <c r="CD10" s="714" t="s">
        <v>562</v>
      </c>
      <c r="CE10" s="714" t="s">
        <v>562</v>
      </c>
      <c r="CF10" s="714" t="s">
        <v>562</v>
      </c>
      <c r="CG10" s="714" t="s">
        <v>562</v>
      </c>
      <c r="CH10" s="714" t="s">
        <v>562</v>
      </c>
      <c r="CI10" s="714" t="s">
        <v>562</v>
      </c>
      <c r="CJ10" s="714" t="s">
        <v>562</v>
      </c>
      <c r="CK10" s="712" t="s">
        <v>562</v>
      </c>
      <c r="CL10" s="712" t="s">
        <v>562</v>
      </c>
      <c r="CM10" s="712" t="s">
        <v>562</v>
      </c>
      <c r="CN10" s="712" t="s">
        <v>562</v>
      </c>
      <c r="CO10" s="712" t="s">
        <v>562</v>
      </c>
      <c r="CP10" s="712" t="s">
        <v>562</v>
      </c>
      <c r="CQ10" s="712" t="s">
        <v>562</v>
      </c>
      <c r="CR10" s="712" t="s">
        <v>562</v>
      </c>
      <c r="CS10" s="712">
        <v>0</v>
      </c>
      <c r="CT10" s="712">
        <v>0</v>
      </c>
      <c r="CU10" s="712">
        <v>0</v>
      </c>
      <c r="CV10" s="712">
        <v>0</v>
      </c>
      <c r="CW10" s="712">
        <v>0</v>
      </c>
      <c r="CX10" s="712">
        <v>0</v>
      </c>
      <c r="CY10" s="775">
        <v>0.5</v>
      </c>
      <c r="CZ10" s="712">
        <v>0</v>
      </c>
      <c r="DA10" s="712">
        <v>0</v>
      </c>
      <c r="DB10" s="712">
        <v>0</v>
      </c>
      <c r="DC10" s="712">
        <v>0.5</v>
      </c>
      <c r="DD10" s="712">
        <v>0</v>
      </c>
      <c r="DE10" s="712">
        <v>0.5</v>
      </c>
      <c r="DF10" s="712" t="s">
        <v>562</v>
      </c>
      <c r="DG10" s="712" t="s">
        <v>562</v>
      </c>
      <c r="DH10" s="712" t="s">
        <v>562</v>
      </c>
      <c r="DI10" s="712" t="s">
        <v>562</v>
      </c>
      <c r="DJ10" s="712" t="s">
        <v>562</v>
      </c>
      <c r="DK10" s="712" t="s">
        <v>562</v>
      </c>
      <c r="DL10" s="712" t="s">
        <v>562</v>
      </c>
      <c r="DM10" s="712" t="s">
        <v>562</v>
      </c>
      <c r="DN10" s="712" t="s">
        <v>562</v>
      </c>
      <c r="DO10" s="712" t="s">
        <v>562</v>
      </c>
      <c r="DP10" s="712" t="s">
        <v>562</v>
      </c>
      <c r="DQ10" s="712">
        <v>0</v>
      </c>
      <c r="DR10" s="712">
        <v>0</v>
      </c>
      <c r="DS10" s="712">
        <v>0</v>
      </c>
      <c r="DT10" s="712">
        <v>0</v>
      </c>
      <c r="DU10" s="712">
        <v>0</v>
      </c>
      <c r="DV10" s="712">
        <v>0</v>
      </c>
      <c r="DW10" s="712">
        <v>0</v>
      </c>
      <c r="DX10" s="712">
        <v>0</v>
      </c>
      <c r="DY10" s="712">
        <v>0.5</v>
      </c>
      <c r="DZ10" s="712">
        <v>0</v>
      </c>
      <c r="EA10" s="712">
        <v>0</v>
      </c>
      <c r="EB10" s="712">
        <v>0</v>
      </c>
      <c r="EC10" s="712">
        <v>0.5</v>
      </c>
      <c r="ED10" s="712">
        <v>0</v>
      </c>
      <c r="EE10" s="712">
        <v>0.5</v>
      </c>
      <c r="EF10" s="714">
        <v>4</v>
      </c>
      <c r="EG10" s="714">
        <v>4</v>
      </c>
      <c r="EH10" s="714">
        <v>3</v>
      </c>
      <c r="EI10" s="714">
        <v>1</v>
      </c>
      <c r="EJ10" s="714">
        <v>3</v>
      </c>
      <c r="EK10" s="779">
        <v>20</v>
      </c>
      <c r="EL10" s="713">
        <v>5</v>
      </c>
      <c r="EM10" s="779">
        <v>60</v>
      </c>
      <c r="EN10" s="779">
        <v>50</v>
      </c>
      <c r="EO10" s="779">
        <v>20</v>
      </c>
      <c r="EP10" s="780">
        <v>1</v>
      </c>
      <c r="EQ10" s="780">
        <v>0</v>
      </c>
      <c r="ER10" s="780">
        <v>0</v>
      </c>
      <c r="ES10" s="780">
        <v>0</v>
      </c>
      <c r="ET10" s="780">
        <v>1</v>
      </c>
      <c r="EU10" s="781">
        <v>0</v>
      </c>
      <c r="EV10" s="782">
        <v>138.39999999999989</v>
      </c>
      <c r="EW10" s="782">
        <v>138.39999999999989</v>
      </c>
      <c r="EX10" s="781">
        <v>0</v>
      </c>
      <c r="EY10" s="782">
        <v>138.39999999999989</v>
      </c>
      <c r="EZ10" s="712">
        <v>20</v>
      </c>
      <c r="FA10" s="713">
        <v>5</v>
      </c>
      <c r="FB10" s="712">
        <v>60</v>
      </c>
      <c r="FC10" s="712">
        <v>50</v>
      </c>
      <c r="FD10" s="712">
        <v>20</v>
      </c>
    </row>
    <row r="11" spans="1:162" s="705" customFormat="1" ht="15" customHeight="1" x14ac:dyDescent="0.25">
      <c r="A11" s="2001"/>
      <c r="B11" s="1977"/>
      <c r="C11" s="1982"/>
      <c r="D11" s="1988"/>
      <c r="E11" s="1991"/>
      <c r="F11" s="707" t="s">
        <v>564</v>
      </c>
      <c r="G11" s="707" t="s">
        <v>580</v>
      </c>
      <c r="H11" s="707" t="s">
        <v>561</v>
      </c>
      <c r="I11" s="772">
        <v>18</v>
      </c>
      <c r="J11" s="773">
        <v>72</v>
      </c>
      <c r="K11" s="772">
        <v>25</v>
      </c>
      <c r="L11" s="783">
        <v>0.72</v>
      </c>
      <c r="M11" s="784" t="s">
        <v>562</v>
      </c>
      <c r="N11" s="712" t="s">
        <v>562</v>
      </c>
      <c r="O11" s="712" t="s">
        <v>562</v>
      </c>
      <c r="P11" s="712" t="s">
        <v>562</v>
      </c>
      <c r="Q11" s="712" t="s">
        <v>562</v>
      </c>
      <c r="R11" s="712">
        <v>1.8</v>
      </c>
      <c r="S11" s="775">
        <v>1.8</v>
      </c>
      <c r="T11" s="776">
        <v>0.7</v>
      </c>
      <c r="U11" s="718">
        <v>0.9</v>
      </c>
      <c r="V11" s="718" t="s">
        <v>562</v>
      </c>
      <c r="W11" s="718" t="s">
        <v>562</v>
      </c>
      <c r="X11" s="718" t="s">
        <v>562</v>
      </c>
      <c r="Y11" s="711">
        <v>0.8</v>
      </c>
      <c r="Z11" s="708">
        <v>0.9</v>
      </c>
      <c r="AA11" s="708">
        <v>2.6</v>
      </c>
      <c r="AB11" s="777" t="s">
        <v>562</v>
      </c>
      <c r="AC11" s="714" t="s">
        <v>562</v>
      </c>
      <c r="AD11" s="714">
        <v>0</v>
      </c>
      <c r="AE11" s="714" t="s">
        <v>562</v>
      </c>
      <c r="AF11" s="714">
        <v>25</v>
      </c>
      <c r="AG11" s="714" t="s">
        <v>562</v>
      </c>
      <c r="AH11" s="714">
        <v>17</v>
      </c>
      <c r="AI11" s="775">
        <v>1</v>
      </c>
      <c r="AJ11" s="714">
        <v>17</v>
      </c>
      <c r="AK11" s="714" t="s">
        <v>562</v>
      </c>
      <c r="AL11" s="714" t="s">
        <v>562</v>
      </c>
      <c r="AM11" s="775">
        <v>1</v>
      </c>
      <c r="AN11" s="714" t="s">
        <v>562</v>
      </c>
      <c r="AO11" s="714" t="s">
        <v>562</v>
      </c>
      <c r="AP11" s="714" t="s">
        <v>562</v>
      </c>
      <c r="AQ11" s="714">
        <v>3</v>
      </c>
      <c r="AR11" s="714">
        <v>1</v>
      </c>
      <c r="AS11" s="775">
        <v>4</v>
      </c>
      <c r="AT11" s="775">
        <v>3</v>
      </c>
      <c r="AU11" s="775">
        <v>1</v>
      </c>
      <c r="AV11" s="775">
        <v>4</v>
      </c>
      <c r="AW11" s="714" t="s">
        <v>562</v>
      </c>
      <c r="AX11" s="714" t="s">
        <v>562</v>
      </c>
      <c r="AY11" s="714" t="s">
        <v>562</v>
      </c>
      <c r="AZ11" s="714">
        <v>3</v>
      </c>
      <c r="BA11" s="714">
        <v>0</v>
      </c>
      <c r="BB11" s="778">
        <v>3</v>
      </c>
      <c r="BC11" s="775">
        <v>3</v>
      </c>
      <c r="BD11" s="775">
        <v>0</v>
      </c>
      <c r="BE11" s="775">
        <v>3</v>
      </c>
      <c r="BF11" s="714" t="s">
        <v>562</v>
      </c>
      <c r="BG11" s="714" t="s">
        <v>562</v>
      </c>
      <c r="BH11" s="714" t="s">
        <v>562</v>
      </c>
      <c r="BI11" s="778" t="s">
        <v>562</v>
      </c>
      <c r="BJ11" s="775" t="s">
        <v>562</v>
      </c>
      <c r="BK11" s="714">
        <v>0</v>
      </c>
      <c r="BL11" s="714">
        <v>4</v>
      </c>
      <c r="BM11" s="714">
        <v>0</v>
      </c>
      <c r="BN11" s="778">
        <v>4</v>
      </c>
      <c r="BO11" s="775">
        <v>3.6666666666666665</v>
      </c>
      <c r="BP11" s="775">
        <v>0</v>
      </c>
      <c r="BQ11" s="775">
        <v>4</v>
      </c>
      <c r="BR11" s="775">
        <v>0</v>
      </c>
      <c r="BS11" s="775">
        <v>4</v>
      </c>
      <c r="BT11" s="775">
        <v>3.6666666666666665</v>
      </c>
      <c r="BU11" s="714" t="s">
        <v>562</v>
      </c>
      <c r="BV11" s="714" t="s">
        <v>562</v>
      </c>
      <c r="BW11" s="714" t="s">
        <v>562</v>
      </c>
      <c r="BX11" s="714" t="s">
        <v>562</v>
      </c>
      <c r="BY11" s="714" t="s">
        <v>562</v>
      </c>
      <c r="BZ11" s="714" t="s">
        <v>562</v>
      </c>
      <c r="CA11" s="714" t="s">
        <v>562</v>
      </c>
      <c r="CB11" s="714" t="s">
        <v>562</v>
      </c>
      <c r="CC11" s="714">
        <v>0</v>
      </c>
      <c r="CD11" s="714">
        <v>0</v>
      </c>
      <c r="CE11" s="714">
        <v>0</v>
      </c>
      <c r="CF11" s="714">
        <v>0</v>
      </c>
      <c r="CG11" s="714">
        <v>0</v>
      </c>
      <c r="CH11" s="714">
        <v>0</v>
      </c>
      <c r="CI11" s="714">
        <v>0</v>
      </c>
      <c r="CJ11" s="714">
        <v>0</v>
      </c>
      <c r="CK11" s="775">
        <v>0</v>
      </c>
      <c r="CL11" s="775">
        <v>0</v>
      </c>
      <c r="CM11" s="775">
        <v>0</v>
      </c>
      <c r="CN11" s="775">
        <v>0</v>
      </c>
      <c r="CO11" s="775">
        <v>0</v>
      </c>
      <c r="CP11" s="775">
        <v>0</v>
      </c>
      <c r="CQ11" s="775">
        <v>0</v>
      </c>
      <c r="CR11" s="775">
        <v>0</v>
      </c>
      <c r="CS11" s="712" t="s">
        <v>562</v>
      </c>
      <c r="CT11" s="712" t="s">
        <v>562</v>
      </c>
      <c r="CU11" s="712" t="s">
        <v>562</v>
      </c>
      <c r="CV11" s="712" t="s">
        <v>562</v>
      </c>
      <c r="CW11" s="712" t="s">
        <v>562</v>
      </c>
      <c r="CX11" s="712" t="s">
        <v>562</v>
      </c>
      <c r="CY11" s="712" t="s">
        <v>562</v>
      </c>
      <c r="CZ11" s="712" t="s">
        <v>562</v>
      </c>
      <c r="DA11" s="712" t="s">
        <v>562</v>
      </c>
      <c r="DB11" s="712" t="s">
        <v>562</v>
      </c>
      <c r="DC11" s="712" t="s">
        <v>562</v>
      </c>
      <c r="DD11" s="712">
        <v>0</v>
      </c>
      <c r="DE11" s="712">
        <v>0</v>
      </c>
      <c r="DF11" s="712">
        <v>0</v>
      </c>
      <c r="DG11" s="712">
        <v>0</v>
      </c>
      <c r="DH11" s="712">
        <v>0</v>
      </c>
      <c r="DI11" s="712">
        <v>0</v>
      </c>
      <c r="DJ11" s="712">
        <v>0</v>
      </c>
      <c r="DK11" s="712">
        <v>0</v>
      </c>
      <c r="DL11" s="712">
        <v>0</v>
      </c>
      <c r="DM11" s="712">
        <v>0</v>
      </c>
      <c r="DN11" s="712">
        <v>0</v>
      </c>
      <c r="DO11" s="775">
        <v>1.5</v>
      </c>
      <c r="DP11" s="712">
        <v>1.5</v>
      </c>
      <c r="DQ11" s="712">
        <v>1.5</v>
      </c>
      <c r="DR11" s="712">
        <v>0</v>
      </c>
      <c r="DS11" s="712">
        <v>0</v>
      </c>
      <c r="DT11" s="712">
        <v>0</v>
      </c>
      <c r="DU11" s="712">
        <v>0</v>
      </c>
      <c r="DV11" s="712">
        <v>0</v>
      </c>
      <c r="DW11" s="712">
        <v>0</v>
      </c>
      <c r="DX11" s="712">
        <v>0</v>
      </c>
      <c r="DY11" s="712">
        <v>0</v>
      </c>
      <c r="DZ11" s="712">
        <v>0</v>
      </c>
      <c r="EA11" s="712">
        <v>0</v>
      </c>
      <c r="EB11" s="712">
        <v>1.5</v>
      </c>
      <c r="EC11" s="712">
        <v>1.5</v>
      </c>
      <c r="ED11" s="712">
        <v>1.5</v>
      </c>
      <c r="EE11" s="712">
        <v>0</v>
      </c>
      <c r="EF11" s="714">
        <v>1</v>
      </c>
      <c r="EG11" s="714">
        <v>1</v>
      </c>
      <c r="EH11" s="714" t="s">
        <v>562</v>
      </c>
      <c r="EI11" s="714" t="s">
        <v>562</v>
      </c>
      <c r="EJ11" s="714" t="s">
        <v>562</v>
      </c>
      <c r="EK11" s="779">
        <v>30</v>
      </c>
      <c r="EL11" s="779">
        <v>40</v>
      </c>
      <c r="EM11" s="713" t="s">
        <v>562</v>
      </c>
      <c r="EN11" s="713" t="s">
        <v>562</v>
      </c>
      <c r="EO11" s="713" t="s">
        <v>562</v>
      </c>
      <c r="EP11" s="780">
        <v>0</v>
      </c>
      <c r="EQ11" s="780">
        <v>0</v>
      </c>
      <c r="ER11" s="780" t="s">
        <v>562</v>
      </c>
      <c r="ES11" s="780" t="s">
        <v>562</v>
      </c>
      <c r="ET11" s="780" t="s">
        <v>562</v>
      </c>
      <c r="EU11" s="782">
        <v>138.39999999999989</v>
      </c>
      <c r="EV11" s="782">
        <v>138.39999999999989</v>
      </c>
      <c r="EW11" s="781" t="s">
        <v>562</v>
      </c>
      <c r="EX11" s="781" t="s">
        <v>562</v>
      </c>
      <c r="EY11" s="781" t="s">
        <v>562</v>
      </c>
      <c r="EZ11" s="712">
        <v>30</v>
      </c>
      <c r="FA11" s="712">
        <v>40</v>
      </c>
      <c r="FB11" s="713" t="s">
        <v>562</v>
      </c>
      <c r="FC11" s="713" t="s">
        <v>562</v>
      </c>
      <c r="FD11" s="713" t="s">
        <v>562</v>
      </c>
    </row>
    <row r="12" spans="1:162" s="705" customFormat="1" ht="15" customHeight="1" x14ac:dyDescent="0.25">
      <c r="A12" s="2001"/>
      <c r="B12" s="1977"/>
      <c r="C12" s="1982"/>
      <c r="D12" s="1988"/>
      <c r="E12" s="1991"/>
      <c r="F12" s="707" t="s">
        <v>564</v>
      </c>
      <c r="G12" s="707" t="s">
        <v>579</v>
      </c>
      <c r="H12" s="707" t="s">
        <v>571</v>
      </c>
      <c r="I12" s="772">
        <v>18</v>
      </c>
      <c r="J12" s="773">
        <v>72</v>
      </c>
      <c r="K12" s="772">
        <v>30</v>
      </c>
      <c r="L12" s="783">
        <v>0.6</v>
      </c>
      <c r="M12" s="712">
        <v>42</v>
      </c>
      <c r="N12" s="712">
        <v>4.4000000000000004</v>
      </c>
      <c r="O12" s="712" t="s">
        <v>562</v>
      </c>
      <c r="P12" s="712">
        <v>4.4000000000000004</v>
      </c>
      <c r="Q12" s="712">
        <v>1.7</v>
      </c>
      <c r="R12" s="712">
        <v>1.4</v>
      </c>
      <c r="S12" s="775">
        <v>1.5499999999999998</v>
      </c>
      <c r="T12" s="776">
        <v>0.1</v>
      </c>
      <c r="U12" s="718">
        <v>0.1</v>
      </c>
      <c r="V12" s="718">
        <v>0.25</v>
      </c>
      <c r="W12" s="718">
        <v>0.25</v>
      </c>
      <c r="X12" s="718">
        <v>0.35</v>
      </c>
      <c r="Y12" s="711">
        <v>0.20999999999999996</v>
      </c>
      <c r="Z12" s="708">
        <v>0.35</v>
      </c>
      <c r="AA12" s="708">
        <v>1.7599999999999998</v>
      </c>
      <c r="AB12" s="777">
        <v>4.6100000000000003</v>
      </c>
      <c r="AC12" s="714">
        <v>15</v>
      </c>
      <c r="AD12" s="714">
        <v>0</v>
      </c>
      <c r="AE12" s="714">
        <v>15</v>
      </c>
      <c r="AF12" s="714">
        <v>45</v>
      </c>
      <c r="AG12" s="714">
        <v>17</v>
      </c>
      <c r="AH12" s="714">
        <v>12</v>
      </c>
      <c r="AI12" s="775">
        <v>0.8529411764705882</v>
      </c>
      <c r="AJ12" s="714">
        <v>17</v>
      </c>
      <c r="AK12" s="714">
        <v>0</v>
      </c>
      <c r="AL12" s="714">
        <v>17</v>
      </c>
      <c r="AM12" s="775">
        <v>1</v>
      </c>
      <c r="AN12" s="714">
        <v>2</v>
      </c>
      <c r="AO12" s="714">
        <v>1</v>
      </c>
      <c r="AP12" s="778">
        <v>3</v>
      </c>
      <c r="AQ12" s="714">
        <v>0</v>
      </c>
      <c r="AR12" s="714">
        <v>2</v>
      </c>
      <c r="AS12" s="775">
        <v>2</v>
      </c>
      <c r="AT12" s="775">
        <v>1</v>
      </c>
      <c r="AU12" s="775">
        <v>1.5</v>
      </c>
      <c r="AV12" s="775">
        <v>2.5</v>
      </c>
      <c r="AW12" s="714">
        <v>2</v>
      </c>
      <c r="AX12" s="714">
        <v>0</v>
      </c>
      <c r="AY12" s="778">
        <v>2</v>
      </c>
      <c r="AZ12" s="714">
        <v>0</v>
      </c>
      <c r="BA12" s="714">
        <v>1</v>
      </c>
      <c r="BB12" s="778">
        <v>1</v>
      </c>
      <c r="BC12" s="775">
        <v>1</v>
      </c>
      <c r="BD12" s="775">
        <v>0.5</v>
      </c>
      <c r="BE12" s="775">
        <v>1.5</v>
      </c>
      <c r="BF12" s="714">
        <v>0</v>
      </c>
      <c r="BG12" s="714">
        <v>4</v>
      </c>
      <c r="BH12" s="714">
        <v>0</v>
      </c>
      <c r="BI12" s="778">
        <v>4</v>
      </c>
      <c r="BJ12" s="775">
        <v>3</v>
      </c>
      <c r="BK12" s="714">
        <v>0</v>
      </c>
      <c r="BL12" s="714">
        <v>4</v>
      </c>
      <c r="BM12" s="714">
        <v>0</v>
      </c>
      <c r="BN12" s="778">
        <v>4</v>
      </c>
      <c r="BO12" s="775">
        <v>2.3333333333333335</v>
      </c>
      <c r="BP12" s="775">
        <v>0</v>
      </c>
      <c r="BQ12" s="775">
        <v>4</v>
      </c>
      <c r="BR12" s="775">
        <v>0</v>
      </c>
      <c r="BS12" s="775">
        <v>4</v>
      </c>
      <c r="BT12" s="775">
        <v>2.666666666666667</v>
      </c>
      <c r="BU12" s="714">
        <v>0</v>
      </c>
      <c r="BV12" s="714">
        <v>0</v>
      </c>
      <c r="BW12" s="714">
        <v>0</v>
      </c>
      <c r="BX12" s="714">
        <v>0</v>
      </c>
      <c r="BY12" s="714">
        <v>0</v>
      </c>
      <c r="BZ12" s="714">
        <v>0</v>
      </c>
      <c r="CA12" s="714">
        <v>0</v>
      </c>
      <c r="CB12" s="714">
        <v>0</v>
      </c>
      <c r="CC12" s="714">
        <v>0</v>
      </c>
      <c r="CD12" s="714">
        <v>0</v>
      </c>
      <c r="CE12" s="714">
        <v>0</v>
      </c>
      <c r="CF12" s="714">
        <v>1</v>
      </c>
      <c r="CG12" s="714">
        <v>0</v>
      </c>
      <c r="CH12" s="714">
        <v>0</v>
      </c>
      <c r="CI12" s="714">
        <v>0</v>
      </c>
      <c r="CJ12" s="714">
        <v>0</v>
      </c>
      <c r="CK12" s="775">
        <v>0</v>
      </c>
      <c r="CL12" s="775">
        <v>0</v>
      </c>
      <c r="CM12" s="775">
        <v>0</v>
      </c>
      <c r="CN12" s="775">
        <v>0.125</v>
      </c>
      <c r="CO12" s="775">
        <v>0</v>
      </c>
      <c r="CP12" s="775">
        <v>0</v>
      </c>
      <c r="CQ12" s="775">
        <v>0</v>
      </c>
      <c r="CR12" s="775">
        <v>0</v>
      </c>
      <c r="CS12" s="712">
        <v>0</v>
      </c>
      <c r="CT12" s="712">
        <v>0</v>
      </c>
      <c r="CU12" s="712">
        <v>0</v>
      </c>
      <c r="CV12" s="712">
        <v>0</v>
      </c>
      <c r="CW12" s="712">
        <v>0</v>
      </c>
      <c r="CX12" s="712">
        <v>0</v>
      </c>
      <c r="CY12" s="775">
        <v>0.5</v>
      </c>
      <c r="CZ12" s="712">
        <v>0</v>
      </c>
      <c r="DA12" s="712">
        <v>0</v>
      </c>
      <c r="DB12" s="712">
        <v>0</v>
      </c>
      <c r="DC12" s="712">
        <v>0.5</v>
      </c>
      <c r="DD12" s="712">
        <v>0</v>
      </c>
      <c r="DE12" s="712">
        <v>0.5</v>
      </c>
      <c r="DF12" s="712">
        <v>0</v>
      </c>
      <c r="DG12" s="712">
        <v>0</v>
      </c>
      <c r="DH12" s="712">
        <v>0</v>
      </c>
      <c r="DI12" s="712">
        <v>0</v>
      </c>
      <c r="DJ12" s="712">
        <v>0</v>
      </c>
      <c r="DK12" s="712">
        <v>0</v>
      </c>
      <c r="DL12" s="712">
        <v>0</v>
      </c>
      <c r="DM12" s="712">
        <v>0</v>
      </c>
      <c r="DN12" s="712">
        <v>0</v>
      </c>
      <c r="DO12" s="712">
        <v>0</v>
      </c>
      <c r="DP12" s="712">
        <v>0</v>
      </c>
      <c r="DQ12" s="712">
        <v>0</v>
      </c>
      <c r="DR12" s="712">
        <v>0</v>
      </c>
      <c r="DS12" s="712">
        <v>0</v>
      </c>
      <c r="DT12" s="712">
        <v>0</v>
      </c>
      <c r="DU12" s="712">
        <v>0</v>
      </c>
      <c r="DV12" s="712">
        <v>0</v>
      </c>
      <c r="DW12" s="712">
        <v>0</v>
      </c>
      <c r="DX12" s="712">
        <v>0</v>
      </c>
      <c r="DY12" s="712">
        <v>0.5</v>
      </c>
      <c r="DZ12" s="712">
        <v>0</v>
      </c>
      <c r="EA12" s="712">
        <v>0</v>
      </c>
      <c r="EB12" s="712">
        <v>0</v>
      </c>
      <c r="EC12" s="712">
        <v>0.5</v>
      </c>
      <c r="ED12" s="712">
        <v>0</v>
      </c>
      <c r="EE12" s="712">
        <v>0.5</v>
      </c>
      <c r="EF12" s="714">
        <v>2</v>
      </c>
      <c r="EG12" s="714">
        <v>3</v>
      </c>
      <c r="EH12" s="714">
        <v>2</v>
      </c>
      <c r="EI12" s="714">
        <v>1</v>
      </c>
      <c r="EJ12" s="714">
        <v>2</v>
      </c>
      <c r="EK12" s="779">
        <v>20</v>
      </c>
      <c r="EL12" s="779">
        <v>30</v>
      </c>
      <c r="EM12" s="779">
        <v>20</v>
      </c>
      <c r="EN12" s="782">
        <v>300</v>
      </c>
      <c r="EO12" s="779">
        <v>20</v>
      </c>
      <c r="EP12" s="780">
        <v>0</v>
      </c>
      <c r="EQ12" s="780">
        <v>1</v>
      </c>
      <c r="ER12" s="780">
        <v>0</v>
      </c>
      <c r="ES12" s="780">
        <v>0</v>
      </c>
      <c r="ET12" s="780">
        <v>0</v>
      </c>
      <c r="EU12" s="782">
        <v>138.39999999999989</v>
      </c>
      <c r="EV12" s="782">
        <v>138.39999999999989</v>
      </c>
      <c r="EW12" s="782">
        <v>138.39999999999989</v>
      </c>
      <c r="EX12" s="782">
        <v>138.39999999999989</v>
      </c>
      <c r="EY12" s="782">
        <v>138.39999999999989</v>
      </c>
      <c r="EZ12" s="712">
        <v>20</v>
      </c>
      <c r="FA12" s="712">
        <v>30</v>
      </c>
      <c r="FB12" s="712">
        <v>20</v>
      </c>
      <c r="FC12" s="714">
        <v>300</v>
      </c>
      <c r="FD12" s="712">
        <v>20</v>
      </c>
    </row>
    <row r="13" spans="1:162" s="705" customFormat="1" ht="15" customHeight="1" x14ac:dyDescent="0.25">
      <c r="A13" s="2001"/>
      <c r="B13" s="1977"/>
      <c r="C13" s="1982"/>
      <c r="D13" s="1988"/>
      <c r="E13" s="1991"/>
      <c r="F13" s="707" t="s">
        <v>565</v>
      </c>
      <c r="G13" s="707" t="s">
        <v>580</v>
      </c>
      <c r="H13" s="707" t="s">
        <v>561</v>
      </c>
      <c r="I13" s="772">
        <v>21</v>
      </c>
      <c r="J13" s="773">
        <v>84</v>
      </c>
      <c r="K13" s="772">
        <v>35</v>
      </c>
      <c r="L13" s="783">
        <v>0.6</v>
      </c>
      <c r="M13" s="784" t="s">
        <v>562</v>
      </c>
      <c r="N13" s="712" t="s">
        <v>562</v>
      </c>
      <c r="O13" s="712" t="s">
        <v>562</v>
      </c>
      <c r="P13" s="712" t="s">
        <v>562</v>
      </c>
      <c r="Q13" s="712">
        <v>1.3</v>
      </c>
      <c r="R13" s="712">
        <v>2.2000000000000002</v>
      </c>
      <c r="S13" s="775">
        <v>1.75</v>
      </c>
      <c r="T13" s="776">
        <v>0.3</v>
      </c>
      <c r="U13" s="718">
        <v>0.7</v>
      </c>
      <c r="V13" s="718">
        <v>0.7</v>
      </c>
      <c r="W13" s="718">
        <v>0.8</v>
      </c>
      <c r="X13" s="718">
        <v>0.9</v>
      </c>
      <c r="Y13" s="711">
        <v>0.67999999999999994</v>
      </c>
      <c r="Z13" s="708">
        <v>0.9</v>
      </c>
      <c r="AA13" s="708">
        <v>2.4299999999999997</v>
      </c>
      <c r="AB13" s="777" t="s">
        <v>562</v>
      </c>
      <c r="AC13" s="714">
        <v>0</v>
      </c>
      <c r="AD13" s="714">
        <v>0</v>
      </c>
      <c r="AE13" s="714">
        <v>25</v>
      </c>
      <c r="AF13" s="714">
        <v>5</v>
      </c>
      <c r="AG13" s="714">
        <v>17</v>
      </c>
      <c r="AH13" s="714">
        <v>10</v>
      </c>
      <c r="AI13" s="775">
        <v>0.79411764705882348</v>
      </c>
      <c r="AJ13" s="714">
        <v>3</v>
      </c>
      <c r="AK13" s="714">
        <v>0</v>
      </c>
      <c r="AL13" s="714">
        <v>17</v>
      </c>
      <c r="AM13" s="775">
        <v>0.58823529411764708</v>
      </c>
      <c r="AN13" s="714">
        <v>4</v>
      </c>
      <c r="AO13" s="714">
        <v>0</v>
      </c>
      <c r="AP13" s="778">
        <v>4</v>
      </c>
      <c r="AQ13" s="714">
        <v>0</v>
      </c>
      <c r="AR13" s="714">
        <v>2</v>
      </c>
      <c r="AS13" s="775">
        <v>2</v>
      </c>
      <c r="AT13" s="775">
        <v>2</v>
      </c>
      <c r="AU13" s="775">
        <v>1</v>
      </c>
      <c r="AV13" s="775">
        <v>3</v>
      </c>
      <c r="AW13" s="714">
        <v>1</v>
      </c>
      <c r="AX13" s="714">
        <v>0</v>
      </c>
      <c r="AY13" s="778">
        <v>1</v>
      </c>
      <c r="AZ13" s="714">
        <v>2</v>
      </c>
      <c r="BA13" s="714">
        <v>0</v>
      </c>
      <c r="BB13" s="778">
        <v>2</v>
      </c>
      <c r="BC13" s="775">
        <v>1.5</v>
      </c>
      <c r="BD13" s="775">
        <v>0</v>
      </c>
      <c r="BE13" s="775">
        <v>1.5</v>
      </c>
      <c r="BF13" s="714">
        <v>0</v>
      </c>
      <c r="BG13" s="714">
        <v>4</v>
      </c>
      <c r="BH13" s="714">
        <v>0</v>
      </c>
      <c r="BI13" s="778">
        <v>4</v>
      </c>
      <c r="BJ13" s="775">
        <v>3</v>
      </c>
      <c r="BK13" s="714">
        <v>0</v>
      </c>
      <c r="BL13" s="714">
        <v>4</v>
      </c>
      <c r="BM13" s="714">
        <v>0</v>
      </c>
      <c r="BN13" s="778">
        <v>4</v>
      </c>
      <c r="BO13" s="775">
        <v>2.6666666666666665</v>
      </c>
      <c r="BP13" s="775">
        <v>0</v>
      </c>
      <c r="BQ13" s="775">
        <v>4</v>
      </c>
      <c r="BR13" s="775">
        <v>0</v>
      </c>
      <c r="BS13" s="775">
        <v>4</v>
      </c>
      <c r="BT13" s="775">
        <v>2.833333333333333</v>
      </c>
      <c r="BU13" s="714">
        <v>0</v>
      </c>
      <c r="BV13" s="714">
        <v>0</v>
      </c>
      <c r="BW13" s="714">
        <v>0</v>
      </c>
      <c r="BX13" s="714">
        <v>0</v>
      </c>
      <c r="BY13" s="714">
        <v>0</v>
      </c>
      <c r="BZ13" s="714">
        <v>0</v>
      </c>
      <c r="CA13" s="714">
        <v>0</v>
      </c>
      <c r="CB13" s="714">
        <v>0</v>
      </c>
      <c r="CC13" s="714">
        <v>0</v>
      </c>
      <c r="CD13" s="714">
        <v>0</v>
      </c>
      <c r="CE13" s="714">
        <v>2</v>
      </c>
      <c r="CF13" s="714">
        <v>0</v>
      </c>
      <c r="CG13" s="714">
        <v>0</v>
      </c>
      <c r="CH13" s="714">
        <v>0</v>
      </c>
      <c r="CI13" s="714">
        <v>1</v>
      </c>
      <c r="CJ13" s="714">
        <v>0</v>
      </c>
      <c r="CK13" s="775">
        <v>0</v>
      </c>
      <c r="CL13" s="775">
        <v>0</v>
      </c>
      <c r="CM13" s="775">
        <v>0.25</v>
      </c>
      <c r="CN13" s="775">
        <v>0</v>
      </c>
      <c r="CO13" s="775">
        <v>0</v>
      </c>
      <c r="CP13" s="775">
        <v>0</v>
      </c>
      <c r="CQ13" s="775">
        <v>0.125</v>
      </c>
      <c r="CR13" s="775">
        <v>0</v>
      </c>
      <c r="CS13" s="712">
        <v>0</v>
      </c>
      <c r="CT13" s="712">
        <v>0</v>
      </c>
      <c r="CU13" s="712">
        <v>0</v>
      </c>
      <c r="CV13" s="712">
        <v>0</v>
      </c>
      <c r="CW13" s="712">
        <v>0</v>
      </c>
      <c r="CX13" s="712">
        <v>0</v>
      </c>
      <c r="CY13" s="712">
        <v>0</v>
      </c>
      <c r="CZ13" s="712">
        <v>0</v>
      </c>
      <c r="DA13" s="712">
        <v>0</v>
      </c>
      <c r="DB13" s="712">
        <v>0</v>
      </c>
      <c r="DC13" s="712">
        <v>0</v>
      </c>
      <c r="DD13" s="712">
        <v>0</v>
      </c>
      <c r="DE13" s="712">
        <v>0</v>
      </c>
      <c r="DF13" s="712">
        <v>0</v>
      </c>
      <c r="DG13" s="712">
        <v>0</v>
      </c>
      <c r="DH13" s="712">
        <v>0</v>
      </c>
      <c r="DI13" s="712">
        <v>0</v>
      </c>
      <c r="DJ13" s="712">
        <v>0</v>
      </c>
      <c r="DK13" s="712">
        <v>0</v>
      </c>
      <c r="DL13" s="775">
        <v>1.5</v>
      </c>
      <c r="DM13" s="712">
        <v>0</v>
      </c>
      <c r="DN13" s="712">
        <v>0</v>
      </c>
      <c r="DO13" s="712">
        <v>0</v>
      </c>
      <c r="DP13" s="712">
        <v>1.5</v>
      </c>
      <c r="DQ13" s="712">
        <v>0</v>
      </c>
      <c r="DR13" s="712">
        <v>1.5</v>
      </c>
      <c r="DS13" s="712">
        <v>0</v>
      </c>
      <c r="DT13" s="712">
        <v>0</v>
      </c>
      <c r="DU13" s="712">
        <v>0</v>
      </c>
      <c r="DV13" s="712">
        <v>0</v>
      </c>
      <c r="DW13" s="712">
        <v>0</v>
      </c>
      <c r="DX13" s="712">
        <v>0</v>
      </c>
      <c r="DY13" s="712">
        <v>1.5</v>
      </c>
      <c r="DZ13" s="712">
        <v>0</v>
      </c>
      <c r="EA13" s="712">
        <v>0</v>
      </c>
      <c r="EB13" s="712">
        <v>0</v>
      </c>
      <c r="EC13" s="712">
        <v>1.5</v>
      </c>
      <c r="ED13" s="712">
        <v>0</v>
      </c>
      <c r="EE13" s="712">
        <v>1.5</v>
      </c>
      <c r="EF13" s="714">
        <v>1</v>
      </c>
      <c r="EG13" s="714">
        <v>1</v>
      </c>
      <c r="EH13" s="714">
        <v>1</v>
      </c>
      <c r="EI13" s="714">
        <v>1</v>
      </c>
      <c r="EJ13" s="714">
        <v>1</v>
      </c>
      <c r="EK13" s="779">
        <v>40</v>
      </c>
      <c r="EL13" s="779">
        <v>70</v>
      </c>
      <c r="EM13" s="713" t="s">
        <v>563</v>
      </c>
      <c r="EN13" s="713" t="s">
        <v>563</v>
      </c>
      <c r="EO13" s="779">
        <v>60</v>
      </c>
      <c r="EP13" s="780">
        <v>0</v>
      </c>
      <c r="EQ13" s="780">
        <v>0</v>
      </c>
      <c r="ER13" s="780">
        <v>0</v>
      </c>
      <c r="ES13" s="780">
        <v>0</v>
      </c>
      <c r="ET13" s="780">
        <v>0</v>
      </c>
      <c r="EU13" s="782">
        <v>138.39999999999989</v>
      </c>
      <c r="EV13" s="782">
        <v>138.39999999999989</v>
      </c>
      <c r="EW13" s="782">
        <v>138.39999999999989</v>
      </c>
      <c r="EX13" s="782">
        <v>138.39999999999989</v>
      </c>
      <c r="EY13" s="782">
        <v>138.39999999999989</v>
      </c>
      <c r="EZ13" s="712">
        <v>40</v>
      </c>
      <c r="FA13" s="712">
        <v>70</v>
      </c>
      <c r="FB13" s="778">
        <v>5000</v>
      </c>
      <c r="FC13" s="778">
        <v>5000</v>
      </c>
      <c r="FD13" s="712">
        <v>60</v>
      </c>
    </row>
    <row r="14" spans="1:162" s="705" customFormat="1" ht="15" customHeight="1" x14ac:dyDescent="0.25">
      <c r="A14" s="2001"/>
      <c r="B14" s="1977"/>
      <c r="C14" s="1982"/>
      <c r="D14" s="1988"/>
      <c r="E14" s="1991"/>
      <c r="F14" s="707" t="s">
        <v>565</v>
      </c>
      <c r="G14" s="707" t="s">
        <v>579</v>
      </c>
      <c r="H14" s="707" t="s">
        <v>561</v>
      </c>
      <c r="I14" s="772">
        <v>17</v>
      </c>
      <c r="J14" s="773">
        <v>68</v>
      </c>
      <c r="K14" s="772">
        <v>22</v>
      </c>
      <c r="L14" s="783">
        <v>0.77272727272727271</v>
      </c>
      <c r="M14" s="712">
        <v>44</v>
      </c>
      <c r="N14" s="712">
        <v>4</v>
      </c>
      <c r="O14" s="712" t="s">
        <v>562</v>
      </c>
      <c r="P14" s="712">
        <v>4</v>
      </c>
      <c r="Q14" s="712">
        <v>1.4</v>
      </c>
      <c r="R14" s="712">
        <v>1.8</v>
      </c>
      <c r="S14" s="775">
        <v>1.6</v>
      </c>
      <c r="T14" s="776">
        <v>0.35</v>
      </c>
      <c r="U14" s="718">
        <v>0.45</v>
      </c>
      <c r="V14" s="718">
        <v>0.5</v>
      </c>
      <c r="W14" s="718">
        <v>0.5</v>
      </c>
      <c r="X14" s="718">
        <v>0.45</v>
      </c>
      <c r="Y14" s="711">
        <v>0.45</v>
      </c>
      <c r="Z14" s="708">
        <v>0.5</v>
      </c>
      <c r="AA14" s="708">
        <v>2.0500000000000003</v>
      </c>
      <c r="AB14" s="777">
        <v>4.45</v>
      </c>
      <c r="AC14" s="714">
        <v>20</v>
      </c>
      <c r="AD14" s="714">
        <v>0</v>
      </c>
      <c r="AE14" s="714">
        <v>40</v>
      </c>
      <c r="AF14" s="714">
        <v>34</v>
      </c>
      <c r="AG14" s="714">
        <v>17</v>
      </c>
      <c r="AH14" s="714">
        <v>17</v>
      </c>
      <c r="AI14" s="775">
        <v>1</v>
      </c>
      <c r="AJ14" s="714">
        <v>12</v>
      </c>
      <c r="AK14" s="714">
        <v>8</v>
      </c>
      <c r="AL14" s="714">
        <v>15</v>
      </c>
      <c r="AM14" s="775">
        <v>0.79411764705882348</v>
      </c>
      <c r="AN14" s="714">
        <v>0</v>
      </c>
      <c r="AO14" s="714">
        <v>0</v>
      </c>
      <c r="AP14" s="778">
        <v>0</v>
      </c>
      <c r="AQ14" s="714">
        <v>0</v>
      </c>
      <c r="AR14" s="714">
        <v>4</v>
      </c>
      <c r="AS14" s="775">
        <v>4</v>
      </c>
      <c r="AT14" s="775">
        <v>0</v>
      </c>
      <c r="AU14" s="775">
        <v>2</v>
      </c>
      <c r="AV14" s="775">
        <v>2</v>
      </c>
      <c r="AW14" s="714">
        <v>1</v>
      </c>
      <c r="AX14" s="714">
        <v>0</v>
      </c>
      <c r="AY14" s="778">
        <v>1</v>
      </c>
      <c r="AZ14" s="714">
        <v>2</v>
      </c>
      <c r="BA14" s="714">
        <v>0</v>
      </c>
      <c r="BB14" s="778">
        <v>2</v>
      </c>
      <c r="BC14" s="775">
        <v>1.5</v>
      </c>
      <c r="BD14" s="775">
        <v>0</v>
      </c>
      <c r="BE14" s="775">
        <v>1.5</v>
      </c>
      <c r="BF14" s="714">
        <v>0</v>
      </c>
      <c r="BG14" s="714">
        <v>4</v>
      </c>
      <c r="BH14" s="714">
        <v>0</v>
      </c>
      <c r="BI14" s="778">
        <v>4</v>
      </c>
      <c r="BJ14" s="775">
        <v>1.6666666666666667</v>
      </c>
      <c r="BK14" s="714">
        <v>0</v>
      </c>
      <c r="BL14" s="714">
        <v>4</v>
      </c>
      <c r="BM14" s="714">
        <v>0</v>
      </c>
      <c r="BN14" s="778">
        <v>4</v>
      </c>
      <c r="BO14" s="775">
        <v>3.3333333333333335</v>
      </c>
      <c r="BP14" s="775">
        <v>0</v>
      </c>
      <c r="BQ14" s="775">
        <v>4</v>
      </c>
      <c r="BR14" s="775">
        <v>0</v>
      </c>
      <c r="BS14" s="775">
        <v>4</v>
      </c>
      <c r="BT14" s="775">
        <v>2.5</v>
      </c>
      <c r="BU14" s="714">
        <v>0</v>
      </c>
      <c r="BV14" s="714">
        <v>0</v>
      </c>
      <c r="BW14" s="714">
        <v>0</v>
      </c>
      <c r="BX14" s="714">
        <v>0</v>
      </c>
      <c r="BY14" s="714">
        <v>0</v>
      </c>
      <c r="BZ14" s="714">
        <v>0</v>
      </c>
      <c r="CA14" s="714">
        <v>0</v>
      </c>
      <c r="CB14" s="714">
        <v>0</v>
      </c>
      <c r="CC14" s="714">
        <v>0</v>
      </c>
      <c r="CD14" s="714">
        <v>0</v>
      </c>
      <c r="CE14" s="714">
        <v>0</v>
      </c>
      <c r="CF14" s="714">
        <v>0</v>
      </c>
      <c r="CG14" s="714">
        <v>0</v>
      </c>
      <c r="CH14" s="714">
        <v>0</v>
      </c>
      <c r="CI14" s="714">
        <v>0</v>
      </c>
      <c r="CJ14" s="714">
        <v>0</v>
      </c>
      <c r="CK14" s="775">
        <v>0</v>
      </c>
      <c r="CL14" s="775">
        <v>0</v>
      </c>
      <c r="CM14" s="775">
        <v>0</v>
      </c>
      <c r="CN14" s="775">
        <v>0</v>
      </c>
      <c r="CO14" s="775">
        <v>0</v>
      </c>
      <c r="CP14" s="775">
        <v>0</v>
      </c>
      <c r="CQ14" s="775">
        <v>0</v>
      </c>
      <c r="CR14" s="775">
        <v>0</v>
      </c>
      <c r="CS14" s="712">
        <v>0</v>
      </c>
      <c r="CT14" s="712">
        <v>0</v>
      </c>
      <c r="CU14" s="712">
        <v>0</v>
      </c>
      <c r="CV14" s="712">
        <v>2.5</v>
      </c>
      <c r="CW14" s="712">
        <v>0</v>
      </c>
      <c r="CX14" s="712">
        <v>0</v>
      </c>
      <c r="CY14" s="775">
        <v>1.5</v>
      </c>
      <c r="CZ14" s="712">
        <v>0</v>
      </c>
      <c r="DA14" s="712">
        <v>0</v>
      </c>
      <c r="DB14" s="712">
        <v>0</v>
      </c>
      <c r="DC14" s="712">
        <v>4</v>
      </c>
      <c r="DD14" s="712">
        <v>2.5</v>
      </c>
      <c r="DE14" s="712">
        <v>1.5</v>
      </c>
      <c r="DF14" s="712">
        <v>0</v>
      </c>
      <c r="DG14" s="712">
        <v>0</v>
      </c>
      <c r="DH14" s="712">
        <v>0</v>
      </c>
      <c r="DI14" s="712">
        <v>0</v>
      </c>
      <c r="DJ14" s="712">
        <v>0</v>
      </c>
      <c r="DK14" s="712">
        <v>0</v>
      </c>
      <c r="DL14" s="712">
        <v>0</v>
      </c>
      <c r="DM14" s="712">
        <v>0</v>
      </c>
      <c r="DN14" s="712">
        <v>0</v>
      </c>
      <c r="DO14" s="712">
        <v>0</v>
      </c>
      <c r="DP14" s="712">
        <v>0</v>
      </c>
      <c r="DQ14" s="712">
        <v>0</v>
      </c>
      <c r="DR14" s="712">
        <v>0</v>
      </c>
      <c r="DS14" s="712">
        <v>0</v>
      </c>
      <c r="DT14" s="712">
        <v>0</v>
      </c>
      <c r="DU14" s="712">
        <v>0</v>
      </c>
      <c r="DV14" s="712">
        <v>2.5</v>
      </c>
      <c r="DW14" s="712">
        <v>0</v>
      </c>
      <c r="DX14" s="712">
        <v>0</v>
      </c>
      <c r="DY14" s="712">
        <v>1.5</v>
      </c>
      <c r="DZ14" s="712">
        <v>0</v>
      </c>
      <c r="EA14" s="712">
        <v>0</v>
      </c>
      <c r="EB14" s="712">
        <v>0</v>
      </c>
      <c r="EC14" s="712">
        <v>4</v>
      </c>
      <c r="ED14" s="712">
        <v>2.5</v>
      </c>
      <c r="EE14" s="712">
        <v>1.5</v>
      </c>
      <c r="EF14" s="714">
        <v>1</v>
      </c>
      <c r="EG14" s="714">
        <v>2</v>
      </c>
      <c r="EH14" s="714">
        <v>2</v>
      </c>
      <c r="EI14" s="714">
        <v>1</v>
      </c>
      <c r="EJ14" s="714">
        <v>4</v>
      </c>
      <c r="EK14" s="713" t="s">
        <v>563</v>
      </c>
      <c r="EL14" s="713">
        <v>0.5</v>
      </c>
      <c r="EM14" s="779">
        <v>90</v>
      </c>
      <c r="EN14" s="782">
        <v>100</v>
      </c>
      <c r="EO14" s="779">
        <v>20</v>
      </c>
      <c r="EP14" s="780">
        <v>1</v>
      </c>
      <c r="EQ14" s="780">
        <v>0</v>
      </c>
      <c r="ER14" s="780">
        <v>0</v>
      </c>
      <c r="ES14" s="780">
        <v>0</v>
      </c>
      <c r="ET14" s="780">
        <v>0</v>
      </c>
      <c r="EU14" s="781">
        <v>0</v>
      </c>
      <c r="EV14" s="781">
        <v>0</v>
      </c>
      <c r="EW14" s="782">
        <v>138.39999999999989</v>
      </c>
      <c r="EX14" s="782">
        <v>138.39999999999989</v>
      </c>
      <c r="EY14" s="781">
        <v>0</v>
      </c>
      <c r="EZ14" s="778">
        <v>5000</v>
      </c>
      <c r="FA14" s="713">
        <v>0.5</v>
      </c>
      <c r="FB14" s="712">
        <v>90</v>
      </c>
      <c r="FC14" s="714">
        <v>100</v>
      </c>
      <c r="FD14" s="712">
        <v>20</v>
      </c>
    </row>
    <row r="15" spans="1:162" s="705" customFormat="1" ht="15" customHeight="1" x14ac:dyDescent="0.25">
      <c r="A15" s="2001"/>
      <c r="B15" s="1977"/>
      <c r="C15" s="1982"/>
      <c r="D15" s="1988"/>
      <c r="E15" s="1991"/>
      <c r="F15" s="707" t="s">
        <v>567</v>
      </c>
      <c r="G15" s="707" t="s">
        <v>580</v>
      </c>
      <c r="H15" s="707" t="s">
        <v>561</v>
      </c>
      <c r="I15" s="772">
        <v>25</v>
      </c>
      <c r="J15" s="715">
        <v>100</v>
      </c>
      <c r="K15" s="772">
        <v>39</v>
      </c>
      <c r="L15" s="783">
        <v>0.64102564102564097</v>
      </c>
      <c r="M15" s="784" t="s">
        <v>562</v>
      </c>
      <c r="N15" s="712" t="s">
        <v>562</v>
      </c>
      <c r="O15" s="712" t="s">
        <v>562</v>
      </c>
      <c r="P15" s="712" t="s">
        <v>562</v>
      </c>
      <c r="Q15" s="712" t="s">
        <v>562</v>
      </c>
      <c r="R15" s="712">
        <v>1.9</v>
      </c>
      <c r="S15" s="775">
        <v>1.9</v>
      </c>
      <c r="T15" s="776">
        <v>0.4</v>
      </c>
      <c r="U15" s="718">
        <v>0.75</v>
      </c>
      <c r="V15" s="718">
        <v>0.8</v>
      </c>
      <c r="W15" s="718">
        <v>0.8</v>
      </c>
      <c r="X15" s="718">
        <v>0.65</v>
      </c>
      <c r="Y15" s="711">
        <v>0.67999999999999994</v>
      </c>
      <c r="Z15" s="708">
        <v>0.8</v>
      </c>
      <c r="AA15" s="708">
        <v>2.58</v>
      </c>
      <c r="AB15" s="777" t="s">
        <v>562</v>
      </c>
      <c r="AC15" s="714">
        <v>0</v>
      </c>
      <c r="AD15" s="714">
        <v>0</v>
      </c>
      <c r="AE15" s="714">
        <v>15</v>
      </c>
      <c r="AF15" s="714">
        <v>40</v>
      </c>
      <c r="AG15" s="714">
        <v>17</v>
      </c>
      <c r="AH15" s="714">
        <v>17</v>
      </c>
      <c r="AI15" s="775">
        <v>1</v>
      </c>
      <c r="AJ15" s="714">
        <v>4</v>
      </c>
      <c r="AK15" s="714">
        <v>3</v>
      </c>
      <c r="AL15" s="714">
        <v>17</v>
      </c>
      <c r="AM15" s="775">
        <v>0.61764705882352944</v>
      </c>
      <c r="AN15" s="714">
        <v>2</v>
      </c>
      <c r="AO15" s="714">
        <v>2</v>
      </c>
      <c r="AP15" s="778">
        <v>4</v>
      </c>
      <c r="AQ15" s="714">
        <v>0</v>
      </c>
      <c r="AR15" s="714">
        <v>2</v>
      </c>
      <c r="AS15" s="775">
        <v>2</v>
      </c>
      <c r="AT15" s="775">
        <v>1</v>
      </c>
      <c r="AU15" s="775">
        <v>2</v>
      </c>
      <c r="AV15" s="775">
        <v>3</v>
      </c>
      <c r="AW15" s="714">
        <v>2</v>
      </c>
      <c r="AX15" s="714">
        <v>0</v>
      </c>
      <c r="AY15" s="778">
        <v>2</v>
      </c>
      <c r="AZ15" s="714">
        <v>2</v>
      </c>
      <c r="BA15" s="714">
        <v>0</v>
      </c>
      <c r="BB15" s="778">
        <v>2</v>
      </c>
      <c r="BC15" s="775">
        <v>2</v>
      </c>
      <c r="BD15" s="775">
        <v>0</v>
      </c>
      <c r="BE15" s="775">
        <v>2</v>
      </c>
      <c r="BF15" s="714">
        <v>0</v>
      </c>
      <c r="BG15" s="714">
        <v>4</v>
      </c>
      <c r="BH15" s="714">
        <v>0</v>
      </c>
      <c r="BI15" s="778">
        <v>4</v>
      </c>
      <c r="BJ15" s="775">
        <v>3.3333333333333335</v>
      </c>
      <c r="BK15" s="714">
        <v>0</v>
      </c>
      <c r="BL15" s="714">
        <v>4</v>
      </c>
      <c r="BM15" s="714">
        <v>0</v>
      </c>
      <c r="BN15" s="778">
        <v>4</v>
      </c>
      <c r="BO15" s="775">
        <v>2.6666666666666665</v>
      </c>
      <c r="BP15" s="775">
        <v>0</v>
      </c>
      <c r="BQ15" s="775">
        <v>4</v>
      </c>
      <c r="BR15" s="775">
        <v>0</v>
      </c>
      <c r="BS15" s="775">
        <v>4</v>
      </c>
      <c r="BT15" s="775">
        <v>3</v>
      </c>
      <c r="BU15" s="714">
        <v>0</v>
      </c>
      <c r="BV15" s="714">
        <v>0</v>
      </c>
      <c r="BW15" s="714">
        <v>1</v>
      </c>
      <c r="BX15" s="714">
        <v>0</v>
      </c>
      <c r="BY15" s="714">
        <v>0</v>
      </c>
      <c r="BZ15" s="714">
        <v>0</v>
      </c>
      <c r="CA15" s="714">
        <v>0</v>
      </c>
      <c r="CB15" s="714">
        <v>0</v>
      </c>
      <c r="CC15" s="714">
        <v>0</v>
      </c>
      <c r="CD15" s="714">
        <v>0</v>
      </c>
      <c r="CE15" s="714">
        <v>1</v>
      </c>
      <c r="CF15" s="714">
        <v>1</v>
      </c>
      <c r="CG15" s="714">
        <v>0</v>
      </c>
      <c r="CH15" s="714">
        <v>0</v>
      </c>
      <c r="CI15" s="714">
        <v>0</v>
      </c>
      <c r="CJ15" s="714">
        <v>0</v>
      </c>
      <c r="CK15" s="775">
        <v>0</v>
      </c>
      <c r="CL15" s="775">
        <v>0</v>
      </c>
      <c r="CM15" s="775">
        <v>0.25</v>
      </c>
      <c r="CN15" s="775">
        <v>0.125</v>
      </c>
      <c r="CO15" s="775">
        <v>0</v>
      </c>
      <c r="CP15" s="775">
        <v>0</v>
      </c>
      <c r="CQ15" s="775">
        <v>0</v>
      </c>
      <c r="CR15" s="775">
        <v>0</v>
      </c>
      <c r="CS15" s="712">
        <v>0</v>
      </c>
      <c r="CT15" s="712">
        <v>0</v>
      </c>
      <c r="CU15" s="712">
        <v>0</v>
      </c>
      <c r="CV15" s="712">
        <v>0</v>
      </c>
      <c r="CW15" s="712">
        <v>0</v>
      </c>
      <c r="CX15" s="712">
        <v>0</v>
      </c>
      <c r="CY15" s="712">
        <v>0</v>
      </c>
      <c r="CZ15" s="712">
        <v>0</v>
      </c>
      <c r="DA15" s="712">
        <v>0</v>
      </c>
      <c r="DB15" s="712">
        <v>0</v>
      </c>
      <c r="DC15" s="712">
        <v>0</v>
      </c>
      <c r="DD15" s="712">
        <v>0</v>
      </c>
      <c r="DE15" s="712">
        <v>0</v>
      </c>
      <c r="DF15" s="712">
        <v>0</v>
      </c>
      <c r="DG15" s="712">
        <v>0</v>
      </c>
      <c r="DH15" s="712">
        <v>0</v>
      </c>
      <c r="DI15" s="712">
        <v>0</v>
      </c>
      <c r="DJ15" s="712">
        <v>0</v>
      </c>
      <c r="DK15" s="712">
        <v>0</v>
      </c>
      <c r="DL15" s="712">
        <v>3</v>
      </c>
      <c r="DM15" s="712">
        <v>0</v>
      </c>
      <c r="DN15" s="712">
        <v>0</v>
      </c>
      <c r="DO15" s="712">
        <v>0</v>
      </c>
      <c r="DP15" s="712">
        <v>3</v>
      </c>
      <c r="DQ15" s="712">
        <v>0</v>
      </c>
      <c r="DR15" s="712">
        <v>3</v>
      </c>
      <c r="DS15" s="712">
        <v>0</v>
      </c>
      <c r="DT15" s="712">
        <v>0</v>
      </c>
      <c r="DU15" s="712">
        <v>0</v>
      </c>
      <c r="DV15" s="712">
        <v>0</v>
      </c>
      <c r="DW15" s="712">
        <v>0</v>
      </c>
      <c r="DX15" s="712">
        <v>0</v>
      </c>
      <c r="DY15" s="712">
        <v>3</v>
      </c>
      <c r="DZ15" s="712">
        <v>0</v>
      </c>
      <c r="EA15" s="712">
        <v>0</v>
      </c>
      <c r="EB15" s="712">
        <v>0</v>
      </c>
      <c r="EC15" s="712">
        <v>3</v>
      </c>
      <c r="ED15" s="712">
        <v>0</v>
      </c>
      <c r="EE15" s="712">
        <v>3</v>
      </c>
      <c r="EF15" s="714">
        <v>3</v>
      </c>
      <c r="EG15" s="714">
        <v>1</v>
      </c>
      <c r="EH15" s="714">
        <v>1</v>
      </c>
      <c r="EI15" s="714">
        <v>1</v>
      </c>
      <c r="EJ15" s="714">
        <v>1</v>
      </c>
      <c r="EK15" s="779">
        <v>20</v>
      </c>
      <c r="EL15" s="779">
        <v>30</v>
      </c>
      <c r="EM15" s="713" t="s">
        <v>563</v>
      </c>
      <c r="EN15" s="779">
        <v>40</v>
      </c>
      <c r="EO15" s="713" t="s">
        <v>563</v>
      </c>
      <c r="EP15" s="780">
        <v>0</v>
      </c>
      <c r="EQ15" s="780">
        <v>0</v>
      </c>
      <c r="ER15" s="780">
        <v>0</v>
      </c>
      <c r="ES15" s="780">
        <v>0</v>
      </c>
      <c r="ET15" s="780">
        <v>0</v>
      </c>
      <c r="EU15" s="781">
        <v>0</v>
      </c>
      <c r="EV15" s="781">
        <v>0</v>
      </c>
      <c r="EW15" s="781">
        <v>0</v>
      </c>
      <c r="EX15" s="781" t="s">
        <v>562</v>
      </c>
      <c r="EY15" s="781" t="s">
        <v>562</v>
      </c>
      <c r="EZ15" s="712">
        <v>20</v>
      </c>
      <c r="FA15" s="712">
        <v>30</v>
      </c>
      <c r="FB15" s="778">
        <v>5000</v>
      </c>
      <c r="FC15" s="712">
        <v>40</v>
      </c>
      <c r="FD15" s="778">
        <v>5000</v>
      </c>
    </row>
    <row r="16" spans="1:162" s="705" customFormat="1" ht="15" customHeight="1" x14ac:dyDescent="0.25">
      <c r="A16" s="2001"/>
      <c r="B16" s="1977"/>
      <c r="C16" s="1982"/>
      <c r="D16" s="1988"/>
      <c r="E16" s="1991"/>
      <c r="F16" s="707" t="s">
        <v>567</v>
      </c>
      <c r="G16" s="707" t="s">
        <v>579</v>
      </c>
      <c r="H16" s="707" t="s">
        <v>571</v>
      </c>
      <c r="I16" s="772">
        <v>16</v>
      </c>
      <c r="J16" s="773">
        <v>64</v>
      </c>
      <c r="K16" s="772">
        <v>26</v>
      </c>
      <c r="L16" s="783">
        <v>0.61538461538461542</v>
      </c>
      <c r="M16" s="712">
        <v>38</v>
      </c>
      <c r="N16" s="712" t="s">
        <v>562</v>
      </c>
      <c r="O16" s="712" t="s">
        <v>562</v>
      </c>
      <c r="P16" s="712" t="s">
        <v>562</v>
      </c>
      <c r="Q16" s="712">
        <v>1.2</v>
      </c>
      <c r="R16" s="712">
        <v>1.8</v>
      </c>
      <c r="S16" s="775">
        <v>1.5</v>
      </c>
      <c r="T16" s="776">
        <v>0.25</v>
      </c>
      <c r="U16" s="718">
        <v>0.3</v>
      </c>
      <c r="V16" s="718">
        <v>0.4</v>
      </c>
      <c r="W16" s="718">
        <v>0.35</v>
      </c>
      <c r="X16" s="718">
        <v>0.45</v>
      </c>
      <c r="Y16" s="711">
        <v>0.35</v>
      </c>
      <c r="Z16" s="708">
        <v>0.45</v>
      </c>
      <c r="AA16" s="708">
        <v>1.85</v>
      </c>
      <c r="AB16" s="777" t="s">
        <v>562</v>
      </c>
      <c r="AC16" s="714" t="s">
        <v>562</v>
      </c>
      <c r="AD16" s="714">
        <v>0</v>
      </c>
      <c r="AE16" s="714">
        <v>10</v>
      </c>
      <c r="AF16" s="714">
        <v>25</v>
      </c>
      <c r="AG16" s="714">
        <v>17</v>
      </c>
      <c r="AH16" s="714">
        <v>17</v>
      </c>
      <c r="AI16" s="775">
        <v>1</v>
      </c>
      <c r="AJ16" s="714">
        <v>5</v>
      </c>
      <c r="AK16" s="714">
        <v>3</v>
      </c>
      <c r="AL16" s="714">
        <v>17</v>
      </c>
      <c r="AM16" s="775">
        <v>0.6470588235294118</v>
      </c>
      <c r="AN16" s="714">
        <v>1</v>
      </c>
      <c r="AO16" s="714">
        <v>2</v>
      </c>
      <c r="AP16" s="778">
        <v>3</v>
      </c>
      <c r="AQ16" s="714">
        <v>3</v>
      </c>
      <c r="AR16" s="714">
        <v>1</v>
      </c>
      <c r="AS16" s="775">
        <v>4</v>
      </c>
      <c r="AT16" s="775">
        <v>2</v>
      </c>
      <c r="AU16" s="775">
        <v>1.5</v>
      </c>
      <c r="AV16" s="775">
        <v>3.5</v>
      </c>
      <c r="AW16" s="714">
        <v>2</v>
      </c>
      <c r="AX16" s="714">
        <v>0</v>
      </c>
      <c r="AY16" s="778">
        <v>2</v>
      </c>
      <c r="AZ16" s="714">
        <v>1</v>
      </c>
      <c r="BA16" s="714">
        <v>0</v>
      </c>
      <c r="BB16" s="778">
        <v>1</v>
      </c>
      <c r="BC16" s="775">
        <v>1.5</v>
      </c>
      <c r="BD16" s="775">
        <v>0</v>
      </c>
      <c r="BE16" s="775">
        <v>1.5</v>
      </c>
      <c r="BF16" s="714">
        <v>0</v>
      </c>
      <c r="BG16" s="714">
        <v>4</v>
      </c>
      <c r="BH16" s="714">
        <v>0</v>
      </c>
      <c r="BI16" s="778">
        <v>4</v>
      </c>
      <c r="BJ16" s="775">
        <v>3</v>
      </c>
      <c r="BK16" s="714">
        <v>0</v>
      </c>
      <c r="BL16" s="714">
        <v>4</v>
      </c>
      <c r="BM16" s="714">
        <v>0</v>
      </c>
      <c r="BN16" s="778">
        <v>4</v>
      </c>
      <c r="BO16" s="775">
        <v>3</v>
      </c>
      <c r="BP16" s="775">
        <v>0</v>
      </c>
      <c r="BQ16" s="775">
        <v>4</v>
      </c>
      <c r="BR16" s="775">
        <v>0</v>
      </c>
      <c r="BS16" s="775">
        <v>4</v>
      </c>
      <c r="BT16" s="775">
        <v>3</v>
      </c>
      <c r="BU16" s="714">
        <v>0</v>
      </c>
      <c r="BV16" s="714">
        <v>0</v>
      </c>
      <c r="BW16" s="714">
        <v>0</v>
      </c>
      <c r="BX16" s="714">
        <v>0</v>
      </c>
      <c r="BY16" s="714">
        <v>0</v>
      </c>
      <c r="BZ16" s="714">
        <v>0</v>
      </c>
      <c r="CA16" s="714">
        <v>0</v>
      </c>
      <c r="CB16" s="714">
        <v>0</v>
      </c>
      <c r="CC16" s="714">
        <v>0</v>
      </c>
      <c r="CD16" s="714">
        <v>0</v>
      </c>
      <c r="CE16" s="714">
        <v>0</v>
      </c>
      <c r="CF16" s="714">
        <v>0</v>
      </c>
      <c r="CG16" s="714">
        <v>0</v>
      </c>
      <c r="CH16" s="714">
        <v>0</v>
      </c>
      <c r="CI16" s="714">
        <v>0</v>
      </c>
      <c r="CJ16" s="714">
        <v>0</v>
      </c>
      <c r="CK16" s="775">
        <v>0</v>
      </c>
      <c r="CL16" s="775">
        <v>0</v>
      </c>
      <c r="CM16" s="775">
        <v>0</v>
      </c>
      <c r="CN16" s="775">
        <v>0</v>
      </c>
      <c r="CO16" s="775">
        <v>0</v>
      </c>
      <c r="CP16" s="775">
        <v>0</v>
      </c>
      <c r="CQ16" s="775">
        <v>0</v>
      </c>
      <c r="CR16" s="775">
        <v>0</v>
      </c>
      <c r="CS16" s="712">
        <v>0</v>
      </c>
      <c r="CT16" s="775">
        <v>0.5</v>
      </c>
      <c r="CU16" s="712">
        <v>0</v>
      </c>
      <c r="CV16" s="712">
        <v>0</v>
      </c>
      <c r="CW16" s="712">
        <v>0</v>
      </c>
      <c r="CX16" s="712">
        <v>0</v>
      </c>
      <c r="CY16" s="775">
        <v>1.5</v>
      </c>
      <c r="CZ16" s="712">
        <v>0</v>
      </c>
      <c r="DA16" s="712">
        <v>0</v>
      </c>
      <c r="DB16" s="712">
        <v>0</v>
      </c>
      <c r="DC16" s="712">
        <v>2</v>
      </c>
      <c r="DD16" s="712">
        <v>0.5</v>
      </c>
      <c r="DE16" s="712">
        <v>1.5</v>
      </c>
      <c r="DF16" s="712">
        <v>0</v>
      </c>
      <c r="DG16" s="712">
        <v>0</v>
      </c>
      <c r="DH16" s="712">
        <v>0</v>
      </c>
      <c r="DI16" s="712">
        <v>0</v>
      </c>
      <c r="DJ16" s="712">
        <v>0</v>
      </c>
      <c r="DK16" s="712">
        <v>0</v>
      </c>
      <c r="DL16" s="712">
        <v>0</v>
      </c>
      <c r="DM16" s="712">
        <v>0</v>
      </c>
      <c r="DN16" s="712">
        <v>0</v>
      </c>
      <c r="DO16" s="712">
        <v>0</v>
      </c>
      <c r="DP16" s="712">
        <v>0</v>
      </c>
      <c r="DQ16" s="712">
        <v>0</v>
      </c>
      <c r="DR16" s="712">
        <v>0</v>
      </c>
      <c r="DS16" s="712">
        <v>0</v>
      </c>
      <c r="DT16" s="712">
        <v>0.5</v>
      </c>
      <c r="DU16" s="712">
        <v>0</v>
      </c>
      <c r="DV16" s="712">
        <v>0</v>
      </c>
      <c r="DW16" s="712">
        <v>0</v>
      </c>
      <c r="DX16" s="712">
        <v>0</v>
      </c>
      <c r="DY16" s="712">
        <v>1.5</v>
      </c>
      <c r="DZ16" s="712">
        <v>0</v>
      </c>
      <c r="EA16" s="712">
        <v>0</v>
      </c>
      <c r="EB16" s="712">
        <v>0</v>
      </c>
      <c r="EC16" s="712">
        <v>2</v>
      </c>
      <c r="ED16" s="712">
        <v>0.5</v>
      </c>
      <c r="EE16" s="712">
        <v>1.5</v>
      </c>
      <c r="EF16" s="714">
        <v>2</v>
      </c>
      <c r="EG16" s="714">
        <v>1</v>
      </c>
      <c r="EH16" s="714">
        <v>1</v>
      </c>
      <c r="EI16" s="714">
        <v>3</v>
      </c>
      <c r="EJ16" s="714">
        <v>2</v>
      </c>
      <c r="EK16" s="782">
        <v>100</v>
      </c>
      <c r="EL16" s="779">
        <v>50</v>
      </c>
      <c r="EM16" s="779">
        <v>80</v>
      </c>
      <c r="EN16" s="779">
        <v>20</v>
      </c>
      <c r="EO16" s="779">
        <v>30</v>
      </c>
      <c r="EP16" s="780">
        <v>0</v>
      </c>
      <c r="EQ16" s="780">
        <v>0</v>
      </c>
      <c r="ER16" s="780">
        <v>0</v>
      </c>
      <c r="ES16" s="780">
        <v>2</v>
      </c>
      <c r="ET16" s="780">
        <v>0</v>
      </c>
      <c r="EU16" s="782">
        <v>138.39999999999989</v>
      </c>
      <c r="EV16" s="782">
        <v>138.39999999999989</v>
      </c>
      <c r="EW16" s="782">
        <v>138.39999999999989</v>
      </c>
      <c r="EX16" s="782">
        <v>138.39999999999989</v>
      </c>
      <c r="EY16" s="782">
        <v>138.39999999999989</v>
      </c>
      <c r="EZ16" s="782">
        <v>100</v>
      </c>
      <c r="FA16" s="712">
        <v>50</v>
      </c>
      <c r="FB16" s="712">
        <v>80</v>
      </c>
      <c r="FC16" s="712">
        <v>20</v>
      </c>
      <c r="FD16" s="712">
        <v>30</v>
      </c>
    </row>
    <row r="17" spans="1:162" s="705" customFormat="1" ht="15" customHeight="1" x14ac:dyDescent="0.25">
      <c r="A17" s="2001"/>
      <c r="B17" s="1977"/>
      <c r="C17" s="1982"/>
      <c r="D17" s="1988"/>
      <c r="E17" s="1991"/>
      <c r="F17" s="707" t="s">
        <v>568</v>
      </c>
      <c r="G17" s="707" t="s">
        <v>580</v>
      </c>
      <c r="H17" s="707" t="s">
        <v>571</v>
      </c>
      <c r="I17" s="772">
        <v>33</v>
      </c>
      <c r="J17" s="715">
        <v>132</v>
      </c>
      <c r="K17" s="772">
        <v>34</v>
      </c>
      <c r="L17" s="783">
        <v>0.97058823529411764</v>
      </c>
      <c r="M17" s="784" t="s">
        <v>562</v>
      </c>
      <c r="N17" s="712" t="s">
        <v>562</v>
      </c>
      <c r="O17" s="712" t="s">
        <v>562</v>
      </c>
      <c r="P17" s="712" t="s">
        <v>562</v>
      </c>
      <c r="Q17" s="712">
        <v>1.7</v>
      </c>
      <c r="R17" s="712">
        <v>1.5</v>
      </c>
      <c r="S17" s="775">
        <v>1.6</v>
      </c>
      <c r="T17" s="776">
        <v>0.3</v>
      </c>
      <c r="U17" s="718">
        <v>0.25</v>
      </c>
      <c r="V17" s="718">
        <v>0.35</v>
      </c>
      <c r="W17" s="718">
        <v>0.65</v>
      </c>
      <c r="X17" s="718">
        <v>0.45</v>
      </c>
      <c r="Y17" s="711">
        <v>0.4</v>
      </c>
      <c r="Z17" s="708">
        <v>0.65</v>
      </c>
      <c r="AA17" s="708">
        <v>2</v>
      </c>
      <c r="AB17" s="777" t="s">
        <v>562</v>
      </c>
      <c r="AC17" s="714">
        <v>0</v>
      </c>
      <c r="AD17" s="714">
        <v>24</v>
      </c>
      <c r="AE17" s="714">
        <v>15</v>
      </c>
      <c r="AF17" s="714">
        <v>55</v>
      </c>
      <c r="AG17" s="714">
        <v>17</v>
      </c>
      <c r="AH17" s="714">
        <v>17</v>
      </c>
      <c r="AI17" s="775">
        <v>1</v>
      </c>
      <c r="AJ17" s="714">
        <v>15</v>
      </c>
      <c r="AK17" s="714">
        <v>1</v>
      </c>
      <c r="AL17" s="714">
        <v>17</v>
      </c>
      <c r="AM17" s="775">
        <v>0.94117647058823528</v>
      </c>
      <c r="AN17" s="714">
        <v>0</v>
      </c>
      <c r="AO17" s="714">
        <v>4</v>
      </c>
      <c r="AP17" s="778">
        <v>4</v>
      </c>
      <c r="AQ17" s="714">
        <v>3</v>
      </c>
      <c r="AR17" s="714">
        <v>1</v>
      </c>
      <c r="AS17" s="775">
        <v>4</v>
      </c>
      <c r="AT17" s="775">
        <v>1.5</v>
      </c>
      <c r="AU17" s="775">
        <v>2.5</v>
      </c>
      <c r="AV17" s="775">
        <v>4</v>
      </c>
      <c r="AW17" s="714">
        <v>4</v>
      </c>
      <c r="AX17" s="714">
        <v>0</v>
      </c>
      <c r="AY17" s="778">
        <v>4</v>
      </c>
      <c r="AZ17" s="714">
        <v>3</v>
      </c>
      <c r="BA17" s="714">
        <v>0</v>
      </c>
      <c r="BB17" s="778">
        <v>3</v>
      </c>
      <c r="BC17" s="775">
        <v>3.5</v>
      </c>
      <c r="BD17" s="775">
        <v>0</v>
      </c>
      <c r="BE17" s="775">
        <v>3.5</v>
      </c>
      <c r="BF17" s="714">
        <v>0</v>
      </c>
      <c r="BG17" s="714">
        <v>4</v>
      </c>
      <c r="BH17" s="714">
        <v>0</v>
      </c>
      <c r="BI17" s="778">
        <v>4</v>
      </c>
      <c r="BJ17" s="775">
        <v>4</v>
      </c>
      <c r="BK17" s="714">
        <v>0</v>
      </c>
      <c r="BL17" s="714">
        <v>4</v>
      </c>
      <c r="BM17" s="714">
        <v>0</v>
      </c>
      <c r="BN17" s="778">
        <v>4</v>
      </c>
      <c r="BO17" s="775">
        <v>3.6666666666666665</v>
      </c>
      <c r="BP17" s="775">
        <v>0</v>
      </c>
      <c r="BQ17" s="775">
        <v>4</v>
      </c>
      <c r="BR17" s="775">
        <v>0</v>
      </c>
      <c r="BS17" s="775">
        <v>4</v>
      </c>
      <c r="BT17" s="775">
        <v>3.833333333333333</v>
      </c>
      <c r="BU17" s="714">
        <v>0</v>
      </c>
      <c r="BV17" s="714">
        <v>0</v>
      </c>
      <c r="BW17" s="714">
        <v>3</v>
      </c>
      <c r="BX17" s="714">
        <v>0</v>
      </c>
      <c r="BY17" s="714">
        <v>0</v>
      </c>
      <c r="BZ17" s="714">
        <v>0</v>
      </c>
      <c r="CA17" s="714">
        <v>0</v>
      </c>
      <c r="CB17" s="714">
        <v>1</v>
      </c>
      <c r="CC17" s="714">
        <v>0</v>
      </c>
      <c r="CD17" s="714">
        <v>0</v>
      </c>
      <c r="CE17" s="714">
        <v>1</v>
      </c>
      <c r="CF17" s="714">
        <v>0</v>
      </c>
      <c r="CG17" s="714">
        <v>0</v>
      </c>
      <c r="CH17" s="714">
        <v>1</v>
      </c>
      <c r="CI17" s="714">
        <v>0</v>
      </c>
      <c r="CJ17" s="714">
        <v>0</v>
      </c>
      <c r="CK17" s="775">
        <v>0</v>
      </c>
      <c r="CL17" s="775">
        <v>0</v>
      </c>
      <c r="CM17" s="775">
        <v>0.5</v>
      </c>
      <c r="CN17" s="775">
        <v>0</v>
      </c>
      <c r="CO17" s="775">
        <v>0</v>
      </c>
      <c r="CP17" s="775">
        <v>0.125</v>
      </c>
      <c r="CQ17" s="775">
        <v>0</v>
      </c>
      <c r="CR17" s="775">
        <v>0.125</v>
      </c>
      <c r="CS17" s="712">
        <v>0</v>
      </c>
      <c r="CT17" s="712">
        <v>0</v>
      </c>
      <c r="CU17" s="712">
        <v>0</v>
      </c>
      <c r="CV17" s="712">
        <v>0</v>
      </c>
      <c r="CW17" s="712">
        <v>0</v>
      </c>
      <c r="CX17" s="712">
        <v>0</v>
      </c>
      <c r="CY17" s="712">
        <v>0</v>
      </c>
      <c r="CZ17" s="712">
        <v>0</v>
      </c>
      <c r="DA17" s="712">
        <v>0</v>
      </c>
      <c r="DB17" s="712">
        <v>0</v>
      </c>
      <c r="DC17" s="712">
        <v>0</v>
      </c>
      <c r="DD17" s="712">
        <v>0</v>
      </c>
      <c r="DE17" s="712">
        <v>0</v>
      </c>
      <c r="DF17" s="712">
        <v>0</v>
      </c>
      <c r="DG17" s="712">
        <v>0</v>
      </c>
      <c r="DH17" s="712">
        <v>0</v>
      </c>
      <c r="DI17" s="712">
        <v>0</v>
      </c>
      <c r="DJ17" s="712">
        <v>0</v>
      </c>
      <c r="DK17" s="712">
        <v>0</v>
      </c>
      <c r="DL17" s="775">
        <v>1.5</v>
      </c>
      <c r="DM17" s="712">
        <v>0</v>
      </c>
      <c r="DN17" s="712">
        <v>0</v>
      </c>
      <c r="DO17" s="712">
        <v>0</v>
      </c>
      <c r="DP17" s="712">
        <v>1.5</v>
      </c>
      <c r="DQ17" s="712">
        <v>0</v>
      </c>
      <c r="DR17" s="712">
        <v>1.5</v>
      </c>
      <c r="DS17" s="712">
        <v>0</v>
      </c>
      <c r="DT17" s="712">
        <v>0</v>
      </c>
      <c r="DU17" s="712">
        <v>0</v>
      </c>
      <c r="DV17" s="712">
        <v>0</v>
      </c>
      <c r="DW17" s="712">
        <v>0</v>
      </c>
      <c r="DX17" s="712">
        <v>0</v>
      </c>
      <c r="DY17" s="712">
        <v>1.5</v>
      </c>
      <c r="DZ17" s="712">
        <v>0</v>
      </c>
      <c r="EA17" s="712">
        <v>0</v>
      </c>
      <c r="EB17" s="712">
        <v>0</v>
      </c>
      <c r="EC17" s="712">
        <v>1.5</v>
      </c>
      <c r="ED17" s="712">
        <v>0</v>
      </c>
      <c r="EE17" s="712">
        <v>1.5</v>
      </c>
      <c r="EF17" s="714">
        <v>1</v>
      </c>
      <c r="EG17" s="714">
        <v>4</v>
      </c>
      <c r="EH17" s="714">
        <v>1</v>
      </c>
      <c r="EI17" s="714">
        <v>1</v>
      </c>
      <c r="EJ17" s="714">
        <v>1</v>
      </c>
      <c r="EK17" s="779">
        <v>20</v>
      </c>
      <c r="EL17" s="713">
        <v>0.01</v>
      </c>
      <c r="EM17" s="782">
        <v>150</v>
      </c>
      <c r="EN17" s="779">
        <v>90</v>
      </c>
      <c r="EO17" s="779">
        <v>30</v>
      </c>
      <c r="EP17" s="780">
        <v>1</v>
      </c>
      <c r="EQ17" s="780">
        <v>50</v>
      </c>
      <c r="ER17" s="780">
        <v>0</v>
      </c>
      <c r="ES17" s="780">
        <v>0</v>
      </c>
      <c r="ET17" s="780">
        <v>0</v>
      </c>
      <c r="EU17" s="781" t="s">
        <v>562</v>
      </c>
      <c r="EV17" s="781" t="s">
        <v>562</v>
      </c>
      <c r="EW17" s="782">
        <v>138.39999999999989</v>
      </c>
      <c r="EX17" s="782">
        <v>138.39999999999989</v>
      </c>
      <c r="EY17" s="782">
        <v>138.39999999999989</v>
      </c>
      <c r="EZ17" s="712">
        <v>20</v>
      </c>
      <c r="FA17" s="713">
        <v>0.01</v>
      </c>
      <c r="FB17" s="714">
        <v>150</v>
      </c>
      <c r="FC17" s="712">
        <v>90</v>
      </c>
      <c r="FD17" s="712">
        <v>30</v>
      </c>
    </row>
    <row r="18" spans="1:162" s="705" customFormat="1" ht="15" customHeight="1" x14ac:dyDescent="0.25">
      <c r="A18" s="2001"/>
      <c r="B18" s="1977"/>
      <c r="C18" s="1982"/>
      <c r="D18" s="1988"/>
      <c r="E18" s="1991"/>
      <c r="F18" s="707" t="s">
        <v>568</v>
      </c>
      <c r="G18" s="707" t="s">
        <v>579</v>
      </c>
      <c r="H18" s="707" t="s">
        <v>571</v>
      </c>
      <c r="I18" s="772">
        <v>15</v>
      </c>
      <c r="J18" s="773">
        <v>60</v>
      </c>
      <c r="K18" s="772">
        <v>25</v>
      </c>
      <c r="L18" s="783">
        <v>0.6</v>
      </c>
      <c r="M18" s="712">
        <v>25</v>
      </c>
      <c r="N18" s="712">
        <v>4.8</v>
      </c>
      <c r="O18" s="712" t="s">
        <v>562</v>
      </c>
      <c r="P18" s="712">
        <v>4.8</v>
      </c>
      <c r="Q18" s="712">
        <v>1.4</v>
      </c>
      <c r="R18" s="712">
        <v>1.8</v>
      </c>
      <c r="S18" s="775">
        <v>1.6</v>
      </c>
      <c r="T18" s="776">
        <v>0.25</v>
      </c>
      <c r="U18" s="718">
        <v>0.4</v>
      </c>
      <c r="V18" s="718">
        <v>0.35</v>
      </c>
      <c r="W18" s="718">
        <v>0.3</v>
      </c>
      <c r="X18" s="718">
        <v>0.5</v>
      </c>
      <c r="Y18" s="711">
        <v>0.36</v>
      </c>
      <c r="Z18" s="708">
        <v>0.5</v>
      </c>
      <c r="AA18" s="708">
        <v>1.96</v>
      </c>
      <c r="AB18" s="777">
        <v>5.16</v>
      </c>
      <c r="AC18" s="714">
        <v>0</v>
      </c>
      <c r="AD18" s="714">
        <v>0</v>
      </c>
      <c r="AE18" s="714">
        <v>40</v>
      </c>
      <c r="AF18" s="714">
        <v>30</v>
      </c>
      <c r="AG18" s="714">
        <v>17</v>
      </c>
      <c r="AH18" s="714">
        <v>17</v>
      </c>
      <c r="AI18" s="775">
        <v>1</v>
      </c>
      <c r="AJ18" s="714">
        <v>0</v>
      </c>
      <c r="AK18" s="714">
        <v>15</v>
      </c>
      <c r="AL18" s="714">
        <v>17</v>
      </c>
      <c r="AM18" s="775">
        <v>0.5</v>
      </c>
      <c r="AN18" s="714">
        <v>0</v>
      </c>
      <c r="AO18" s="714">
        <v>0</v>
      </c>
      <c r="AP18" s="778">
        <v>0</v>
      </c>
      <c r="AQ18" s="714">
        <v>4</v>
      </c>
      <c r="AR18" s="714">
        <v>0</v>
      </c>
      <c r="AS18" s="775">
        <v>4</v>
      </c>
      <c r="AT18" s="775">
        <v>2</v>
      </c>
      <c r="AU18" s="775">
        <v>0</v>
      </c>
      <c r="AV18" s="775">
        <v>2</v>
      </c>
      <c r="AW18" s="714">
        <v>0</v>
      </c>
      <c r="AX18" s="714">
        <v>0</v>
      </c>
      <c r="AY18" s="778">
        <v>0</v>
      </c>
      <c r="AZ18" s="714">
        <v>1</v>
      </c>
      <c r="BA18" s="714">
        <v>0</v>
      </c>
      <c r="BB18" s="778">
        <v>1</v>
      </c>
      <c r="BC18" s="775">
        <v>0.5</v>
      </c>
      <c r="BD18" s="775">
        <v>0</v>
      </c>
      <c r="BE18" s="775">
        <v>0.5</v>
      </c>
      <c r="BF18" s="714">
        <v>0</v>
      </c>
      <c r="BG18" s="714">
        <v>4</v>
      </c>
      <c r="BH18" s="714">
        <v>0</v>
      </c>
      <c r="BI18" s="778">
        <v>4</v>
      </c>
      <c r="BJ18" s="775">
        <v>1.3333333333333333</v>
      </c>
      <c r="BK18" s="714">
        <v>0</v>
      </c>
      <c r="BL18" s="714">
        <v>4</v>
      </c>
      <c r="BM18" s="714">
        <v>0</v>
      </c>
      <c r="BN18" s="778">
        <v>4</v>
      </c>
      <c r="BO18" s="775">
        <v>3</v>
      </c>
      <c r="BP18" s="775">
        <v>0</v>
      </c>
      <c r="BQ18" s="775">
        <v>4</v>
      </c>
      <c r="BR18" s="775">
        <v>0</v>
      </c>
      <c r="BS18" s="775">
        <v>4</v>
      </c>
      <c r="BT18" s="775">
        <v>2.1666666666666665</v>
      </c>
      <c r="BU18" s="714">
        <v>0</v>
      </c>
      <c r="BV18" s="714">
        <v>0</v>
      </c>
      <c r="BW18" s="714">
        <v>0</v>
      </c>
      <c r="BX18" s="714">
        <v>0</v>
      </c>
      <c r="BY18" s="714">
        <v>0</v>
      </c>
      <c r="BZ18" s="714">
        <v>0</v>
      </c>
      <c r="CA18" s="714">
        <v>0</v>
      </c>
      <c r="CB18" s="714">
        <v>2</v>
      </c>
      <c r="CC18" s="714">
        <v>0</v>
      </c>
      <c r="CD18" s="714">
        <v>0</v>
      </c>
      <c r="CE18" s="714">
        <v>1</v>
      </c>
      <c r="CF18" s="714">
        <v>0</v>
      </c>
      <c r="CG18" s="714">
        <v>0</v>
      </c>
      <c r="CH18" s="714">
        <v>1</v>
      </c>
      <c r="CI18" s="714">
        <v>0</v>
      </c>
      <c r="CJ18" s="714">
        <v>0</v>
      </c>
      <c r="CK18" s="775">
        <v>0</v>
      </c>
      <c r="CL18" s="775">
        <v>0</v>
      </c>
      <c r="CM18" s="775">
        <v>0.125</v>
      </c>
      <c r="CN18" s="775">
        <v>0</v>
      </c>
      <c r="CO18" s="775">
        <v>0</v>
      </c>
      <c r="CP18" s="775">
        <v>0.125</v>
      </c>
      <c r="CQ18" s="775">
        <v>0</v>
      </c>
      <c r="CR18" s="775">
        <v>0.25</v>
      </c>
      <c r="CS18" s="712">
        <v>0</v>
      </c>
      <c r="CT18" s="775">
        <v>1.5</v>
      </c>
      <c r="CU18" s="712">
        <v>0</v>
      </c>
      <c r="CV18" s="712">
        <v>0</v>
      </c>
      <c r="CW18" s="775">
        <v>1.5</v>
      </c>
      <c r="CX18" s="712">
        <v>0</v>
      </c>
      <c r="CY18" s="712">
        <v>0</v>
      </c>
      <c r="CZ18" s="712">
        <v>0</v>
      </c>
      <c r="DA18" s="712">
        <v>0</v>
      </c>
      <c r="DB18" s="712">
        <v>0</v>
      </c>
      <c r="DC18" s="712">
        <v>3</v>
      </c>
      <c r="DD18" s="712">
        <v>3</v>
      </c>
      <c r="DE18" s="712">
        <v>0</v>
      </c>
      <c r="DF18" s="712">
        <v>0</v>
      </c>
      <c r="DG18" s="712">
        <v>0</v>
      </c>
      <c r="DH18" s="712">
        <v>0</v>
      </c>
      <c r="DI18" s="712">
        <v>0</v>
      </c>
      <c r="DJ18" s="712">
        <v>0</v>
      </c>
      <c r="DK18" s="712">
        <v>0</v>
      </c>
      <c r="DL18" s="712">
        <v>0</v>
      </c>
      <c r="DM18" s="712">
        <v>0</v>
      </c>
      <c r="DN18" s="712">
        <v>0</v>
      </c>
      <c r="DO18" s="712">
        <v>0</v>
      </c>
      <c r="DP18" s="712">
        <v>0</v>
      </c>
      <c r="DQ18" s="712">
        <v>0</v>
      </c>
      <c r="DR18" s="712">
        <v>0</v>
      </c>
      <c r="DS18" s="712">
        <v>0</v>
      </c>
      <c r="DT18" s="712">
        <v>1.5</v>
      </c>
      <c r="DU18" s="712">
        <v>0</v>
      </c>
      <c r="DV18" s="712">
        <v>0</v>
      </c>
      <c r="DW18" s="712">
        <v>1.5</v>
      </c>
      <c r="DX18" s="712">
        <v>0</v>
      </c>
      <c r="DY18" s="712">
        <v>0</v>
      </c>
      <c r="DZ18" s="712">
        <v>0</v>
      </c>
      <c r="EA18" s="712">
        <v>0</v>
      </c>
      <c r="EB18" s="712">
        <v>0</v>
      </c>
      <c r="EC18" s="712">
        <v>3</v>
      </c>
      <c r="ED18" s="712">
        <v>3</v>
      </c>
      <c r="EE18" s="712">
        <v>0</v>
      </c>
      <c r="EF18" s="714">
        <v>1</v>
      </c>
      <c r="EG18" s="714">
        <v>1</v>
      </c>
      <c r="EH18" s="714">
        <v>1</v>
      </c>
      <c r="EI18" s="714">
        <v>1</v>
      </c>
      <c r="EJ18" s="714">
        <v>1</v>
      </c>
      <c r="EK18" s="782">
        <v>500</v>
      </c>
      <c r="EL18" s="779">
        <v>40</v>
      </c>
      <c r="EM18" s="779">
        <v>60</v>
      </c>
      <c r="EN18" s="779">
        <v>20</v>
      </c>
      <c r="EO18" s="782">
        <v>100</v>
      </c>
      <c r="EP18" s="780">
        <v>1</v>
      </c>
      <c r="EQ18" s="780">
        <v>0</v>
      </c>
      <c r="ER18" s="780">
        <v>0</v>
      </c>
      <c r="ES18" s="780">
        <v>0</v>
      </c>
      <c r="ET18" s="780">
        <v>0</v>
      </c>
      <c r="EU18" s="785">
        <v>250</v>
      </c>
      <c r="EV18" s="782">
        <v>138.39999999999989</v>
      </c>
      <c r="EW18" s="782">
        <v>138.39999999999989</v>
      </c>
      <c r="EX18" s="782">
        <v>138.39999999999989</v>
      </c>
      <c r="EY18" s="782">
        <v>138.39999999999989</v>
      </c>
      <c r="EZ18" s="713">
        <v>500</v>
      </c>
      <c r="FA18" s="712">
        <v>40</v>
      </c>
      <c r="FB18" s="712">
        <v>60</v>
      </c>
      <c r="FC18" s="712">
        <v>20</v>
      </c>
      <c r="FD18" s="782">
        <v>100</v>
      </c>
    </row>
    <row r="19" spans="1:162" s="705" customFormat="1" ht="15" customHeight="1" x14ac:dyDescent="0.25">
      <c r="A19" s="2001"/>
      <c r="B19" s="1977"/>
      <c r="C19" s="1982"/>
      <c r="D19" s="1988"/>
      <c r="E19" s="1991"/>
      <c r="F19" s="707" t="s">
        <v>570</v>
      </c>
      <c r="G19" s="707" t="s">
        <v>580</v>
      </c>
      <c r="H19" s="707" t="s">
        <v>571</v>
      </c>
      <c r="I19" s="772">
        <v>42</v>
      </c>
      <c r="J19" s="715">
        <v>168</v>
      </c>
      <c r="K19" s="772">
        <v>48</v>
      </c>
      <c r="L19" s="783">
        <v>0.875</v>
      </c>
      <c r="M19" s="712">
        <v>66</v>
      </c>
      <c r="N19" s="712" t="s">
        <v>562</v>
      </c>
      <c r="O19" s="712">
        <v>4.3</v>
      </c>
      <c r="P19" s="712">
        <v>4.3</v>
      </c>
      <c r="Q19" s="712">
        <v>1.6</v>
      </c>
      <c r="R19" s="712">
        <v>1.3</v>
      </c>
      <c r="S19" s="775">
        <v>1.4500000000000002</v>
      </c>
      <c r="T19" s="776">
        <v>0.35</v>
      </c>
      <c r="U19" s="718">
        <v>0.3</v>
      </c>
      <c r="V19" s="718">
        <v>0.25</v>
      </c>
      <c r="W19" s="718">
        <v>0.4</v>
      </c>
      <c r="X19" s="718">
        <v>0.5</v>
      </c>
      <c r="Y19" s="711">
        <v>0.36</v>
      </c>
      <c r="Z19" s="708">
        <v>0.5</v>
      </c>
      <c r="AA19" s="708">
        <v>1.81</v>
      </c>
      <c r="AB19" s="777">
        <v>4.66</v>
      </c>
      <c r="AC19" s="714">
        <v>0</v>
      </c>
      <c r="AD19" s="714" t="s">
        <v>562</v>
      </c>
      <c r="AE19" s="714">
        <v>45</v>
      </c>
      <c r="AF19" s="714">
        <v>35</v>
      </c>
      <c r="AG19" s="714">
        <v>17</v>
      </c>
      <c r="AH19" s="714">
        <v>17</v>
      </c>
      <c r="AI19" s="775">
        <v>1</v>
      </c>
      <c r="AJ19" s="714">
        <v>17</v>
      </c>
      <c r="AK19" s="714">
        <v>0</v>
      </c>
      <c r="AL19" s="714">
        <v>17</v>
      </c>
      <c r="AM19" s="775">
        <v>1</v>
      </c>
      <c r="AN19" s="714">
        <v>2</v>
      </c>
      <c r="AO19" s="714">
        <v>0</v>
      </c>
      <c r="AP19" s="778">
        <v>2</v>
      </c>
      <c r="AQ19" s="714">
        <v>4</v>
      </c>
      <c r="AR19" s="714">
        <v>1</v>
      </c>
      <c r="AS19" s="775">
        <v>5</v>
      </c>
      <c r="AT19" s="775">
        <v>3</v>
      </c>
      <c r="AU19" s="775">
        <v>0.5</v>
      </c>
      <c r="AV19" s="775">
        <v>3.5</v>
      </c>
      <c r="AW19" s="714">
        <v>2</v>
      </c>
      <c r="AX19" s="714">
        <v>0</v>
      </c>
      <c r="AY19" s="778">
        <v>2</v>
      </c>
      <c r="AZ19" s="714">
        <v>2</v>
      </c>
      <c r="BA19" s="714">
        <v>0</v>
      </c>
      <c r="BB19" s="778">
        <v>2</v>
      </c>
      <c r="BC19" s="775">
        <v>2</v>
      </c>
      <c r="BD19" s="775">
        <v>0</v>
      </c>
      <c r="BE19" s="775">
        <v>2</v>
      </c>
      <c r="BF19" s="714">
        <v>0</v>
      </c>
      <c r="BG19" s="714">
        <v>4</v>
      </c>
      <c r="BH19" s="714">
        <v>0</v>
      </c>
      <c r="BI19" s="778">
        <v>4</v>
      </c>
      <c r="BJ19" s="775">
        <v>2.6666666666666665</v>
      </c>
      <c r="BK19" s="714">
        <v>0</v>
      </c>
      <c r="BL19" s="714">
        <v>4</v>
      </c>
      <c r="BM19" s="714">
        <v>0</v>
      </c>
      <c r="BN19" s="778">
        <v>4</v>
      </c>
      <c r="BO19" s="775">
        <v>3.6666666666666665</v>
      </c>
      <c r="BP19" s="775">
        <v>0</v>
      </c>
      <c r="BQ19" s="775">
        <v>4</v>
      </c>
      <c r="BR19" s="775">
        <v>0</v>
      </c>
      <c r="BS19" s="775">
        <v>4</v>
      </c>
      <c r="BT19" s="775">
        <v>3.1666666666666665</v>
      </c>
      <c r="BU19" s="714">
        <v>0</v>
      </c>
      <c r="BV19" s="714">
        <v>0</v>
      </c>
      <c r="BW19" s="714">
        <v>0</v>
      </c>
      <c r="BX19" s="714">
        <v>0</v>
      </c>
      <c r="BY19" s="714">
        <v>0</v>
      </c>
      <c r="BZ19" s="714">
        <v>0</v>
      </c>
      <c r="CA19" s="714">
        <v>0</v>
      </c>
      <c r="CB19" s="714">
        <v>0</v>
      </c>
      <c r="CC19" s="714">
        <v>0</v>
      </c>
      <c r="CD19" s="714">
        <v>0</v>
      </c>
      <c r="CE19" s="714">
        <v>1</v>
      </c>
      <c r="CF19" s="714">
        <v>0</v>
      </c>
      <c r="CG19" s="714">
        <v>0</v>
      </c>
      <c r="CH19" s="714">
        <v>1</v>
      </c>
      <c r="CI19" s="714">
        <v>0</v>
      </c>
      <c r="CJ19" s="714">
        <v>0</v>
      </c>
      <c r="CK19" s="775">
        <v>0</v>
      </c>
      <c r="CL19" s="775">
        <v>0</v>
      </c>
      <c r="CM19" s="775">
        <v>0.125</v>
      </c>
      <c r="CN19" s="775">
        <v>0</v>
      </c>
      <c r="CO19" s="775">
        <v>0</v>
      </c>
      <c r="CP19" s="775">
        <v>0.125</v>
      </c>
      <c r="CQ19" s="775">
        <v>0</v>
      </c>
      <c r="CR19" s="775">
        <v>0</v>
      </c>
      <c r="CS19" s="712">
        <v>0</v>
      </c>
      <c r="CT19" s="712">
        <v>0</v>
      </c>
      <c r="CU19" s="712">
        <v>0</v>
      </c>
      <c r="CV19" s="712">
        <v>0</v>
      </c>
      <c r="CW19" s="712">
        <v>0</v>
      </c>
      <c r="CX19" s="712">
        <v>0</v>
      </c>
      <c r="CY19" s="712">
        <v>0</v>
      </c>
      <c r="CZ19" s="712">
        <v>0</v>
      </c>
      <c r="DA19" s="712">
        <v>0</v>
      </c>
      <c r="DB19" s="712">
        <v>0</v>
      </c>
      <c r="DC19" s="712">
        <v>0</v>
      </c>
      <c r="DD19" s="712">
        <v>0</v>
      </c>
      <c r="DE19" s="712">
        <v>0</v>
      </c>
      <c r="DF19" s="712">
        <v>0</v>
      </c>
      <c r="DG19" s="712">
        <v>0</v>
      </c>
      <c r="DH19" s="712">
        <v>0</v>
      </c>
      <c r="DI19" s="712">
        <v>0</v>
      </c>
      <c r="DJ19" s="712">
        <v>0</v>
      </c>
      <c r="DK19" s="712">
        <v>0</v>
      </c>
      <c r="DL19" s="712">
        <v>1</v>
      </c>
      <c r="DM19" s="712">
        <v>0</v>
      </c>
      <c r="DN19" s="712">
        <v>0</v>
      </c>
      <c r="DO19" s="712">
        <v>0</v>
      </c>
      <c r="DP19" s="712">
        <v>1</v>
      </c>
      <c r="DQ19" s="712">
        <v>0</v>
      </c>
      <c r="DR19" s="712">
        <v>1</v>
      </c>
      <c r="DS19" s="712">
        <v>0</v>
      </c>
      <c r="DT19" s="712">
        <v>0</v>
      </c>
      <c r="DU19" s="712">
        <v>0</v>
      </c>
      <c r="DV19" s="712">
        <v>0</v>
      </c>
      <c r="DW19" s="712">
        <v>0</v>
      </c>
      <c r="DX19" s="712">
        <v>0</v>
      </c>
      <c r="DY19" s="712">
        <v>1</v>
      </c>
      <c r="DZ19" s="712">
        <v>0</v>
      </c>
      <c r="EA19" s="712">
        <v>0</v>
      </c>
      <c r="EB19" s="712">
        <v>0</v>
      </c>
      <c r="EC19" s="712">
        <v>1</v>
      </c>
      <c r="ED19" s="712">
        <v>0</v>
      </c>
      <c r="EE19" s="712">
        <v>1</v>
      </c>
      <c r="EF19" s="714">
        <v>2</v>
      </c>
      <c r="EG19" s="714">
        <v>1</v>
      </c>
      <c r="EH19" s="714">
        <v>1</v>
      </c>
      <c r="EI19" s="714">
        <v>1</v>
      </c>
      <c r="EJ19" s="714">
        <v>1</v>
      </c>
      <c r="EK19" s="779">
        <v>10</v>
      </c>
      <c r="EL19" s="782">
        <v>150</v>
      </c>
      <c r="EM19" s="782">
        <v>200</v>
      </c>
      <c r="EN19" s="779">
        <v>30</v>
      </c>
      <c r="EO19" s="779">
        <v>50</v>
      </c>
      <c r="EP19" s="780">
        <v>0</v>
      </c>
      <c r="EQ19" s="780">
        <v>0</v>
      </c>
      <c r="ER19" s="780">
        <v>0</v>
      </c>
      <c r="ES19" s="780">
        <v>0</v>
      </c>
      <c r="ET19" s="780">
        <v>0</v>
      </c>
      <c r="EU19" s="782">
        <v>138.39999999999989</v>
      </c>
      <c r="EV19" s="782">
        <v>138.39999999999989</v>
      </c>
      <c r="EW19" s="782">
        <v>138.39999999999989</v>
      </c>
      <c r="EX19" s="782">
        <v>138.39999999999989</v>
      </c>
      <c r="EY19" s="782">
        <v>138.39999999999989</v>
      </c>
      <c r="EZ19" s="712">
        <v>10</v>
      </c>
      <c r="FA19" s="714">
        <v>150</v>
      </c>
      <c r="FB19" s="714">
        <v>200</v>
      </c>
      <c r="FC19" s="712">
        <v>30</v>
      </c>
      <c r="FD19" s="712">
        <v>50</v>
      </c>
    </row>
    <row r="20" spans="1:162" s="705" customFormat="1" ht="15" customHeight="1" x14ac:dyDescent="0.25">
      <c r="A20" s="2001"/>
      <c r="B20" s="1977"/>
      <c r="C20" s="1982"/>
      <c r="D20" s="1988"/>
      <c r="E20" s="1991"/>
      <c r="F20" s="707" t="s">
        <v>570</v>
      </c>
      <c r="G20" s="707" t="s">
        <v>579</v>
      </c>
      <c r="H20" s="707" t="s">
        <v>561</v>
      </c>
      <c r="I20" s="772">
        <v>13</v>
      </c>
      <c r="J20" s="773">
        <v>52</v>
      </c>
      <c r="K20" s="772">
        <v>15</v>
      </c>
      <c r="L20" s="783">
        <v>0.8666666666666667</v>
      </c>
      <c r="M20" s="784" t="s">
        <v>562</v>
      </c>
      <c r="N20" s="712" t="s">
        <v>562</v>
      </c>
      <c r="O20" s="712" t="s">
        <v>562</v>
      </c>
      <c r="P20" s="712" t="s">
        <v>562</v>
      </c>
      <c r="Q20" s="712">
        <v>2.2000000000000002</v>
      </c>
      <c r="R20" s="712" t="s">
        <v>562</v>
      </c>
      <c r="S20" s="775">
        <v>2.2000000000000002</v>
      </c>
      <c r="T20" s="776">
        <v>0.2</v>
      </c>
      <c r="U20" s="718">
        <v>0.55000000000000004</v>
      </c>
      <c r="V20" s="718">
        <v>0.65</v>
      </c>
      <c r="W20" s="718">
        <v>0.4</v>
      </c>
      <c r="X20" s="718">
        <v>0.15</v>
      </c>
      <c r="Y20" s="711">
        <v>0.38999999999999996</v>
      </c>
      <c r="Z20" s="708">
        <v>0.65</v>
      </c>
      <c r="AA20" s="708">
        <v>2.5900000000000003</v>
      </c>
      <c r="AB20" s="777" t="s">
        <v>562</v>
      </c>
      <c r="AC20" s="714">
        <v>5</v>
      </c>
      <c r="AD20" s="714">
        <v>0</v>
      </c>
      <c r="AE20" s="714">
        <v>55</v>
      </c>
      <c r="AF20" s="714">
        <v>20</v>
      </c>
      <c r="AG20" s="714">
        <v>17</v>
      </c>
      <c r="AH20" s="714">
        <v>17</v>
      </c>
      <c r="AI20" s="775">
        <v>1</v>
      </c>
      <c r="AJ20" s="714">
        <v>14</v>
      </c>
      <c r="AK20" s="714">
        <v>2</v>
      </c>
      <c r="AL20" s="714">
        <v>17</v>
      </c>
      <c r="AM20" s="775">
        <v>0.91176470588235292</v>
      </c>
      <c r="AN20" s="714">
        <v>4</v>
      </c>
      <c r="AO20" s="714">
        <v>0</v>
      </c>
      <c r="AP20" s="778">
        <v>4</v>
      </c>
      <c r="AQ20" s="714">
        <v>2</v>
      </c>
      <c r="AR20" s="714">
        <v>2</v>
      </c>
      <c r="AS20" s="775">
        <v>4</v>
      </c>
      <c r="AT20" s="775">
        <v>3</v>
      </c>
      <c r="AU20" s="775">
        <v>1</v>
      </c>
      <c r="AV20" s="775">
        <v>4</v>
      </c>
      <c r="AW20" s="714">
        <v>1</v>
      </c>
      <c r="AX20" s="714">
        <v>0</v>
      </c>
      <c r="AY20" s="778">
        <v>1</v>
      </c>
      <c r="AZ20" s="714">
        <v>2</v>
      </c>
      <c r="BA20" s="714">
        <v>0</v>
      </c>
      <c r="BB20" s="778">
        <v>2</v>
      </c>
      <c r="BC20" s="775">
        <v>1.5</v>
      </c>
      <c r="BD20" s="775">
        <v>0</v>
      </c>
      <c r="BE20" s="775">
        <v>1.5</v>
      </c>
      <c r="BF20" s="714">
        <v>0</v>
      </c>
      <c r="BG20" s="714">
        <v>2</v>
      </c>
      <c r="BH20" s="714">
        <v>2</v>
      </c>
      <c r="BI20" s="778">
        <v>2</v>
      </c>
      <c r="BJ20" s="775">
        <v>2.3333333333333335</v>
      </c>
      <c r="BK20" s="714">
        <v>0</v>
      </c>
      <c r="BL20" s="714">
        <v>4</v>
      </c>
      <c r="BM20" s="714">
        <v>0</v>
      </c>
      <c r="BN20" s="778">
        <v>4</v>
      </c>
      <c r="BO20" s="775">
        <v>3.3333333333333335</v>
      </c>
      <c r="BP20" s="775">
        <v>0</v>
      </c>
      <c r="BQ20" s="775">
        <v>3</v>
      </c>
      <c r="BR20" s="775">
        <v>1</v>
      </c>
      <c r="BS20" s="775">
        <v>3</v>
      </c>
      <c r="BT20" s="775">
        <v>2.8333333333333335</v>
      </c>
      <c r="BU20" s="714">
        <v>0</v>
      </c>
      <c r="BV20" s="714">
        <v>0</v>
      </c>
      <c r="BW20" s="714">
        <v>0</v>
      </c>
      <c r="BX20" s="714">
        <v>1</v>
      </c>
      <c r="BY20" s="714">
        <v>0</v>
      </c>
      <c r="BZ20" s="714">
        <v>0</v>
      </c>
      <c r="CA20" s="714">
        <v>0</v>
      </c>
      <c r="CB20" s="714">
        <v>0</v>
      </c>
      <c r="CC20" s="714">
        <v>0</v>
      </c>
      <c r="CD20" s="714">
        <v>0</v>
      </c>
      <c r="CE20" s="714">
        <v>0</v>
      </c>
      <c r="CF20" s="714">
        <v>0</v>
      </c>
      <c r="CG20" s="714">
        <v>0</v>
      </c>
      <c r="CH20" s="714">
        <v>0</v>
      </c>
      <c r="CI20" s="714">
        <v>0</v>
      </c>
      <c r="CJ20" s="714">
        <v>0</v>
      </c>
      <c r="CK20" s="775">
        <v>0</v>
      </c>
      <c r="CL20" s="775">
        <v>0</v>
      </c>
      <c r="CM20" s="775">
        <v>0</v>
      </c>
      <c r="CN20" s="775">
        <v>0.125</v>
      </c>
      <c r="CO20" s="775">
        <v>0</v>
      </c>
      <c r="CP20" s="775">
        <v>0</v>
      </c>
      <c r="CQ20" s="775">
        <v>0</v>
      </c>
      <c r="CR20" s="775">
        <v>0</v>
      </c>
      <c r="CS20" s="712">
        <v>0</v>
      </c>
      <c r="CT20" s="712">
        <v>1</v>
      </c>
      <c r="CU20" s="775">
        <v>1.5</v>
      </c>
      <c r="CV20" s="712">
        <v>0</v>
      </c>
      <c r="CW20" s="775">
        <v>1.5</v>
      </c>
      <c r="CX20" s="712">
        <v>0</v>
      </c>
      <c r="CY20" s="712">
        <v>0</v>
      </c>
      <c r="CZ20" s="712">
        <v>0</v>
      </c>
      <c r="DA20" s="712">
        <v>0</v>
      </c>
      <c r="DB20" s="712">
        <v>0</v>
      </c>
      <c r="DC20" s="712">
        <v>4</v>
      </c>
      <c r="DD20" s="712">
        <v>4</v>
      </c>
      <c r="DE20" s="712">
        <v>0</v>
      </c>
      <c r="DF20" s="712">
        <v>0</v>
      </c>
      <c r="DG20" s="712">
        <v>0</v>
      </c>
      <c r="DH20" s="712">
        <v>0</v>
      </c>
      <c r="DI20" s="712">
        <v>0</v>
      </c>
      <c r="DJ20" s="712">
        <v>0</v>
      </c>
      <c r="DK20" s="712">
        <v>0</v>
      </c>
      <c r="DL20" s="712">
        <v>0</v>
      </c>
      <c r="DM20" s="712">
        <v>0</v>
      </c>
      <c r="DN20" s="712">
        <v>0</v>
      </c>
      <c r="DO20" s="712">
        <v>0</v>
      </c>
      <c r="DP20" s="712">
        <v>0</v>
      </c>
      <c r="DQ20" s="712">
        <v>0</v>
      </c>
      <c r="DR20" s="712">
        <v>0</v>
      </c>
      <c r="DS20" s="712">
        <v>0</v>
      </c>
      <c r="DT20" s="712">
        <v>1</v>
      </c>
      <c r="DU20" s="712">
        <v>1.5</v>
      </c>
      <c r="DV20" s="712">
        <v>0</v>
      </c>
      <c r="DW20" s="712">
        <v>1.5</v>
      </c>
      <c r="DX20" s="712">
        <v>0</v>
      </c>
      <c r="DY20" s="712">
        <v>0</v>
      </c>
      <c r="DZ20" s="712">
        <v>0</v>
      </c>
      <c r="EA20" s="712">
        <v>0</v>
      </c>
      <c r="EB20" s="712">
        <v>0</v>
      </c>
      <c r="EC20" s="712">
        <v>4</v>
      </c>
      <c r="ED20" s="712">
        <v>4</v>
      </c>
      <c r="EE20" s="712">
        <v>0</v>
      </c>
      <c r="EF20" s="714">
        <v>1</v>
      </c>
      <c r="EG20" s="714">
        <v>1</v>
      </c>
      <c r="EH20" s="714">
        <v>1</v>
      </c>
      <c r="EI20" s="714">
        <v>1</v>
      </c>
      <c r="EJ20" s="714">
        <v>4</v>
      </c>
      <c r="EK20" s="713" t="s">
        <v>563</v>
      </c>
      <c r="EL20" s="713" t="s">
        <v>563</v>
      </c>
      <c r="EM20" s="713" t="s">
        <v>563</v>
      </c>
      <c r="EN20" s="779">
        <v>20</v>
      </c>
      <c r="EO20" s="779">
        <v>20</v>
      </c>
      <c r="EP20" s="780">
        <v>1</v>
      </c>
      <c r="EQ20" s="780">
        <v>0</v>
      </c>
      <c r="ER20" s="780">
        <v>0</v>
      </c>
      <c r="ES20" s="780">
        <v>0</v>
      </c>
      <c r="ET20" s="780">
        <v>5</v>
      </c>
      <c r="EU20" s="781">
        <v>0</v>
      </c>
      <c r="EV20" s="781">
        <v>0</v>
      </c>
      <c r="EW20" s="781">
        <v>0</v>
      </c>
      <c r="EX20" s="781">
        <v>0</v>
      </c>
      <c r="EY20" s="781">
        <v>0</v>
      </c>
      <c r="EZ20" s="786">
        <v>5000</v>
      </c>
      <c r="FA20" s="786">
        <v>5000</v>
      </c>
      <c r="FB20" s="786">
        <v>5000</v>
      </c>
      <c r="FC20" s="779">
        <v>20</v>
      </c>
      <c r="FD20" s="779">
        <v>20</v>
      </c>
      <c r="FF20" s="787"/>
    </row>
    <row r="21" spans="1:162" s="705" customFormat="1" ht="15" customHeight="1" x14ac:dyDescent="0.25">
      <c r="A21" s="2001"/>
      <c r="B21" s="1977"/>
      <c r="C21" s="1982"/>
      <c r="D21" s="1988"/>
      <c r="E21" s="1991"/>
      <c r="F21" s="707" t="s">
        <v>572</v>
      </c>
      <c r="G21" s="707" t="s">
        <v>560</v>
      </c>
      <c r="H21" s="715" t="s">
        <v>561</v>
      </c>
      <c r="I21" s="772">
        <v>36</v>
      </c>
      <c r="J21" s="715">
        <v>144</v>
      </c>
      <c r="K21" s="772">
        <v>41</v>
      </c>
      <c r="L21" s="783">
        <v>0.87804878048780488</v>
      </c>
      <c r="M21" s="712">
        <v>64</v>
      </c>
      <c r="N21" s="712" t="s">
        <v>562</v>
      </c>
      <c r="O21" s="712">
        <v>4.4000000000000004</v>
      </c>
      <c r="P21" s="712">
        <v>4.4000000000000004</v>
      </c>
      <c r="Q21" s="712">
        <v>1</v>
      </c>
      <c r="R21" s="712">
        <v>1.6</v>
      </c>
      <c r="S21" s="775">
        <v>1.3</v>
      </c>
      <c r="T21" s="776">
        <v>0.4</v>
      </c>
      <c r="U21" s="718">
        <v>0.8</v>
      </c>
      <c r="V21" s="718">
        <v>0.85</v>
      </c>
      <c r="W21" s="718">
        <v>0.7</v>
      </c>
      <c r="X21" s="718">
        <v>0.45</v>
      </c>
      <c r="Y21" s="711">
        <v>0.64</v>
      </c>
      <c r="Z21" s="708">
        <v>0.85</v>
      </c>
      <c r="AA21" s="708">
        <v>1.94</v>
      </c>
      <c r="AB21" s="777">
        <v>5.04</v>
      </c>
      <c r="AC21" s="714">
        <v>5</v>
      </c>
      <c r="AD21" s="714">
        <v>5</v>
      </c>
      <c r="AE21" s="714">
        <v>35</v>
      </c>
      <c r="AF21" s="714">
        <v>30</v>
      </c>
      <c r="AG21" s="714">
        <v>5</v>
      </c>
      <c r="AH21" s="714">
        <v>16</v>
      </c>
      <c r="AI21" s="775">
        <v>0.61764705882352944</v>
      </c>
      <c r="AJ21" s="714">
        <v>5</v>
      </c>
      <c r="AK21" s="714">
        <v>0</v>
      </c>
      <c r="AL21" s="714">
        <v>17</v>
      </c>
      <c r="AM21" s="775">
        <v>0.6470588235294118</v>
      </c>
      <c r="AN21" s="714">
        <v>1</v>
      </c>
      <c r="AO21" s="714">
        <v>1</v>
      </c>
      <c r="AP21" s="778">
        <v>2</v>
      </c>
      <c r="AQ21" s="714">
        <v>3</v>
      </c>
      <c r="AR21" s="714">
        <v>0</v>
      </c>
      <c r="AS21" s="775">
        <v>3</v>
      </c>
      <c r="AT21" s="775">
        <v>2</v>
      </c>
      <c r="AU21" s="775">
        <v>0.5</v>
      </c>
      <c r="AV21" s="775">
        <v>2.5</v>
      </c>
      <c r="AW21" s="714">
        <v>1</v>
      </c>
      <c r="AX21" s="714">
        <v>2</v>
      </c>
      <c r="AY21" s="778">
        <v>3</v>
      </c>
      <c r="AZ21" s="714">
        <v>1</v>
      </c>
      <c r="BA21" s="714">
        <v>0</v>
      </c>
      <c r="BB21" s="778">
        <v>1</v>
      </c>
      <c r="BC21" s="775">
        <v>1</v>
      </c>
      <c r="BD21" s="775">
        <v>1</v>
      </c>
      <c r="BE21" s="775">
        <v>2</v>
      </c>
      <c r="BF21" s="714">
        <v>0</v>
      </c>
      <c r="BG21" s="714">
        <v>4</v>
      </c>
      <c r="BH21" s="714">
        <v>0</v>
      </c>
      <c r="BI21" s="778">
        <v>4</v>
      </c>
      <c r="BJ21" s="775">
        <v>3</v>
      </c>
      <c r="BK21" s="714">
        <v>0</v>
      </c>
      <c r="BL21" s="714">
        <v>4</v>
      </c>
      <c r="BM21" s="714">
        <v>0</v>
      </c>
      <c r="BN21" s="778">
        <v>4</v>
      </c>
      <c r="BO21" s="775">
        <v>2.6666666666666665</v>
      </c>
      <c r="BP21" s="775">
        <v>0</v>
      </c>
      <c r="BQ21" s="775">
        <v>4</v>
      </c>
      <c r="BR21" s="775">
        <v>0</v>
      </c>
      <c r="BS21" s="775">
        <v>4</v>
      </c>
      <c r="BT21" s="775">
        <v>2.833333333333333</v>
      </c>
      <c r="BU21" s="714">
        <v>0</v>
      </c>
      <c r="BV21" s="714">
        <v>0</v>
      </c>
      <c r="BW21" s="714">
        <v>3</v>
      </c>
      <c r="BX21" s="714">
        <v>1</v>
      </c>
      <c r="BY21" s="714">
        <v>0</v>
      </c>
      <c r="BZ21" s="714">
        <v>0</v>
      </c>
      <c r="CA21" s="714">
        <v>1</v>
      </c>
      <c r="CB21" s="714">
        <v>0</v>
      </c>
      <c r="CC21" s="714">
        <v>0</v>
      </c>
      <c r="CD21" s="714">
        <v>0</v>
      </c>
      <c r="CE21" s="714">
        <v>0</v>
      </c>
      <c r="CF21" s="714">
        <v>1</v>
      </c>
      <c r="CG21" s="714">
        <v>0</v>
      </c>
      <c r="CH21" s="714">
        <v>0</v>
      </c>
      <c r="CI21" s="714">
        <v>0</v>
      </c>
      <c r="CJ21" s="714">
        <v>0</v>
      </c>
      <c r="CK21" s="775">
        <v>0</v>
      </c>
      <c r="CL21" s="775">
        <v>0</v>
      </c>
      <c r="CM21" s="775">
        <v>0.375</v>
      </c>
      <c r="CN21" s="775">
        <v>0.25</v>
      </c>
      <c r="CO21" s="775">
        <v>0</v>
      </c>
      <c r="CP21" s="775">
        <v>0</v>
      </c>
      <c r="CQ21" s="775">
        <v>0.125</v>
      </c>
      <c r="CR21" s="775">
        <v>0</v>
      </c>
      <c r="CS21" s="712">
        <v>0</v>
      </c>
      <c r="CT21" s="712">
        <v>0</v>
      </c>
      <c r="CU21" s="712">
        <v>0</v>
      </c>
      <c r="CV21" s="712">
        <v>0</v>
      </c>
      <c r="CW21" s="712">
        <v>0</v>
      </c>
      <c r="CX21" s="712">
        <v>0</v>
      </c>
      <c r="CY21" s="712">
        <v>0</v>
      </c>
      <c r="CZ21" s="712">
        <v>0</v>
      </c>
      <c r="DA21" s="712">
        <v>0</v>
      </c>
      <c r="DB21" s="712">
        <v>0</v>
      </c>
      <c r="DC21" s="712">
        <v>0</v>
      </c>
      <c r="DD21" s="712">
        <v>0</v>
      </c>
      <c r="DE21" s="712">
        <v>0</v>
      </c>
      <c r="DF21" s="712">
        <v>0</v>
      </c>
      <c r="DG21" s="712">
        <v>0</v>
      </c>
      <c r="DH21" s="712">
        <v>0</v>
      </c>
      <c r="DI21" s="712">
        <v>0</v>
      </c>
      <c r="DJ21" s="712">
        <v>0</v>
      </c>
      <c r="DK21" s="712">
        <v>0</v>
      </c>
      <c r="DL21" s="712">
        <v>0</v>
      </c>
      <c r="DM21" s="712">
        <v>1</v>
      </c>
      <c r="DN21" s="712">
        <v>0</v>
      </c>
      <c r="DO21" s="712">
        <v>0</v>
      </c>
      <c r="DP21" s="712">
        <v>1</v>
      </c>
      <c r="DQ21" s="712">
        <v>1</v>
      </c>
      <c r="DR21" s="712">
        <v>0</v>
      </c>
      <c r="DS21" s="712">
        <v>0</v>
      </c>
      <c r="DT21" s="712">
        <v>0</v>
      </c>
      <c r="DU21" s="712">
        <v>0</v>
      </c>
      <c r="DV21" s="712">
        <v>0</v>
      </c>
      <c r="DW21" s="712">
        <v>0</v>
      </c>
      <c r="DX21" s="712">
        <v>0</v>
      </c>
      <c r="DY21" s="712">
        <v>0</v>
      </c>
      <c r="DZ21" s="712">
        <v>1</v>
      </c>
      <c r="EA21" s="712">
        <v>0</v>
      </c>
      <c r="EB21" s="712">
        <v>0</v>
      </c>
      <c r="EC21" s="712">
        <v>1</v>
      </c>
      <c r="ED21" s="712">
        <v>1</v>
      </c>
      <c r="EE21" s="712">
        <v>0</v>
      </c>
      <c r="EF21" s="714">
        <v>2</v>
      </c>
      <c r="EG21" s="714">
        <v>2</v>
      </c>
      <c r="EH21" s="714">
        <v>1</v>
      </c>
      <c r="EI21" s="714">
        <v>1</v>
      </c>
      <c r="EJ21" s="714">
        <v>1</v>
      </c>
      <c r="EK21" s="779">
        <v>40</v>
      </c>
      <c r="EL21" s="779">
        <v>30</v>
      </c>
      <c r="EM21" s="782">
        <v>120</v>
      </c>
      <c r="EN21" s="779">
        <v>20</v>
      </c>
      <c r="EO21" s="779">
        <v>50</v>
      </c>
      <c r="EP21" s="780">
        <v>1</v>
      </c>
      <c r="EQ21" s="780">
        <v>0</v>
      </c>
      <c r="ER21" s="780">
        <v>0</v>
      </c>
      <c r="ES21" s="780">
        <v>0</v>
      </c>
      <c r="ET21" s="780">
        <v>0</v>
      </c>
      <c r="EU21" s="782">
        <v>138.39999999999989</v>
      </c>
      <c r="EV21" s="782">
        <v>138.39999999999989</v>
      </c>
      <c r="EW21" s="781">
        <v>0</v>
      </c>
      <c r="EX21" s="782">
        <v>138.39999999999989</v>
      </c>
      <c r="EY21" s="782">
        <v>138.39999999999989</v>
      </c>
      <c r="EZ21" s="712">
        <v>40</v>
      </c>
      <c r="FA21" s="712">
        <v>30</v>
      </c>
      <c r="FB21" s="714">
        <v>120</v>
      </c>
      <c r="FC21" s="712">
        <v>20</v>
      </c>
      <c r="FD21" s="712">
        <v>50</v>
      </c>
    </row>
    <row r="22" spans="1:162" s="705" customFormat="1" ht="15" customHeight="1" x14ac:dyDescent="0.25">
      <c r="A22" s="2001"/>
      <c r="B22" s="1977"/>
      <c r="C22" s="1982"/>
      <c r="D22" s="1988"/>
      <c r="E22" s="1991"/>
      <c r="F22" s="707" t="s">
        <v>573</v>
      </c>
      <c r="G22" s="707" t="s">
        <v>560</v>
      </c>
      <c r="H22" s="715" t="s">
        <v>561</v>
      </c>
      <c r="I22" s="772">
        <v>44</v>
      </c>
      <c r="J22" s="715">
        <v>176</v>
      </c>
      <c r="K22" s="772">
        <v>47</v>
      </c>
      <c r="L22" s="783">
        <v>0.93617021276595747</v>
      </c>
      <c r="M22" s="784" t="s">
        <v>562</v>
      </c>
      <c r="N22" s="712" t="s">
        <v>562</v>
      </c>
      <c r="O22" s="712" t="s">
        <v>562</v>
      </c>
      <c r="P22" s="712" t="s">
        <v>562</v>
      </c>
      <c r="Q22" s="712" t="s">
        <v>562</v>
      </c>
      <c r="R22" s="712">
        <v>1.8</v>
      </c>
      <c r="S22" s="775">
        <v>1.8</v>
      </c>
      <c r="T22" s="776">
        <v>0.65</v>
      </c>
      <c r="U22" s="718">
        <v>0.9</v>
      </c>
      <c r="V22" s="718">
        <v>1.25</v>
      </c>
      <c r="W22" s="718">
        <v>1.1499999999999999</v>
      </c>
      <c r="X22" s="718">
        <v>1.5</v>
      </c>
      <c r="Y22" s="711">
        <v>1.0899999999999999</v>
      </c>
      <c r="Z22" s="708">
        <v>1.5</v>
      </c>
      <c r="AA22" s="708">
        <v>2.8899999999999997</v>
      </c>
      <c r="AB22" s="777" t="s">
        <v>562</v>
      </c>
      <c r="AC22" s="714">
        <v>0</v>
      </c>
      <c r="AD22" s="714">
        <v>5</v>
      </c>
      <c r="AE22" s="714">
        <v>35</v>
      </c>
      <c r="AF22" s="714">
        <v>20</v>
      </c>
      <c r="AG22" s="714">
        <v>14</v>
      </c>
      <c r="AH22" s="714">
        <v>3</v>
      </c>
      <c r="AI22" s="775">
        <v>0.5</v>
      </c>
      <c r="AJ22" s="714">
        <v>3</v>
      </c>
      <c r="AK22" s="714">
        <v>0</v>
      </c>
      <c r="AL22" s="714">
        <v>16</v>
      </c>
      <c r="AM22" s="775">
        <v>0.55882352941176472</v>
      </c>
      <c r="AN22" s="714">
        <v>0</v>
      </c>
      <c r="AO22" s="714">
        <v>2</v>
      </c>
      <c r="AP22" s="778">
        <v>2</v>
      </c>
      <c r="AQ22" s="714">
        <v>2</v>
      </c>
      <c r="AR22" s="714">
        <v>0</v>
      </c>
      <c r="AS22" s="775">
        <v>2</v>
      </c>
      <c r="AT22" s="775">
        <v>1</v>
      </c>
      <c r="AU22" s="775">
        <v>1</v>
      </c>
      <c r="AV22" s="775">
        <v>2</v>
      </c>
      <c r="AW22" s="714">
        <v>1</v>
      </c>
      <c r="AX22" s="714">
        <v>0</v>
      </c>
      <c r="AY22" s="778">
        <v>1</v>
      </c>
      <c r="AZ22" s="714">
        <v>0</v>
      </c>
      <c r="BA22" s="714">
        <v>0</v>
      </c>
      <c r="BB22" s="778">
        <v>0</v>
      </c>
      <c r="BC22" s="775">
        <v>0.5</v>
      </c>
      <c r="BD22" s="775">
        <v>0</v>
      </c>
      <c r="BE22" s="775">
        <v>0.5</v>
      </c>
      <c r="BF22" s="714">
        <v>2</v>
      </c>
      <c r="BG22" s="714">
        <v>2</v>
      </c>
      <c r="BH22" s="714">
        <v>0</v>
      </c>
      <c r="BI22" s="778">
        <v>4</v>
      </c>
      <c r="BJ22" s="775">
        <v>2.3333333333333335</v>
      </c>
      <c r="BK22" s="714">
        <v>0</v>
      </c>
      <c r="BL22" s="714">
        <v>4</v>
      </c>
      <c r="BM22" s="714">
        <v>0</v>
      </c>
      <c r="BN22" s="778">
        <v>4</v>
      </c>
      <c r="BO22" s="775">
        <v>2</v>
      </c>
      <c r="BP22" s="775">
        <v>1</v>
      </c>
      <c r="BQ22" s="775">
        <v>3</v>
      </c>
      <c r="BR22" s="775">
        <v>0</v>
      </c>
      <c r="BS22" s="775">
        <v>4</v>
      </c>
      <c r="BT22" s="775">
        <v>2.166666666666667</v>
      </c>
      <c r="BU22" s="714">
        <v>0</v>
      </c>
      <c r="BV22" s="714">
        <v>0</v>
      </c>
      <c r="BW22" s="714">
        <v>0</v>
      </c>
      <c r="BX22" s="714">
        <v>0</v>
      </c>
      <c r="BY22" s="714">
        <v>0</v>
      </c>
      <c r="BZ22" s="714">
        <v>0</v>
      </c>
      <c r="CA22" s="714">
        <v>0</v>
      </c>
      <c r="CB22" s="714">
        <v>0</v>
      </c>
      <c r="CC22" s="714">
        <v>0</v>
      </c>
      <c r="CD22" s="714">
        <v>0</v>
      </c>
      <c r="CE22" s="714">
        <v>0</v>
      </c>
      <c r="CF22" s="714">
        <v>0</v>
      </c>
      <c r="CG22" s="714">
        <v>0</v>
      </c>
      <c r="CH22" s="714">
        <v>0</v>
      </c>
      <c r="CI22" s="714">
        <v>0</v>
      </c>
      <c r="CJ22" s="714">
        <v>0</v>
      </c>
      <c r="CK22" s="775">
        <v>0</v>
      </c>
      <c r="CL22" s="775">
        <v>0</v>
      </c>
      <c r="CM22" s="775">
        <v>0</v>
      </c>
      <c r="CN22" s="775">
        <v>0</v>
      </c>
      <c r="CO22" s="775">
        <v>0</v>
      </c>
      <c r="CP22" s="775">
        <v>0</v>
      </c>
      <c r="CQ22" s="775">
        <v>0</v>
      </c>
      <c r="CR22" s="775">
        <v>0</v>
      </c>
      <c r="CS22" s="712">
        <v>0</v>
      </c>
      <c r="CT22" s="712">
        <v>0</v>
      </c>
      <c r="CU22" s="775">
        <v>1.5</v>
      </c>
      <c r="CV22" s="712">
        <v>0</v>
      </c>
      <c r="CW22" s="712">
        <v>0</v>
      </c>
      <c r="CX22" s="712">
        <v>0</v>
      </c>
      <c r="CY22" s="712">
        <v>0</v>
      </c>
      <c r="CZ22" s="712">
        <v>0</v>
      </c>
      <c r="DA22" s="712">
        <v>0</v>
      </c>
      <c r="DB22" s="712">
        <v>3</v>
      </c>
      <c r="DC22" s="712">
        <v>4.5</v>
      </c>
      <c r="DD22" s="712">
        <v>4.5</v>
      </c>
      <c r="DE22" s="712">
        <v>0</v>
      </c>
      <c r="DF22" s="712">
        <v>0</v>
      </c>
      <c r="DG22" s="712">
        <v>0</v>
      </c>
      <c r="DH22" s="712">
        <v>3</v>
      </c>
      <c r="DI22" s="712">
        <v>0</v>
      </c>
      <c r="DJ22" s="712">
        <v>0</v>
      </c>
      <c r="DK22" s="712">
        <v>0</v>
      </c>
      <c r="DL22" s="712">
        <v>3</v>
      </c>
      <c r="DM22" s="712">
        <v>0</v>
      </c>
      <c r="DN22" s="712">
        <v>0</v>
      </c>
      <c r="DO22" s="712">
        <v>3</v>
      </c>
      <c r="DP22" s="712">
        <v>9</v>
      </c>
      <c r="DQ22" s="712">
        <v>6</v>
      </c>
      <c r="DR22" s="712">
        <v>3</v>
      </c>
      <c r="DS22" s="712">
        <v>0</v>
      </c>
      <c r="DT22" s="712">
        <v>0</v>
      </c>
      <c r="DU22" s="712">
        <v>4.5</v>
      </c>
      <c r="DV22" s="712">
        <v>0</v>
      </c>
      <c r="DW22" s="712">
        <v>0</v>
      </c>
      <c r="DX22" s="712">
        <v>0</v>
      </c>
      <c r="DY22" s="712">
        <v>3</v>
      </c>
      <c r="DZ22" s="712">
        <v>0</v>
      </c>
      <c r="EA22" s="712">
        <v>0</v>
      </c>
      <c r="EB22" s="712">
        <v>6</v>
      </c>
      <c r="EC22" s="712">
        <v>13.5</v>
      </c>
      <c r="ED22" s="712">
        <v>10.5</v>
      </c>
      <c r="EE22" s="712">
        <v>3</v>
      </c>
      <c r="EF22" s="714">
        <v>1</v>
      </c>
      <c r="EG22" s="714">
        <v>1</v>
      </c>
      <c r="EH22" s="714">
        <v>1</v>
      </c>
      <c r="EI22" s="714">
        <v>1</v>
      </c>
      <c r="EJ22" s="714">
        <v>1</v>
      </c>
      <c r="EK22" s="782">
        <v>140</v>
      </c>
      <c r="EL22" s="713" t="s">
        <v>563</v>
      </c>
      <c r="EM22" s="782">
        <v>170</v>
      </c>
      <c r="EN22" s="713" t="s">
        <v>563</v>
      </c>
      <c r="EO22" s="782">
        <v>500</v>
      </c>
      <c r="EP22" s="780">
        <v>0</v>
      </c>
      <c r="EQ22" s="780">
        <v>0</v>
      </c>
      <c r="ER22" s="780">
        <v>0</v>
      </c>
      <c r="ES22" s="780">
        <v>0</v>
      </c>
      <c r="ET22" s="780">
        <v>1</v>
      </c>
      <c r="EU22" s="782">
        <v>138.39999999999989</v>
      </c>
      <c r="EV22" s="785">
        <v>200</v>
      </c>
      <c r="EW22" s="781">
        <v>0</v>
      </c>
      <c r="EX22" s="788">
        <v>50</v>
      </c>
      <c r="EY22" s="785">
        <v>100</v>
      </c>
      <c r="EZ22" s="714">
        <v>140</v>
      </c>
      <c r="FA22" s="778">
        <v>5000</v>
      </c>
      <c r="FB22" s="714">
        <v>170</v>
      </c>
      <c r="FC22" s="778">
        <v>5000</v>
      </c>
      <c r="FD22" s="714">
        <v>500</v>
      </c>
    </row>
    <row r="23" spans="1:162" s="705" customFormat="1" ht="15" customHeight="1" x14ac:dyDescent="0.25">
      <c r="A23" s="2001"/>
      <c r="B23" s="1977"/>
      <c r="C23" s="1982"/>
      <c r="D23" s="1988"/>
      <c r="E23" s="1991"/>
      <c r="F23" s="707" t="s">
        <v>574</v>
      </c>
      <c r="G23" s="707" t="s">
        <v>560</v>
      </c>
      <c r="H23" s="715" t="s">
        <v>561</v>
      </c>
      <c r="I23" s="772">
        <v>42</v>
      </c>
      <c r="J23" s="715">
        <v>168</v>
      </c>
      <c r="K23" s="772">
        <v>50</v>
      </c>
      <c r="L23" s="783">
        <v>0.84</v>
      </c>
      <c r="M23" s="712">
        <v>61</v>
      </c>
      <c r="N23" s="712" t="s">
        <v>562</v>
      </c>
      <c r="O23" s="712">
        <v>3.6</v>
      </c>
      <c r="P23" s="712">
        <v>3.6</v>
      </c>
      <c r="Q23" s="712">
        <v>1.1000000000000001</v>
      </c>
      <c r="R23" s="712">
        <v>1.2</v>
      </c>
      <c r="S23" s="775">
        <v>1.1499999999999999</v>
      </c>
      <c r="T23" s="776">
        <v>0.4</v>
      </c>
      <c r="U23" s="718">
        <v>0.55000000000000004</v>
      </c>
      <c r="V23" s="718">
        <v>0.6</v>
      </c>
      <c r="W23" s="718">
        <v>0.5</v>
      </c>
      <c r="X23" s="718">
        <v>0.45</v>
      </c>
      <c r="Y23" s="711">
        <v>0.5</v>
      </c>
      <c r="Z23" s="708">
        <v>0.6</v>
      </c>
      <c r="AA23" s="708">
        <v>1.65</v>
      </c>
      <c r="AB23" s="777">
        <v>4.0999999999999996</v>
      </c>
      <c r="AC23" s="714">
        <v>0</v>
      </c>
      <c r="AD23" s="714">
        <v>5</v>
      </c>
      <c r="AE23" s="714">
        <v>20</v>
      </c>
      <c r="AF23" s="714">
        <v>55</v>
      </c>
      <c r="AG23" s="714">
        <v>15</v>
      </c>
      <c r="AH23" s="714">
        <v>2</v>
      </c>
      <c r="AI23" s="775">
        <v>0.5</v>
      </c>
      <c r="AJ23" s="714">
        <v>17</v>
      </c>
      <c r="AK23" s="714">
        <v>0</v>
      </c>
      <c r="AL23" s="714">
        <v>4</v>
      </c>
      <c r="AM23" s="775">
        <v>0.61764705882352944</v>
      </c>
      <c r="AN23" s="714">
        <v>2</v>
      </c>
      <c r="AO23" s="714">
        <v>0</v>
      </c>
      <c r="AP23" s="778">
        <v>2</v>
      </c>
      <c r="AQ23" s="714">
        <v>1</v>
      </c>
      <c r="AR23" s="714">
        <v>0</v>
      </c>
      <c r="AS23" s="775">
        <v>1</v>
      </c>
      <c r="AT23" s="775">
        <v>1.5</v>
      </c>
      <c r="AU23" s="775">
        <v>0</v>
      </c>
      <c r="AV23" s="775">
        <v>1.5</v>
      </c>
      <c r="AW23" s="714">
        <v>0</v>
      </c>
      <c r="AX23" s="714">
        <v>0</v>
      </c>
      <c r="AY23" s="778">
        <v>0</v>
      </c>
      <c r="AZ23" s="714">
        <v>0</v>
      </c>
      <c r="BA23" s="714">
        <v>0</v>
      </c>
      <c r="BB23" s="778">
        <v>0</v>
      </c>
      <c r="BC23" s="775">
        <v>0</v>
      </c>
      <c r="BD23" s="775">
        <v>0</v>
      </c>
      <c r="BE23" s="775">
        <v>0</v>
      </c>
      <c r="BF23" s="714">
        <v>0</v>
      </c>
      <c r="BG23" s="714">
        <v>4</v>
      </c>
      <c r="BH23" s="714">
        <v>1</v>
      </c>
      <c r="BI23" s="778">
        <v>4</v>
      </c>
      <c r="BJ23" s="775">
        <v>2</v>
      </c>
      <c r="BK23" s="714">
        <v>0</v>
      </c>
      <c r="BL23" s="714">
        <v>4</v>
      </c>
      <c r="BM23" s="714">
        <v>0</v>
      </c>
      <c r="BN23" s="778">
        <v>4</v>
      </c>
      <c r="BO23" s="775">
        <v>1.6666666666666667</v>
      </c>
      <c r="BP23" s="775">
        <v>0</v>
      </c>
      <c r="BQ23" s="775">
        <v>4</v>
      </c>
      <c r="BR23" s="775">
        <v>0.5</v>
      </c>
      <c r="BS23" s="775">
        <v>4</v>
      </c>
      <c r="BT23" s="775">
        <v>1.8333333333333335</v>
      </c>
      <c r="BU23" s="714">
        <v>0</v>
      </c>
      <c r="BV23" s="714">
        <v>0</v>
      </c>
      <c r="BW23" s="714">
        <v>1</v>
      </c>
      <c r="BX23" s="714">
        <v>0</v>
      </c>
      <c r="BY23" s="714">
        <v>0</v>
      </c>
      <c r="BZ23" s="714">
        <v>0</v>
      </c>
      <c r="CA23" s="714">
        <v>0</v>
      </c>
      <c r="CB23" s="714">
        <v>0</v>
      </c>
      <c r="CC23" s="714">
        <v>0</v>
      </c>
      <c r="CD23" s="714">
        <v>0</v>
      </c>
      <c r="CE23" s="714">
        <v>0</v>
      </c>
      <c r="CF23" s="714">
        <v>0</v>
      </c>
      <c r="CG23" s="714">
        <v>0</v>
      </c>
      <c r="CH23" s="714">
        <v>0</v>
      </c>
      <c r="CI23" s="714">
        <v>0</v>
      </c>
      <c r="CJ23" s="714">
        <v>0</v>
      </c>
      <c r="CK23" s="775">
        <v>0</v>
      </c>
      <c r="CL23" s="775">
        <v>0</v>
      </c>
      <c r="CM23" s="775">
        <v>0.125</v>
      </c>
      <c r="CN23" s="775">
        <v>0</v>
      </c>
      <c r="CO23" s="775">
        <v>0</v>
      </c>
      <c r="CP23" s="775">
        <v>0</v>
      </c>
      <c r="CQ23" s="775">
        <v>0</v>
      </c>
      <c r="CR23" s="775">
        <v>0</v>
      </c>
      <c r="CS23" s="712">
        <v>0</v>
      </c>
      <c r="CT23" s="712">
        <v>0</v>
      </c>
      <c r="CU23" s="712">
        <v>0</v>
      </c>
      <c r="CV23" s="712">
        <v>0</v>
      </c>
      <c r="CW23" s="712">
        <v>0</v>
      </c>
      <c r="CX23" s="712">
        <v>0</v>
      </c>
      <c r="CY23" s="712">
        <v>1</v>
      </c>
      <c r="CZ23" s="712">
        <v>0</v>
      </c>
      <c r="DA23" s="712">
        <v>0</v>
      </c>
      <c r="DB23" s="712">
        <v>0</v>
      </c>
      <c r="DC23" s="712">
        <v>1</v>
      </c>
      <c r="DD23" s="712">
        <v>0</v>
      </c>
      <c r="DE23" s="712">
        <v>1</v>
      </c>
      <c r="DF23" s="712">
        <v>0</v>
      </c>
      <c r="DG23" s="712">
        <v>0</v>
      </c>
      <c r="DH23" s="712">
        <v>1</v>
      </c>
      <c r="DI23" s="712">
        <v>0</v>
      </c>
      <c r="DJ23" s="712">
        <v>0</v>
      </c>
      <c r="DK23" s="712">
        <v>0</v>
      </c>
      <c r="DL23" s="775">
        <v>1.5</v>
      </c>
      <c r="DM23" s="712">
        <v>0</v>
      </c>
      <c r="DN23" s="712">
        <v>0</v>
      </c>
      <c r="DO23" s="712">
        <v>0</v>
      </c>
      <c r="DP23" s="712">
        <v>2.5</v>
      </c>
      <c r="DQ23" s="712">
        <v>1</v>
      </c>
      <c r="DR23" s="712">
        <v>1.5</v>
      </c>
      <c r="DS23" s="712">
        <v>0</v>
      </c>
      <c r="DT23" s="712">
        <v>0</v>
      </c>
      <c r="DU23" s="712">
        <v>1</v>
      </c>
      <c r="DV23" s="712">
        <v>0</v>
      </c>
      <c r="DW23" s="712">
        <v>0</v>
      </c>
      <c r="DX23" s="712">
        <v>0</v>
      </c>
      <c r="DY23" s="712">
        <v>2.5</v>
      </c>
      <c r="DZ23" s="712">
        <v>0</v>
      </c>
      <c r="EA23" s="712">
        <v>0</v>
      </c>
      <c r="EB23" s="712">
        <v>0</v>
      </c>
      <c r="EC23" s="712">
        <v>3.5</v>
      </c>
      <c r="ED23" s="712">
        <v>1</v>
      </c>
      <c r="EE23" s="712">
        <v>2.5</v>
      </c>
      <c r="EF23" s="714">
        <v>1</v>
      </c>
      <c r="EG23" s="714">
        <v>1</v>
      </c>
      <c r="EH23" s="714">
        <v>1</v>
      </c>
      <c r="EI23" s="714">
        <v>1</v>
      </c>
      <c r="EJ23" s="714">
        <v>1</v>
      </c>
      <c r="EK23" s="779">
        <v>30</v>
      </c>
      <c r="EL23" s="713" t="s">
        <v>563</v>
      </c>
      <c r="EM23" s="779">
        <v>70</v>
      </c>
      <c r="EN23" s="713" t="s">
        <v>563</v>
      </c>
      <c r="EO23" s="782">
        <v>300</v>
      </c>
      <c r="EP23" s="780">
        <v>0</v>
      </c>
      <c r="EQ23" s="780">
        <v>0</v>
      </c>
      <c r="ER23" s="780">
        <v>0</v>
      </c>
      <c r="ES23" s="780">
        <v>0</v>
      </c>
      <c r="ET23" s="780">
        <v>0</v>
      </c>
      <c r="EU23" s="782">
        <v>138.39999999999989</v>
      </c>
      <c r="EV23" s="788">
        <v>50</v>
      </c>
      <c r="EW23" s="782">
        <v>138.39999999999989</v>
      </c>
      <c r="EX23" s="782">
        <v>138.39999999999989</v>
      </c>
      <c r="EY23" s="788">
        <v>50</v>
      </c>
      <c r="EZ23" s="712">
        <v>30</v>
      </c>
      <c r="FA23" s="778">
        <v>5000</v>
      </c>
      <c r="FB23" s="712">
        <v>70</v>
      </c>
      <c r="FC23" s="778">
        <v>5000</v>
      </c>
      <c r="FD23" s="714">
        <v>300</v>
      </c>
    </row>
    <row r="24" spans="1:162" s="705" customFormat="1" ht="15" customHeight="1" x14ac:dyDescent="0.25">
      <c r="A24" s="2001"/>
      <c r="B24" s="1977"/>
      <c r="C24" s="1982"/>
      <c r="D24" s="1988"/>
      <c r="E24" s="1991"/>
      <c r="F24" s="707" t="s">
        <v>575</v>
      </c>
      <c r="G24" s="707" t="s">
        <v>560</v>
      </c>
      <c r="H24" s="707" t="s">
        <v>571</v>
      </c>
      <c r="I24" s="772">
        <v>43</v>
      </c>
      <c r="J24" s="715">
        <v>172</v>
      </c>
      <c r="K24" s="772">
        <v>50</v>
      </c>
      <c r="L24" s="783">
        <v>0.86</v>
      </c>
      <c r="M24" s="712">
        <v>62</v>
      </c>
      <c r="N24" s="712" t="s">
        <v>562</v>
      </c>
      <c r="O24" s="712">
        <v>3.5</v>
      </c>
      <c r="P24" s="712">
        <v>3.5</v>
      </c>
      <c r="Q24" s="712">
        <v>0.9</v>
      </c>
      <c r="R24" s="712">
        <v>0.7</v>
      </c>
      <c r="S24" s="775">
        <v>0.8</v>
      </c>
      <c r="T24" s="776">
        <v>0.3</v>
      </c>
      <c r="U24" s="718">
        <v>0.4</v>
      </c>
      <c r="V24" s="718">
        <v>0.5</v>
      </c>
      <c r="W24" s="718">
        <v>0.45</v>
      </c>
      <c r="X24" s="718">
        <v>0.45</v>
      </c>
      <c r="Y24" s="711">
        <v>0.42000000000000004</v>
      </c>
      <c r="Z24" s="708">
        <v>0.5</v>
      </c>
      <c r="AA24" s="708">
        <v>1.2200000000000002</v>
      </c>
      <c r="AB24" s="777">
        <v>3.92</v>
      </c>
      <c r="AC24" s="714">
        <v>0</v>
      </c>
      <c r="AD24" s="714">
        <v>0</v>
      </c>
      <c r="AE24" s="714">
        <v>25</v>
      </c>
      <c r="AF24" s="714">
        <v>25</v>
      </c>
      <c r="AG24" s="714">
        <v>17</v>
      </c>
      <c r="AH24" s="714">
        <v>2</v>
      </c>
      <c r="AI24" s="775">
        <v>0.55882352941176472</v>
      </c>
      <c r="AJ24" s="714">
        <v>17</v>
      </c>
      <c r="AK24" s="714">
        <v>0</v>
      </c>
      <c r="AL24" s="714">
        <v>17</v>
      </c>
      <c r="AM24" s="775">
        <v>1</v>
      </c>
      <c r="AN24" s="714">
        <v>2</v>
      </c>
      <c r="AO24" s="714">
        <v>0</v>
      </c>
      <c r="AP24" s="778">
        <v>2</v>
      </c>
      <c r="AQ24" s="714">
        <v>0</v>
      </c>
      <c r="AR24" s="714">
        <v>2</v>
      </c>
      <c r="AS24" s="775">
        <v>2</v>
      </c>
      <c r="AT24" s="775">
        <v>1</v>
      </c>
      <c r="AU24" s="775">
        <v>1</v>
      </c>
      <c r="AV24" s="775">
        <v>2</v>
      </c>
      <c r="AW24" s="714">
        <v>0</v>
      </c>
      <c r="AX24" s="714">
        <v>0</v>
      </c>
      <c r="AY24" s="778">
        <v>0</v>
      </c>
      <c r="AZ24" s="714">
        <v>0</v>
      </c>
      <c r="BA24" s="714">
        <v>0</v>
      </c>
      <c r="BB24" s="778">
        <v>0</v>
      </c>
      <c r="BC24" s="775">
        <v>0</v>
      </c>
      <c r="BD24" s="775">
        <v>0</v>
      </c>
      <c r="BE24" s="775">
        <v>0</v>
      </c>
      <c r="BF24" s="714">
        <v>0</v>
      </c>
      <c r="BG24" s="714">
        <v>4</v>
      </c>
      <c r="BH24" s="714">
        <v>1</v>
      </c>
      <c r="BI24" s="778">
        <v>4</v>
      </c>
      <c r="BJ24" s="775">
        <v>2</v>
      </c>
      <c r="BK24" s="714">
        <v>0</v>
      </c>
      <c r="BL24" s="714">
        <v>4</v>
      </c>
      <c r="BM24" s="714">
        <v>0</v>
      </c>
      <c r="BN24" s="778">
        <v>4</v>
      </c>
      <c r="BO24" s="775">
        <v>2</v>
      </c>
      <c r="BP24" s="775">
        <v>0</v>
      </c>
      <c r="BQ24" s="775">
        <v>4</v>
      </c>
      <c r="BR24" s="775">
        <v>0.5</v>
      </c>
      <c r="BS24" s="775">
        <v>4</v>
      </c>
      <c r="BT24" s="775">
        <v>2</v>
      </c>
      <c r="BU24" s="714">
        <v>0</v>
      </c>
      <c r="BV24" s="714">
        <v>0</v>
      </c>
      <c r="BW24" s="714">
        <v>0</v>
      </c>
      <c r="BX24" s="714">
        <v>0</v>
      </c>
      <c r="BY24" s="714">
        <v>0</v>
      </c>
      <c r="BZ24" s="714">
        <v>0</v>
      </c>
      <c r="CA24" s="714">
        <v>0</v>
      </c>
      <c r="CB24" s="714">
        <v>0</v>
      </c>
      <c r="CC24" s="714">
        <v>0</v>
      </c>
      <c r="CD24" s="714">
        <v>0</v>
      </c>
      <c r="CE24" s="714">
        <v>0</v>
      </c>
      <c r="CF24" s="714">
        <v>2</v>
      </c>
      <c r="CG24" s="714">
        <v>0</v>
      </c>
      <c r="CH24" s="714">
        <v>0</v>
      </c>
      <c r="CI24" s="714">
        <v>0</v>
      </c>
      <c r="CJ24" s="714">
        <v>0</v>
      </c>
      <c r="CK24" s="775">
        <v>0</v>
      </c>
      <c r="CL24" s="775">
        <v>0</v>
      </c>
      <c r="CM24" s="775">
        <v>0</v>
      </c>
      <c r="CN24" s="775">
        <v>0.25</v>
      </c>
      <c r="CO24" s="775">
        <v>0</v>
      </c>
      <c r="CP24" s="775">
        <v>0</v>
      </c>
      <c r="CQ24" s="775">
        <v>0</v>
      </c>
      <c r="CR24" s="775">
        <v>0</v>
      </c>
      <c r="CS24" s="712">
        <v>0</v>
      </c>
      <c r="CT24" s="712">
        <v>0</v>
      </c>
      <c r="CU24" s="712">
        <v>0</v>
      </c>
      <c r="CV24" s="712">
        <v>0</v>
      </c>
      <c r="CW24" s="712">
        <v>0</v>
      </c>
      <c r="CX24" s="712">
        <v>0</v>
      </c>
      <c r="CY24" s="712">
        <v>3</v>
      </c>
      <c r="CZ24" s="712">
        <v>0</v>
      </c>
      <c r="DA24" s="712">
        <v>0</v>
      </c>
      <c r="DB24" s="712">
        <v>0</v>
      </c>
      <c r="DC24" s="712">
        <v>3</v>
      </c>
      <c r="DD24" s="712">
        <v>0</v>
      </c>
      <c r="DE24" s="712">
        <v>3</v>
      </c>
      <c r="DF24" s="712">
        <v>0</v>
      </c>
      <c r="DG24" s="712">
        <v>0</v>
      </c>
      <c r="DH24" s="712">
        <v>0</v>
      </c>
      <c r="DI24" s="712">
        <v>0</v>
      </c>
      <c r="DJ24" s="712">
        <v>0</v>
      </c>
      <c r="DK24" s="712">
        <v>0</v>
      </c>
      <c r="DL24" s="712">
        <v>3</v>
      </c>
      <c r="DM24" s="712">
        <v>0</v>
      </c>
      <c r="DN24" s="712">
        <v>0</v>
      </c>
      <c r="DO24" s="712">
        <v>1</v>
      </c>
      <c r="DP24" s="712">
        <v>4</v>
      </c>
      <c r="DQ24" s="712">
        <v>1</v>
      </c>
      <c r="DR24" s="712">
        <v>3</v>
      </c>
      <c r="DS24" s="712">
        <v>0</v>
      </c>
      <c r="DT24" s="712">
        <v>0</v>
      </c>
      <c r="DU24" s="712">
        <v>0</v>
      </c>
      <c r="DV24" s="712">
        <v>0</v>
      </c>
      <c r="DW24" s="712">
        <v>0</v>
      </c>
      <c r="DX24" s="712">
        <v>0</v>
      </c>
      <c r="DY24" s="712">
        <v>6</v>
      </c>
      <c r="DZ24" s="712">
        <v>0</v>
      </c>
      <c r="EA24" s="712">
        <v>0</v>
      </c>
      <c r="EB24" s="712">
        <v>1</v>
      </c>
      <c r="EC24" s="712">
        <v>7</v>
      </c>
      <c r="ED24" s="712">
        <v>1</v>
      </c>
      <c r="EE24" s="712">
        <v>6</v>
      </c>
      <c r="EF24" s="714">
        <v>2</v>
      </c>
      <c r="EG24" s="714">
        <v>1</v>
      </c>
      <c r="EH24" s="714">
        <v>2</v>
      </c>
      <c r="EI24" s="714">
        <v>1</v>
      </c>
      <c r="EJ24" s="714">
        <v>2</v>
      </c>
      <c r="EK24" s="779">
        <v>30</v>
      </c>
      <c r="EL24" s="779">
        <v>30</v>
      </c>
      <c r="EM24" s="713" t="s">
        <v>563</v>
      </c>
      <c r="EN24" s="713" t="s">
        <v>563</v>
      </c>
      <c r="EO24" s="779">
        <v>10</v>
      </c>
      <c r="EP24" s="780">
        <v>0</v>
      </c>
      <c r="EQ24" s="780">
        <v>0</v>
      </c>
      <c r="ER24" s="780">
        <v>0</v>
      </c>
      <c r="ES24" s="780">
        <v>0</v>
      </c>
      <c r="ET24" s="780">
        <v>0</v>
      </c>
      <c r="EU24" s="782">
        <v>138.39999999999989</v>
      </c>
      <c r="EV24" s="782">
        <v>138.39999999999989</v>
      </c>
      <c r="EW24" s="782">
        <v>138.39999999999989</v>
      </c>
      <c r="EX24" s="788">
        <v>50</v>
      </c>
      <c r="EY24" s="782">
        <v>138.39999999999989</v>
      </c>
      <c r="EZ24" s="712">
        <v>30</v>
      </c>
      <c r="FA24" s="712">
        <v>30</v>
      </c>
      <c r="FB24" s="778">
        <v>5000</v>
      </c>
      <c r="FC24" s="778">
        <v>5000</v>
      </c>
      <c r="FD24" s="712">
        <v>10</v>
      </c>
    </row>
    <row r="25" spans="1:162" s="705" customFormat="1" ht="15" customHeight="1" thickBot="1" x14ac:dyDescent="0.3">
      <c r="A25" s="2002"/>
      <c r="B25" s="1978"/>
      <c r="C25" s="1983"/>
      <c r="D25" s="1989"/>
      <c r="E25" s="1992"/>
      <c r="F25" s="789" t="s">
        <v>576</v>
      </c>
      <c r="G25" s="789" t="s">
        <v>560</v>
      </c>
      <c r="H25" s="789" t="s">
        <v>561</v>
      </c>
      <c r="I25" s="790">
        <v>44</v>
      </c>
      <c r="J25" s="791">
        <v>176</v>
      </c>
      <c r="K25" s="790">
        <v>50</v>
      </c>
      <c r="L25" s="792">
        <v>0.88</v>
      </c>
      <c r="M25" s="793">
        <v>62</v>
      </c>
      <c r="N25" s="793" t="s">
        <v>562</v>
      </c>
      <c r="O25" s="793">
        <v>4</v>
      </c>
      <c r="P25" s="793">
        <v>4</v>
      </c>
      <c r="Q25" s="793">
        <v>1</v>
      </c>
      <c r="R25" s="793">
        <v>0.8</v>
      </c>
      <c r="S25" s="794">
        <v>0.9</v>
      </c>
      <c r="T25" s="795">
        <v>0.35</v>
      </c>
      <c r="U25" s="796">
        <v>0.55000000000000004</v>
      </c>
      <c r="V25" s="796">
        <v>0.65</v>
      </c>
      <c r="W25" s="796">
        <v>0.55000000000000004</v>
      </c>
      <c r="X25" s="796">
        <v>0.75</v>
      </c>
      <c r="Y25" s="797">
        <v>0.57000000000000006</v>
      </c>
      <c r="Z25" s="798">
        <v>0.75</v>
      </c>
      <c r="AA25" s="798">
        <v>1.4700000000000002</v>
      </c>
      <c r="AB25" s="799">
        <v>4.57</v>
      </c>
      <c r="AC25" s="800">
        <v>0</v>
      </c>
      <c r="AD25" s="800">
        <v>0</v>
      </c>
      <c r="AE25" s="800">
        <v>20</v>
      </c>
      <c r="AF25" s="800">
        <v>30</v>
      </c>
      <c r="AG25" s="800">
        <v>0</v>
      </c>
      <c r="AH25" s="800">
        <v>12</v>
      </c>
      <c r="AI25" s="794">
        <v>0.35294117647058826</v>
      </c>
      <c r="AJ25" s="800">
        <v>6</v>
      </c>
      <c r="AK25" s="800">
        <v>0</v>
      </c>
      <c r="AL25" s="800">
        <v>17</v>
      </c>
      <c r="AM25" s="794">
        <v>0.67647058823529416</v>
      </c>
      <c r="AN25" s="800">
        <v>1</v>
      </c>
      <c r="AO25" s="800">
        <v>1</v>
      </c>
      <c r="AP25" s="801">
        <v>2</v>
      </c>
      <c r="AQ25" s="800">
        <v>1</v>
      </c>
      <c r="AR25" s="800">
        <v>2</v>
      </c>
      <c r="AS25" s="794">
        <v>3</v>
      </c>
      <c r="AT25" s="794">
        <v>1</v>
      </c>
      <c r="AU25" s="794">
        <v>1.5</v>
      </c>
      <c r="AV25" s="794">
        <v>2.5</v>
      </c>
      <c r="AW25" s="800">
        <v>0</v>
      </c>
      <c r="AX25" s="800">
        <v>0</v>
      </c>
      <c r="AY25" s="801">
        <v>0</v>
      </c>
      <c r="AZ25" s="800">
        <v>0</v>
      </c>
      <c r="BA25" s="800">
        <v>0</v>
      </c>
      <c r="BB25" s="801">
        <v>0</v>
      </c>
      <c r="BC25" s="794">
        <v>0</v>
      </c>
      <c r="BD25" s="794">
        <v>0</v>
      </c>
      <c r="BE25" s="794">
        <v>0</v>
      </c>
      <c r="BF25" s="800">
        <v>0</v>
      </c>
      <c r="BG25" s="800">
        <v>4</v>
      </c>
      <c r="BH25" s="800">
        <v>0</v>
      </c>
      <c r="BI25" s="801">
        <v>4</v>
      </c>
      <c r="BJ25" s="794">
        <v>2</v>
      </c>
      <c r="BK25" s="800">
        <v>0</v>
      </c>
      <c r="BL25" s="800">
        <v>4</v>
      </c>
      <c r="BM25" s="800">
        <v>0</v>
      </c>
      <c r="BN25" s="801">
        <v>4</v>
      </c>
      <c r="BO25" s="794">
        <v>2.3333333333333335</v>
      </c>
      <c r="BP25" s="794">
        <v>0</v>
      </c>
      <c r="BQ25" s="794">
        <v>4</v>
      </c>
      <c r="BR25" s="794">
        <v>0</v>
      </c>
      <c r="BS25" s="794">
        <v>4</v>
      </c>
      <c r="BT25" s="794">
        <v>2.166666666666667</v>
      </c>
      <c r="BU25" s="800">
        <v>0</v>
      </c>
      <c r="BV25" s="800">
        <v>0</v>
      </c>
      <c r="BW25" s="800">
        <v>0</v>
      </c>
      <c r="BX25" s="800">
        <v>0</v>
      </c>
      <c r="BY25" s="800">
        <v>0</v>
      </c>
      <c r="BZ25" s="800">
        <v>0</v>
      </c>
      <c r="CA25" s="800">
        <v>0</v>
      </c>
      <c r="CB25" s="800">
        <v>0</v>
      </c>
      <c r="CC25" s="800">
        <v>0</v>
      </c>
      <c r="CD25" s="800">
        <v>0</v>
      </c>
      <c r="CE25" s="800">
        <v>0</v>
      </c>
      <c r="CF25" s="800">
        <v>2</v>
      </c>
      <c r="CG25" s="800">
        <v>0</v>
      </c>
      <c r="CH25" s="800">
        <v>1</v>
      </c>
      <c r="CI25" s="800">
        <v>0</v>
      </c>
      <c r="CJ25" s="800">
        <v>0</v>
      </c>
      <c r="CK25" s="794">
        <v>0</v>
      </c>
      <c r="CL25" s="794">
        <v>0</v>
      </c>
      <c r="CM25" s="794">
        <v>0</v>
      </c>
      <c r="CN25" s="794">
        <v>0.25</v>
      </c>
      <c r="CO25" s="794">
        <v>0</v>
      </c>
      <c r="CP25" s="794">
        <v>0.125</v>
      </c>
      <c r="CQ25" s="794">
        <v>0</v>
      </c>
      <c r="CR25" s="794">
        <v>0</v>
      </c>
      <c r="CS25" s="793">
        <v>0</v>
      </c>
      <c r="CT25" s="793">
        <v>0</v>
      </c>
      <c r="CU25" s="793">
        <v>0</v>
      </c>
      <c r="CV25" s="793">
        <v>0</v>
      </c>
      <c r="CW25" s="793">
        <v>0</v>
      </c>
      <c r="CX25" s="793">
        <v>0</v>
      </c>
      <c r="CY25" s="793">
        <v>3</v>
      </c>
      <c r="CZ25" s="793">
        <v>0</v>
      </c>
      <c r="DA25" s="793">
        <v>0</v>
      </c>
      <c r="DB25" s="793">
        <v>0</v>
      </c>
      <c r="DC25" s="793">
        <v>3</v>
      </c>
      <c r="DD25" s="793">
        <v>0</v>
      </c>
      <c r="DE25" s="793">
        <v>3</v>
      </c>
      <c r="DF25" s="793">
        <v>0</v>
      </c>
      <c r="DG25" s="793">
        <v>0</v>
      </c>
      <c r="DH25" s="793">
        <v>0</v>
      </c>
      <c r="DI25" s="793">
        <v>0</v>
      </c>
      <c r="DJ25" s="793">
        <v>0</v>
      </c>
      <c r="DK25" s="793">
        <v>0</v>
      </c>
      <c r="DL25" s="793">
        <v>3</v>
      </c>
      <c r="DM25" s="793">
        <v>0</v>
      </c>
      <c r="DN25" s="793">
        <v>0</v>
      </c>
      <c r="DO25" s="793">
        <v>0</v>
      </c>
      <c r="DP25" s="793">
        <v>3</v>
      </c>
      <c r="DQ25" s="793">
        <v>0</v>
      </c>
      <c r="DR25" s="793">
        <v>3</v>
      </c>
      <c r="DS25" s="793">
        <v>0</v>
      </c>
      <c r="DT25" s="793">
        <v>0</v>
      </c>
      <c r="DU25" s="793">
        <v>0</v>
      </c>
      <c r="DV25" s="793">
        <v>0</v>
      </c>
      <c r="DW25" s="793">
        <v>0</v>
      </c>
      <c r="DX25" s="793">
        <v>0</v>
      </c>
      <c r="DY25" s="793">
        <v>6</v>
      </c>
      <c r="DZ25" s="793">
        <v>0</v>
      </c>
      <c r="EA25" s="793">
        <v>0</v>
      </c>
      <c r="EB25" s="793">
        <v>0</v>
      </c>
      <c r="EC25" s="793">
        <v>6</v>
      </c>
      <c r="ED25" s="793">
        <v>0</v>
      </c>
      <c r="EE25" s="793">
        <v>6</v>
      </c>
      <c r="EF25" s="800">
        <v>2</v>
      </c>
      <c r="EG25" s="800">
        <v>1</v>
      </c>
      <c r="EH25" s="800">
        <v>1</v>
      </c>
      <c r="EI25" s="800">
        <v>1</v>
      </c>
      <c r="EJ25" s="800">
        <v>3</v>
      </c>
      <c r="EK25" s="802" t="s">
        <v>563</v>
      </c>
      <c r="EL25" s="802" t="s">
        <v>563</v>
      </c>
      <c r="EM25" s="803">
        <v>100</v>
      </c>
      <c r="EN25" s="802" t="s">
        <v>563</v>
      </c>
      <c r="EO25" s="802" t="s">
        <v>563</v>
      </c>
      <c r="EP25" s="804">
        <v>0</v>
      </c>
      <c r="EQ25" s="804">
        <v>0</v>
      </c>
      <c r="ER25" s="804">
        <v>0</v>
      </c>
      <c r="ES25" s="804">
        <v>0</v>
      </c>
      <c r="ET25" s="804">
        <v>1</v>
      </c>
      <c r="EU25" s="805">
        <v>200</v>
      </c>
      <c r="EV25" s="806">
        <v>50</v>
      </c>
      <c r="EW25" s="803">
        <v>138.39999999999989</v>
      </c>
      <c r="EX25" s="806">
        <v>50</v>
      </c>
      <c r="EY25" s="805">
        <v>100</v>
      </c>
      <c r="EZ25" s="801">
        <v>5000</v>
      </c>
      <c r="FA25" s="801">
        <v>5000</v>
      </c>
      <c r="FB25" s="800">
        <v>100</v>
      </c>
      <c r="FC25" s="801">
        <v>5000</v>
      </c>
      <c r="FD25" s="801">
        <v>5000</v>
      </c>
    </row>
    <row r="26" spans="1:162" s="705" customFormat="1" ht="15" customHeight="1" thickTop="1" x14ac:dyDescent="0.25">
      <c r="A26" s="2000">
        <v>7</v>
      </c>
      <c r="B26" s="2003" t="s">
        <v>587</v>
      </c>
      <c r="C26" s="1981" t="s">
        <v>586</v>
      </c>
      <c r="D26" s="1994">
        <v>40336</v>
      </c>
      <c r="E26" s="1995"/>
      <c r="F26" s="754" t="s">
        <v>559</v>
      </c>
      <c r="G26" s="754" t="s">
        <v>560</v>
      </c>
      <c r="H26" s="754" t="s">
        <v>561</v>
      </c>
      <c r="I26" s="755">
        <v>36</v>
      </c>
      <c r="J26" s="807">
        <v>144</v>
      </c>
      <c r="K26" s="755">
        <v>42</v>
      </c>
      <c r="L26" s="757">
        <v>0.85714285714285721</v>
      </c>
      <c r="M26" s="758" t="s">
        <v>562</v>
      </c>
      <c r="N26" s="759" t="s">
        <v>562</v>
      </c>
      <c r="O26" s="759" t="s">
        <v>562</v>
      </c>
      <c r="P26" s="759" t="s">
        <v>562</v>
      </c>
      <c r="Q26" s="759" t="s">
        <v>562</v>
      </c>
      <c r="R26" s="759">
        <v>2.1</v>
      </c>
      <c r="S26" s="760">
        <v>2.1</v>
      </c>
      <c r="T26" s="761">
        <v>0.85</v>
      </c>
      <c r="U26" s="762">
        <v>1</v>
      </c>
      <c r="V26" s="762">
        <v>1.25</v>
      </c>
      <c r="W26" s="762">
        <v>1.4</v>
      </c>
      <c r="X26" s="762">
        <v>2</v>
      </c>
      <c r="Y26" s="763">
        <v>1.3</v>
      </c>
      <c r="Z26" s="764">
        <v>2</v>
      </c>
      <c r="AA26" s="764">
        <v>3.4000000000000004</v>
      </c>
      <c r="AB26" s="765" t="s">
        <v>562</v>
      </c>
      <c r="AC26" s="766">
        <v>40</v>
      </c>
      <c r="AD26" s="766">
        <v>5</v>
      </c>
      <c r="AE26" s="766">
        <v>70</v>
      </c>
      <c r="AF26" s="766">
        <v>30</v>
      </c>
      <c r="AG26" s="766">
        <v>17</v>
      </c>
      <c r="AH26" s="766">
        <v>12</v>
      </c>
      <c r="AI26" s="760">
        <v>0.8529411764705882</v>
      </c>
      <c r="AJ26" s="766">
        <v>16</v>
      </c>
      <c r="AK26" s="766">
        <v>0</v>
      </c>
      <c r="AL26" s="766">
        <v>17</v>
      </c>
      <c r="AM26" s="760">
        <v>0.97058823529411764</v>
      </c>
      <c r="AN26" s="766">
        <v>2</v>
      </c>
      <c r="AO26" s="766">
        <v>0</v>
      </c>
      <c r="AP26" s="767">
        <v>2</v>
      </c>
      <c r="AQ26" s="766">
        <v>3</v>
      </c>
      <c r="AR26" s="766">
        <v>0</v>
      </c>
      <c r="AS26" s="760">
        <v>3</v>
      </c>
      <c r="AT26" s="760">
        <v>2.5</v>
      </c>
      <c r="AU26" s="760">
        <v>0</v>
      </c>
      <c r="AV26" s="760">
        <v>2.5</v>
      </c>
      <c r="AW26" s="766">
        <v>1</v>
      </c>
      <c r="AX26" s="766">
        <v>0</v>
      </c>
      <c r="AY26" s="767">
        <v>1</v>
      </c>
      <c r="AZ26" s="766">
        <v>0</v>
      </c>
      <c r="BA26" s="766">
        <v>0</v>
      </c>
      <c r="BB26" s="767">
        <v>0</v>
      </c>
      <c r="BC26" s="760">
        <v>0.5</v>
      </c>
      <c r="BD26" s="760">
        <v>0</v>
      </c>
      <c r="BE26" s="760">
        <v>0.5</v>
      </c>
      <c r="BF26" s="766">
        <v>0</v>
      </c>
      <c r="BG26" s="766">
        <v>4</v>
      </c>
      <c r="BH26" s="766">
        <v>0</v>
      </c>
      <c r="BI26" s="767">
        <v>4</v>
      </c>
      <c r="BJ26" s="760">
        <v>2.3333333333333335</v>
      </c>
      <c r="BK26" s="766">
        <v>0</v>
      </c>
      <c r="BL26" s="766">
        <v>4</v>
      </c>
      <c r="BM26" s="766">
        <v>0</v>
      </c>
      <c r="BN26" s="767">
        <v>4</v>
      </c>
      <c r="BO26" s="760">
        <v>2.3333333333333335</v>
      </c>
      <c r="BP26" s="760">
        <v>0</v>
      </c>
      <c r="BQ26" s="760">
        <v>4</v>
      </c>
      <c r="BR26" s="760">
        <v>0</v>
      </c>
      <c r="BS26" s="760">
        <v>4</v>
      </c>
      <c r="BT26" s="760">
        <v>2.3333333333333335</v>
      </c>
      <c r="BU26" s="766">
        <v>0</v>
      </c>
      <c r="BV26" s="766">
        <v>0</v>
      </c>
      <c r="BW26" s="766">
        <v>1</v>
      </c>
      <c r="BX26" s="766">
        <v>0</v>
      </c>
      <c r="BY26" s="766">
        <v>0</v>
      </c>
      <c r="BZ26" s="766">
        <v>0</v>
      </c>
      <c r="CA26" s="766">
        <v>2</v>
      </c>
      <c r="CB26" s="766">
        <v>0</v>
      </c>
      <c r="CC26" s="766">
        <v>0</v>
      </c>
      <c r="CD26" s="766">
        <v>0</v>
      </c>
      <c r="CE26" s="766">
        <v>1</v>
      </c>
      <c r="CF26" s="766">
        <v>0</v>
      </c>
      <c r="CG26" s="766">
        <v>0</v>
      </c>
      <c r="CH26" s="766">
        <v>0</v>
      </c>
      <c r="CI26" s="766">
        <v>0</v>
      </c>
      <c r="CJ26" s="766">
        <v>0</v>
      </c>
      <c r="CK26" s="760">
        <v>0</v>
      </c>
      <c r="CL26" s="760">
        <v>0</v>
      </c>
      <c r="CM26" s="760">
        <v>0.25</v>
      </c>
      <c r="CN26" s="760">
        <v>0</v>
      </c>
      <c r="CO26" s="760">
        <v>0</v>
      </c>
      <c r="CP26" s="760">
        <v>0</v>
      </c>
      <c r="CQ26" s="760">
        <v>0.25</v>
      </c>
      <c r="CR26" s="760">
        <v>0</v>
      </c>
      <c r="CS26" s="759">
        <v>0</v>
      </c>
      <c r="CT26" s="759">
        <v>0</v>
      </c>
      <c r="CU26" s="760">
        <v>0.5</v>
      </c>
      <c r="CV26" s="759">
        <v>0</v>
      </c>
      <c r="CW26" s="759">
        <v>0</v>
      </c>
      <c r="CX26" s="759">
        <v>0</v>
      </c>
      <c r="CY26" s="759">
        <v>0</v>
      </c>
      <c r="CZ26" s="759">
        <v>0</v>
      </c>
      <c r="DA26" s="759">
        <v>0</v>
      </c>
      <c r="DB26" s="759">
        <v>2</v>
      </c>
      <c r="DC26" s="759">
        <v>2.5</v>
      </c>
      <c r="DD26" s="759">
        <v>2.5</v>
      </c>
      <c r="DE26" s="759">
        <v>0</v>
      </c>
      <c r="DF26" s="759">
        <v>0</v>
      </c>
      <c r="DG26" s="759">
        <v>0</v>
      </c>
      <c r="DH26" s="759">
        <v>0</v>
      </c>
      <c r="DI26" s="759">
        <v>0</v>
      </c>
      <c r="DJ26" s="759">
        <v>0</v>
      </c>
      <c r="DK26" s="759">
        <v>0</v>
      </c>
      <c r="DL26" s="759">
        <v>0.5</v>
      </c>
      <c r="DM26" s="759">
        <v>0</v>
      </c>
      <c r="DN26" s="759">
        <v>0</v>
      </c>
      <c r="DO26" s="759">
        <v>0</v>
      </c>
      <c r="DP26" s="759">
        <v>0.5</v>
      </c>
      <c r="DQ26" s="759">
        <v>0</v>
      </c>
      <c r="DR26" s="759">
        <v>0.5</v>
      </c>
      <c r="DS26" s="759">
        <v>0</v>
      </c>
      <c r="DT26" s="759">
        <v>0</v>
      </c>
      <c r="DU26" s="759">
        <v>0.5</v>
      </c>
      <c r="DV26" s="759">
        <v>0</v>
      </c>
      <c r="DW26" s="759">
        <v>0</v>
      </c>
      <c r="DX26" s="759">
        <v>0</v>
      </c>
      <c r="DY26" s="759">
        <v>0.5</v>
      </c>
      <c r="DZ26" s="759">
        <v>0</v>
      </c>
      <c r="EA26" s="759">
        <v>0</v>
      </c>
      <c r="EB26" s="759">
        <v>2</v>
      </c>
      <c r="EC26" s="759">
        <v>3</v>
      </c>
      <c r="ED26" s="759">
        <v>2.5</v>
      </c>
      <c r="EE26" s="759">
        <v>0.5</v>
      </c>
      <c r="EF26" s="766">
        <v>4</v>
      </c>
      <c r="EG26" s="766">
        <v>3</v>
      </c>
      <c r="EH26" s="766">
        <v>1</v>
      </c>
      <c r="EI26" s="766">
        <v>1</v>
      </c>
      <c r="EJ26" s="766" t="s">
        <v>562</v>
      </c>
      <c r="EK26" s="808" t="s">
        <v>563</v>
      </c>
      <c r="EL26" s="768">
        <v>30</v>
      </c>
      <c r="EM26" s="808" t="s">
        <v>563</v>
      </c>
      <c r="EN26" s="768">
        <v>30</v>
      </c>
      <c r="EO26" s="769">
        <v>500</v>
      </c>
      <c r="EP26" s="770">
        <v>5</v>
      </c>
      <c r="EQ26" s="770">
        <v>0</v>
      </c>
      <c r="ER26" s="770">
        <v>0</v>
      </c>
      <c r="ES26" s="770">
        <v>0</v>
      </c>
      <c r="ET26" s="770">
        <v>1</v>
      </c>
      <c r="EU26" s="771">
        <v>0</v>
      </c>
      <c r="EV26" s="768">
        <v>80.19999999999996</v>
      </c>
      <c r="EW26" s="771">
        <v>0</v>
      </c>
      <c r="EX26" s="768">
        <v>80.19999999999996</v>
      </c>
      <c r="EY26" s="771">
        <v>0</v>
      </c>
      <c r="EZ26" s="809">
        <v>5000</v>
      </c>
      <c r="FA26" s="768">
        <v>30</v>
      </c>
      <c r="FB26" s="809">
        <v>5000</v>
      </c>
      <c r="FC26" s="768">
        <v>30</v>
      </c>
      <c r="FD26" s="769">
        <v>500</v>
      </c>
    </row>
    <row r="27" spans="1:162" s="705" customFormat="1" ht="15" customHeight="1" x14ac:dyDescent="0.25">
      <c r="A27" s="2001"/>
      <c r="B27" s="2004"/>
      <c r="C27" s="1982"/>
      <c r="D27" s="1988"/>
      <c r="E27" s="1991"/>
      <c r="F27" s="707" t="s">
        <v>564</v>
      </c>
      <c r="G27" s="707" t="s">
        <v>560</v>
      </c>
      <c r="H27" s="707" t="s">
        <v>561</v>
      </c>
      <c r="I27" s="772">
        <v>40</v>
      </c>
      <c r="J27" s="715">
        <v>160</v>
      </c>
      <c r="K27" s="772">
        <v>44</v>
      </c>
      <c r="L27" s="783">
        <v>0.90909090909090906</v>
      </c>
      <c r="M27" s="712">
        <v>84</v>
      </c>
      <c r="N27" s="712" t="s">
        <v>562</v>
      </c>
      <c r="O27" s="712">
        <v>5</v>
      </c>
      <c r="P27" s="712">
        <v>5</v>
      </c>
      <c r="Q27" s="712">
        <v>2.4</v>
      </c>
      <c r="R27" s="712">
        <v>2.2000000000000002</v>
      </c>
      <c r="S27" s="775">
        <v>2.2999999999999998</v>
      </c>
      <c r="T27" s="776">
        <v>0.55000000000000004</v>
      </c>
      <c r="U27" s="718">
        <v>0.75</v>
      </c>
      <c r="V27" s="718">
        <v>0.75</v>
      </c>
      <c r="W27" s="718">
        <v>1.25</v>
      </c>
      <c r="X27" s="718">
        <v>0.95</v>
      </c>
      <c r="Y27" s="711">
        <v>0.85</v>
      </c>
      <c r="Z27" s="708">
        <v>1.25</v>
      </c>
      <c r="AA27" s="708">
        <v>3.15</v>
      </c>
      <c r="AB27" s="777">
        <v>5.85</v>
      </c>
      <c r="AC27" s="714">
        <v>40</v>
      </c>
      <c r="AD27" s="714">
        <v>5</v>
      </c>
      <c r="AE27" s="714">
        <v>70</v>
      </c>
      <c r="AF27" s="714">
        <v>25</v>
      </c>
      <c r="AG27" s="714">
        <v>17</v>
      </c>
      <c r="AH27" s="714">
        <v>6</v>
      </c>
      <c r="AI27" s="775">
        <v>0.67647058823529416</v>
      </c>
      <c r="AJ27" s="714">
        <v>7</v>
      </c>
      <c r="AK27" s="714">
        <v>0</v>
      </c>
      <c r="AL27" s="714" t="s">
        <v>562</v>
      </c>
      <c r="AM27" s="775">
        <v>0.41176470588235292</v>
      </c>
      <c r="AN27" s="714">
        <v>2</v>
      </c>
      <c r="AO27" s="714">
        <v>2</v>
      </c>
      <c r="AP27" s="778">
        <v>4</v>
      </c>
      <c r="AQ27" s="714">
        <v>0</v>
      </c>
      <c r="AR27" s="714">
        <v>0</v>
      </c>
      <c r="AS27" s="775">
        <v>0</v>
      </c>
      <c r="AT27" s="775">
        <v>1</v>
      </c>
      <c r="AU27" s="775">
        <v>1</v>
      </c>
      <c r="AV27" s="775">
        <v>2</v>
      </c>
      <c r="AW27" s="714">
        <v>0</v>
      </c>
      <c r="AX27" s="714">
        <v>4</v>
      </c>
      <c r="AY27" s="778">
        <v>4</v>
      </c>
      <c r="AZ27" s="714">
        <v>1</v>
      </c>
      <c r="BA27" s="714">
        <v>1</v>
      </c>
      <c r="BB27" s="778">
        <v>2</v>
      </c>
      <c r="BC27" s="775">
        <v>0.5</v>
      </c>
      <c r="BD27" s="775">
        <v>2.5</v>
      </c>
      <c r="BE27" s="775">
        <v>3</v>
      </c>
      <c r="BF27" s="714">
        <v>0</v>
      </c>
      <c r="BG27" s="714">
        <v>4</v>
      </c>
      <c r="BH27" s="714">
        <v>0</v>
      </c>
      <c r="BI27" s="778">
        <v>4</v>
      </c>
      <c r="BJ27" s="775">
        <v>4</v>
      </c>
      <c r="BK27" s="714">
        <v>0</v>
      </c>
      <c r="BL27" s="714">
        <v>4</v>
      </c>
      <c r="BM27" s="714">
        <v>0</v>
      </c>
      <c r="BN27" s="778">
        <v>4</v>
      </c>
      <c r="BO27" s="775">
        <v>2</v>
      </c>
      <c r="BP27" s="775">
        <v>0</v>
      </c>
      <c r="BQ27" s="775">
        <v>4</v>
      </c>
      <c r="BR27" s="775">
        <v>0</v>
      </c>
      <c r="BS27" s="775">
        <v>4</v>
      </c>
      <c r="BT27" s="775">
        <v>3</v>
      </c>
      <c r="BU27" s="714">
        <v>0</v>
      </c>
      <c r="BV27" s="714">
        <v>0</v>
      </c>
      <c r="BW27" s="714">
        <v>2</v>
      </c>
      <c r="BX27" s="714">
        <v>0</v>
      </c>
      <c r="BY27" s="714">
        <v>0</v>
      </c>
      <c r="BZ27" s="714">
        <v>0</v>
      </c>
      <c r="CA27" s="714">
        <v>1</v>
      </c>
      <c r="CB27" s="714">
        <v>0</v>
      </c>
      <c r="CC27" s="714">
        <v>0</v>
      </c>
      <c r="CD27" s="714">
        <v>0</v>
      </c>
      <c r="CE27" s="714">
        <v>0</v>
      </c>
      <c r="CF27" s="714">
        <v>0</v>
      </c>
      <c r="CG27" s="714">
        <v>0</v>
      </c>
      <c r="CH27" s="714">
        <v>0</v>
      </c>
      <c r="CI27" s="714">
        <v>0</v>
      </c>
      <c r="CJ27" s="714">
        <v>0</v>
      </c>
      <c r="CK27" s="775">
        <v>0</v>
      </c>
      <c r="CL27" s="775">
        <v>0</v>
      </c>
      <c r="CM27" s="775">
        <v>0.25</v>
      </c>
      <c r="CN27" s="775">
        <v>0</v>
      </c>
      <c r="CO27" s="775">
        <v>0</v>
      </c>
      <c r="CP27" s="775">
        <v>0</v>
      </c>
      <c r="CQ27" s="775">
        <v>0.125</v>
      </c>
      <c r="CR27" s="775">
        <v>0</v>
      </c>
      <c r="CS27" s="712">
        <v>0</v>
      </c>
      <c r="CT27" s="712">
        <v>0</v>
      </c>
      <c r="CU27" s="712">
        <v>1</v>
      </c>
      <c r="CV27" s="712">
        <v>0</v>
      </c>
      <c r="CW27" s="712">
        <v>0</v>
      </c>
      <c r="CX27" s="712">
        <v>0</v>
      </c>
      <c r="CY27" s="712">
        <v>0</v>
      </c>
      <c r="CZ27" s="712">
        <v>0</v>
      </c>
      <c r="DA27" s="712">
        <v>0</v>
      </c>
      <c r="DB27" s="712">
        <v>0</v>
      </c>
      <c r="DC27" s="712">
        <v>1</v>
      </c>
      <c r="DD27" s="712">
        <v>1</v>
      </c>
      <c r="DE27" s="712">
        <v>0</v>
      </c>
      <c r="DF27" s="712">
        <v>0</v>
      </c>
      <c r="DG27" s="712">
        <v>0</v>
      </c>
      <c r="DH27" s="712">
        <v>0</v>
      </c>
      <c r="DI27" s="712">
        <v>0</v>
      </c>
      <c r="DJ27" s="712">
        <v>0</v>
      </c>
      <c r="DK27" s="712">
        <v>0</v>
      </c>
      <c r="DL27" s="712">
        <v>0.5</v>
      </c>
      <c r="DM27" s="712">
        <v>0</v>
      </c>
      <c r="DN27" s="712">
        <v>0</v>
      </c>
      <c r="DO27" s="712">
        <v>0</v>
      </c>
      <c r="DP27" s="712">
        <v>0.5</v>
      </c>
      <c r="DQ27" s="712">
        <v>0</v>
      </c>
      <c r="DR27" s="712">
        <v>0.5</v>
      </c>
      <c r="DS27" s="712">
        <v>0</v>
      </c>
      <c r="DT27" s="712">
        <v>0</v>
      </c>
      <c r="DU27" s="712">
        <v>1</v>
      </c>
      <c r="DV27" s="712">
        <v>0</v>
      </c>
      <c r="DW27" s="712">
        <v>0</v>
      </c>
      <c r="DX27" s="712">
        <v>0</v>
      </c>
      <c r="DY27" s="712">
        <v>0.5</v>
      </c>
      <c r="DZ27" s="712">
        <v>0</v>
      </c>
      <c r="EA27" s="712">
        <v>0</v>
      </c>
      <c r="EB27" s="712">
        <v>0</v>
      </c>
      <c r="EC27" s="712">
        <v>1.5</v>
      </c>
      <c r="ED27" s="712">
        <v>1</v>
      </c>
      <c r="EE27" s="712">
        <v>0.5</v>
      </c>
      <c r="EF27" s="714">
        <v>4</v>
      </c>
      <c r="EG27" s="714">
        <v>3</v>
      </c>
      <c r="EH27" s="714">
        <v>2</v>
      </c>
      <c r="EI27" s="714">
        <v>1</v>
      </c>
      <c r="EJ27" s="714">
        <v>1</v>
      </c>
      <c r="EK27" s="779">
        <v>10</v>
      </c>
      <c r="EL27" s="779">
        <v>10</v>
      </c>
      <c r="EM27" s="779">
        <v>30</v>
      </c>
      <c r="EN27" s="782">
        <v>500</v>
      </c>
      <c r="EO27" s="782">
        <v>500</v>
      </c>
      <c r="EP27" s="780">
        <v>5</v>
      </c>
      <c r="EQ27" s="780">
        <v>0</v>
      </c>
      <c r="ER27" s="780">
        <v>0</v>
      </c>
      <c r="ES27" s="780">
        <v>0</v>
      </c>
      <c r="ET27" s="780">
        <v>0</v>
      </c>
      <c r="EU27" s="781">
        <v>0</v>
      </c>
      <c r="EV27" s="781">
        <v>0</v>
      </c>
      <c r="EW27" s="781">
        <v>0</v>
      </c>
      <c r="EX27" s="781">
        <v>0</v>
      </c>
      <c r="EY27" s="781">
        <v>0</v>
      </c>
      <c r="EZ27" s="779">
        <v>10</v>
      </c>
      <c r="FA27" s="779">
        <v>10</v>
      </c>
      <c r="FB27" s="779">
        <v>30</v>
      </c>
      <c r="FC27" s="782">
        <v>500</v>
      </c>
      <c r="FD27" s="782">
        <v>500</v>
      </c>
    </row>
    <row r="28" spans="1:162" s="705" customFormat="1" ht="15" customHeight="1" x14ac:dyDescent="0.25">
      <c r="A28" s="2001"/>
      <c r="B28" s="2004"/>
      <c r="C28" s="1982"/>
      <c r="D28" s="1988"/>
      <c r="E28" s="1991"/>
      <c r="F28" s="707" t="s">
        <v>565</v>
      </c>
      <c r="G28" s="707" t="s">
        <v>560</v>
      </c>
      <c r="H28" s="707" t="s">
        <v>561</v>
      </c>
      <c r="I28" s="772">
        <v>37</v>
      </c>
      <c r="J28" s="715">
        <v>148</v>
      </c>
      <c r="K28" s="772">
        <v>50</v>
      </c>
      <c r="L28" s="783">
        <v>0.74</v>
      </c>
      <c r="M28" s="784" t="s">
        <v>562</v>
      </c>
      <c r="N28" s="712" t="s">
        <v>562</v>
      </c>
      <c r="O28" s="712" t="s">
        <v>562</v>
      </c>
      <c r="P28" s="712" t="s">
        <v>562</v>
      </c>
      <c r="Q28" s="712">
        <v>2.4</v>
      </c>
      <c r="R28" s="712">
        <v>2.2999999999999998</v>
      </c>
      <c r="S28" s="775">
        <v>2.3499999999999996</v>
      </c>
      <c r="T28" s="776">
        <v>0.35</v>
      </c>
      <c r="U28" s="718">
        <v>0.45</v>
      </c>
      <c r="V28" s="718">
        <v>1.1499999999999999</v>
      </c>
      <c r="W28" s="718">
        <v>0.9</v>
      </c>
      <c r="X28" s="718">
        <v>0.48</v>
      </c>
      <c r="Y28" s="711">
        <v>0.66600000000000004</v>
      </c>
      <c r="Z28" s="708">
        <v>1.1499999999999999</v>
      </c>
      <c r="AA28" s="708">
        <v>3.0159999999999996</v>
      </c>
      <c r="AB28" s="777" t="s">
        <v>562</v>
      </c>
      <c r="AC28" s="714">
        <v>55</v>
      </c>
      <c r="AD28" s="714">
        <v>0</v>
      </c>
      <c r="AE28" s="714">
        <v>55</v>
      </c>
      <c r="AF28" s="714">
        <v>20</v>
      </c>
      <c r="AG28" s="714">
        <v>17</v>
      </c>
      <c r="AH28" s="714">
        <v>0</v>
      </c>
      <c r="AI28" s="775">
        <v>0.5</v>
      </c>
      <c r="AJ28" s="714">
        <v>0</v>
      </c>
      <c r="AK28" s="714">
        <v>2</v>
      </c>
      <c r="AL28" s="714">
        <v>17</v>
      </c>
      <c r="AM28" s="775">
        <v>0.5</v>
      </c>
      <c r="AN28" s="714">
        <v>2</v>
      </c>
      <c r="AO28" s="714">
        <v>2</v>
      </c>
      <c r="AP28" s="778">
        <v>4</v>
      </c>
      <c r="AQ28" s="714">
        <v>0</v>
      </c>
      <c r="AR28" s="714">
        <v>1</v>
      </c>
      <c r="AS28" s="775">
        <v>1</v>
      </c>
      <c r="AT28" s="775">
        <v>1</v>
      </c>
      <c r="AU28" s="775">
        <v>1.5</v>
      </c>
      <c r="AV28" s="775">
        <v>2.5</v>
      </c>
      <c r="AW28" s="714">
        <v>2</v>
      </c>
      <c r="AX28" s="714">
        <v>0</v>
      </c>
      <c r="AY28" s="778">
        <v>2</v>
      </c>
      <c r="AZ28" s="714">
        <v>0</v>
      </c>
      <c r="BA28" s="714">
        <v>3</v>
      </c>
      <c r="BB28" s="778">
        <v>3</v>
      </c>
      <c r="BC28" s="775">
        <v>1</v>
      </c>
      <c r="BD28" s="775">
        <v>1.5</v>
      </c>
      <c r="BE28" s="775">
        <v>2.5</v>
      </c>
      <c r="BF28" s="714">
        <v>0</v>
      </c>
      <c r="BG28" s="714">
        <v>3</v>
      </c>
      <c r="BH28" s="714">
        <v>1</v>
      </c>
      <c r="BI28" s="778">
        <v>3</v>
      </c>
      <c r="BJ28" s="775">
        <v>3</v>
      </c>
      <c r="BK28" s="714">
        <v>0</v>
      </c>
      <c r="BL28" s="714">
        <v>4</v>
      </c>
      <c r="BM28" s="714">
        <v>0</v>
      </c>
      <c r="BN28" s="778">
        <v>4</v>
      </c>
      <c r="BO28" s="775">
        <v>2.6666666666666665</v>
      </c>
      <c r="BP28" s="775">
        <v>0</v>
      </c>
      <c r="BQ28" s="775">
        <v>3.5</v>
      </c>
      <c r="BR28" s="775">
        <v>0.5</v>
      </c>
      <c r="BS28" s="775">
        <v>3.5</v>
      </c>
      <c r="BT28" s="775">
        <v>2.833333333333333</v>
      </c>
      <c r="BU28" s="714">
        <v>0</v>
      </c>
      <c r="BV28" s="714">
        <v>0</v>
      </c>
      <c r="BW28" s="714">
        <v>0</v>
      </c>
      <c r="BX28" s="714">
        <v>0</v>
      </c>
      <c r="BY28" s="714">
        <v>0</v>
      </c>
      <c r="BZ28" s="714">
        <v>0</v>
      </c>
      <c r="CA28" s="714">
        <v>0</v>
      </c>
      <c r="CB28" s="714">
        <v>0</v>
      </c>
      <c r="CC28" s="714">
        <v>0</v>
      </c>
      <c r="CD28" s="714">
        <v>0</v>
      </c>
      <c r="CE28" s="714">
        <v>0</v>
      </c>
      <c r="CF28" s="714">
        <v>0</v>
      </c>
      <c r="CG28" s="714">
        <v>0</v>
      </c>
      <c r="CH28" s="714">
        <v>0</v>
      </c>
      <c r="CI28" s="714">
        <v>0</v>
      </c>
      <c r="CJ28" s="714">
        <v>0</v>
      </c>
      <c r="CK28" s="775">
        <v>0</v>
      </c>
      <c r="CL28" s="775">
        <v>0</v>
      </c>
      <c r="CM28" s="775">
        <v>0</v>
      </c>
      <c r="CN28" s="775">
        <v>0</v>
      </c>
      <c r="CO28" s="775">
        <v>0</v>
      </c>
      <c r="CP28" s="775">
        <v>0</v>
      </c>
      <c r="CQ28" s="775">
        <v>0</v>
      </c>
      <c r="CR28" s="775">
        <v>0</v>
      </c>
      <c r="CS28" s="712">
        <v>0</v>
      </c>
      <c r="CT28" s="712">
        <v>0</v>
      </c>
      <c r="CU28" s="712">
        <v>1</v>
      </c>
      <c r="CV28" s="712">
        <v>0</v>
      </c>
      <c r="CW28" s="712">
        <v>0</v>
      </c>
      <c r="CX28" s="712">
        <v>0</v>
      </c>
      <c r="CY28" s="712">
        <v>0</v>
      </c>
      <c r="CZ28" s="712">
        <v>0</v>
      </c>
      <c r="DA28" s="712">
        <v>0</v>
      </c>
      <c r="DB28" s="712">
        <v>0</v>
      </c>
      <c r="DC28" s="712">
        <v>1</v>
      </c>
      <c r="DD28" s="712">
        <v>1</v>
      </c>
      <c r="DE28" s="712">
        <v>0</v>
      </c>
      <c r="DF28" s="712">
        <v>0</v>
      </c>
      <c r="DG28" s="712">
        <v>0</v>
      </c>
      <c r="DH28" s="712">
        <v>1.5</v>
      </c>
      <c r="DI28" s="712">
        <v>0</v>
      </c>
      <c r="DJ28" s="712">
        <v>0</v>
      </c>
      <c r="DK28" s="712">
        <v>0</v>
      </c>
      <c r="DL28" s="712">
        <v>0.5</v>
      </c>
      <c r="DM28" s="712">
        <v>0</v>
      </c>
      <c r="DN28" s="712">
        <v>0</v>
      </c>
      <c r="DO28" s="712">
        <v>0</v>
      </c>
      <c r="DP28" s="712">
        <v>2</v>
      </c>
      <c r="DQ28" s="712">
        <v>1.5</v>
      </c>
      <c r="DR28" s="712">
        <v>0.5</v>
      </c>
      <c r="DS28" s="712">
        <v>0</v>
      </c>
      <c r="DT28" s="712">
        <v>0</v>
      </c>
      <c r="DU28" s="712">
        <v>2.5</v>
      </c>
      <c r="DV28" s="712">
        <v>0</v>
      </c>
      <c r="DW28" s="712">
        <v>0</v>
      </c>
      <c r="DX28" s="712">
        <v>0</v>
      </c>
      <c r="DY28" s="712">
        <v>0.5</v>
      </c>
      <c r="DZ28" s="712">
        <v>0</v>
      </c>
      <c r="EA28" s="712">
        <v>0</v>
      </c>
      <c r="EB28" s="712">
        <v>0</v>
      </c>
      <c r="EC28" s="712">
        <v>3</v>
      </c>
      <c r="ED28" s="712">
        <v>2.5</v>
      </c>
      <c r="EE28" s="712">
        <v>0.5</v>
      </c>
      <c r="EF28" s="714">
        <v>4</v>
      </c>
      <c r="EG28" s="714">
        <v>4</v>
      </c>
      <c r="EH28" s="714">
        <v>1</v>
      </c>
      <c r="EI28" s="714">
        <v>1</v>
      </c>
      <c r="EJ28" s="714">
        <v>1</v>
      </c>
      <c r="EK28" s="713">
        <v>0.01</v>
      </c>
      <c r="EL28" s="779">
        <v>10</v>
      </c>
      <c r="EM28" s="713" t="s">
        <v>563</v>
      </c>
      <c r="EN28" s="782">
        <v>500</v>
      </c>
      <c r="EO28" s="782">
        <v>500</v>
      </c>
      <c r="EP28" s="780">
        <v>50</v>
      </c>
      <c r="EQ28" s="780">
        <v>0</v>
      </c>
      <c r="ER28" s="780">
        <v>0</v>
      </c>
      <c r="ES28" s="780">
        <v>0</v>
      </c>
      <c r="ET28" s="780">
        <v>0</v>
      </c>
      <c r="EU28" s="779">
        <v>80.19999999999996</v>
      </c>
      <c r="EV28" s="779">
        <v>80.19999999999996</v>
      </c>
      <c r="EW28" s="779">
        <v>80.19999999999996</v>
      </c>
      <c r="EX28" s="785">
        <v>300</v>
      </c>
      <c r="EY28" s="785">
        <v>400</v>
      </c>
      <c r="EZ28" s="713">
        <v>0.01</v>
      </c>
      <c r="FA28" s="779">
        <v>10</v>
      </c>
      <c r="FB28" s="786">
        <v>5000</v>
      </c>
      <c r="FC28" s="782">
        <v>500</v>
      </c>
      <c r="FD28" s="782">
        <v>500</v>
      </c>
    </row>
    <row r="29" spans="1:162" s="705" customFormat="1" ht="15" customHeight="1" x14ac:dyDescent="0.25">
      <c r="A29" s="2001"/>
      <c r="B29" s="2004"/>
      <c r="C29" s="1982"/>
      <c r="D29" s="1988"/>
      <c r="E29" s="1991"/>
      <c r="F29" s="707" t="s">
        <v>567</v>
      </c>
      <c r="G29" s="707" t="s">
        <v>560</v>
      </c>
      <c r="H29" s="707" t="s">
        <v>585</v>
      </c>
      <c r="I29" s="772">
        <v>45</v>
      </c>
      <c r="J29" s="715">
        <v>180</v>
      </c>
      <c r="K29" s="772">
        <v>66</v>
      </c>
      <c r="L29" s="783">
        <v>0.68181818181818188</v>
      </c>
      <c r="M29" s="784" t="s">
        <v>562</v>
      </c>
      <c r="N29" s="712">
        <v>4.8</v>
      </c>
      <c r="O29" s="712" t="s">
        <v>562</v>
      </c>
      <c r="P29" s="712">
        <v>4.8</v>
      </c>
      <c r="Q29" s="712">
        <v>2.2000000000000002</v>
      </c>
      <c r="R29" s="712">
        <v>1</v>
      </c>
      <c r="S29" s="775">
        <v>1.6</v>
      </c>
      <c r="T29" s="776">
        <v>0.25</v>
      </c>
      <c r="U29" s="718">
        <v>0.95</v>
      </c>
      <c r="V29" s="718">
        <v>1.05</v>
      </c>
      <c r="W29" s="718">
        <v>0.2</v>
      </c>
      <c r="X29" s="718">
        <v>0.6</v>
      </c>
      <c r="Y29" s="711">
        <v>0.6100000000000001</v>
      </c>
      <c r="Z29" s="708">
        <v>1.05</v>
      </c>
      <c r="AA29" s="708">
        <v>2.21</v>
      </c>
      <c r="AB29" s="777">
        <v>5.41</v>
      </c>
      <c r="AC29" s="714">
        <v>50</v>
      </c>
      <c r="AD29" s="714">
        <v>5</v>
      </c>
      <c r="AE29" s="714">
        <v>50</v>
      </c>
      <c r="AF29" s="714">
        <v>20</v>
      </c>
      <c r="AG29" s="714">
        <v>17</v>
      </c>
      <c r="AH29" s="714">
        <v>17</v>
      </c>
      <c r="AI29" s="775">
        <v>1</v>
      </c>
      <c r="AJ29" s="714">
        <v>0</v>
      </c>
      <c r="AK29" s="714">
        <v>14</v>
      </c>
      <c r="AL29" s="714" t="s">
        <v>562</v>
      </c>
      <c r="AM29" s="775">
        <v>0</v>
      </c>
      <c r="AN29" s="714">
        <v>3</v>
      </c>
      <c r="AO29" s="714">
        <v>2</v>
      </c>
      <c r="AP29" s="778">
        <v>5</v>
      </c>
      <c r="AQ29" s="714">
        <v>2</v>
      </c>
      <c r="AR29" s="714">
        <v>0</v>
      </c>
      <c r="AS29" s="775">
        <v>2</v>
      </c>
      <c r="AT29" s="775">
        <v>2.5</v>
      </c>
      <c r="AU29" s="775">
        <v>1</v>
      </c>
      <c r="AV29" s="775">
        <v>3.5</v>
      </c>
      <c r="AW29" s="714">
        <v>1</v>
      </c>
      <c r="AX29" s="714">
        <v>2</v>
      </c>
      <c r="AY29" s="778">
        <v>3</v>
      </c>
      <c r="AZ29" s="714">
        <v>0</v>
      </c>
      <c r="BA29" s="714">
        <v>2</v>
      </c>
      <c r="BB29" s="778">
        <v>2</v>
      </c>
      <c r="BC29" s="775">
        <v>0.5</v>
      </c>
      <c r="BD29" s="775">
        <v>2</v>
      </c>
      <c r="BE29" s="775">
        <v>2.5</v>
      </c>
      <c r="BF29" s="714">
        <v>0</v>
      </c>
      <c r="BG29" s="714">
        <v>4</v>
      </c>
      <c r="BH29" s="714">
        <v>1</v>
      </c>
      <c r="BI29" s="778">
        <v>4</v>
      </c>
      <c r="BJ29" s="775">
        <v>4</v>
      </c>
      <c r="BK29" s="714">
        <v>0</v>
      </c>
      <c r="BL29" s="714">
        <v>4</v>
      </c>
      <c r="BM29" s="714">
        <v>0</v>
      </c>
      <c r="BN29" s="778">
        <v>4</v>
      </c>
      <c r="BO29" s="775">
        <v>2.6666666666666665</v>
      </c>
      <c r="BP29" s="775">
        <v>0</v>
      </c>
      <c r="BQ29" s="775">
        <v>4</v>
      </c>
      <c r="BR29" s="775">
        <v>0.5</v>
      </c>
      <c r="BS29" s="775">
        <v>4</v>
      </c>
      <c r="BT29" s="775">
        <v>3.333333333333333</v>
      </c>
      <c r="BU29" s="714">
        <v>0</v>
      </c>
      <c r="BV29" s="714">
        <v>0</v>
      </c>
      <c r="BW29" s="714">
        <v>0</v>
      </c>
      <c r="BX29" s="714">
        <v>0</v>
      </c>
      <c r="BY29" s="714">
        <v>0</v>
      </c>
      <c r="BZ29" s="714">
        <v>0</v>
      </c>
      <c r="CA29" s="714">
        <v>1</v>
      </c>
      <c r="CB29" s="714">
        <v>0</v>
      </c>
      <c r="CC29" s="714">
        <v>0</v>
      </c>
      <c r="CD29" s="714">
        <v>0</v>
      </c>
      <c r="CE29" s="714">
        <v>0</v>
      </c>
      <c r="CF29" s="714">
        <v>0</v>
      </c>
      <c r="CG29" s="714">
        <v>0</v>
      </c>
      <c r="CH29" s="714">
        <v>0</v>
      </c>
      <c r="CI29" s="714">
        <v>0</v>
      </c>
      <c r="CJ29" s="714">
        <v>0</v>
      </c>
      <c r="CK29" s="775">
        <v>0</v>
      </c>
      <c r="CL29" s="775">
        <v>0</v>
      </c>
      <c r="CM29" s="775">
        <v>0</v>
      </c>
      <c r="CN29" s="775">
        <v>0</v>
      </c>
      <c r="CO29" s="775">
        <v>0</v>
      </c>
      <c r="CP29" s="775">
        <v>0</v>
      </c>
      <c r="CQ29" s="775">
        <v>0.125</v>
      </c>
      <c r="CR29" s="775">
        <v>0</v>
      </c>
      <c r="CS29" s="712">
        <v>0</v>
      </c>
      <c r="CT29" s="712">
        <v>0</v>
      </c>
      <c r="CU29" s="712">
        <v>1</v>
      </c>
      <c r="CV29" s="712">
        <v>0</v>
      </c>
      <c r="CW29" s="712">
        <v>0</v>
      </c>
      <c r="CX29" s="712">
        <v>0</v>
      </c>
      <c r="CY29" s="712">
        <v>0</v>
      </c>
      <c r="CZ29" s="712">
        <v>0</v>
      </c>
      <c r="DA29" s="712">
        <v>0</v>
      </c>
      <c r="DB29" s="712">
        <v>1</v>
      </c>
      <c r="DC29" s="712">
        <v>2</v>
      </c>
      <c r="DD29" s="712">
        <v>2</v>
      </c>
      <c r="DE29" s="712">
        <v>0</v>
      </c>
      <c r="DF29" s="712">
        <v>0</v>
      </c>
      <c r="DG29" s="712">
        <v>0</v>
      </c>
      <c r="DH29" s="712">
        <v>0</v>
      </c>
      <c r="DI29" s="712">
        <v>0</v>
      </c>
      <c r="DJ29" s="712">
        <v>0</v>
      </c>
      <c r="DK29" s="712">
        <v>0</v>
      </c>
      <c r="DL29" s="712">
        <v>0.5</v>
      </c>
      <c r="DM29" s="712">
        <v>0</v>
      </c>
      <c r="DN29" s="712">
        <v>0</v>
      </c>
      <c r="DO29" s="712">
        <v>3</v>
      </c>
      <c r="DP29" s="712">
        <v>3.5</v>
      </c>
      <c r="DQ29" s="712">
        <v>3</v>
      </c>
      <c r="DR29" s="712">
        <v>0.5</v>
      </c>
      <c r="DS29" s="712">
        <v>0</v>
      </c>
      <c r="DT29" s="712">
        <v>0</v>
      </c>
      <c r="DU29" s="712">
        <v>1</v>
      </c>
      <c r="DV29" s="712">
        <v>0</v>
      </c>
      <c r="DW29" s="712">
        <v>0</v>
      </c>
      <c r="DX29" s="712">
        <v>0</v>
      </c>
      <c r="DY29" s="712">
        <v>0.5</v>
      </c>
      <c r="DZ29" s="712">
        <v>0</v>
      </c>
      <c r="EA29" s="712">
        <v>0</v>
      </c>
      <c r="EB29" s="712">
        <v>4</v>
      </c>
      <c r="EC29" s="712">
        <v>5.5</v>
      </c>
      <c r="ED29" s="712">
        <v>5</v>
      </c>
      <c r="EE29" s="712">
        <v>0.5</v>
      </c>
      <c r="EF29" s="714">
        <v>4</v>
      </c>
      <c r="EG29" s="714">
        <v>2</v>
      </c>
      <c r="EH29" s="714">
        <v>1</v>
      </c>
      <c r="EI29" s="714">
        <v>4</v>
      </c>
      <c r="EJ29" s="714">
        <v>1</v>
      </c>
      <c r="EK29" s="713">
        <v>0.01</v>
      </c>
      <c r="EL29" s="779">
        <v>20</v>
      </c>
      <c r="EM29" s="779">
        <v>50</v>
      </c>
      <c r="EN29" s="779">
        <v>20</v>
      </c>
      <c r="EO29" s="779">
        <v>30</v>
      </c>
      <c r="EP29" s="780">
        <v>20</v>
      </c>
      <c r="EQ29" s="780">
        <v>0</v>
      </c>
      <c r="ER29" s="780">
        <v>0</v>
      </c>
      <c r="ES29" s="780">
        <v>0</v>
      </c>
      <c r="ET29" s="780" t="s">
        <v>562</v>
      </c>
      <c r="EU29" s="779">
        <v>80.19999999999996</v>
      </c>
      <c r="EV29" s="779">
        <v>80.19999999999996</v>
      </c>
      <c r="EW29" s="779">
        <v>80.19999999999996</v>
      </c>
      <c r="EX29" s="713">
        <v>80.19999999999996</v>
      </c>
      <c r="EY29" s="779">
        <v>80.19999999999996</v>
      </c>
      <c r="EZ29" s="713">
        <v>0.01</v>
      </c>
      <c r="FA29" s="779">
        <v>20</v>
      </c>
      <c r="FB29" s="779">
        <v>50</v>
      </c>
      <c r="FC29" s="779">
        <v>20</v>
      </c>
      <c r="FD29" s="779">
        <v>30</v>
      </c>
    </row>
    <row r="30" spans="1:162" s="705" customFormat="1" ht="15" customHeight="1" x14ac:dyDescent="0.25">
      <c r="A30" s="2001"/>
      <c r="B30" s="2004"/>
      <c r="C30" s="1982"/>
      <c r="D30" s="1988"/>
      <c r="E30" s="1991"/>
      <c r="F30" s="707" t="s">
        <v>568</v>
      </c>
      <c r="G30" s="707" t="s">
        <v>560</v>
      </c>
      <c r="H30" s="707" t="s">
        <v>571</v>
      </c>
      <c r="I30" s="772">
        <v>22</v>
      </c>
      <c r="J30" s="773">
        <v>88</v>
      </c>
      <c r="K30" s="772">
        <v>44</v>
      </c>
      <c r="L30" s="783">
        <v>0.5</v>
      </c>
      <c r="M30" s="784" t="s">
        <v>562</v>
      </c>
      <c r="N30" s="712" t="s">
        <v>562</v>
      </c>
      <c r="O30" s="712" t="s">
        <v>562</v>
      </c>
      <c r="P30" s="712" t="s">
        <v>562</v>
      </c>
      <c r="Q30" s="712">
        <v>3.2</v>
      </c>
      <c r="R30" s="712">
        <v>1.3</v>
      </c>
      <c r="S30" s="775">
        <v>2.25</v>
      </c>
      <c r="T30" s="776">
        <v>0.55000000000000004</v>
      </c>
      <c r="U30" s="718">
        <v>0.75</v>
      </c>
      <c r="V30" s="718">
        <v>0.55000000000000004</v>
      </c>
      <c r="W30" s="718">
        <v>0.4</v>
      </c>
      <c r="X30" s="718">
        <v>0.25</v>
      </c>
      <c r="Y30" s="711">
        <v>0.5</v>
      </c>
      <c r="Z30" s="708">
        <v>0.75</v>
      </c>
      <c r="AA30" s="708">
        <v>2.75</v>
      </c>
      <c r="AB30" s="777" t="s">
        <v>562</v>
      </c>
      <c r="AC30" s="714">
        <v>0</v>
      </c>
      <c r="AD30" s="714">
        <v>5</v>
      </c>
      <c r="AE30" s="714">
        <v>55</v>
      </c>
      <c r="AF30" s="714">
        <v>40</v>
      </c>
      <c r="AG30" s="714">
        <v>17</v>
      </c>
      <c r="AH30" s="714">
        <v>17</v>
      </c>
      <c r="AI30" s="775">
        <v>1</v>
      </c>
      <c r="AJ30" s="714" t="s">
        <v>562</v>
      </c>
      <c r="AK30" s="714" t="s">
        <v>562</v>
      </c>
      <c r="AL30" s="714" t="s">
        <v>562</v>
      </c>
      <c r="AM30" s="775" t="s">
        <v>562</v>
      </c>
      <c r="AN30" s="714">
        <v>2</v>
      </c>
      <c r="AO30" s="714">
        <v>1</v>
      </c>
      <c r="AP30" s="778">
        <v>3</v>
      </c>
      <c r="AQ30" s="714">
        <v>0</v>
      </c>
      <c r="AR30" s="714">
        <v>4</v>
      </c>
      <c r="AS30" s="775">
        <v>4</v>
      </c>
      <c r="AT30" s="775">
        <v>1</v>
      </c>
      <c r="AU30" s="775">
        <v>2.5</v>
      </c>
      <c r="AV30" s="775">
        <v>3.5</v>
      </c>
      <c r="AW30" s="714">
        <v>1</v>
      </c>
      <c r="AX30" s="714">
        <v>0</v>
      </c>
      <c r="AY30" s="778">
        <v>1</v>
      </c>
      <c r="AZ30" s="714">
        <v>2</v>
      </c>
      <c r="BA30" s="714">
        <v>0</v>
      </c>
      <c r="BB30" s="778">
        <v>2</v>
      </c>
      <c r="BC30" s="775">
        <v>1.5</v>
      </c>
      <c r="BD30" s="775">
        <v>0</v>
      </c>
      <c r="BE30" s="775">
        <v>1.5</v>
      </c>
      <c r="BF30" s="714">
        <v>0</v>
      </c>
      <c r="BG30" s="714">
        <v>4</v>
      </c>
      <c r="BH30" s="714">
        <v>0</v>
      </c>
      <c r="BI30" s="778">
        <v>4</v>
      </c>
      <c r="BJ30" s="775">
        <v>2.6666666666666665</v>
      </c>
      <c r="BK30" s="714">
        <v>0</v>
      </c>
      <c r="BL30" s="714">
        <v>4</v>
      </c>
      <c r="BM30" s="714">
        <v>0</v>
      </c>
      <c r="BN30" s="778">
        <v>4</v>
      </c>
      <c r="BO30" s="775">
        <v>3.3333333333333335</v>
      </c>
      <c r="BP30" s="775">
        <v>0</v>
      </c>
      <c r="BQ30" s="775">
        <v>4</v>
      </c>
      <c r="BR30" s="775">
        <v>0</v>
      </c>
      <c r="BS30" s="775">
        <v>4</v>
      </c>
      <c r="BT30" s="775">
        <v>3</v>
      </c>
      <c r="BU30" s="714">
        <v>0</v>
      </c>
      <c r="BV30" s="714">
        <v>0</v>
      </c>
      <c r="BW30" s="714">
        <v>1</v>
      </c>
      <c r="BX30" s="714">
        <v>0</v>
      </c>
      <c r="BY30" s="714">
        <v>0</v>
      </c>
      <c r="BZ30" s="714">
        <v>0</v>
      </c>
      <c r="CA30" s="714">
        <v>0</v>
      </c>
      <c r="CB30" s="714">
        <v>0</v>
      </c>
      <c r="CC30" s="714">
        <v>0</v>
      </c>
      <c r="CD30" s="714">
        <v>1</v>
      </c>
      <c r="CE30" s="714">
        <v>0</v>
      </c>
      <c r="CF30" s="714">
        <v>0</v>
      </c>
      <c r="CG30" s="714">
        <v>0</v>
      </c>
      <c r="CH30" s="714">
        <v>0</v>
      </c>
      <c r="CI30" s="714">
        <v>0</v>
      </c>
      <c r="CJ30" s="714">
        <v>0</v>
      </c>
      <c r="CK30" s="775">
        <v>0</v>
      </c>
      <c r="CL30" s="775">
        <v>0.125</v>
      </c>
      <c r="CM30" s="775">
        <v>0.125</v>
      </c>
      <c r="CN30" s="775">
        <v>0</v>
      </c>
      <c r="CO30" s="775">
        <v>0</v>
      </c>
      <c r="CP30" s="775">
        <v>0</v>
      </c>
      <c r="CQ30" s="775">
        <v>0</v>
      </c>
      <c r="CR30" s="775">
        <v>0</v>
      </c>
      <c r="CS30" s="712">
        <v>0</v>
      </c>
      <c r="CT30" s="712">
        <v>0</v>
      </c>
      <c r="CU30" s="712">
        <v>0</v>
      </c>
      <c r="CV30" s="712">
        <v>0</v>
      </c>
      <c r="CW30" s="712">
        <v>0</v>
      </c>
      <c r="CX30" s="712">
        <v>0</v>
      </c>
      <c r="CY30" s="712">
        <v>0</v>
      </c>
      <c r="CZ30" s="712">
        <v>0</v>
      </c>
      <c r="DA30" s="712">
        <v>0</v>
      </c>
      <c r="DB30" s="712">
        <v>0</v>
      </c>
      <c r="DC30" s="712">
        <v>0</v>
      </c>
      <c r="DD30" s="712">
        <v>0</v>
      </c>
      <c r="DE30" s="712">
        <v>0</v>
      </c>
      <c r="DF30" s="712">
        <v>0</v>
      </c>
      <c r="DG30" s="712">
        <v>0</v>
      </c>
      <c r="DH30" s="712">
        <v>0</v>
      </c>
      <c r="DI30" s="712">
        <v>0</v>
      </c>
      <c r="DJ30" s="712">
        <v>0</v>
      </c>
      <c r="DK30" s="712">
        <v>0</v>
      </c>
      <c r="DL30" s="712">
        <v>0.5</v>
      </c>
      <c r="DM30" s="712">
        <v>0</v>
      </c>
      <c r="DN30" s="712">
        <v>0</v>
      </c>
      <c r="DO30" s="712">
        <v>0</v>
      </c>
      <c r="DP30" s="712">
        <v>0.5</v>
      </c>
      <c r="DQ30" s="712">
        <v>0</v>
      </c>
      <c r="DR30" s="712">
        <v>0.5</v>
      </c>
      <c r="DS30" s="712">
        <v>0</v>
      </c>
      <c r="DT30" s="712">
        <v>0</v>
      </c>
      <c r="DU30" s="712">
        <v>0</v>
      </c>
      <c r="DV30" s="712">
        <v>0</v>
      </c>
      <c r="DW30" s="712">
        <v>0</v>
      </c>
      <c r="DX30" s="712">
        <v>0</v>
      </c>
      <c r="DY30" s="712">
        <v>0.5</v>
      </c>
      <c r="DZ30" s="712">
        <v>0</v>
      </c>
      <c r="EA30" s="712">
        <v>0</v>
      </c>
      <c r="EB30" s="712">
        <v>0</v>
      </c>
      <c r="EC30" s="712">
        <v>0.5</v>
      </c>
      <c r="ED30" s="712">
        <v>0</v>
      </c>
      <c r="EE30" s="712">
        <v>0.5</v>
      </c>
      <c r="EF30" s="714" t="s">
        <v>562</v>
      </c>
      <c r="EG30" s="714">
        <v>1</v>
      </c>
      <c r="EH30" s="714">
        <v>2</v>
      </c>
      <c r="EI30" s="714">
        <v>1</v>
      </c>
      <c r="EJ30" s="714">
        <v>4</v>
      </c>
      <c r="EK30" s="779">
        <v>10</v>
      </c>
      <c r="EL30" s="713" t="s">
        <v>563</v>
      </c>
      <c r="EM30" s="779">
        <v>50</v>
      </c>
      <c r="EN30" s="713" t="s">
        <v>563</v>
      </c>
      <c r="EO30" s="713">
        <v>0.5</v>
      </c>
      <c r="EP30" s="780">
        <v>0</v>
      </c>
      <c r="EQ30" s="780">
        <v>0</v>
      </c>
      <c r="ER30" s="780">
        <v>0</v>
      </c>
      <c r="ES30" s="780">
        <v>0</v>
      </c>
      <c r="ET30" s="780">
        <v>0</v>
      </c>
      <c r="EU30" s="781">
        <v>0</v>
      </c>
      <c r="EV30" s="788">
        <v>16</v>
      </c>
      <c r="EW30" s="781" t="s">
        <v>562</v>
      </c>
      <c r="EX30" s="781" t="s">
        <v>562</v>
      </c>
      <c r="EY30" s="781" t="s">
        <v>562</v>
      </c>
      <c r="EZ30" s="779">
        <v>10</v>
      </c>
      <c r="FA30" s="786">
        <v>5000</v>
      </c>
      <c r="FB30" s="779">
        <v>50</v>
      </c>
      <c r="FC30" s="786">
        <v>5000</v>
      </c>
      <c r="FD30" s="713">
        <v>0.5</v>
      </c>
    </row>
    <row r="31" spans="1:162" s="705" customFormat="1" ht="15" customHeight="1" x14ac:dyDescent="0.25">
      <c r="A31" s="2001"/>
      <c r="B31" s="2004"/>
      <c r="C31" s="1982"/>
      <c r="D31" s="1988"/>
      <c r="E31" s="1991"/>
      <c r="F31" s="707" t="s">
        <v>568</v>
      </c>
      <c r="G31" s="707" t="s">
        <v>579</v>
      </c>
      <c r="H31" s="707" t="s">
        <v>571</v>
      </c>
      <c r="I31" s="772">
        <v>21</v>
      </c>
      <c r="J31" s="773">
        <v>84</v>
      </c>
      <c r="K31" s="772">
        <v>34</v>
      </c>
      <c r="L31" s="783">
        <v>0.61764705882352944</v>
      </c>
      <c r="M31" s="784" t="s">
        <v>562</v>
      </c>
      <c r="N31" s="712" t="s">
        <v>562</v>
      </c>
      <c r="O31" s="712" t="s">
        <v>562</v>
      </c>
      <c r="P31" s="712" t="s">
        <v>562</v>
      </c>
      <c r="Q31" s="712">
        <v>2.2999999999999998</v>
      </c>
      <c r="R31" s="712">
        <v>3.2</v>
      </c>
      <c r="S31" s="775">
        <v>2.75</v>
      </c>
      <c r="T31" s="776">
        <v>0.5</v>
      </c>
      <c r="U31" s="718">
        <v>0.35</v>
      </c>
      <c r="V31" s="718">
        <v>0.25</v>
      </c>
      <c r="W31" s="718">
        <v>0.2</v>
      </c>
      <c r="X31" s="718">
        <v>0.15</v>
      </c>
      <c r="Y31" s="711">
        <v>0.28999999999999998</v>
      </c>
      <c r="Z31" s="708">
        <v>0.5</v>
      </c>
      <c r="AA31" s="708">
        <v>3.04</v>
      </c>
      <c r="AB31" s="777" t="s">
        <v>562</v>
      </c>
      <c r="AC31" s="714">
        <v>12</v>
      </c>
      <c r="AD31" s="714">
        <v>0</v>
      </c>
      <c r="AE31" s="714">
        <v>50</v>
      </c>
      <c r="AF31" s="714">
        <v>40</v>
      </c>
      <c r="AG31" s="714">
        <v>17</v>
      </c>
      <c r="AH31" s="714" t="s">
        <v>562</v>
      </c>
      <c r="AI31" s="775">
        <v>1</v>
      </c>
      <c r="AJ31" s="714">
        <v>17</v>
      </c>
      <c r="AK31" s="714">
        <v>3</v>
      </c>
      <c r="AL31" s="714">
        <v>17</v>
      </c>
      <c r="AM31" s="775">
        <v>1</v>
      </c>
      <c r="AN31" s="714">
        <v>1</v>
      </c>
      <c r="AO31" s="714">
        <v>0</v>
      </c>
      <c r="AP31" s="778">
        <v>1</v>
      </c>
      <c r="AQ31" s="714">
        <v>3</v>
      </c>
      <c r="AR31" s="714">
        <v>0</v>
      </c>
      <c r="AS31" s="775">
        <v>3</v>
      </c>
      <c r="AT31" s="775">
        <v>2</v>
      </c>
      <c r="AU31" s="775">
        <v>0</v>
      </c>
      <c r="AV31" s="775">
        <v>2</v>
      </c>
      <c r="AW31" s="714">
        <v>1</v>
      </c>
      <c r="AX31" s="714">
        <v>0</v>
      </c>
      <c r="AY31" s="778">
        <v>1</v>
      </c>
      <c r="AZ31" s="714">
        <v>1</v>
      </c>
      <c r="BA31" s="714">
        <v>0</v>
      </c>
      <c r="BB31" s="778">
        <v>1</v>
      </c>
      <c r="BC31" s="775">
        <v>1</v>
      </c>
      <c r="BD31" s="775">
        <v>0</v>
      </c>
      <c r="BE31" s="775">
        <v>1</v>
      </c>
      <c r="BF31" s="714">
        <v>0</v>
      </c>
      <c r="BG31" s="714">
        <v>4</v>
      </c>
      <c r="BH31" s="714">
        <v>1</v>
      </c>
      <c r="BI31" s="778">
        <v>4</v>
      </c>
      <c r="BJ31" s="775">
        <v>2</v>
      </c>
      <c r="BK31" s="714">
        <v>0</v>
      </c>
      <c r="BL31" s="714">
        <v>4</v>
      </c>
      <c r="BM31" s="714">
        <v>0</v>
      </c>
      <c r="BN31" s="778">
        <v>4</v>
      </c>
      <c r="BO31" s="775">
        <v>2.6666666666666665</v>
      </c>
      <c r="BP31" s="775">
        <v>0</v>
      </c>
      <c r="BQ31" s="775">
        <v>4</v>
      </c>
      <c r="BR31" s="775">
        <v>0.5</v>
      </c>
      <c r="BS31" s="775">
        <v>4</v>
      </c>
      <c r="BT31" s="775">
        <v>2.333333333333333</v>
      </c>
      <c r="BU31" s="714">
        <v>0</v>
      </c>
      <c r="BV31" s="714">
        <v>0</v>
      </c>
      <c r="BW31" s="714">
        <v>0</v>
      </c>
      <c r="BX31" s="714">
        <v>0</v>
      </c>
      <c r="BY31" s="714">
        <v>0</v>
      </c>
      <c r="BZ31" s="714">
        <v>0</v>
      </c>
      <c r="CA31" s="714">
        <v>0</v>
      </c>
      <c r="CB31" s="714">
        <v>0</v>
      </c>
      <c r="CC31" s="714">
        <v>0</v>
      </c>
      <c r="CD31" s="714">
        <v>0</v>
      </c>
      <c r="CE31" s="714">
        <v>0</v>
      </c>
      <c r="CF31" s="714">
        <v>0</v>
      </c>
      <c r="CG31" s="714">
        <v>0</v>
      </c>
      <c r="CH31" s="714">
        <v>0</v>
      </c>
      <c r="CI31" s="714">
        <v>0</v>
      </c>
      <c r="CJ31" s="714">
        <v>0</v>
      </c>
      <c r="CK31" s="775">
        <v>0</v>
      </c>
      <c r="CL31" s="775">
        <v>0</v>
      </c>
      <c r="CM31" s="775">
        <v>0</v>
      </c>
      <c r="CN31" s="775">
        <v>0</v>
      </c>
      <c r="CO31" s="775">
        <v>0</v>
      </c>
      <c r="CP31" s="775">
        <v>0</v>
      </c>
      <c r="CQ31" s="775">
        <v>0</v>
      </c>
      <c r="CR31" s="775">
        <v>0</v>
      </c>
      <c r="CS31" s="712">
        <v>0</v>
      </c>
      <c r="CT31" s="712">
        <v>0</v>
      </c>
      <c r="CU31" s="712">
        <v>1</v>
      </c>
      <c r="CV31" s="712">
        <v>0</v>
      </c>
      <c r="CW31" s="712">
        <v>0</v>
      </c>
      <c r="CX31" s="712">
        <v>0</v>
      </c>
      <c r="CY31" s="712">
        <v>0</v>
      </c>
      <c r="CZ31" s="712">
        <v>0</v>
      </c>
      <c r="DA31" s="712">
        <v>0</v>
      </c>
      <c r="DB31" s="712">
        <v>1</v>
      </c>
      <c r="DC31" s="712">
        <v>2</v>
      </c>
      <c r="DD31" s="712">
        <v>2</v>
      </c>
      <c r="DE31" s="712">
        <v>0</v>
      </c>
      <c r="DF31" s="712">
        <v>0</v>
      </c>
      <c r="DG31" s="712">
        <v>0</v>
      </c>
      <c r="DH31" s="712">
        <v>0</v>
      </c>
      <c r="DI31" s="712">
        <v>0</v>
      </c>
      <c r="DJ31" s="712">
        <v>0</v>
      </c>
      <c r="DK31" s="712">
        <v>0</v>
      </c>
      <c r="DL31" s="712">
        <v>0</v>
      </c>
      <c r="DM31" s="712">
        <v>0</v>
      </c>
      <c r="DN31" s="712">
        <v>0</v>
      </c>
      <c r="DO31" s="712">
        <v>0</v>
      </c>
      <c r="DP31" s="712">
        <v>0</v>
      </c>
      <c r="DQ31" s="712">
        <v>0</v>
      </c>
      <c r="DR31" s="712">
        <v>0</v>
      </c>
      <c r="DS31" s="712">
        <v>0</v>
      </c>
      <c r="DT31" s="712">
        <v>0</v>
      </c>
      <c r="DU31" s="712">
        <v>1</v>
      </c>
      <c r="DV31" s="712">
        <v>0</v>
      </c>
      <c r="DW31" s="712">
        <v>0</v>
      </c>
      <c r="DX31" s="712">
        <v>0</v>
      </c>
      <c r="DY31" s="712">
        <v>0</v>
      </c>
      <c r="DZ31" s="712">
        <v>0</v>
      </c>
      <c r="EA31" s="712">
        <v>0</v>
      </c>
      <c r="EB31" s="712">
        <v>1</v>
      </c>
      <c r="EC31" s="712">
        <v>2</v>
      </c>
      <c r="ED31" s="712">
        <v>2</v>
      </c>
      <c r="EE31" s="712">
        <v>0</v>
      </c>
      <c r="EF31" s="714">
        <v>2</v>
      </c>
      <c r="EG31" s="714">
        <v>1</v>
      </c>
      <c r="EH31" s="714">
        <v>1</v>
      </c>
      <c r="EI31" s="714">
        <v>2</v>
      </c>
      <c r="EJ31" s="714">
        <v>4</v>
      </c>
      <c r="EK31" s="779">
        <v>60</v>
      </c>
      <c r="EL31" s="779">
        <v>20</v>
      </c>
      <c r="EM31" s="779">
        <v>30</v>
      </c>
      <c r="EN31" s="782">
        <v>100</v>
      </c>
      <c r="EO31" s="779">
        <v>20</v>
      </c>
      <c r="EP31" s="780">
        <v>0</v>
      </c>
      <c r="EQ31" s="780">
        <v>0</v>
      </c>
      <c r="ER31" s="780">
        <v>0</v>
      </c>
      <c r="ES31" s="780">
        <v>1</v>
      </c>
      <c r="ET31" s="780">
        <v>0</v>
      </c>
      <c r="EU31" s="779">
        <v>80.19999999999996</v>
      </c>
      <c r="EV31" s="779">
        <v>80.19999999999996</v>
      </c>
      <c r="EW31" s="779">
        <v>80.19999999999996</v>
      </c>
      <c r="EX31" s="779">
        <v>80.19999999999996</v>
      </c>
      <c r="EY31" s="779">
        <v>80.19999999999996</v>
      </c>
      <c r="EZ31" s="779">
        <v>60</v>
      </c>
      <c r="FA31" s="779">
        <v>20</v>
      </c>
      <c r="FB31" s="779">
        <v>30</v>
      </c>
      <c r="FC31" s="782">
        <v>100</v>
      </c>
      <c r="FD31" s="779">
        <v>20</v>
      </c>
    </row>
    <row r="32" spans="1:162" s="705" customFormat="1" ht="15" customHeight="1" x14ac:dyDescent="0.25">
      <c r="A32" s="2001"/>
      <c r="B32" s="2004"/>
      <c r="C32" s="1982"/>
      <c r="D32" s="1988"/>
      <c r="E32" s="1991"/>
      <c r="F32" s="707" t="s">
        <v>570</v>
      </c>
      <c r="G32" s="707" t="s">
        <v>580</v>
      </c>
      <c r="H32" s="707" t="s">
        <v>571</v>
      </c>
      <c r="I32" s="772">
        <v>21.5</v>
      </c>
      <c r="J32" s="773">
        <v>86</v>
      </c>
      <c r="K32" s="772">
        <v>38</v>
      </c>
      <c r="L32" s="783">
        <v>0.56578947368421051</v>
      </c>
      <c r="M32" s="784" t="s">
        <v>562</v>
      </c>
      <c r="N32" s="712" t="s">
        <v>562</v>
      </c>
      <c r="O32" s="712">
        <v>2.1</v>
      </c>
      <c r="P32" s="712">
        <v>2.1</v>
      </c>
      <c r="Q32" s="712">
        <v>2.4</v>
      </c>
      <c r="R32" s="712">
        <v>2.1</v>
      </c>
      <c r="S32" s="775">
        <v>2.25</v>
      </c>
      <c r="T32" s="776">
        <v>0.28000000000000003</v>
      </c>
      <c r="U32" s="718">
        <v>0.5</v>
      </c>
      <c r="V32" s="718">
        <v>0.38</v>
      </c>
      <c r="W32" s="718">
        <v>0.75</v>
      </c>
      <c r="X32" s="718">
        <v>0.68</v>
      </c>
      <c r="Y32" s="711">
        <v>0.51800000000000002</v>
      </c>
      <c r="Z32" s="708">
        <v>0.75</v>
      </c>
      <c r="AA32" s="708">
        <v>2.7679999999999998</v>
      </c>
      <c r="AB32" s="777">
        <v>2.6180000000000003</v>
      </c>
      <c r="AC32" s="714">
        <v>0</v>
      </c>
      <c r="AD32" s="714">
        <v>5</v>
      </c>
      <c r="AE32" s="714">
        <v>30</v>
      </c>
      <c r="AF32" s="714">
        <v>20</v>
      </c>
      <c r="AG32" s="714">
        <v>17</v>
      </c>
      <c r="AH32" s="714">
        <v>17</v>
      </c>
      <c r="AI32" s="775">
        <v>1</v>
      </c>
      <c r="AJ32" s="714">
        <v>4</v>
      </c>
      <c r="AK32" s="714">
        <v>17</v>
      </c>
      <c r="AL32" s="714">
        <v>17</v>
      </c>
      <c r="AM32" s="775">
        <v>0.61764705882352944</v>
      </c>
      <c r="AN32" s="714">
        <v>3</v>
      </c>
      <c r="AO32" s="714">
        <v>1</v>
      </c>
      <c r="AP32" s="778">
        <v>4</v>
      </c>
      <c r="AQ32" s="714">
        <v>3</v>
      </c>
      <c r="AR32" s="714">
        <v>1</v>
      </c>
      <c r="AS32" s="775">
        <v>4</v>
      </c>
      <c r="AT32" s="775">
        <v>3</v>
      </c>
      <c r="AU32" s="775">
        <v>1</v>
      </c>
      <c r="AV32" s="775">
        <v>4</v>
      </c>
      <c r="AW32" s="714">
        <v>1</v>
      </c>
      <c r="AX32" s="714">
        <v>0</v>
      </c>
      <c r="AY32" s="778">
        <v>1</v>
      </c>
      <c r="AZ32" s="714">
        <v>2</v>
      </c>
      <c r="BA32" s="714">
        <v>2</v>
      </c>
      <c r="BB32" s="778">
        <v>4</v>
      </c>
      <c r="BC32" s="775">
        <v>1.5</v>
      </c>
      <c r="BD32" s="775">
        <v>1</v>
      </c>
      <c r="BE32" s="775">
        <v>2.5</v>
      </c>
      <c r="BF32" s="714">
        <v>0</v>
      </c>
      <c r="BG32" s="714">
        <v>4</v>
      </c>
      <c r="BH32" s="714">
        <v>0</v>
      </c>
      <c r="BI32" s="778">
        <v>4</v>
      </c>
      <c r="BJ32" s="775">
        <v>3</v>
      </c>
      <c r="BK32" s="714">
        <v>0</v>
      </c>
      <c r="BL32" s="714">
        <v>4</v>
      </c>
      <c r="BM32" s="714">
        <v>0</v>
      </c>
      <c r="BN32" s="778">
        <v>4</v>
      </c>
      <c r="BO32" s="775">
        <v>4</v>
      </c>
      <c r="BP32" s="775">
        <v>0</v>
      </c>
      <c r="BQ32" s="775">
        <v>4</v>
      </c>
      <c r="BR32" s="775">
        <v>0</v>
      </c>
      <c r="BS32" s="775">
        <v>4</v>
      </c>
      <c r="BT32" s="775">
        <v>3.5</v>
      </c>
      <c r="BU32" s="714">
        <v>0</v>
      </c>
      <c r="BV32" s="714">
        <v>0</v>
      </c>
      <c r="BW32" s="714">
        <v>0</v>
      </c>
      <c r="BX32" s="714">
        <v>0</v>
      </c>
      <c r="BY32" s="714">
        <v>0</v>
      </c>
      <c r="BZ32" s="714">
        <v>0</v>
      </c>
      <c r="CA32" s="714">
        <v>0</v>
      </c>
      <c r="CB32" s="714">
        <v>0</v>
      </c>
      <c r="CC32" s="714">
        <v>1</v>
      </c>
      <c r="CD32" s="714">
        <v>1</v>
      </c>
      <c r="CE32" s="714">
        <v>0</v>
      </c>
      <c r="CF32" s="714">
        <v>0</v>
      </c>
      <c r="CG32" s="714">
        <v>0</v>
      </c>
      <c r="CH32" s="714">
        <v>0</v>
      </c>
      <c r="CI32" s="714">
        <v>0</v>
      </c>
      <c r="CJ32" s="714">
        <v>0</v>
      </c>
      <c r="CK32" s="775">
        <v>0.125</v>
      </c>
      <c r="CL32" s="775">
        <v>0.125</v>
      </c>
      <c r="CM32" s="775">
        <v>0</v>
      </c>
      <c r="CN32" s="775">
        <v>0</v>
      </c>
      <c r="CO32" s="775">
        <v>0</v>
      </c>
      <c r="CP32" s="775">
        <v>0</v>
      </c>
      <c r="CQ32" s="775">
        <v>0</v>
      </c>
      <c r="CR32" s="775">
        <v>0</v>
      </c>
      <c r="CS32" s="712">
        <v>0</v>
      </c>
      <c r="CT32" s="712">
        <v>0</v>
      </c>
      <c r="CU32" s="712">
        <v>0</v>
      </c>
      <c r="CV32" s="712">
        <v>0</v>
      </c>
      <c r="CW32" s="712">
        <v>0</v>
      </c>
      <c r="CX32" s="712">
        <v>0</v>
      </c>
      <c r="CY32" s="712">
        <v>0</v>
      </c>
      <c r="CZ32" s="712">
        <v>0</v>
      </c>
      <c r="DA32" s="712">
        <v>0</v>
      </c>
      <c r="DB32" s="712">
        <v>0</v>
      </c>
      <c r="DC32" s="712">
        <v>0</v>
      </c>
      <c r="DD32" s="712">
        <v>0</v>
      </c>
      <c r="DE32" s="712">
        <v>0</v>
      </c>
      <c r="DF32" s="712">
        <v>0</v>
      </c>
      <c r="DG32" s="712">
        <v>0</v>
      </c>
      <c r="DH32" s="712">
        <v>0</v>
      </c>
      <c r="DI32" s="712">
        <v>0</v>
      </c>
      <c r="DJ32" s="712">
        <v>0</v>
      </c>
      <c r="DK32" s="712">
        <v>0</v>
      </c>
      <c r="DL32" s="712">
        <v>3</v>
      </c>
      <c r="DM32" s="712">
        <v>0</v>
      </c>
      <c r="DN32" s="712">
        <v>0</v>
      </c>
      <c r="DO32" s="712">
        <v>0</v>
      </c>
      <c r="DP32" s="712">
        <v>3</v>
      </c>
      <c r="DQ32" s="712">
        <v>0</v>
      </c>
      <c r="DR32" s="712">
        <v>3</v>
      </c>
      <c r="DS32" s="712">
        <v>0</v>
      </c>
      <c r="DT32" s="712">
        <v>0</v>
      </c>
      <c r="DU32" s="712">
        <v>0</v>
      </c>
      <c r="DV32" s="712">
        <v>0</v>
      </c>
      <c r="DW32" s="712">
        <v>0</v>
      </c>
      <c r="DX32" s="712">
        <v>0</v>
      </c>
      <c r="DY32" s="712">
        <v>3</v>
      </c>
      <c r="DZ32" s="712">
        <v>0</v>
      </c>
      <c r="EA32" s="712">
        <v>0</v>
      </c>
      <c r="EB32" s="712">
        <v>0</v>
      </c>
      <c r="EC32" s="712">
        <v>3</v>
      </c>
      <c r="ED32" s="712">
        <v>0</v>
      </c>
      <c r="EE32" s="712">
        <v>3</v>
      </c>
      <c r="EF32" s="714">
        <v>2</v>
      </c>
      <c r="EG32" s="714">
        <v>2</v>
      </c>
      <c r="EH32" s="714">
        <v>1</v>
      </c>
      <c r="EI32" s="714">
        <v>4</v>
      </c>
      <c r="EJ32" s="714" t="s">
        <v>562</v>
      </c>
      <c r="EK32" s="779">
        <v>50</v>
      </c>
      <c r="EL32" s="779">
        <v>10</v>
      </c>
      <c r="EM32" s="779">
        <v>60</v>
      </c>
      <c r="EN32" s="713" t="s">
        <v>563</v>
      </c>
      <c r="EO32" s="782">
        <v>130</v>
      </c>
      <c r="EP32" s="780">
        <v>2</v>
      </c>
      <c r="EQ32" s="780">
        <v>0</v>
      </c>
      <c r="ER32" s="780">
        <v>0</v>
      </c>
      <c r="ES32" s="780">
        <v>10</v>
      </c>
      <c r="ET32" s="780" t="s">
        <v>562</v>
      </c>
      <c r="EU32" s="779">
        <v>80.19999999999996</v>
      </c>
      <c r="EV32" s="779">
        <v>80.19999999999996</v>
      </c>
      <c r="EW32" s="779">
        <v>80.19999999999996</v>
      </c>
      <c r="EX32" s="779">
        <v>80.19999999999996</v>
      </c>
      <c r="EY32" s="781" t="s">
        <v>562</v>
      </c>
      <c r="EZ32" s="779">
        <v>50</v>
      </c>
      <c r="FA32" s="779">
        <v>10</v>
      </c>
      <c r="FB32" s="779">
        <v>60</v>
      </c>
      <c r="FC32" s="786">
        <v>5000</v>
      </c>
      <c r="FD32" s="782">
        <v>130</v>
      </c>
    </row>
    <row r="33" spans="1:162" s="705" customFormat="1" ht="15" customHeight="1" x14ac:dyDescent="0.25">
      <c r="A33" s="2001"/>
      <c r="B33" s="2004"/>
      <c r="C33" s="1982"/>
      <c r="D33" s="1988"/>
      <c r="E33" s="1991"/>
      <c r="F33" s="707" t="s">
        <v>570</v>
      </c>
      <c r="G33" s="707" t="s">
        <v>579</v>
      </c>
      <c r="H33" s="707" t="s">
        <v>571</v>
      </c>
      <c r="I33" s="772">
        <v>18</v>
      </c>
      <c r="J33" s="773">
        <v>72</v>
      </c>
      <c r="K33" s="772">
        <v>24</v>
      </c>
      <c r="L33" s="783">
        <v>0.75</v>
      </c>
      <c r="M33" s="784" t="s">
        <v>562</v>
      </c>
      <c r="N33" s="712" t="s">
        <v>562</v>
      </c>
      <c r="O33" s="712" t="s">
        <v>562</v>
      </c>
      <c r="P33" s="712" t="s">
        <v>562</v>
      </c>
      <c r="Q33" s="712">
        <v>2.2000000000000002</v>
      </c>
      <c r="R33" s="712">
        <v>2.7</v>
      </c>
      <c r="S33" s="775">
        <v>2.4500000000000002</v>
      </c>
      <c r="T33" s="776">
        <v>0.5</v>
      </c>
      <c r="U33" s="718">
        <v>0.6</v>
      </c>
      <c r="V33" s="718">
        <v>0.5</v>
      </c>
      <c r="W33" s="718">
        <v>0.4</v>
      </c>
      <c r="X33" s="718">
        <v>0.2</v>
      </c>
      <c r="Y33" s="711">
        <v>0.44000000000000006</v>
      </c>
      <c r="Z33" s="708">
        <v>0.6</v>
      </c>
      <c r="AA33" s="708">
        <v>2.89</v>
      </c>
      <c r="AB33" s="777" t="s">
        <v>562</v>
      </c>
      <c r="AC33" s="714">
        <v>20</v>
      </c>
      <c r="AD33" s="714">
        <v>0</v>
      </c>
      <c r="AE33" s="714">
        <v>30</v>
      </c>
      <c r="AF33" s="714">
        <v>40</v>
      </c>
      <c r="AG33" s="714">
        <v>17</v>
      </c>
      <c r="AH33" s="714">
        <v>17</v>
      </c>
      <c r="AI33" s="775">
        <v>1</v>
      </c>
      <c r="AJ33" s="714">
        <v>10</v>
      </c>
      <c r="AK33" s="714">
        <v>13</v>
      </c>
      <c r="AL33" s="714">
        <v>17</v>
      </c>
      <c r="AM33" s="775">
        <v>0.79411764705882348</v>
      </c>
      <c r="AN33" s="714">
        <v>2</v>
      </c>
      <c r="AO33" s="714">
        <v>2</v>
      </c>
      <c r="AP33" s="778">
        <v>4</v>
      </c>
      <c r="AQ33" s="714">
        <v>3</v>
      </c>
      <c r="AR33" s="714">
        <v>0</v>
      </c>
      <c r="AS33" s="775">
        <v>3</v>
      </c>
      <c r="AT33" s="775">
        <v>2.5</v>
      </c>
      <c r="AU33" s="775">
        <v>1</v>
      </c>
      <c r="AV33" s="775">
        <v>3.5</v>
      </c>
      <c r="AW33" s="714">
        <v>2</v>
      </c>
      <c r="AX33" s="714">
        <v>0</v>
      </c>
      <c r="AY33" s="778">
        <v>2</v>
      </c>
      <c r="AZ33" s="714">
        <v>0</v>
      </c>
      <c r="BA33" s="714">
        <v>1</v>
      </c>
      <c r="BB33" s="778">
        <v>1</v>
      </c>
      <c r="BC33" s="775">
        <v>1</v>
      </c>
      <c r="BD33" s="775">
        <v>0.5</v>
      </c>
      <c r="BE33" s="775">
        <v>1.5</v>
      </c>
      <c r="BF33" s="714">
        <v>0</v>
      </c>
      <c r="BG33" s="714">
        <v>4</v>
      </c>
      <c r="BH33" s="714">
        <v>0</v>
      </c>
      <c r="BI33" s="778">
        <v>4</v>
      </c>
      <c r="BJ33" s="775">
        <v>3.3333333333333335</v>
      </c>
      <c r="BK33" s="714">
        <v>0</v>
      </c>
      <c r="BL33" s="714">
        <v>4</v>
      </c>
      <c r="BM33" s="714">
        <v>0</v>
      </c>
      <c r="BN33" s="778">
        <v>4</v>
      </c>
      <c r="BO33" s="775">
        <v>2.6666666666666665</v>
      </c>
      <c r="BP33" s="775">
        <v>0</v>
      </c>
      <c r="BQ33" s="775">
        <v>4</v>
      </c>
      <c r="BR33" s="775">
        <v>0</v>
      </c>
      <c r="BS33" s="775">
        <v>4</v>
      </c>
      <c r="BT33" s="775">
        <v>3</v>
      </c>
      <c r="BU33" s="714">
        <v>0</v>
      </c>
      <c r="BV33" s="714">
        <v>0</v>
      </c>
      <c r="BW33" s="714">
        <v>0</v>
      </c>
      <c r="BX33" s="714">
        <v>0</v>
      </c>
      <c r="BY33" s="714">
        <v>0</v>
      </c>
      <c r="BZ33" s="714">
        <v>0</v>
      </c>
      <c r="CA33" s="714">
        <v>0</v>
      </c>
      <c r="CB33" s="714">
        <v>0</v>
      </c>
      <c r="CC33" s="714">
        <v>0</v>
      </c>
      <c r="CD33" s="714">
        <v>0</v>
      </c>
      <c r="CE33" s="714">
        <v>3</v>
      </c>
      <c r="CF33" s="714">
        <v>0</v>
      </c>
      <c r="CG33" s="714">
        <v>0</v>
      </c>
      <c r="CH33" s="714">
        <v>0</v>
      </c>
      <c r="CI33" s="714">
        <v>0</v>
      </c>
      <c r="CJ33" s="714">
        <v>0</v>
      </c>
      <c r="CK33" s="775">
        <v>0</v>
      </c>
      <c r="CL33" s="775">
        <v>0</v>
      </c>
      <c r="CM33" s="775">
        <v>0.375</v>
      </c>
      <c r="CN33" s="775">
        <v>0</v>
      </c>
      <c r="CO33" s="775">
        <v>0</v>
      </c>
      <c r="CP33" s="775">
        <v>0</v>
      </c>
      <c r="CQ33" s="775">
        <v>0</v>
      </c>
      <c r="CR33" s="775">
        <v>0</v>
      </c>
      <c r="CS33" s="712">
        <v>0</v>
      </c>
      <c r="CT33" s="712">
        <v>0</v>
      </c>
      <c r="CU33" s="712">
        <v>0</v>
      </c>
      <c r="CV33" s="712">
        <v>0</v>
      </c>
      <c r="CW33" s="712">
        <v>0</v>
      </c>
      <c r="CX33" s="712">
        <v>0</v>
      </c>
      <c r="CY33" s="712">
        <v>0</v>
      </c>
      <c r="CZ33" s="712">
        <v>0</v>
      </c>
      <c r="DA33" s="712">
        <v>0</v>
      </c>
      <c r="DB33" s="712">
        <v>0</v>
      </c>
      <c r="DC33" s="712">
        <v>0</v>
      </c>
      <c r="DD33" s="712">
        <v>0</v>
      </c>
      <c r="DE33" s="712">
        <v>0</v>
      </c>
      <c r="DF33" s="712">
        <v>0</v>
      </c>
      <c r="DG33" s="712">
        <v>0</v>
      </c>
      <c r="DH33" s="712">
        <v>0</v>
      </c>
      <c r="DI33" s="712">
        <v>0</v>
      </c>
      <c r="DJ33" s="712">
        <v>0</v>
      </c>
      <c r="DK33" s="712">
        <v>0</v>
      </c>
      <c r="DL33" s="712">
        <v>0</v>
      </c>
      <c r="DM33" s="712">
        <v>0</v>
      </c>
      <c r="DN33" s="712">
        <v>0</v>
      </c>
      <c r="DO33" s="712">
        <v>0</v>
      </c>
      <c r="DP33" s="712">
        <v>0</v>
      </c>
      <c r="DQ33" s="712">
        <v>0</v>
      </c>
      <c r="DR33" s="712">
        <v>0</v>
      </c>
      <c r="DS33" s="712">
        <v>0</v>
      </c>
      <c r="DT33" s="712">
        <v>0</v>
      </c>
      <c r="DU33" s="712">
        <v>0</v>
      </c>
      <c r="DV33" s="712">
        <v>0</v>
      </c>
      <c r="DW33" s="712">
        <v>0</v>
      </c>
      <c r="DX33" s="712">
        <v>0</v>
      </c>
      <c r="DY33" s="712">
        <v>0</v>
      </c>
      <c r="DZ33" s="712">
        <v>0</v>
      </c>
      <c r="EA33" s="712">
        <v>0</v>
      </c>
      <c r="EB33" s="712">
        <v>0</v>
      </c>
      <c r="EC33" s="712">
        <v>0</v>
      </c>
      <c r="ED33" s="712">
        <v>0</v>
      </c>
      <c r="EE33" s="712">
        <v>0</v>
      </c>
      <c r="EF33" s="714">
        <v>4</v>
      </c>
      <c r="EG33" s="714">
        <v>2</v>
      </c>
      <c r="EH33" s="714">
        <v>1</v>
      </c>
      <c r="EI33" s="714">
        <v>1</v>
      </c>
      <c r="EJ33" s="714">
        <v>4</v>
      </c>
      <c r="EK33" s="779">
        <v>10</v>
      </c>
      <c r="EL33" s="779">
        <v>20</v>
      </c>
      <c r="EM33" s="779">
        <v>70</v>
      </c>
      <c r="EN33" s="779">
        <v>70</v>
      </c>
      <c r="EO33" s="713">
        <v>1</v>
      </c>
      <c r="EP33" s="780">
        <v>0</v>
      </c>
      <c r="EQ33" s="780">
        <v>0</v>
      </c>
      <c r="ER33" s="780">
        <v>0</v>
      </c>
      <c r="ES33" s="780">
        <v>0</v>
      </c>
      <c r="ET33" s="780">
        <v>0</v>
      </c>
      <c r="EU33" s="779">
        <v>80.19999999999996</v>
      </c>
      <c r="EV33" s="779">
        <v>80.19999999999996</v>
      </c>
      <c r="EW33" s="779">
        <v>80.19999999999996</v>
      </c>
      <c r="EX33" s="779">
        <v>80.19999999999996</v>
      </c>
      <c r="EY33" s="781" t="s">
        <v>562</v>
      </c>
      <c r="EZ33" s="779">
        <v>10</v>
      </c>
      <c r="FA33" s="779">
        <v>20</v>
      </c>
      <c r="FB33" s="779">
        <v>70</v>
      </c>
      <c r="FC33" s="779">
        <v>70</v>
      </c>
      <c r="FD33" s="713">
        <v>1</v>
      </c>
    </row>
    <row r="34" spans="1:162" s="705" customFormat="1" ht="15" customHeight="1" x14ac:dyDescent="0.25">
      <c r="A34" s="2001"/>
      <c r="B34" s="2004"/>
      <c r="C34" s="1982"/>
      <c r="D34" s="1988"/>
      <c r="E34" s="1991"/>
      <c r="F34" s="707" t="s">
        <v>572</v>
      </c>
      <c r="G34" s="707" t="s">
        <v>580</v>
      </c>
      <c r="H34" s="707" t="s">
        <v>577</v>
      </c>
      <c r="I34" s="772">
        <v>31</v>
      </c>
      <c r="J34" s="715">
        <v>124</v>
      </c>
      <c r="K34" s="772">
        <v>32</v>
      </c>
      <c r="L34" s="783">
        <v>0.96875</v>
      </c>
      <c r="M34" s="712">
        <v>64</v>
      </c>
      <c r="N34" s="712">
        <v>2.4</v>
      </c>
      <c r="O34" s="712" t="s">
        <v>562</v>
      </c>
      <c r="P34" s="712">
        <v>2.4</v>
      </c>
      <c r="Q34" s="712">
        <v>2.4</v>
      </c>
      <c r="R34" s="712">
        <v>1.8</v>
      </c>
      <c r="S34" s="775">
        <v>2.1</v>
      </c>
      <c r="T34" s="776">
        <v>0.68</v>
      </c>
      <c r="U34" s="718">
        <v>0.85</v>
      </c>
      <c r="V34" s="718">
        <v>1.1000000000000001</v>
      </c>
      <c r="W34" s="718">
        <v>0.82</v>
      </c>
      <c r="X34" s="718">
        <v>0.56999999999999995</v>
      </c>
      <c r="Y34" s="711">
        <v>0.80399999999999994</v>
      </c>
      <c r="Z34" s="708">
        <v>1.1000000000000001</v>
      </c>
      <c r="AA34" s="708">
        <v>2.9039999999999999</v>
      </c>
      <c r="AB34" s="777">
        <v>3.2039999999999997</v>
      </c>
      <c r="AC34" s="714">
        <v>0</v>
      </c>
      <c r="AD34" s="714">
        <v>5</v>
      </c>
      <c r="AE34" s="714">
        <v>55</v>
      </c>
      <c r="AF34" s="714">
        <v>60</v>
      </c>
      <c r="AG34" s="714">
        <v>17</v>
      </c>
      <c r="AH34" s="714">
        <v>17</v>
      </c>
      <c r="AI34" s="775">
        <v>1</v>
      </c>
      <c r="AJ34" s="714">
        <v>17</v>
      </c>
      <c r="AK34" s="714">
        <v>2</v>
      </c>
      <c r="AL34" s="714">
        <v>17</v>
      </c>
      <c r="AM34" s="775">
        <v>1</v>
      </c>
      <c r="AN34" s="714">
        <v>4</v>
      </c>
      <c r="AO34" s="714">
        <v>0</v>
      </c>
      <c r="AP34" s="778">
        <v>4</v>
      </c>
      <c r="AQ34" s="714">
        <v>3</v>
      </c>
      <c r="AR34" s="714">
        <v>0</v>
      </c>
      <c r="AS34" s="775">
        <v>3</v>
      </c>
      <c r="AT34" s="775">
        <v>3.5</v>
      </c>
      <c r="AU34" s="775">
        <v>0</v>
      </c>
      <c r="AV34" s="775">
        <v>3.5</v>
      </c>
      <c r="AW34" s="714">
        <v>1</v>
      </c>
      <c r="AX34" s="714">
        <v>0</v>
      </c>
      <c r="AY34" s="778">
        <v>1</v>
      </c>
      <c r="AZ34" s="714">
        <v>1</v>
      </c>
      <c r="BA34" s="714">
        <v>0</v>
      </c>
      <c r="BB34" s="778">
        <v>1</v>
      </c>
      <c r="BC34" s="775">
        <v>1</v>
      </c>
      <c r="BD34" s="775">
        <v>0</v>
      </c>
      <c r="BE34" s="775">
        <v>1</v>
      </c>
      <c r="BF34" s="714">
        <v>0</v>
      </c>
      <c r="BG34" s="714">
        <v>4</v>
      </c>
      <c r="BH34" s="714">
        <v>0</v>
      </c>
      <c r="BI34" s="778">
        <v>4</v>
      </c>
      <c r="BJ34" s="775">
        <v>3</v>
      </c>
      <c r="BK34" s="714">
        <v>0</v>
      </c>
      <c r="BL34" s="714">
        <v>4</v>
      </c>
      <c r="BM34" s="714">
        <v>0</v>
      </c>
      <c r="BN34" s="778">
        <v>4</v>
      </c>
      <c r="BO34" s="775">
        <v>2.6666666666666665</v>
      </c>
      <c r="BP34" s="775">
        <v>0</v>
      </c>
      <c r="BQ34" s="775">
        <v>4</v>
      </c>
      <c r="BR34" s="775">
        <v>0</v>
      </c>
      <c r="BS34" s="775">
        <v>4</v>
      </c>
      <c r="BT34" s="775">
        <v>2.833333333333333</v>
      </c>
      <c r="BU34" s="714">
        <v>0</v>
      </c>
      <c r="BV34" s="714">
        <v>0</v>
      </c>
      <c r="BW34" s="714">
        <v>1</v>
      </c>
      <c r="BX34" s="714">
        <v>0</v>
      </c>
      <c r="BY34" s="714">
        <v>0</v>
      </c>
      <c r="BZ34" s="714">
        <v>0</v>
      </c>
      <c r="CA34" s="714">
        <v>0</v>
      </c>
      <c r="CB34" s="714">
        <v>0</v>
      </c>
      <c r="CC34" s="714">
        <v>0</v>
      </c>
      <c r="CD34" s="714">
        <v>0</v>
      </c>
      <c r="CE34" s="714">
        <v>0</v>
      </c>
      <c r="CF34" s="714">
        <v>0</v>
      </c>
      <c r="CG34" s="714">
        <v>0</v>
      </c>
      <c r="CH34" s="714">
        <v>0</v>
      </c>
      <c r="CI34" s="714">
        <v>0</v>
      </c>
      <c r="CJ34" s="714">
        <v>0</v>
      </c>
      <c r="CK34" s="775">
        <v>0</v>
      </c>
      <c r="CL34" s="775">
        <v>0</v>
      </c>
      <c r="CM34" s="775">
        <v>0.125</v>
      </c>
      <c r="CN34" s="775">
        <v>0</v>
      </c>
      <c r="CO34" s="775">
        <v>0</v>
      </c>
      <c r="CP34" s="775">
        <v>0</v>
      </c>
      <c r="CQ34" s="775">
        <v>0</v>
      </c>
      <c r="CR34" s="775">
        <v>0</v>
      </c>
      <c r="CS34" s="712">
        <v>0</v>
      </c>
      <c r="CT34" s="712">
        <v>0</v>
      </c>
      <c r="CU34" s="712">
        <v>0</v>
      </c>
      <c r="CV34" s="712">
        <v>0</v>
      </c>
      <c r="CW34" s="712">
        <v>0</v>
      </c>
      <c r="CX34" s="712">
        <v>0</v>
      </c>
      <c r="CY34" s="712">
        <v>0</v>
      </c>
      <c r="CZ34" s="712">
        <v>0</v>
      </c>
      <c r="DA34" s="712">
        <v>0</v>
      </c>
      <c r="DB34" s="712">
        <v>0</v>
      </c>
      <c r="DC34" s="712">
        <v>0</v>
      </c>
      <c r="DD34" s="712">
        <v>0</v>
      </c>
      <c r="DE34" s="712">
        <v>0</v>
      </c>
      <c r="DF34" s="712">
        <v>0</v>
      </c>
      <c r="DG34" s="712">
        <v>0</v>
      </c>
      <c r="DH34" s="712">
        <v>0</v>
      </c>
      <c r="DI34" s="712">
        <v>0</v>
      </c>
      <c r="DJ34" s="712">
        <v>0</v>
      </c>
      <c r="DK34" s="712">
        <v>0</v>
      </c>
      <c r="DL34" s="712">
        <v>0</v>
      </c>
      <c r="DM34" s="712">
        <v>0</v>
      </c>
      <c r="DN34" s="712">
        <v>0</v>
      </c>
      <c r="DO34" s="712">
        <v>0</v>
      </c>
      <c r="DP34" s="712">
        <v>0</v>
      </c>
      <c r="DQ34" s="712">
        <v>0</v>
      </c>
      <c r="DR34" s="712">
        <v>0</v>
      </c>
      <c r="DS34" s="712">
        <v>0</v>
      </c>
      <c r="DT34" s="712">
        <v>0</v>
      </c>
      <c r="DU34" s="712">
        <v>0</v>
      </c>
      <c r="DV34" s="712">
        <v>0</v>
      </c>
      <c r="DW34" s="712">
        <v>0</v>
      </c>
      <c r="DX34" s="712">
        <v>0</v>
      </c>
      <c r="DY34" s="712">
        <v>0</v>
      </c>
      <c r="DZ34" s="712">
        <v>0</v>
      </c>
      <c r="EA34" s="712">
        <v>0</v>
      </c>
      <c r="EB34" s="712">
        <v>0</v>
      </c>
      <c r="EC34" s="712">
        <v>0</v>
      </c>
      <c r="ED34" s="712">
        <v>0</v>
      </c>
      <c r="EE34" s="712">
        <v>0</v>
      </c>
      <c r="EF34" s="714">
        <v>4</v>
      </c>
      <c r="EG34" s="714">
        <v>4</v>
      </c>
      <c r="EH34" s="714">
        <v>1</v>
      </c>
      <c r="EI34" s="714">
        <v>1</v>
      </c>
      <c r="EJ34" s="714">
        <v>4</v>
      </c>
      <c r="EK34" s="713">
        <v>0.5</v>
      </c>
      <c r="EL34" s="713">
        <v>0.5</v>
      </c>
      <c r="EM34" s="713" t="s">
        <v>563</v>
      </c>
      <c r="EN34" s="779">
        <v>50</v>
      </c>
      <c r="EO34" s="779">
        <v>20</v>
      </c>
      <c r="EP34" s="780">
        <v>5</v>
      </c>
      <c r="EQ34" s="780">
        <v>2</v>
      </c>
      <c r="ER34" s="780">
        <v>0</v>
      </c>
      <c r="ES34" s="780">
        <v>0</v>
      </c>
      <c r="ET34" s="780">
        <v>0</v>
      </c>
      <c r="EU34" s="781">
        <v>0</v>
      </c>
      <c r="EV34" s="781">
        <v>0</v>
      </c>
      <c r="EW34" s="781">
        <v>0</v>
      </c>
      <c r="EX34" s="779">
        <v>80.19999999999996</v>
      </c>
      <c r="EY34" s="779">
        <v>80.19999999999996</v>
      </c>
      <c r="EZ34" s="713">
        <v>0.5</v>
      </c>
      <c r="FA34" s="713">
        <v>0.5</v>
      </c>
      <c r="FB34" s="786">
        <v>5000</v>
      </c>
      <c r="FC34" s="779">
        <v>50</v>
      </c>
      <c r="FD34" s="779">
        <v>20</v>
      </c>
    </row>
    <row r="35" spans="1:162" s="705" customFormat="1" ht="15" customHeight="1" x14ac:dyDescent="0.25">
      <c r="A35" s="2001"/>
      <c r="B35" s="2004"/>
      <c r="C35" s="1982"/>
      <c r="D35" s="1988"/>
      <c r="E35" s="1991"/>
      <c r="F35" s="707" t="s">
        <v>572</v>
      </c>
      <c r="G35" s="707" t="s">
        <v>579</v>
      </c>
      <c r="H35" s="707" t="s">
        <v>571</v>
      </c>
      <c r="I35" s="772">
        <v>23</v>
      </c>
      <c r="J35" s="773">
        <v>92</v>
      </c>
      <c r="K35" s="772">
        <v>26</v>
      </c>
      <c r="L35" s="783">
        <v>0.88461538461538458</v>
      </c>
      <c r="M35" s="784" t="s">
        <v>562</v>
      </c>
      <c r="N35" s="712" t="s">
        <v>562</v>
      </c>
      <c r="O35" s="712" t="s">
        <v>562</v>
      </c>
      <c r="P35" s="712" t="s">
        <v>562</v>
      </c>
      <c r="Q35" s="712">
        <v>3</v>
      </c>
      <c r="R35" s="712">
        <v>3</v>
      </c>
      <c r="S35" s="775">
        <v>3</v>
      </c>
      <c r="T35" s="776">
        <v>0.5</v>
      </c>
      <c r="U35" s="718">
        <v>0.5</v>
      </c>
      <c r="V35" s="718">
        <v>0.25</v>
      </c>
      <c r="W35" s="718">
        <v>0.2</v>
      </c>
      <c r="X35" s="718">
        <v>0.2</v>
      </c>
      <c r="Y35" s="711">
        <v>0.32999999999999996</v>
      </c>
      <c r="Z35" s="708">
        <v>0.5</v>
      </c>
      <c r="AA35" s="708">
        <v>3.33</v>
      </c>
      <c r="AB35" s="777" t="s">
        <v>562</v>
      </c>
      <c r="AC35" s="714" t="s">
        <v>562</v>
      </c>
      <c r="AD35" s="714">
        <v>0</v>
      </c>
      <c r="AE35" s="714">
        <v>60</v>
      </c>
      <c r="AF35" s="714">
        <v>40</v>
      </c>
      <c r="AG35" s="714">
        <v>9</v>
      </c>
      <c r="AH35" s="714" t="s">
        <v>562</v>
      </c>
      <c r="AI35" s="775">
        <v>0.52941176470588236</v>
      </c>
      <c r="AJ35" s="714">
        <v>17</v>
      </c>
      <c r="AK35" s="714">
        <v>5</v>
      </c>
      <c r="AL35" s="714">
        <v>17</v>
      </c>
      <c r="AM35" s="775">
        <v>1</v>
      </c>
      <c r="AN35" s="714">
        <v>1</v>
      </c>
      <c r="AO35" s="714">
        <v>0</v>
      </c>
      <c r="AP35" s="778">
        <v>1</v>
      </c>
      <c r="AQ35" s="714">
        <v>3</v>
      </c>
      <c r="AR35" s="714">
        <v>0</v>
      </c>
      <c r="AS35" s="775">
        <v>3</v>
      </c>
      <c r="AT35" s="775">
        <v>2</v>
      </c>
      <c r="AU35" s="775">
        <v>0</v>
      </c>
      <c r="AV35" s="775">
        <v>2</v>
      </c>
      <c r="AW35" s="714">
        <v>0</v>
      </c>
      <c r="AX35" s="714">
        <v>0</v>
      </c>
      <c r="AY35" s="778">
        <v>0</v>
      </c>
      <c r="AZ35" s="714">
        <v>1</v>
      </c>
      <c r="BA35" s="714">
        <v>0</v>
      </c>
      <c r="BB35" s="778">
        <v>1</v>
      </c>
      <c r="BC35" s="775">
        <v>0.5</v>
      </c>
      <c r="BD35" s="775">
        <v>0</v>
      </c>
      <c r="BE35" s="775">
        <v>0.5</v>
      </c>
      <c r="BF35" s="714">
        <v>0</v>
      </c>
      <c r="BG35" s="714">
        <v>4</v>
      </c>
      <c r="BH35" s="714">
        <v>0</v>
      </c>
      <c r="BI35" s="778">
        <v>4</v>
      </c>
      <c r="BJ35" s="775">
        <v>1.6666666666666667</v>
      </c>
      <c r="BK35" s="714">
        <v>0</v>
      </c>
      <c r="BL35" s="714">
        <v>4</v>
      </c>
      <c r="BM35" s="714">
        <v>0</v>
      </c>
      <c r="BN35" s="778">
        <v>4</v>
      </c>
      <c r="BO35" s="775">
        <v>2.6666666666666665</v>
      </c>
      <c r="BP35" s="775">
        <v>0</v>
      </c>
      <c r="BQ35" s="775">
        <v>4</v>
      </c>
      <c r="BR35" s="775">
        <v>0</v>
      </c>
      <c r="BS35" s="775">
        <v>4</v>
      </c>
      <c r="BT35" s="775">
        <v>2.1666666666666665</v>
      </c>
      <c r="BU35" s="714">
        <v>0</v>
      </c>
      <c r="BV35" s="714">
        <v>0</v>
      </c>
      <c r="BW35" s="714">
        <v>0</v>
      </c>
      <c r="BX35" s="714">
        <v>0</v>
      </c>
      <c r="BY35" s="714">
        <v>0</v>
      </c>
      <c r="BZ35" s="714">
        <v>0</v>
      </c>
      <c r="CA35" s="714">
        <v>0</v>
      </c>
      <c r="CB35" s="714">
        <v>0</v>
      </c>
      <c r="CC35" s="714">
        <v>0</v>
      </c>
      <c r="CD35" s="714">
        <v>0</v>
      </c>
      <c r="CE35" s="714">
        <v>0</v>
      </c>
      <c r="CF35" s="714">
        <v>0</v>
      </c>
      <c r="CG35" s="714">
        <v>0</v>
      </c>
      <c r="CH35" s="714">
        <v>0</v>
      </c>
      <c r="CI35" s="714">
        <v>0</v>
      </c>
      <c r="CJ35" s="714">
        <v>0</v>
      </c>
      <c r="CK35" s="775">
        <v>0</v>
      </c>
      <c r="CL35" s="775">
        <v>0</v>
      </c>
      <c r="CM35" s="775">
        <v>0</v>
      </c>
      <c r="CN35" s="775">
        <v>0</v>
      </c>
      <c r="CO35" s="775">
        <v>0</v>
      </c>
      <c r="CP35" s="775">
        <v>0</v>
      </c>
      <c r="CQ35" s="775">
        <v>0</v>
      </c>
      <c r="CR35" s="775">
        <v>0</v>
      </c>
      <c r="CS35" s="712">
        <v>0</v>
      </c>
      <c r="CT35" s="712">
        <v>0</v>
      </c>
      <c r="CU35" s="712">
        <v>1</v>
      </c>
      <c r="CV35" s="712">
        <v>0</v>
      </c>
      <c r="CW35" s="712">
        <v>0</v>
      </c>
      <c r="CX35" s="712">
        <v>0</v>
      </c>
      <c r="CY35" s="712">
        <v>0</v>
      </c>
      <c r="CZ35" s="712">
        <v>0</v>
      </c>
      <c r="DA35" s="712">
        <v>0</v>
      </c>
      <c r="DB35" s="712">
        <v>0</v>
      </c>
      <c r="DC35" s="712">
        <v>1</v>
      </c>
      <c r="DD35" s="712">
        <v>1</v>
      </c>
      <c r="DE35" s="712">
        <v>0</v>
      </c>
      <c r="DF35" s="712">
        <v>0</v>
      </c>
      <c r="DG35" s="712">
        <v>0</v>
      </c>
      <c r="DH35" s="712">
        <v>0</v>
      </c>
      <c r="DI35" s="712">
        <v>0</v>
      </c>
      <c r="DJ35" s="712">
        <v>0</v>
      </c>
      <c r="DK35" s="712">
        <v>0</v>
      </c>
      <c r="DL35" s="712">
        <v>0</v>
      </c>
      <c r="DM35" s="712">
        <v>0</v>
      </c>
      <c r="DN35" s="712">
        <v>0</v>
      </c>
      <c r="DO35" s="712">
        <v>0</v>
      </c>
      <c r="DP35" s="712">
        <v>0</v>
      </c>
      <c r="DQ35" s="712">
        <v>0</v>
      </c>
      <c r="DR35" s="712">
        <v>0</v>
      </c>
      <c r="DS35" s="712">
        <v>0</v>
      </c>
      <c r="DT35" s="712">
        <v>0</v>
      </c>
      <c r="DU35" s="712">
        <v>1</v>
      </c>
      <c r="DV35" s="712">
        <v>0</v>
      </c>
      <c r="DW35" s="712">
        <v>0</v>
      </c>
      <c r="DX35" s="712">
        <v>0</v>
      </c>
      <c r="DY35" s="712">
        <v>0</v>
      </c>
      <c r="DZ35" s="712">
        <v>0</v>
      </c>
      <c r="EA35" s="712">
        <v>0</v>
      </c>
      <c r="EB35" s="712">
        <v>0</v>
      </c>
      <c r="EC35" s="712">
        <v>1</v>
      </c>
      <c r="ED35" s="712">
        <v>1</v>
      </c>
      <c r="EE35" s="712">
        <v>0</v>
      </c>
      <c r="EF35" s="714">
        <v>1</v>
      </c>
      <c r="EG35" s="714">
        <v>1</v>
      </c>
      <c r="EH35" s="714">
        <v>1</v>
      </c>
      <c r="EI35" s="714">
        <v>4</v>
      </c>
      <c r="EJ35" s="714">
        <v>3</v>
      </c>
      <c r="EK35" s="779">
        <v>30</v>
      </c>
      <c r="EL35" s="779">
        <v>50</v>
      </c>
      <c r="EM35" s="779">
        <v>20</v>
      </c>
      <c r="EN35" s="713">
        <v>0.01</v>
      </c>
      <c r="EO35" s="779">
        <v>20</v>
      </c>
      <c r="EP35" s="780">
        <v>0</v>
      </c>
      <c r="EQ35" s="780">
        <v>0</v>
      </c>
      <c r="ER35" s="780">
        <v>0</v>
      </c>
      <c r="ES35" s="780">
        <v>50</v>
      </c>
      <c r="ET35" s="780">
        <v>5</v>
      </c>
      <c r="EU35" s="779">
        <v>80.19999999999996</v>
      </c>
      <c r="EV35" s="779">
        <v>80.19999999999996</v>
      </c>
      <c r="EW35" s="779">
        <v>80.19999999999996</v>
      </c>
      <c r="EX35" s="781">
        <v>0</v>
      </c>
      <c r="EY35" s="781">
        <v>0</v>
      </c>
      <c r="EZ35" s="779">
        <v>30</v>
      </c>
      <c r="FA35" s="779">
        <v>50</v>
      </c>
      <c r="FB35" s="779">
        <v>20</v>
      </c>
      <c r="FC35" s="713">
        <v>0.01</v>
      </c>
      <c r="FD35" s="779">
        <v>20</v>
      </c>
    </row>
    <row r="36" spans="1:162" s="705" customFormat="1" ht="15" customHeight="1" x14ac:dyDescent="0.25">
      <c r="A36" s="2001"/>
      <c r="B36" s="2004"/>
      <c r="C36" s="1982"/>
      <c r="D36" s="1988"/>
      <c r="E36" s="1991"/>
      <c r="F36" s="707" t="s">
        <v>573</v>
      </c>
      <c r="G36" s="707" t="s">
        <v>580</v>
      </c>
      <c r="H36" s="707" t="s">
        <v>561</v>
      </c>
      <c r="I36" s="772">
        <v>34</v>
      </c>
      <c r="J36" s="715">
        <v>136</v>
      </c>
      <c r="K36" s="772">
        <v>40</v>
      </c>
      <c r="L36" s="783">
        <v>0.85</v>
      </c>
      <c r="M36" s="712">
        <v>50</v>
      </c>
      <c r="N36" s="712">
        <v>2.1</v>
      </c>
      <c r="O36" s="712">
        <v>2.8</v>
      </c>
      <c r="P36" s="712">
        <v>2.4500000000000002</v>
      </c>
      <c r="Q36" s="712">
        <v>2.1</v>
      </c>
      <c r="R36" s="712">
        <v>1.4</v>
      </c>
      <c r="S36" s="775">
        <v>1.75</v>
      </c>
      <c r="T36" s="776">
        <v>0.28000000000000003</v>
      </c>
      <c r="U36" s="718">
        <v>0.4</v>
      </c>
      <c r="V36" s="718">
        <v>0.6</v>
      </c>
      <c r="W36" s="718">
        <v>0.5</v>
      </c>
      <c r="X36" s="718">
        <v>0.4</v>
      </c>
      <c r="Y36" s="711">
        <v>0.43600000000000005</v>
      </c>
      <c r="Z36" s="708">
        <v>0.6</v>
      </c>
      <c r="AA36" s="708">
        <v>2.1859999999999999</v>
      </c>
      <c r="AB36" s="777">
        <v>2.8860000000000001</v>
      </c>
      <c r="AC36" s="714">
        <v>0</v>
      </c>
      <c r="AD36" s="714">
        <v>14</v>
      </c>
      <c r="AE36" s="714">
        <v>45</v>
      </c>
      <c r="AF36" s="714">
        <v>35</v>
      </c>
      <c r="AG36" s="714">
        <v>17</v>
      </c>
      <c r="AH36" s="714">
        <v>17</v>
      </c>
      <c r="AI36" s="775">
        <v>1</v>
      </c>
      <c r="AJ36" s="714">
        <v>17</v>
      </c>
      <c r="AK36" s="714">
        <v>5</v>
      </c>
      <c r="AL36" s="714">
        <v>17</v>
      </c>
      <c r="AM36" s="775">
        <v>1</v>
      </c>
      <c r="AN36" s="714">
        <v>2</v>
      </c>
      <c r="AO36" s="714">
        <v>1</v>
      </c>
      <c r="AP36" s="778">
        <v>3</v>
      </c>
      <c r="AQ36" s="714">
        <v>3</v>
      </c>
      <c r="AR36" s="714">
        <v>0</v>
      </c>
      <c r="AS36" s="775">
        <v>3</v>
      </c>
      <c r="AT36" s="775">
        <v>2.5</v>
      </c>
      <c r="AU36" s="775">
        <v>0.5</v>
      </c>
      <c r="AV36" s="775">
        <v>3</v>
      </c>
      <c r="AW36" s="714">
        <v>1</v>
      </c>
      <c r="AX36" s="714">
        <v>0</v>
      </c>
      <c r="AY36" s="778">
        <v>1</v>
      </c>
      <c r="AZ36" s="714">
        <v>2</v>
      </c>
      <c r="BA36" s="714">
        <v>0</v>
      </c>
      <c r="BB36" s="778">
        <v>2</v>
      </c>
      <c r="BC36" s="775">
        <v>1.5</v>
      </c>
      <c r="BD36" s="775">
        <v>0</v>
      </c>
      <c r="BE36" s="775">
        <v>1.5</v>
      </c>
      <c r="BF36" s="714">
        <v>0</v>
      </c>
      <c r="BG36" s="714">
        <v>4</v>
      </c>
      <c r="BH36" s="714">
        <v>0</v>
      </c>
      <c r="BI36" s="778">
        <v>4</v>
      </c>
      <c r="BJ36" s="775">
        <v>2.6666666666666665</v>
      </c>
      <c r="BK36" s="714">
        <v>0</v>
      </c>
      <c r="BL36" s="714">
        <v>4</v>
      </c>
      <c r="BM36" s="714">
        <v>0</v>
      </c>
      <c r="BN36" s="778">
        <v>4</v>
      </c>
      <c r="BO36" s="775">
        <v>3</v>
      </c>
      <c r="BP36" s="775">
        <v>0</v>
      </c>
      <c r="BQ36" s="775">
        <v>4</v>
      </c>
      <c r="BR36" s="775">
        <v>0</v>
      </c>
      <c r="BS36" s="775">
        <v>4</v>
      </c>
      <c r="BT36" s="775">
        <v>2.833333333333333</v>
      </c>
      <c r="BU36" s="714">
        <v>0</v>
      </c>
      <c r="BV36" s="714">
        <v>0</v>
      </c>
      <c r="BW36" s="714">
        <v>4</v>
      </c>
      <c r="BX36" s="714">
        <v>0</v>
      </c>
      <c r="BY36" s="714">
        <v>0</v>
      </c>
      <c r="BZ36" s="714">
        <v>0</v>
      </c>
      <c r="CA36" s="714">
        <v>0</v>
      </c>
      <c r="CB36" s="714">
        <v>0</v>
      </c>
      <c r="CC36" s="714">
        <v>0</v>
      </c>
      <c r="CD36" s="714">
        <v>0</v>
      </c>
      <c r="CE36" s="714">
        <v>0</v>
      </c>
      <c r="CF36" s="714">
        <v>0</v>
      </c>
      <c r="CG36" s="714">
        <v>0</v>
      </c>
      <c r="CH36" s="714">
        <v>0</v>
      </c>
      <c r="CI36" s="714">
        <v>1</v>
      </c>
      <c r="CJ36" s="714">
        <v>0</v>
      </c>
      <c r="CK36" s="775">
        <v>0</v>
      </c>
      <c r="CL36" s="775">
        <v>0</v>
      </c>
      <c r="CM36" s="775">
        <v>0.5</v>
      </c>
      <c r="CN36" s="775">
        <v>0</v>
      </c>
      <c r="CO36" s="775">
        <v>0</v>
      </c>
      <c r="CP36" s="775">
        <v>0</v>
      </c>
      <c r="CQ36" s="775">
        <v>0.125</v>
      </c>
      <c r="CR36" s="775">
        <v>0</v>
      </c>
      <c r="CS36" s="712">
        <v>0</v>
      </c>
      <c r="CT36" s="712">
        <v>0</v>
      </c>
      <c r="CU36" s="712">
        <v>0</v>
      </c>
      <c r="CV36" s="712">
        <v>0</v>
      </c>
      <c r="CW36" s="712">
        <v>0</v>
      </c>
      <c r="CX36" s="712">
        <v>0</v>
      </c>
      <c r="CY36" s="712">
        <v>0</v>
      </c>
      <c r="CZ36" s="712">
        <v>0</v>
      </c>
      <c r="DA36" s="712">
        <v>0</v>
      </c>
      <c r="DB36" s="712">
        <v>0</v>
      </c>
      <c r="DC36" s="712">
        <v>0</v>
      </c>
      <c r="DD36" s="712">
        <v>0</v>
      </c>
      <c r="DE36" s="712">
        <v>0</v>
      </c>
      <c r="DF36" s="712">
        <v>0</v>
      </c>
      <c r="DG36" s="712">
        <v>0</v>
      </c>
      <c r="DH36" s="712">
        <v>0</v>
      </c>
      <c r="DI36" s="712">
        <v>0</v>
      </c>
      <c r="DJ36" s="712">
        <v>0</v>
      </c>
      <c r="DK36" s="712">
        <v>0</v>
      </c>
      <c r="DL36" s="712">
        <v>0</v>
      </c>
      <c r="DM36" s="712">
        <v>0</v>
      </c>
      <c r="DN36" s="712">
        <v>0</v>
      </c>
      <c r="DO36" s="712">
        <v>0</v>
      </c>
      <c r="DP36" s="712">
        <v>0</v>
      </c>
      <c r="DQ36" s="712">
        <v>0</v>
      </c>
      <c r="DR36" s="712">
        <v>0</v>
      </c>
      <c r="DS36" s="712">
        <v>0</v>
      </c>
      <c r="DT36" s="712">
        <v>0</v>
      </c>
      <c r="DU36" s="712">
        <v>0</v>
      </c>
      <c r="DV36" s="712">
        <v>0</v>
      </c>
      <c r="DW36" s="712">
        <v>0</v>
      </c>
      <c r="DX36" s="712">
        <v>0</v>
      </c>
      <c r="DY36" s="712">
        <v>0</v>
      </c>
      <c r="DZ36" s="712">
        <v>0</v>
      </c>
      <c r="EA36" s="712">
        <v>0</v>
      </c>
      <c r="EB36" s="712">
        <v>0</v>
      </c>
      <c r="EC36" s="712">
        <v>0</v>
      </c>
      <c r="ED36" s="712">
        <v>0</v>
      </c>
      <c r="EE36" s="712">
        <v>0</v>
      </c>
      <c r="EF36" s="714">
        <v>1</v>
      </c>
      <c r="EG36" s="714">
        <v>1</v>
      </c>
      <c r="EH36" s="714">
        <v>1</v>
      </c>
      <c r="EI36" s="714">
        <v>1</v>
      </c>
      <c r="EJ36" s="714">
        <v>3</v>
      </c>
      <c r="EK36" s="779">
        <v>50</v>
      </c>
      <c r="EL36" s="713" t="s">
        <v>563</v>
      </c>
      <c r="EM36" s="782">
        <v>300</v>
      </c>
      <c r="EN36" s="779">
        <v>35</v>
      </c>
      <c r="EO36" s="713">
        <v>0.5</v>
      </c>
      <c r="EP36" s="780">
        <v>1</v>
      </c>
      <c r="EQ36" s="780">
        <v>0</v>
      </c>
      <c r="ER36" s="780">
        <v>0</v>
      </c>
      <c r="ES36" s="780">
        <v>0</v>
      </c>
      <c r="ET36" s="780">
        <v>0</v>
      </c>
      <c r="EU36" s="785">
        <v>100</v>
      </c>
      <c r="EV36" s="785">
        <v>200</v>
      </c>
      <c r="EW36" s="781">
        <v>0</v>
      </c>
      <c r="EX36" s="781">
        <v>0</v>
      </c>
      <c r="EY36" s="781">
        <v>0</v>
      </c>
      <c r="EZ36" s="779">
        <v>50</v>
      </c>
      <c r="FA36" s="786">
        <v>5000</v>
      </c>
      <c r="FB36" s="782">
        <v>300</v>
      </c>
      <c r="FC36" s="779">
        <v>35</v>
      </c>
      <c r="FD36" s="713">
        <v>0.5</v>
      </c>
    </row>
    <row r="37" spans="1:162" s="705" customFormat="1" ht="15" customHeight="1" x14ac:dyDescent="0.25">
      <c r="A37" s="2001"/>
      <c r="B37" s="2004"/>
      <c r="C37" s="1982"/>
      <c r="D37" s="1988"/>
      <c r="E37" s="1991"/>
      <c r="F37" s="707" t="s">
        <v>573</v>
      </c>
      <c r="G37" s="707" t="s">
        <v>579</v>
      </c>
      <c r="H37" s="707" t="s">
        <v>561</v>
      </c>
      <c r="I37" s="772">
        <v>20</v>
      </c>
      <c r="J37" s="773">
        <v>80</v>
      </c>
      <c r="K37" s="772">
        <v>25</v>
      </c>
      <c r="L37" s="783">
        <v>0.8</v>
      </c>
      <c r="M37" s="784" t="s">
        <v>562</v>
      </c>
      <c r="N37" s="712">
        <v>3.8</v>
      </c>
      <c r="O37" s="712" t="s">
        <v>562</v>
      </c>
      <c r="P37" s="712">
        <v>3.8</v>
      </c>
      <c r="Q37" s="712">
        <v>2</v>
      </c>
      <c r="R37" s="712">
        <v>2.2000000000000002</v>
      </c>
      <c r="S37" s="775">
        <v>2.1</v>
      </c>
      <c r="T37" s="776">
        <v>0.2</v>
      </c>
      <c r="U37" s="718">
        <v>0.25</v>
      </c>
      <c r="V37" s="718">
        <v>0.35</v>
      </c>
      <c r="W37" s="718">
        <v>0.6</v>
      </c>
      <c r="X37" s="718">
        <v>0.75</v>
      </c>
      <c r="Y37" s="711">
        <v>0.43</v>
      </c>
      <c r="Z37" s="708">
        <v>0.75</v>
      </c>
      <c r="AA37" s="708">
        <v>2.5300000000000002</v>
      </c>
      <c r="AB37" s="777">
        <v>4.2299999999999995</v>
      </c>
      <c r="AC37" s="714">
        <v>40</v>
      </c>
      <c r="AD37" s="714">
        <v>0</v>
      </c>
      <c r="AE37" s="714">
        <v>55</v>
      </c>
      <c r="AF37" s="714">
        <v>60</v>
      </c>
      <c r="AG37" s="714">
        <v>17</v>
      </c>
      <c r="AH37" s="714">
        <v>15</v>
      </c>
      <c r="AI37" s="775">
        <v>0.94117647058823528</v>
      </c>
      <c r="AJ37" s="714">
        <v>17</v>
      </c>
      <c r="AK37" s="714">
        <v>7</v>
      </c>
      <c r="AL37" s="714">
        <v>17</v>
      </c>
      <c r="AM37" s="775">
        <v>1</v>
      </c>
      <c r="AN37" s="714">
        <v>2</v>
      </c>
      <c r="AO37" s="714">
        <v>0</v>
      </c>
      <c r="AP37" s="778">
        <v>2</v>
      </c>
      <c r="AQ37" s="714">
        <v>2</v>
      </c>
      <c r="AR37" s="714">
        <v>0</v>
      </c>
      <c r="AS37" s="775">
        <v>2</v>
      </c>
      <c r="AT37" s="775">
        <v>2</v>
      </c>
      <c r="AU37" s="775">
        <v>0</v>
      </c>
      <c r="AV37" s="775">
        <v>2</v>
      </c>
      <c r="AW37" s="714">
        <v>2</v>
      </c>
      <c r="AX37" s="714">
        <v>0</v>
      </c>
      <c r="AY37" s="778">
        <v>2</v>
      </c>
      <c r="AZ37" s="714">
        <v>2</v>
      </c>
      <c r="BA37" s="714">
        <v>0</v>
      </c>
      <c r="BB37" s="778">
        <v>2</v>
      </c>
      <c r="BC37" s="775">
        <v>2</v>
      </c>
      <c r="BD37" s="775">
        <v>0</v>
      </c>
      <c r="BE37" s="775">
        <v>2</v>
      </c>
      <c r="BF37" s="714">
        <v>0</v>
      </c>
      <c r="BG37" s="714">
        <v>2</v>
      </c>
      <c r="BH37" s="714">
        <v>2</v>
      </c>
      <c r="BI37" s="778">
        <v>2</v>
      </c>
      <c r="BJ37" s="775">
        <v>2</v>
      </c>
      <c r="BK37" s="714">
        <v>0</v>
      </c>
      <c r="BL37" s="714">
        <v>4</v>
      </c>
      <c r="BM37" s="714">
        <v>0</v>
      </c>
      <c r="BN37" s="778">
        <v>4</v>
      </c>
      <c r="BO37" s="775">
        <v>2.6666666666666665</v>
      </c>
      <c r="BP37" s="775">
        <v>0</v>
      </c>
      <c r="BQ37" s="775">
        <v>3</v>
      </c>
      <c r="BR37" s="775">
        <v>1</v>
      </c>
      <c r="BS37" s="775">
        <v>3</v>
      </c>
      <c r="BT37" s="775">
        <v>2.333333333333333</v>
      </c>
      <c r="BU37" s="714">
        <v>0</v>
      </c>
      <c r="BV37" s="714">
        <v>0</v>
      </c>
      <c r="BW37" s="714">
        <v>1</v>
      </c>
      <c r="BX37" s="714">
        <v>0</v>
      </c>
      <c r="BY37" s="714">
        <v>0</v>
      </c>
      <c r="BZ37" s="714">
        <v>0</v>
      </c>
      <c r="CA37" s="714">
        <v>1</v>
      </c>
      <c r="CB37" s="714">
        <v>0</v>
      </c>
      <c r="CC37" s="714">
        <v>0</v>
      </c>
      <c r="CD37" s="714">
        <v>0</v>
      </c>
      <c r="CE37" s="714">
        <v>1</v>
      </c>
      <c r="CF37" s="714">
        <v>0</v>
      </c>
      <c r="CG37" s="714">
        <v>0</v>
      </c>
      <c r="CH37" s="714">
        <v>0</v>
      </c>
      <c r="CI37" s="714">
        <v>0</v>
      </c>
      <c r="CJ37" s="714">
        <v>0</v>
      </c>
      <c r="CK37" s="775">
        <v>0</v>
      </c>
      <c r="CL37" s="775">
        <v>0</v>
      </c>
      <c r="CM37" s="775">
        <v>0.25</v>
      </c>
      <c r="CN37" s="775">
        <v>0</v>
      </c>
      <c r="CO37" s="775">
        <v>0</v>
      </c>
      <c r="CP37" s="775">
        <v>0</v>
      </c>
      <c r="CQ37" s="775">
        <v>0.125</v>
      </c>
      <c r="CR37" s="775">
        <v>0</v>
      </c>
      <c r="CS37" s="712">
        <v>0</v>
      </c>
      <c r="CT37" s="712">
        <v>0</v>
      </c>
      <c r="CU37" s="712">
        <v>1</v>
      </c>
      <c r="CV37" s="712">
        <v>0</v>
      </c>
      <c r="CW37" s="712">
        <v>0</v>
      </c>
      <c r="CX37" s="712">
        <v>0</v>
      </c>
      <c r="CY37" s="775">
        <v>0.5</v>
      </c>
      <c r="CZ37" s="712">
        <v>0</v>
      </c>
      <c r="DA37" s="712">
        <v>0</v>
      </c>
      <c r="DB37" s="712">
        <v>0</v>
      </c>
      <c r="DC37" s="712">
        <v>1.5</v>
      </c>
      <c r="DD37" s="712">
        <v>1</v>
      </c>
      <c r="DE37" s="712">
        <v>0.5</v>
      </c>
      <c r="DF37" s="712">
        <v>0</v>
      </c>
      <c r="DG37" s="712">
        <v>0</v>
      </c>
      <c r="DH37" s="712">
        <v>0</v>
      </c>
      <c r="DI37" s="712">
        <v>0</v>
      </c>
      <c r="DJ37" s="712">
        <v>0</v>
      </c>
      <c r="DK37" s="712">
        <v>0</v>
      </c>
      <c r="DL37" s="712">
        <v>0</v>
      </c>
      <c r="DM37" s="712">
        <v>0</v>
      </c>
      <c r="DN37" s="712">
        <v>0</v>
      </c>
      <c r="DO37" s="712">
        <v>0</v>
      </c>
      <c r="DP37" s="712">
        <v>0</v>
      </c>
      <c r="DQ37" s="712">
        <v>0</v>
      </c>
      <c r="DR37" s="712">
        <v>0</v>
      </c>
      <c r="DS37" s="712">
        <v>0</v>
      </c>
      <c r="DT37" s="712">
        <v>0</v>
      </c>
      <c r="DU37" s="712">
        <v>1</v>
      </c>
      <c r="DV37" s="712">
        <v>0</v>
      </c>
      <c r="DW37" s="712">
        <v>0</v>
      </c>
      <c r="DX37" s="712">
        <v>0</v>
      </c>
      <c r="DY37" s="712">
        <v>0.5</v>
      </c>
      <c r="DZ37" s="712">
        <v>0</v>
      </c>
      <c r="EA37" s="712">
        <v>0</v>
      </c>
      <c r="EB37" s="712">
        <v>0</v>
      </c>
      <c r="EC37" s="712">
        <v>1.5</v>
      </c>
      <c r="ED37" s="712">
        <v>1</v>
      </c>
      <c r="EE37" s="712">
        <v>0.5</v>
      </c>
      <c r="EF37" s="714">
        <v>4</v>
      </c>
      <c r="EG37" s="714">
        <v>3</v>
      </c>
      <c r="EH37" s="714">
        <v>2</v>
      </c>
      <c r="EI37" s="714">
        <v>1</v>
      </c>
      <c r="EJ37" s="714">
        <v>4</v>
      </c>
      <c r="EK37" s="779">
        <v>30</v>
      </c>
      <c r="EL37" s="779">
        <v>20</v>
      </c>
      <c r="EM37" s="779">
        <v>40</v>
      </c>
      <c r="EN37" s="779">
        <v>60</v>
      </c>
      <c r="EO37" s="782">
        <v>500</v>
      </c>
      <c r="EP37" s="780">
        <v>10</v>
      </c>
      <c r="EQ37" s="780">
        <v>1</v>
      </c>
      <c r="ER37" s="780">
        <v>0</v>
      </c>
      <c r="ES37" s="780">
        <v>0</v>
      </c>
      <c r="ET37" s="780">
        <v>0</v>
      </c>
      <c r="EU37" s="785">
        <v>200</v>
      </c>
      <c r="EV37" s="785">
        <v>250</v>
      </c>
      <c r="EW37" s="779">
        <v>80.19999999999996</v>
      </c>
      <c r="EX37" s="779">
        <v>80.19999999999996</v>
      </c>
      <c r="EY37" s="781">
        <v>0</v>
      </c>
      <c r="EZ37" s="779">
        <v>30</v>
      </c>
      <c r="FA37" s="779">
        <v>20</v>
      </c>
      <c r="FB37" s="779">
        <v>40</v>
      </c>
      <c r="FC37" s="779">
        <v>60</v>
      </c>
      <c r="FD37" s="782">
        <v>500</v>
      </c>
    </row>
    <row r="38" spans="1:162" s="705" customFormat="1" ht="15" customHeight="1" x14ac:dyDescent="0.25">
      <c r="A38" s="2001"/>
      <c r="B38" s="2004"/>
      <c r="C38" s="1982"/>
      <c r="D38" s="1988"/>
      <c r="E38" s="1991"/>
      <c r="F38" s="707" t="s">
        <v>574</v>
      </c>
      <c r="G38" s="707" t="s">
        <v>580</v>
      </c>
      <c r="H38" s="707" t="s">
        <v>561</v>
      </c>
      <c r="I38" s="772">
        <v>34</v>
      </c>
      <c r="J38" s="715">
        <v>136</v>
      </c>
      <c r="K38" s="772">
        <v>40</v>
      </c>
      <c r="L38" s="783">
        <v>0.85</v>
      </c>
      <c r="M38" s="712">
        <v>65</v>
      </c>
      <c r="N38" s="712" t="s">
        <v>562</v>
      </c>
      <c r="O38" s="712" t="s">
        <v>562</v>
      </c>
      <c r="P38" s="712" t="s">
        <v>562</v>
      </c>
      <c r="Q38" s="712">
        <v>2</v>
      </c>
      <c r="R38" s="712">
        <v>2.1</v>
      </c>
      <c r="S38" s="775">
        <v>2.0499999999999998</v>
      </c>
      <c r="T38" s="776">
        <v>0.45</v>
      </c>
      <c r="U38" s="718">
        <v>0.6</v>
      </c>
      <c r="V38" s="718">
        <v>0.65</v>
      </c>
      <c r="W38" s="718">
        <v>0.55000000000000004</v>
      </c>
      <c r="X38" s="718">
        <v>0.28999999999999998</v>
      </c>
      <c r="Y38" s="711">
        <v>0.50800000000000001</v>
      </c>
      <c r="Z38" s="708">
        <v>0.65</v>
      </c>
      <c r="AA38" s="708">
        <v>2.5579999999999998</v>
      </c>
      <c r="AB38" s="777" t="s">
        <v>562</v>
      </c>
      <c r="AC38" s="714">
        <v>0</v>
      </c>
      <c r="AD38" s="714">
        <v>5</v>
      </c>
      <c r="AE38" s="714">
        <v>50</v>
      </c>
      <c r="AF38" s="714">
        <v>35</v>
      </c>
      <c r="AG38" s="714">
        <v>17</v>
      </c>
      <c r="AH38" s="714">
        <v>17</v>
      </c>
      <c r="AI38" s="775">
        <v>1</v>
      </c>
      <c r="AJ38" s="714">
        <v>5</v>
      </c>
      <c r="AK38" s="714">
        <v>2</v>
      </c>
      <c r="AL38" s="714">
        <v>17</v>
      </c>
      <c r="AM38" s="775">
        <v>0.6470588235294118</v>
      </c>
      <c r="AN38" s="714">
        <v>4</v>
      </c>
      <c r="AO38" s="714">
        <v>0</v>
      </c>
      <c r="AP38" s="778">
        <v>4</v>
      </c>
      <c r="AQ38" s="714">
        <v>2</v>
      </c>
      <c r="AR38" s="714">
        <v>0</v>
      </c>
      <c r="AS38" s="775">
        <v>2</v>
      </c>
      <c r="AT38" s="775">
        <v>3</v>
      </c>
      <c r="AU38" s="775">
        <v>0</v>
      </c>
      <c r="AV38" s="775">
        <v>3</v>
      </c>
      <c r="AW38" s="714">
        <v>1</v>
      </c>
      <c r="AX38" s="714">
        <v>0</v>
      </c>
      <c r="AY38" s="778">
        <v>1</v>
      </c>
      <c r="AZ38" s="714">
        <v>2</v>
      </c>
      <c r="BA38" s="714">
        <v>0</v>
      </c>
      <c r="BB38" s="778">
        <v>2</v>
      </c>
      <c r="BC38" s="775">
        <v>1.5</v>
      </c>
      <c r="BD38" s="775">
        <v>0</v>
      </c>
      <c r="BE38" s="775">
        <v>1.5</v>
      </c>
      <c r="BF38" s="714">
        <v>0</v>
      </c>
      <c r="BG38" s="714">
        <v>4</v>
      </c>
      <c r="BH38" s="714">
        <v>0</v>
      </c>
      <c r="BI38" s="778">
        <v>4</v>
      </c>
      <c r="BJ38" s="775">
        <v>3</v>
      </c>
      <c r="BK38" s="714">
        <v>0</v>
      </c>
      <c r="BL38" s="714">
        <v>4</v>
      </c>
      <c r="BM38" s="714">
        <v>0</v>
      </c>
      <c r="BN38" s="778">
        <v>4</v>
      </c>
      <c r="BO38" s="775">
        <v>2.6666666666666665</v>
      </c>
      <c r="BP38" s="775">
        <v>0</v>
      </c>
      <c r="BQ38" s="775">
        <v>4</v>
      </c>
      <c r="BR38" s="775">
        <v>0</v>
      </c>
      <c r="BS38" s="775">
        <v>4</v>
      </c>
      <c r="BT38" s="775">
        <v>2.833333333333333</v>
      </c>
      <c r="BU38" s="714">
        <v>0</v>
      </c>
      <c r="BV38" s="714">
        <v>0</v>
      </c>
      <c r="BW38" s="714">
        <v>2</v>
      </c>
      <c r="BX38" s="714">
        <v>0</v>
      </c>
      <c r="BY38" s="714">
        <v>0</v>
      </c>
      <c r="BZ38" s="714">
        <v>0</v>
      </c>
      <c r="CA38" s="714">
        <v>0</v>
      </c>
      <c r="CB38" s="714">
        <v>2</v>
      </c>
      <c r="CC38" s="714">
        <v>0</v>
      </c>
      <c r="CD38" s="714">
        <v>0</v>
      </c>
      <c r="CE38" s="714">
        <v>0</v>
      </c>
      <c r="CF38" s="714">
        <v>0</v>
      </c>
      <c r="CG38" s="714">
        <v>0</v>
      </c>
      <c r="CH38" s="714">
        <v>1</v>
      </c>
      <c r="CI38" s="714">
        <v>0</v>
      </c>
      <c r="CJ38" s="714">
        <v>0</v>
      </c>
      <c r="CK38" s="775">
        <v>0</v>
      </c>
      <c r="CL38" s="775">
        <v>0</v>
      </c>
      <c r="CM38" s="775">
        <v>0.25</v>
      </c>
      <c r="CN38" s="775">
        <v>0</v>
      </c>
      <c r="CO38" s="775">
        <v>0</v>
      </c>
      <c r="CP38" s="775">
        <v>0.125</v>
      </c>
      <c r="CQ38" s="775">
        <v>0</v>
      </c>
      <c r="CR38" s="775">
        <v>0.25</v>
      </c>
      <c r="CS38" s="712">
        <v>0</v>
      </c>
      <c r="CT38" s="712">
        <v>0</v>
      </c>
      <c r="CU38" s="712">
        <v>0</v>
      </c>
      <c r="CV38" s="712">
        <v>0</v>
      </c>
      <c r="CW38" s="712">
        <v>0</v>
      </c>
      <c r="CX38" s="712">
        <v>0</v>
      </c>
      <c r="CY38" s="712">
        <v>0</v>
      </c>
      <c r="CZ38" s="712">
        <v>0</v>
      </c>
      <c r="DA38" s="712">
        <v>0</v>
      </c>
      <c r="DB38" s="712">
        <v>0</v>
      </c>
      <c r="DC38" s="712">
        <v>0</v>
      </c>
      <c r="DD38" s="712">
        <v>0</v>
      </c>
      <c r="DE38" s="712">
        <v>0</v>
      </c>
      <c r="DF38" s="712">
        <v>0</v>
      </c>
      <c r="DG38" s="712">
        <v>0</v>
      </c>
      <c r="DH38" s="712">
        <v>0</v>
      </c>
      <c r="DI38" s="712">
        <v>0</v>
      </c>
      <c r="DJ38" s="712">
        <v>0</v>
      </c>
      <c r="DK38" s="712">
        <v>0</v>
      </c>
      <c r="DL38" s="712">
        <v>0</v>
      </c>
      <c r="DM38" s="712">
        <v>0</v>
      </c>
      <c r="DN38" s="712">
        <v>0</v>
      </c>
      <c r="DO38" s="712">
        <v>0</v>
      </c>
      <c r="DP38" s="712">
        <v>0</v>
      </c>
      <c r="DQ38" s="712">
        <v>0</v>
      </c>
      <c r="DR38" s="712">
        <v>0</v>
      </c>
      <c r="DS38" s="712">
        <v>0</v>
      </c>
      <c r="DT38" s="712">
        <v>0</v>
      </c>
      <c r="DU38" s="712">
        <v>0</v>
      </c>
      <c r="DV38" s="712">
        <v>0</v>
      </c>
      <c r="DW38" s="712">
        <v>0</v>
      </c>
      <c r="DX38" s="712">
        <v>0</v>
      </c>
      <c r="DY38" s="712">
        <v>0</v>
      </c>
      <c r="DZ38" s="712">
        <v>0</v>
      </c>
      <c r="EA38" s="712">
        <v>0</v>
      </c>
      <c r="EB38" s="712">
        <v>0</v>
      </c>
      <c r="EC38" s="712">
        <v>0</v>
      </c>
      <c r="ED38" s="712">
        <v>0</v>
      </c>
      <c r="EE38" s="712">
        <v>0</v>
      </c>
      <c r="EF38" s="714">
        <v>1</v>
      </c>
      <c r="EG38" s="714">
        <v>1</v>
      </c>
      <c r="EH38" s="714">
        <v>1</v>
      </c>
      <c r="EI38" s="714">
        <v>1</v>
      </c>
      <c r="EJ38" s="714">
        <v>4</v>
      </c>
      <c r="EK38" s="779">
        <v>80</v>
      </c>
      <c r="EL38" s="779">
        <v>85</v>
      </c>
      <c r="EM38" s="779">
        <v>40</v>
      </c>
      <c r="EN38" s="779">
        <v>30</v>
      </c>
      <c r="EO38" s="713">
        <v>0.5</v>
      </c>
      <c r="EP38" s="780">
        <v>0</v>
      </c>
      <c r="EQ38" s="780">
        <v>0</v>
      </c>
      <c r="ER38" s="780">
        <v>0</v>
      </c>
      <c r="ES38" s="780">
        <v>0</v>
      </c>
      <c r="ET38" s="780">
        <v>10</v>
      </c>
      <c r="EU38" s="779">
        <v>80.19999999999996</v>
      </c>
      <c r="EV38" s="779">
        <v>80.19999999999996</v>
      </c>
      <c r="EW38" s="779">
        <v>80.19999999999996</v>
      </c>
      <c r="EX38" s="779">
        <v>80.19999999999996</v>
      </c>
      <c r="EY38" s="779">
        <v>80.19999999999996</v>
      </c>
      <c r="EZ38" s="779">
        <v>80</v>
      </c>
      <c r="FA38" s="779">
        <v>85</v>
      </c>
      <c r="FB38" s="779">
        <v>40</v>
      </c>
      <c r="FC38" s="779">
        <v>30</v>
      </c>
      <c r="FD38" s="713">
        <v>0.5</v>
      </c>
    </row>
    <row r="39" spans="1:162" s="705" customFormat="1" ht="15" customHeight="1" x14ac:dyDescent="0.25">
      <c r="A39" s="2001"/>
      <c r="B39" s="2004"/>
      <c r="C39" s="1982"/>
      <c r="D39" s="1988"/>
      <c r="E39" s="1991"/>
      <c r="F39" s="707" t="s">
        <v>574</v>
      </c>
      <c r="G39" s="707" t="s">
        <v>579</v>
      </c>
      <c r="H39" s="707" t="s">
        <v>585</v>
      </c>
      <c r="I39" s="772">
        <v>20</v>
      </c>
      <c r="J39" s="773">
        <v>80</v>
      </c>
      <c r="K39" s="772">
        <v>22</v>
      </c>
      <c r="L39" s="783">
        <v>0.90909090909090906</v>
      </c>
      <c r="M39" s="784" t="s">
        <v>562</v>
      </c>
      <c r="N39" s="712" t="s">
        <v>562</v>
      </c>
      <c r="O39" s="712" t="s">
        <v>562</v>
      </c>
      <c r="P39" s="712" t="s">
        <v>562</v>
      </c>
      <c r="Q39" s="712">
        <v>2.1</v>
      </c>
      <c r="R39" s="712">
        <v>2</v>
      </c>
      <c r="S39" s="775">
        <v>2.0499999999999998</v>
      </c>
      <c r="T39" s="776">
        <v>0.9</v>
      </c>
      <c r="U39" s="718">
        <v>1</v>
      </c>
      <c r="V39" s="718">
        <v>0.8</v>
      </c>
      <c r="W39" s="718">
        <v>0.55000000000000004</v>
      </c>
      <c r="X39" s="718">
        <v>0.35</v>
      </c>
      <c r="Y39" s="711">
        <v>0.72</v>
      </c>
      <c r="Z39" s="708">
        <v>1</v>
      </c>
      <c r="AA39" s="708">
        <v>2.7699999999999996</v>
      </c>
      <c r="AB39" s="777" t="s">
        <v>562</v>
      </c>
      <c r="AC39" s="714">
        <v>15</v>
      </c>
      <c r="AD39" s="714">
        <v>0</v>
      </c>
      <c r="AE39" s="714">
        <v>30</v>
      </c>
      <c r="AF39" s="714">
        <v>50</v>
      </c>
      <c r="AG39" s="714">
        <v>5</v>
      </c>
      <c r="AH39" s="714">
        <v>17</v>
      </c>
      <c r="AI39" s="775">
        <v>0.6470588235294118</v>
      </c>
      <c r="AJ39" s="714">
        <v>17</v>
      </c>
      <c r="AK39" s="714">
        <v>15</v>
      </c>
      <c r="AL39" s="714">
        <v>16</v>
      </c>
      <c r="AM39" s="775">
        <v>0.97058823529411764</v>
      </c>
      <c r="AN39" s="714">
        <v>1</v>
      </c>
      <c r="AO39" s="714">
        <v>1</v>
      </c>
      <c r="AP39" s="778">
        <v>2</v>
      </c>
      <c r="AQ39" s="714">
        <v>2</v>
      </c>
      <c r="AR39" s="714">
        <v>2</v>
      </c>
      <c r="AS39" s="775">
        <v>4</v>
      </c>
      <c r="AT39" s="775">
        <v>1.5</v>
      </c>
      <c r="AU39" s="775">
        <v>1.5</v>
      </c>
      <c r="AV39" s="775">
        <v>3</v>
      </c>
      <c r="AW39" s="714">
        <v>0</v>
      </c>
      <c r="AX39" s="714">
        <v>3</v>
      </c>
      <c r="AY39" s="778">
        <v>3</v>
      </c>
      <c r="AZ39" s="714">
        <v>1</v>
      </c>
      <c r="BA39" s="714">
        <v>0</v>
      </c>
      <c r="BB39" s="778">
        <v>1</v>
      </c>
      <c r="BC39" s="775">
        <v>0.5</v>
      </c>
      <c r="BD39" s="775">
        <v>1.5</v>
      </c>
      <c r="BE39" s="775">
        <v>2</v>
      </c>
      <c r="BF39" s="714">
        <v>0</v>
      </c>
      <c r="BG39" s="714">
        <v>3</v>
      </c>
      <c r="BH39" s="714">
        <v>1</v>
      </c>
      <c r="BI39" s="778">
        <v>3</v>
      </c>
      <c r="BJ39" s="775">
        <v>2.6666666666666665</v>
      </c>
      <c r="BK39" s="714">
        <v>0</v>
      </c>
      <c r="BL39" s="714">
        <v>4</v>
      </c>
      <c r="BM39" s="714">
        <v>0</v>
      </c>
      <c r="BN39" s="778">
        <v>4</v>
      </c>
      <c r="BO39" s="775">
        <v>3</v>
      </c>
      <c r="BP39" s="775">
        <v>0</v>
      </c>
      <c r="BQ39" s="775">
        <v>3.5</v>
      </c>
      <c r="BR39" s="775">
        <v>0.5</v>
      </c>
      <c r="BS39" s="775">
        <v>3.5</v>
      </c>
      <c r="BT39" s="775">
        <v>2.833333333333333</v>
      </c>
      <c r="BU39" s="714">
        <v>0</v>
      </c>
      <c r="BV39" s="714">
        <v>0</v>
      </c>
      <c r="BW39" s="714">
        <v>1</v>
      </c>
      <c r="BX39" s="714">
        <v>0</v>
      </c>
      <c r="BY39" s="714">
        <v>0</v>
      </c>
      <c r="BZ39" s="714">
        <v>0</v>
      </c>
      <c r="CA39" s="714">
        <v>0</v>
      </c>
      <c r="CB39" s="714">
        <v>0</v>
      </c>
      <c r="CC39" s="714">
        <v>0</v>
      </c>
      <c r="CD39" s="714">
        <v>0</v>
      </c>
      <c r="CE39" s="714">
        <v>0</v>
      </c>
      <c r="CF39" s="714">
        <v>0</v>
      </c>
      <c r="CG39" s="714">
        <v>0</v>
      </c>
      <c r="CH39" s="714">
        <v>0</v>
      </c>
      <c r="CI39" s="714">
        <v>0</v>
      </c>
      <c r="CJ39" s="714">
        <v>0</v>
      </c>
      <c r="CK39" s="775">
        <v>0</v>
      </c>
      <c r="CL39" s="775">
        <v>0</v>
      </c>
      <c r="CM39" s="775">
        <v>0.125</v>
      </c>
      <c r="CN39" s="775">
        <v>0</v>
      </c>
      <c r="CO39" s="775">
        <v>0</v>
      </c>
      <c r="CP39" s="775">
        <v>0</v>
      </c>
      <c r="CQ39" s="775">
        <v>0</v>
      </c>
      <c r="CR39" s="775">
        <v>0</v>
      </c>
      <c r="CS39" s="712">
        <v>0</v>
      </c>
      <c r="CT39" s="712">
        <v>0</v>
      </c>
      <c r="CU39" s="712">
        <v>1</v>
      </c>
      <c r="CV39" s="712">
        <v>0</v>
      </c>
      <c r="CW39" s="712">
        <v>0</v>
      </c>
      <c r="CX39" s="712">
        <v>0</v>
      </c>
      <c r="CY39" s="775">
        <v>0.5</v>
      </c>
      <c r="CZ39" s="712">
        <v>0</v>
      </c>
      <c r="DA39" s="712">
        <v>0</v>
      </c>
      <c r="DB39" s="712">
        <v>0</v>
      </c>
      <c r="DC39" s="712">
        <v>1.5</v>
      </c>
      <c r="DD39" s="712">
        <v>1</v>
      </c>
      <c r="DE39" s="712">
        <v>0.5</v>
      </c>
      <c r="DF39" s="712">
        <v>0</v>
      </c>
      <c r="DG39" s="712">
        <v>0</v>
      </c>
      <c r="DH39" s="712">
        <v>0</v>
      </c>
      <c r="DI39" s="712">
        <v>0</v>
      </c>
      <c r="DJ39" s="712">
        <v>0</v>
      </c>
      <c r="DK39" s="712">
        <v>0</v>
      </c>
      <c r="DL39" s="712">
        <v>0</v>
      </c>
      <c r="DM39" s="712">
        <v>0</v>
      </c>
      <c r="DN39" s="712">
        <v>0</v>
      </c>
      <c r="DO39" s="712">
        <v>0</v>
      </c>
      <c r="DP39" s="712">
        <v>0</v>
      </c>
      <c r="DQ39" s="712">
        <v>0</v>
      </c>
      <c r="DR39" s="712">
        <v>0</v>
      </c>
      <c r="DS39" s="712">
        <v>0</v>
      </c>
      <c r="DT39" s="712">
        <v>0</v>
      </c>
      <c r="DU39" s="712">
        <v>1</v>
      </c>
      <c r="DV39" s="712">
        <v>0</v>
      </c>
      <c r="DW39" s="712">
        <v>0</v>
      </c>
      <c r="DX39" s="712">
        <v>0</v>
      </c>
      <c r="DY39" s="712">
        <v>0.5</v>
      </c>
      <c r="DZ39" s="712">
        <v>0</v>
      </c>
      <c r="EA39" s="712">
        <v>0</v>
      </c>
      <c r="EB39" s="712">
        <v>0</v>
      </c>
      <c r="EC39" s="712">
        <v>1.5</v>
      </c>
      <c r="ED39" s="712">
        <v>1</v>
      </c>
      <c r="EE39" s="712">
        <v>0.5</v>
      </c>
      <c r="EF39" s="714">
        <v>4</v>
      </c>
      <c r="EG39" s="714">
        <v>2</v>
      </c>
      <c r="EH39" s="714">
        <v>3</v>
      </c>
      <c r="EI39" s="714">
        <v>3</v>
      </c>
      <c r="EJ39" s="714">
        <v>4</v>
      </c>
      <c r="EK39" s="779">
        <v>20</v>
      </c>
      <c r="EL39" s="779">
        <v>30</v>
      </c>
      <c r="EM39" s="779">
        <v>20</v>
      </c>
      <c r="EN39" s="779">
        <v>30</v>
      </c>
      <c r="EO39" s="713">
        <v>0.5</v>
      </c>
      <c r="EP39" s="780">
        <v>1</v>
      </c>
      <c r="EQ39" s="780">
        <v>0</v>
      </c>
      <c r="ER39" s="780">
        <v>0</v>
      </c>
      <c r="ES39" s="780">
        <v>0</v>
      </c>
      <c r="ET39" s="780">
        <v>0</v>
      </c>
      <c r="EU39" s="779">
        <v>80.19999999999996</v>
      </c>
      <c r="EV39" s="779">
        <v>80.19999999999996</v>
      </c>
      <c r="EW39" s="779">
        <v>80.19999999999996</v>
      </c>
      <c r="EX39" s="779">
        <v>80.19999999999996</v>
      </c>
      <c r="EY39" s="781">
        <v>0</v>
      </c>
      <c r="EZ39" s="779">
        <v>20</v>
      </c>
      <c r="FA39" s="779">
        <v>30</v>
      </c>
      <c r="FB39" s="779">
        <v>20</v>
      </c>
      <c r="FC39" s="713">
        <v>30</v>
      </c>
      <c r="FD39" s="713">
        <v>0.5</v>
      </c>
      <c r="FF39" s="810"/>
    </row>
    <row r="40" spans="1:162" s="705" customFormat="1" ht="15" customHeight="1" x14ac:dyDescent="0.25">
      <c r="A40" s="2001"/>
      <c r="B40" s="2004"/>
      <c r="C40" s="1982"/>
      <c r="D40" s="1988"/>
      <c r="E40" s="1991"/>
      <c r="F40" s="707" t="s">
        <v>575</v>
      </c>
      <c r="G40" s="707" t="s">
        <v>580</v>
      </c>
      <c r="H40" s="707" t="s">
        <v>561</v>
      </c>
      <c r="I40" s="772">
        <v>30</v>
      </c>
      <c r="J40" s="715">
        <v>120</v>
      </c>
      <c r="K40" s="772">
        <v>35</v>
      </c>
      <c r="L40" s="783">
        <v>0.85714285714285721</v>
      </c>
      <c r="M40" s="784" t="s">
        <v>562</v>
      </c>
      <c r="N40" s="712" t="s">
        <v>562</v>
      </c>
      <c r="O40" s="712" t="s">
        <v>562</v>
      </c>
      <c r="P40" s="712" t="s">
        <v>562</v>
      </c>
      <c r="Q40" s="712">
        <v>1.5</v>
      </c>
      <c r="R40" s="712">
        <v>1.8</v>
      </c>
      <c r="S40" s="775">
        <v>1.65</v>
      </c>
      <c r="T40" s="776">
        <v>0.45</v>
      </c>
      <c r="U40" s="718">
        <v>0.6</v>
      </c>
      <c r="V40" s="718">
        <v>0.85</v>
      </c>
      <c r="W40" s="718">
        <v>0.85</v>
      </c>
      <c r="X40" s="718">
        <v>0.5</v>
      </c>
      <c r="Y40" s="711">
        <v>0.65</v>
      </c>
      <c r="Z40" s="708">
        <v>0.85</v>
      </c>
      <c r="AA40" s="708">
        <v>2.2999999999999998</v>
      </c>
      <c r="AB40" s="777" t="s">
        <v>562</v>
      </c>
      <c r="AC40" s="714">
        <v>0</v>
      </c>
      <c r="AD40" s="714">
        <v>15</v>
      </c>
      <c r="AE40" s="714">
        <v>35</v>
      </c>
      <c r="AF40" s="714">
        <v>35</v>
      </c>
      <c r="AG40" s="714">
        <v>5</v>
      </c>
      <c r="AH40" s="714">
        <v>17</v>
      </c>
      <c r="AI40" s="775">
        <v>0.6470588235294118</v>
      </c>
      <c r="AJ40" s="714">
        <v>8</v>
      </c>
      <c r="AK40" s="714">
        <v>5</v>
      </c>
      <c r="AL40" s="714">
        <v>5</v>
      </c>
      <c r="AM40" s="775">
        <v>0.38235294117647056</v>
      </c>
      <c r="AN40" s="714">
        <v>0</v>
      </c>
      <c r="AO40" s="714">
        <v>0</v>
      </c>
      <c r="AP40" s="778">
        <v>0</v>
      </c>
      <c r="AQ40" s="714">
        <v>1</v>
      </c>
      <c r="AR40" s="714">
        <v>0</v>
      </c>
      <c r="AS40" s="775">
        <v>1</v>
      </c>
      <c r="AT40" s="775">
        <v>0.5</v>
      </c>
      <c r="AU40" s="775">
        <v>0</v>
      </c>
      <c r="AV40" s="775">
        <v>0.5</v>
      </c>
      <c r="AW40" s="714">
        <v>1</v>
      </c>
      <c r="AX40" s="714">
        <v>3</v>
      </c>
      <c r="AY40" s="778">
        <v>4</v>
      </c>
      <c r="AZ40" s="714">
        <v>0</v>
      </c>
      <c r="BA40" s="714">
        <v>4</v>
      </c>
      <c r="BB40" s="778">
        <v>4</v>
      </c>
      <c r="BC40" s="775">
        <v>0.5</v>
      </c>
      <c r="BD40" s="775">
        <v>3.5</v>
      </c>
      <c r="BE40" s="775">
        <v>4</v>
      </c>
      <c r="BF40" s="714">
        <v>0</v>
      </c>
      <c r="BG40" s="714">
        <v>4</v>
      </c>
      <c r="BH40" s="714">
        <v>0</v>
      </c>
      <c r="BI40" s="778">
        <v>4</v>
      </c>
      <c r="BJ40" s="775">
        <v>2.6666666666666665</v>
      </c>
      <c r="BK40" s="714">
        <v>0</v>
      </c>
      <c r="BL40" s="714">
        <v>4</v>
      </c>
      <c r="BM40" s="714">
        <v>0</v>
      </c>
      <c r="BN40" s="778">
        <v>4</v>
      </c>
      <c r="BO40" s="775">
        <v>3</v>
      </c>
      <c r="BP40" s="775">
        <v>0</v>
      </c>
      <c r="BQ40" s="775">
        <v>4</v>
      </c>
      <c r="BR40" s="775">
        <v>0</v>
      </c>
      <c r="BS40" s="775">
        <v>4</v>
      </c>
      <c r="BT40" s="775">
        <v>2.833333333333333</v>
      </c>
      <c r="BU40" s="714">
        <v>0</v>
      </c>
      <c r="BV40" s="714">
        <v>0</v>
      </c>
      <c r="BW40" s="714">
        <v>0</v>
      </c>
      <c r="BX40" s="714">
        <v>0</v>
      </c>
      <c r="BY40" s="714">
        <v>0</v>
      </c>
      <c r="BZ40" s="714">
        <v>0</v>
      </c>
      <c r="CA40" s="714">
        <v>0</v>
      </c>
      <c r="CB40" s="714">
        <v>0</v>
      </c>
      <c r="CC40" s="714">
        <v>0</v>
      </c>
      <c r="CD40" s="714">
        <v>1</v>
      </c>
      <c r="CE40" s="714">
        <v>0</v>
      </c>
      <c r="CF40" s="714">
        <v>0</v>
      </c>
      <c r="CG40" s="714">
        <v>0</v>
      </c>
      <c r="CH40" s="714">
        <v>0</v>
      </c>
      <c r="CI40" s="714">
        <v>0</v>
      </c>
      <c r="CJ40" s="714">
        <v>0</v>
      </c>
      <c r="CK40" s="775">
        <v>0</v>
      </c>
      <c r="CL40" s="775">
        <v>0.125</v>
      </c>
      <c r="CM40" s="775">
        <v>0</v>
      </c>
      <c r="CN40" s="775">
        <v>0</v>
      </c>
      <c r="CO40" s="775">
        <v>0</v>
      </c>
      <c r="CP40" s="775">
        <v>0</v>
      </c>
      <c r="CQ40" s="775">
        <v>0</v>
      </c>
      <c r="CR40" s="775">
        <v>0</v>
      </c>
      <c r="CS40" s="712">
        <v>0</v>
      </c>
      <c r="CT40" s="712">
        <v>0</v>
      </c>
      <c r="CU40" s="775">
        <v>1.5</v>
      </c>
      <c r="CV40" s="712">
        <v>0</v>
      </c>
      <c r="CW40" s="712">
        <v>0</v>
      </c>
      <c r="CX40" s="712">
        <v>0</v>
      </c>
      <c r="CY40" s="712">
        <v>0</v>
      </c>
      <c r="CZ40" s="712">
        <v>0</v>
      </c>
      <c r="DA40" s="712">
        <v>0</v>
      </c>
      <c r="DB40" s="712">
        <v>0</v>
      </c>
      <c r="DC40" s="712">
        <v>1.5</v>
      </c>
      <c r="DD40" s="712">
        <v>1.5</v>
      </c>
      <c r="DE40" s="712">
        <v>0</v>
      </c>
      <c r="DF40" s="712">
        <v>0</v>
      </c>
      <c r="DG40" s="712">
        <v>0</v>
      </c>
      <c r="DH40" s="712">
        <v>3</v>
      </c>
      <c r="DI40" s="712">
        <v>0</v>
      </c>
      <c r="DJ40" s="712">
        <v>0</v>
      </c>
      <c r="DK40" s="712">
        <v>0</v>
      </c>
      <c r="DL40" s="712">
        <v>0</v>
      </c>
      <c r="DM40" s="712">
        <v>0</v>
      </c>
      <c r="DN40" s="712">
        <v>0</v>
      </c>
      <c r="DO40" s="712">
        <v>0</v>
      </c>
      <c r="DP40" s="712">
        <v>3</v>
      </c>
      <c r="DQ40" s="712">
        <v>3</v>
      </c>
      <c r="DR40" s="712">
        <v>0</v>
      </c>
      <c r="DS40" s="712">
        <v>0</v>
      </c>
      <c r="DT40" s="712">
        <v>0</v>
      </c>
      <c r="DU40" s="712">
        <v>4.5</v>
      </c>
      <c r="DV40" s="712">
        <v>0</v>
      </c>
      <c r="DW40" s="712">
        <v>0</v>
      </c>
      <c r="DX40" s="712">
        <v>0</v>
      </c>
      <c r="DY40" s="712">
        <v>0</v>
      </c>
      <c r="DZ40" s="712">
        <v>0</v>
      </c>
      <c r="EA40" s="712">
        <v>0</v>
      </c>
      <c r="EB40" s="712">
        <v>0</v>
      </c>
      <c r="EC40" s="712">
        <v>4.5</v>
      </c>
      <c r="ED40" s="712">
        <v>4.5</v>
      </c>
      <c r="EE40" s="712">
        <v>0</v>
      </c>
      <c r="EF40" s="714">
        <v>1</v>
      </c>
      <c r="EG40" s="714">
        <v>1</v>
      </c>
      <c r="EH40" s="714">
        <v>1</v>
      </c>
      <c r="EI40" s="714">
        <v>1</v>
      </c>
      <c r="EJ40" s="714">
        <v>1</v>
      </c>
      <c r="EK40" s="779">
        <v>50</v>
      </c>
      <c r="EL40" s="779">
        <v>70</v>
      </c>
      <c r="EM40" s="779">
        <v>50</v>
      </c>
      <c r="EN40" s="782">
        <v>110</v>
      </c>
      <c r="EO40" s="779">
        <v>20</v>
      </c>
      <c r="EP40" s="780">
        <v>0</v>
      </c>
      <c r="EQ40" s="780">
        <v>0</v>
      </c>
      <c r="ER40" s="780">
        <v>0</v>
      </c>
      <c r="ES40" s="780">
        <v>0</v>
      </c>
      <c r="ET40" s="780">
        <v>0</v>
      </c>
      <c r="EU40" s="779">
        <v>80.19999999999996</v>
      </c>
      <c r="EV40" s="779">
        <v>80.19999999999996</v>
      </c>
      <c r="EW40" s="779">
        <v>80.19999999999996</v>
      </c>
      <c r="EX40" s="779">
        <v>80.19999999999996</v>
      </c>
      <c r="EY40" s="779">
        <v>80.19999999999996</v>
      </c>
      <c r="EZ40" s="779">
        <v>50</v>
      </c>
      <c r="FA40" s="779">
        <v>70</v>
      </c>
      <c r="FB40" s="779">
        <v>50</v>
      </c>
      <c r="FC40" s="782">
        <v>110</v>
      </c>
      <c r="FD40" s="779">
        <v>20</v>
      </c>
    </row>
    <row r="41" spans="1:162" s="705" customFormat="1" ht="15" customHeight="1" x14ac:dyDescent="0.25">
      <c r="A41" s="2001"/>
      <c r="B41" s="2004"/>
      <c r="C41" s="1982"/>
      <c r="D41" s="1988"/>
      <c r="E41" s="1991"/>
      <c r="F41" s="707" t="s">
        <v>575</v>
      </c>
      <c r="G41" s="707" t="s">
        <v>579</v>
      </c>
      <c r="H41" s="707" t="s">
        <v>561</v>
      </c>
      <c r="I41" s="772">
        <v>20</v>
      </c>
      <c r="J41" s="773">
        <v>80</v>
      </c>
      <c r="K41" s="772">
        <v>22</v>
      </c>
      <c r="L41" s="783">
        <v>0.90909090909090906</v>
      </c>
      <c r="M41" s="784" t="s">
        <v>562</v>
      </c>
      <c r="N41" s="712" t="s">
        <v>562</v>
      </c>
      <c r="O41" s="712" t="s">
        <v>562</v>
      </c>
      <c r="P41" s="712" t="s">
        <v>562</v>
      </c>
      <c r="Q41" s="712">
        <v>2.1</v>
      </c>
      <c r="R41" s="712">
        <v>2.1</v>
      </c>
      <c r="S41" s="775">
        <v>2.1</v>
      </c>
      <c r="T41" s="776">
        <v>0.55000000000000004</v>
      </c>
      <c r="U41" s="718">
        <v>0.55000000000000004</v>
      </c>
      <c r="V41" s="718">
        <v>0.5</v>
      </c>
      <c r="W41" s="718">
        <v>0.45</v>
      </c>
      <c r="X41" s="718">
        <v>0.25</v>
      </c>
      <c r="Y41" s="711">
        <v>0.46000000000000008</v>
      </c>
      <c r="Z41" s="708">
        <v>0.55000000000000004</v>
      </c>
      <c r="AA41" s="708">
        <v>2.56</v>
      </c>
      <c r="AB41" s="777" t="s">
        <v>562</v>
      </c>
      <c r="AC41" s="714">
        <v>10</v>
      </c>
      <c r="AD41" s="714">
        <v>0</v>
      </c>
      <c r="AE41" s="714">
        <v>40</v>
      </c>
      <c r="AF41" s="714">
        <v>40</v>
      </c>
      <c r="AG41" s="714">
        <v>0</v>
      </c>
      <c r="AH41" s="714">
        <v>10</v>
      </c>
      <c r="AI41" s="775">
        <v>0.29411764705882354</v>
      </c>
      <c r="AJ41" s="714">
        <v>14</v>
      </c>
      <c r="AK41" s="714">
        <v>0</v>
      </c>
      <c r="AL41" s="714">
        <v>2</v>
      </c>
      <c r="AM41" s="775">
        <v>0.47058823529411764</v>
      </c>
      <c r="AN41" s="714">
        <v>0</v>
      </c>
      <c r="AO41" s="714">
        <v>0</v>
      </c>
      <c r="AP41" s="778">
        <v>0</v>
      </c>
      <c r="AQ41" s="714">
        <v>0</v>
      </c>
      <c r="AR41" s="714">
        <v>0</v>
      </c>
      <c r="AS41" s="775">
        <v>0</v>
      </c>
      <c r="AT41" s="775">
        <v>0</v>
      </c>
      <c r="AU41" s="775">
        <v>0</v>
      </c>
      <c r="AV41" s="775">
        <v>0</v>
      </c>
      <c r="AW41" s="714">
        <v>0</v>
      </c>
      <c r="AX41" s="714">
        <v>0</v>
      </c>
      <c r="AY41" s="778">
        <v>0</v>
      </c>
      <c r="AZ41" s="714">
        <v>2</v>
      </c>
      <c r="BA41" s="714">
        <v>2</v>
      </c>
      <c r="BB41" s="778">
        <v>4</v>
      </c>
      <c r="BC41" s="775">
        <v>1</v>
      </c>
      <c r="BD41" s="775">
        <v>1</v>
      </c>
      <c r="BE41" s="775">
        <v>2</v>
      </c>
      <c r="BF41" s="714">
        <v>0</v>
      </c>
      <c r="BG41" s="714">
        <v>3</v>
      </c>
      <c r="BH41" s="714">
        <v>1</v>
      </c>
      <c r="BI41" s="778">
        <v>3</v>
      </c>
      <c r="BJ41" s="775">
        <v>1</v>
      </c>
      <c r="BK41" s="714">
        <v>0</v>
      </c>
      <c r="BL41" s="714">
        <v>4</v>
      </c>
      <c r="BM41" s="714">
        <v>0</v>
      </c>
      <c r="BN41" s="778">
        <v>4</v>
      </c>
      <c r="BO41" s="775">
        <v>2.6666666666666665</v>
      </c>
      <c r="BP41" s="775">
        <v>0</v>
      </c>
      <c r="BQ41" s="775">
        <v>3.5</v>
      </c>
      <c r="BR41" s="775">
        <v>0.5</v>
      </c>
      <c r="BS41" s="775">
        <v>3.5</v>
      </c>
      <c r="BT41" s="775">
        <v>1.8333333333333333</v>
      </c>
      <c r="BU41" s="714">
        <v>0</v>
      </c>
      <c r="BV41" s="714">
        <v>1</v>
      </c>
      <c r="BW41" s="714">
        <v>0</v>
      </c>
      <c r="BX41" s="714">
        <v>0</v>
      </c>
      <c r="BY41" s="714">
        <v>0</v>
      </c>
      <c r="BZ41" s="714">
        <v>0</v>
      </c>
      <c r="CA41" s="714">
        <v>0</v>
      </c>
      <c r="CB41" s="714">
        <v>0</v>
      </c>
      <c r="CC41" s="714">
        <v>0</v>
      </c>
      <c r="CD41" s="714">
        <v>0</v>
      </c>
      <c r="CE41" s="714">
        <v>0</v>
      </c>
      <c r="CF41" s="714">
        <v>0</v>
      </c>
      <c r="CG41" s="714">
        <v>0</v>
      </c>
      <c r="CH41" s="714">
        <v>0</v>
      </c>
      <c r="CI41" s="714">
        <v>0</v>
      </c>
      <c r="CJ41" s="714">
        <v>0</v>
      </c>
      <c r="CK41" s="775">
        <v>0</v>
      </c>
      <c r="CL41" s="775">
        <v>0.125</v>
      </c>
      <c r="CM41" s="775">
        <v>0</v>
      </c>
      <c r="CN41" s="775">
        <v>0</v>
      </c>
      <c r="CO41" s="775">
        <v>0</v>
      </c>
      <c r="CP41" s="775">
        <v>0</v>
      </c>
      <c r="CQ41" s="775">
        <v>0</v>
      </c>
      <c r="CR41" s="775">
        <v>0</v>
      </c>
      <c r="CS41" s="712">
        <v>0</v>
      </c>
      <c r="CT41" s="712">
        <v>0</v>
      </c>
      <c r="CU41" s="775">
        <v>1.5</v>
      </c>
      <c r="CV41" s="712">
        <v>0</v>
      </c>
      <c r="CW41" s="712">
        <v>0</v>
      </c>
      <c r="CX41" s="712">
        <v>0</v>
      </c>
      <c r="CY41" s="775">
        <v>1.5</v>
      </c>
      <c r="CZ41" s="712">
        <v>0</v>
      </c>
      <c r="DA41" s="712">
        <v>0</v>
      </c>
      <c r="DB41" s="712">
        <v>3</v>
      </c>
      <c r="DC41" s="712">
        <v>6</v>
      </c>
      <c r="DD41" s="712">
        <v>4.5</v>
      </c>
      <c r="DE41" s="712">
        <v>1.5</v>
      </c>
      <c r="DF41" s="712">
        <v>0</v>
      </c>
      <c r="DG41" s="712">
        <v>0</v>
      </c>
      <c r="DH41" s="712">
        <v>3</v>
      </c>
      <c r="DI41" s="712">
        <v>0</v>
      </c>
      <c r="DJ41" s="712">
        <v>0</v>
      </c>
      <c r="DK41" s="712">
        <v>0</v>
      </c>
      <c r="DL41" s="712">
        <v>0</v>
      </c>
      <c r="DM41" s="712">
        <v>0</v>
      </c>
      <c r="DN41" s="712">
        <v>0</v>
      </c>
      <c r="DO41" s="712">
        <v>3</v>
      </c>
      <c r="DP41" s="712">
        <v>6</v>
      </c>
      <c r="DQ41" s="712">
        <v>6</v>
      </c>
      <c r="DR41" s="712">
        <v>0</v>
      </c>
      <c r="DS41" s="712">
        <v>0</v>
      </c>
      <c r="DT41" s="712">
        <v>0</v>
      </c>
      <c r="DU41" s="712">
        <v>4.5</v>
      </c>
      <c r="DV41" s="712">
        <v>0</v>
      </c>
      <c r="DW41" s="712">
        <v>0</v>
      </c>
      <c r="DX41" s="712">
        <v>0</v>
      </c>
      <c r="DY41" s="712">
        <v>1.5</v>
      </c>
      <c r="DZ41" s="712">
        <v>0</v>
      </c>
      <c r="EA41" s="712">
        <v>0</v>
      </c>
      <c r="EB41" s="712">
        <v>6</v>
      </c>
      <c r="EC41" s="712">
        <v>12</v>
      </c>
      <c r="ED41" s="712">
        <v>10.5</v>
      </c>
      <c r="EE41" s="712">
        <v>1.5</v>
      </c>
      <c r="EF41" s="714">
        <v>4</v>
      </c>
      <c r="EG41" s="714">
        <v>2</v>
      </c>
      <c r="EH41" s="714">
        <v>1</v>
      </c>
      <c r="EI41" s="714">
        <v>2</v>
      </c>
      <c r="EJ41" s="714">
        <v>4</v>
      </c>
      <c r="EK41" s="713">
        <v>0.5</v>
      </c>
      <c r="EL41" s="779">
        <v>20</v>
      </c>
      <c r="EM41" s="779">
        <v>20</v>
      </c>
      <c r="EN41" s="782">
        <v>100</v>
      </c>
      <c r="EO41" s="779">
        <v>10</v>
      </c>
      <c r="EP41" s="780">
        <v>1</v>
      </c>
      <c r="EQ41" s="780">
        <v>0</v>
      </c>
      <c r="ER41" s="780">
        <v>0</v>
      </c>
      <c r="ES41" s="780">
        <v>0</v>
      </c>
      <c r="ET41" s="780">
        <v>1</v>
      </c>
      <c r="EU41" s="781">
        <v>0</v>
      </c>
      <c r="EV41" s="779">
        <v>80.19999999999996</v>
      </c>
      <c r="EW41" s="779">
        <v>80.19999999999996</v>
      </c>
      <c r="EX41" s="779">
        <v>80.19999999999996</v>
      </c>
      <c r="EY41" s="779">
        <v>80.19999999999996</v>
      </c>
      <c r="EZ41" s="713">
        <v>0.5</v>
      </c>
      <c r="FA41" s="779">
        <v>20</v>
      </c>
      <c r="FB41" s="779">
        <v>20</v>
      </c>
      <c r="FC41" s="782">
        <v>100</v>
      </c>
      <c r="FD41" s="779">
        <v>10</v>
      </c>
    </row>
    <row r="42" spans="1:162" s="705" customFormat="1" ht="15" customHeight="1" x14ac:dyDescent="0.25">
      <c r="A42" s="2001"/>
      <c r="B42" s="2004"/>
      <c r="C42" s="1982"/>
      <c r="D42" s="1988"/>
      <c r="E42" s="1991"/>
      <c r="F42" s="707" t="s">
        <v>576</v>
      </c>
      <c r="G42" s="707" t="s">
        <v>580</v>
      </c>
      <c r="H42" s="707" t="s">
        <v>561</v>
      </c>
      <c r="I42" s="772">
        <v>30</v>
      </c>
      <c r="J42" s="715">
        <v>120</v>
      </c>
      <c r="K42" s="772">
        <v>31</v>
      </c>
      <c r="L42" s="783">
        <v>0.967741935483871</v>
      </c>
      <c r="M42" s="784" t="s">
        <v>562</v>
      </c>
      <c r="N42" s="712" t="s">
        <v>562</v>
      </c>
      <c r="O42" s="712" t="s">
        <v>562</v>
      </c>
      <c r="P42" s="712" t="s">
        <v>562</v>
      </c>
      <c r="Q42" s="712">
        <v>1.2</v>
      </c>
      <c r="R42" s="712">
        <v>2.5</v>
      </c>
      <c r="S42" s="775">
        <v>1.85</v>
      </c>
      <c r="T42" s="776">
        <v>1.1000000000000001</v>
      </c>
      <c r="U42" s="718">
        <v>0.9</v>
      </c>
      <c r="V42" s="718">
        <v>0.9</v>
      </c>
      <c r="W42" s="718">
        <v>0.8</v>
      </c>
      <c r="X42" s="718">
        <v>0.55000000000000004</v>
      </c>
      <c r="Y42" s="711">
        <v>0.85</v>
      </c>
      <c r="Z42" s="708">
        <v>1.1000000000000001</v>
      </c>
      <c r="AA42" s="708">
        <v>2.7</v>
      </c>
      <c r="AB42" s="777" t="s">
        <v>562</v>
      </c>
      <c r="AC42" s="714">
        <v>0</v>
      </c>
      <c r="AD42" s="714">
        <v>5</v>
      </c>
      <c r="AE42" s="714">
        <v>45</v>
      </c>
      <c r="AF42" s="714">
        <v>35</v>
      </c>
      <c r="AG42" s="714">
        <v>17</v>
      </c>
      <c r="AH42" s="714">
        <v>17</v>
      </c>
      <c r="AI42" s="775">
        <v>1</v>
      </c>
      <c r="AJ42" s="714">
        <v>17</v>
      </c>
      <c r="AK42" s="714">
        <v>2</v>
      </c>
      <c r="AL42" s="714">
        <v>0</v>
      </c>
      <c r="AM42" s="775">
        <v>0.5</v>
      </c>
      <c r="AN42" s="714">
        <v>0</v>
      </c>
      <c r="AO42" s="714">
        <v>1</v>
      </c>
      <c r="AP42" s="778">
        <v>1</v>
      </c>
      <c r="AQ42" s="714">
        <v>2</v>
      </c>
      <c r="AR42" s="714">
        <v>1</v>
      </c>
      <c r="AS42" s="775">
        <v>3</v>
      </c>
      <c r="AT42" s="775">
        <v>1</v>
      </c>
      <c r="AU42" s="775">
        <v>1</v>
      </c>
      <c r="AV42" s="775">
        <v>2</v>
      </c>
      <c r="AW42" s="714">
        <v>3</v>
      </c>
      <c r="AX42" s="714">
        <v>0</v>
      </c>
      <c r="AY42" s="778">
        <v>3</v>
      </c>
      <c r="AZ42" s="714">
        <v>1</v>
      </c>
      <c r="BA42" s="714">
        <v>0</v>
      </c>
      <c r="BB42" s="778">
        <v>1</v>
      </c>
      <c r="BC42" s="775">
        <v>2</v>
      </c>
      <c r="BD42" s="775">
        <v>0</v>
      </c>
      <c r="BE42" s="775">
        <v>2</v>
      </c>
      <c r="BF42" s="714">
        <v>0</v>
      </c>
      <c r="BG42" s="714">
        <v>4</v>
      </c>
      <c r="BH42" s="714">
        <v>0</v>
      </c>
      <c r="BI42" s="778">
        <v>4</v>
      </c>
      <c r="BJ42" s="775">
        <v>2.6666666666666665</v>
      </c>
      <c r="BK42" s="714">
        <v>0</v>
      </c>
      <c r="BL42" s="714">
        <v>4</v>
      </c>
      <c r="BM42" s="714">
        <v>0</v>
      </c>
      <c r="BN42" s="778">
        <v>4</v>
      </c>
      <c r="BO42" s="775">
        <v>2.6666666666666665</v>
      </c>
      <c r="BP42" s="775">
        <v>0</v>
      </c>
      <c r="BQ42" s="775">
        <v>4</v>
      </c>
      <c r="BR42" s="775">
        <v>0</v>
      </c>
      <c r="BS42" s="775">
        <v>4</v>
      </c>
      <c r="BT42" s="775">
        <v>2.6666666666666665</v>
      </c>
      <c r="BU42" s="714">
        <v>0</v>
      </c>
      <c r="BV42" s="714">
        <v>1</v>
      </c>
      <c r="BW42" s="714">
        <v>0</v>
      </c>
      <c r="BX42" s="714">
        <v>0</v>
      </c>
      <c r="BY42" s="714">
        <v>0</v>
      </c>
      <c r="BZ42" s="714">
        <v>0</v>
      </c>
      <c r="CA42" s="714">
        <v>0</v>
      </c>
      <c r="CB42" s="714">
        <v>0</v>
      </c>
      <c r="CC42" s="714">
        <v>0</v>
      </c>
      <c r="CD42" s="714">
        <v>0</v>
      </c>
      <c r="CE42" s="714">
        <v>4</v>
      </c>
      <c r="CF42" s="714">
        <v>1</v>
      </c>
      <c r="CG42" s="714">
        <v>0</v>
      </c>
      <c r="CH42" s="714">
        <v>2</v>
      </c>
      <c r="CI42" s="714">
        <v>0</v>
      </c>
      <c r="CJ42" s="714">
        <v>0</v>
      </c>
      <c r="CK42" s="775">
        <v>0</v>
      </c>
      <c r="CL42" s="775">
        <v>0.125</v>
      </c>
      <c r="CM42" s="775">
        <v>0.5</v>
      </c>
      <c r="CN42" s="775">
        <v>0.125</v>
      </c>
      <c r="CO42" s="775">
        <v>0</v>
      </c>
      <c r="CP42" s="775">
        <v>0.25</v>
      </c>
      <c r="CQ42" s="775">
        <v>0</v>
      </c>
      <c r="CR42" s="775">
        <v>0</v>
      </c>
      <c r="CS42" s="712">
        <v>0</v>
      </c>
      <c r="CT42" s="712">
        <v>0</v>
      </c>
      <c r="CU42" s="712">
        <v>0</v>
      </c>
      <c r="CV42" s="712">
        <v>0</v>
      </c>
      <c r="CW42" s="712">
        <v>0</v>
      </c>
      <c r="CX42" s="712">
        <v>0</v>
      </c>
      <c r="CY42" s="712">
        <v>0</v>
      </c>
      <c r="CZ42" s="712">
        <v>0</v>
      </c>
      <c r="DA42" s="712">
        <v>0</v>
      </c>
      <c r="DB42" s="712">
        <v>0</v>
      </c>
      <c r="DC42" s="712">
        <v>0</v>
      </c>
      <c r="DD42" s="712">
        <v>0</v>
      </c>
      <c r="DE42" s="712">
        <v>0</v>
      </c>
      <c r="DF42" s="712">
        <v>0</v>
      </c>
      <c r="DG42" s="712">
        <v>0</v>
      </c>
      <c r="DH42" s="712">
        <v>0</v>
      </c>
      <c r="DI42" s="712">
        <v>0</v>
      </c>
      <c r="DJ42" s="712">
        <v>0</v>
      </c>
      <c r="DK42" s="712">
        <v>0</v>
      </c>
      <c r="DL42" s="712">
        <v>0</v>
      </c>
      <c r="DM42" s="712">
        <v>0</v>
      </c>
      <c r="DN42" s="712">
        <v>0</v>
      </c>
      <c r="DO42" s="712">
        <v>1</v>
      </c>
      <c r="DP42" s="712">
        <v>1</v>
      </c>
      <c r="DQ42" s="712">
        <v>1</v>
      </c>
      <c r="DR42" s="712">
        <v>0</v>
      </c>
      <c r="DS42" s="712">
        <v>0</v>
      </c>
      <c r="DT42" s="712">
        <v>0</v>
      </c>
      <c r="DU42" s="712">
        <v>0</v>
      </c>
      <c r="DV42" s="712">
        <v>0</v>
      </c>
      <c r="DW42" s="712">
        <v>0</v>
      </c>
      <c r="DX42" s="712">
        <v>0</v>
      </c>
      <c r="DY42" s="712">
        <v>0</v>
      </c>
      <c r="DZ42" s="712">
        <v>0</v>
      </c>
      <c r="EA42" s="712">
        <v>0</v>
      </c>
      <c r="EB42" s="712">
        <v>1</v>
      </c>
      <c r="EC42" s="712">
        <v>1</v>
      </c>
      <c r="ED42" s="712">
        <v>1</v>
      </c>
      <c r="EE42" s="712">
        <v>0</v>
      </c>
      <c r="EF42" s="714" t="s">
        <v>562</v>
      </c>
      <c r="EG42" s="714">
        <v>3</v>
      </c>
      <c r="EH42" s="714">
        <v>2</v>
      </c>
      <c r="EI42" s="714">
        <v>2</v>
      </c>
      <c r="EJ42" s="714">
        <v>2</v>
      </c>
      <c r="EK42" s="782">
        <v>110</v>
      </c>
      <c r="EL42" s="713">
        <v>5</v>
      </c>
      <c r="EM42" s="779">
        <v>80</v>
      </c>
      <c r="EN42" s="779">
        <v>80</v>
      </c>
      <c r="EO42" s="779">
        <v>50</v>
      </c>
      <c r="EP42" s="780">
        <v>0</v>
      </c>
      <c r="EQ42" s="780">
        <v>0</v>
      </c>
      <c r="ER42" s="780">
        <v>0</v>
      </c>
      <c r="ES42" s="780">
        <v>0</v>
      </c>
      <c r="ET42" s="780">
        <v>0</v>
      </c>
      <c r="EU42" s="779">
        <v>80.19999999999996</v>
      </c>
      <c r="EV42" s="779">
        <v>80.19999999999996</v>
      </c>
      <c r="EW42" s="779">
        <v>80.19999999999996</v>
      </c>
      <c r="EX42" s="779">
        <v>80.19999999999996</v>
      </c>
      <c r="EY42" s="779">
        <v>80.19999999999996</v>
      </c>
      <c r="EZ42" s="782">
        <v>110</v>
      </c>
      <c r="FA42" s="713">
        <v>5</v>
      </c>
      <c r="FB42" s="779">
        <v>80</v>
      </c>
      <c r="FC42" s="779">
        <v>80</v>
      </c>
      <c r="FD42" s="779">
        <v>50</v>
      </c>
    </row>
    <row r="43" spans="1:162" s="705" customFormat="1" ht="15" customHeight="1" thickBot="1" x14ac:dyDescent="0.3">
      <c r="A43" s="2002"/>
      <c r="B43" s="2005"/>
      <c r="C43" s="1983"/>
      <c r="D43" s="1989"/>
      <c r="E43" s="1992"/>
      <c r="F43" s="789" t="s">
        <v>576</v>
      </c>
      <c r="G43" s="789" t="s">
        <v>579</v>
      </c>
      <c r="H43" s="789" t="s">
        <v>561</v>
      </c>
      <c r="I43" s="790">
        <v>16</v>
      </c>
      <c r="J43" s="811">
        <v>64</v>
      </c>
      <c r="K43" s="790">
        <v>17</v>
      </c>
      <c r="L43" s="792">
        <v>0.94117647058823528</v>
      </c>
      <c r="M43" s="812" t="s">
        <v>562</v>
      </c>
      <c r="N43" s="793" t="s">
        <v>562</v>
      </c>
      <c r="O43" s="793" t="s">
        <v>562</v>
      </c>
      <c r="P43" s="793" t="s">
        <v>562</v>
      </c>
      <c r="Q43" s="793">
        <v>1.9</v>
      </c>
      <c r="R43" s="793">
        <v>1.1000000000000001</v>
      </c>
      <c r="S43" s="794">
        <v>1.5</v>
      </c>
      <c r="T43" s="795">
        <v>0.2</v>
      </c>
      <c r="U43" s="796">
        <v>0.45</v>
      </c>
      <c r="V43" s="796">
        <v>0.5</v>
      </c>
      <c r="W43" s="796">
        <v>0.34</v>
      </c>
      <c r="X43" s="796">
        <v>0.4</v>
      </c>
      <c r="Y43" s="797">
        <v>0.378</v>
      </c>
      <c r="Z43" s="798">
        <v>0.5</v>
      </c>
      <c r="AA43" s="798">
        <v>1.8780000000000001</v>
      </c>
      <c r="AB43" s="799" t="s">
        <v>562</v>
      </c>
      <c r="AC43" s="800">
        <v>0</v>
      </c>
      <c r="AD43" s="800">
        <v>0</v>
      </c>
      <c r="AE43" s="800">
        <v>55</v>
      </c>
      <c r="AF43" s="800">
        <v>35</v>
      </c>
      <c r="AG43" s="800">
        <v>0</v>
      </c>
      <c r="AH43" s="800">
        <v>15</v>
      </c>
      <c r="AI43" s="794">
        <v>0.44117647058823528</v>
      </c>
      <c r="AJ43" s="800">
        <v>13</v>
      </c>
      <c r="AK43" s="800">
        <v>5</v>
      </c>
      <c r="AL43" s="800">
        <v>2</v>
      </c>
      <c r="AM43" s="794">
        <v>0.44117647058823528</v>
      </c>
      <c r="AN43" s="800">
        <v>0</v>
      </c>
      <c r="AO43" s="800">
        <v>0</v>
      </c>
      <c r="AP43" s="801">
        <v>0</v>
      </c>
      <c r="AQ43" s="800" t="s">
        <v>562</v>
      </c>
      <c r="AR43" s="800" t="s">
        <v>562</v>
      </c>
      <c r="AS43" s="794" t="s">
        <v>562</v>
      </c>
      <c r="AT43" s="794">
        <v>0</v>
      </c>
      <c r="AU43" s="794">
        <v>0</v>
      </c>
      <c r="AV43" s="794">
        <v>0</v>
      </c>
      <c r="AW43" s="800">
        <v>0</v>
      </c>
      <c r="AX43" s="800">
        <v>0</v>
      </c>
      <c r="AY43" s="801">
        <v>0</v>
      </c>
      <c r="AZ43" s="800" t="s">
        <v>562</v>
      </c>
      <c r="BA43" s="800" t="s">
        <v>562</v>
      </c>
      <c r="BB43" s="801" t="s">
        <v>562</v>
      </c>
      <c r="BC43" s="794">
        <v>0</v>
      </c>
      <c r="BD43" s="794">
        <v>0</v>
      </c>
      <c r="BE43" s="794">
        <v>0</v>
      </c>
      <c r="BF43" s="800">
        <v>0</v>
      </c>
      <c r="BG43" s="800">
        <v>4</v>
      </c>
      <c r="BH43" s="800">
        <v>0</v>
      </c>
      <c r="BI43" s="801">
        <v>4</v>
      </c>
      <c r="BJ43" s="794">
        <v>1.3333333333333333</v>
      </c>
      <c r="BK43" s="800" t="s">
        <v>562</v>
      </c>
      <c r="BL43" s="800" t="s">
        <v>562</v>
      </c>
      <c r="BM43" s="800" t="s">
        <v>562</v>
      </c>
      <c r="BN43" s="800" t="s">
        <v>562</v>
      </c>
      <c r="BO43" s="793" t="s">
        <v>562</v>
      </c>
      <c r="BP43" s="794">
        <v>0</v>
      </c>
      <c r="BQ43" s="794">
        <v>4</v>
      </c>
      <c r="BR43" s="794">
        <v>0</v>
      </c>
      <c r="BS43" s="794">
        <v>4</v>
      </c>
      <c r="BT43" s="794">
        <v>1.3333333333333333</v>
      </c>
      <c r="BU43" s="800">
        <v>0</v>
      </c>
      <c r="BV43" s="800">
        <v>0</v>
      </c>
      <c r="BW43" s="800">
        <v>0</v>
      </c>
      <c r="BX43" s="800">
        <v>0</v>
      </c>
      <c r="BY43" s="800">
        <v>0</v>
      </c>
      <c r="BZ43" s="800">
        <v>0</v>
      </c>
      <c r="CA43" s="800">
        <v>0</v>
      </c>
      <c r="CB43" s="800">
        <v>0</v>
      </c>
      <c r="CC43" s="800" t="s">
        <v>562</v>
      </c>
      <c r="CD43" s="800" t="s">
        <v>562</v>
      </c>
      <c r="CE43" s="800" t="s">
        <v>562</v>
      </c>
      <c r="CF43" s="800" t="s">
        <v>562</v>
      </c>
      <c r="CG43" s="800" t="s">
        <v>562</v>
      </c>
      <c r="CH43" s="800" t="s">
        <v>562</v>
      </c>
      <c r="CI43" s="800" t="s">
        <v>562</v>
      </c>
      <c r="CJ43" s="800" t="s">
        <v>562</v>
      </c>
      <c r="CK43" s="793" t="s">
        <v>562</v>
      </c>
      <c r="CL43" s="793" t="s">
        <v>562</v>
      </c>
      <c r="CM43" s="793" t="s">
        <v>562</v>
      </c>
      <c r="CN43" s="793" t="s">
        <v>562</v>
      </c>
      <c r="CO43" s="793" t="s">
        <v>562</v>
      </c>
      <c r="CP43" s="793" t="s">
        <v>562</v>
      </c>
      <c r="CQ43" s="793" t="s">
        <v>562</v>
      </c>
      <c r="CR43" s="793" t="s">
        <v>562</v>
      </c>
      <c r="CS43" s="793">
        <v>0</v>
      </c>
      <c r="CT43" s="793">
        <v>0</v>
      </c>
      <c r="CU43" s="793">
        <v>0</v>
      </c>
      <c r="CV43" s="793">
        <v>0</v>
      </c>
      <c r="CW43" s="793">
        <v>0</v>
      </c>
      <c r="CX43" s="793">
        <v>0</v>
      </c>
      <c r="CY43" s="793">
        <v>0</v>
      </c>
      <c r="CZ43" s="793">
        <v>0</v>
      </c>
      <c r="DA43" s="793">
        <v>0</v>
      </c>
      <c r="DB43" s="793">
        <v>0</v>
      </c>
      <c r="DC43" s="793">
        <v>0</v>
      </c>
      <c r="DD43" s="793">
        <v>0</v>
      </c>
      <c r="DE43" s="793">
        <v>0</v>
      </c>
      <c r="DF43" s="793" t="s">
        <v>562</v>
      </c>
      <c r="DG43" s="793" t="s">
        <v>562</v>
      </c>
      <c r="DH43" s="793" t="s">
        <v>562</v>
      </c>
      <c r="DI43" s="793" t="s">
        <v>562</v>
      </c>
      <c r="DJ43" s="793" t="s">
        <v>562</v>
      </c>
      <c r="DK43" s="793" t="s">
        <v>562</v>
      </c>
      <c r="DL43" s="793" t="s">
        <v>562</v>
      </c>
      <c r="DM43" s="793" t="s">
        <v>562</v>
      </c>
      <c r="DN43" s="793" t="s">
        <v>562</v>
      </c>
      <c r="DO43" s="793" t="s">
        <v>562</v>
      </c>
      <c r="DP43" s="793" t="s">
        <v>562</v>
      </c>
      <c r="DQ43" s="793">
        <v>0</v>
      </c>
      <c r="DR43" s="793">
        <v>0</v>
      </c>
      <c r="DS43" s="793">
        <v>0</v>
      </c>
      <c r="DT43" s="793">
        <v>0</v>
      </c>
      <c r="DU43" s="793">
        <v>0</v>
      </c>
      <c r="DV43" s="793">
        <v>0</v>
      </c>
      <c r="DW43" s="793">
        <v>0</v>
      </c>
      <c r="DX43" s="793">
        <v>0</v>
      </c>
      <c r="DY43" s="793">
        <v>0</v>
      </c>
      <c r="DZ43" s="793">
        <v>0</v>
      </c>
      <c r="EA43" s="793">
        <v>0</v>
      </c>
      <c r="EB43" s="793">
        <v>0</v>
      </c>
      <c r="EC43" s="793">
        <v>0</v>
      </c>
      <c r="ED43" s="793">
        <v>0</v>
      </c>
      <c r="EE43" s="793">
        <v>0</v>
      </c>
      <c r="EF43" s="800">
        <v>2</v>
      </c>
      <c r="EG43" s="800">
        <v>2</v>
      </c>
      <c r="EH43" s="800">
        <v>1</v>
      </c>
      <c r="EI43" s="800">
        <v>1</v>
      </c>
      <c r="EJ43" s="800">
        <v>2</v>
      </c>
      <c r="EK43" s="813">
        <v>40</v>
      </c>
      <c r="EL43" s="813">
        <v>30</v>
      </c>
      <c r="EM43" s="813">
        <v>20</v>
      </c>
      <c r="EN43" s="813">
        <v>40</v>
      </c>
      <c r="EO43" s="813">
        <v>40</v>
      </c>
      <c r="EP43" s="804">
        <v>0</v>
      </c>
      <c r="EQ43" s="804">
        <v>0</v>
      </c>
      <c r="ER43" s="804">
        <v>0</v>
      </c>
      <c r="ES43" s="804">
        <v>0</v>
      </c>
      <c r="ET43" s="804">
        <v>0</v>
      </c>
      <c r="EU43" s="813">
        <v>80.19999999999996</v>
      </c>
      <c r="EV43" s="813">
        <v>80.19999999999996</v>
      </c>
      <c r="EW43" s="813">
        <v>80.19999999999996</v>
      </c>
      <c r="EX43" s="813">
        <v>80.19999999999996</v>
      </c>
      <c r="EY43" s="813">
        <v>80.19999999999996</v>
      </c>
      <c r="EZ43" s="813">
        <v>40</v>
      </c>
      <c r="FA43" s="813">
        <v>30</v>
      </c>
      <c r="FB43" s="813">
        <v>20</v>
      </c>
      <c r="FC43" s="813">
        <v>40</v>
      </c>
      <c r="FD43" s="813">
        <v>40</v>
      </c>
    </row>
    <row r="44" spans="1:162" s="705" customFormat="1" ht="15" customHeight="1" thickTop="1" x14ac:dyDescent="0.25">
      <c r="A44" s="2000">
        <v>9</v>
      </c>
      <c r="B44" s="1976" t="s">
        <v>589</v>
      </c>
      <c r="C44" s="1981" t="s">
        <v>588</v>
      </c>
      <c r="D44" s="1994">
        <v>40463</v>
      </c>
      <c r="E44" s="1995"/>
      <c r="F44" s="754" t="s">
        <v>559</v>
      </c>
      <c r="G44" s="754" t="s">
        <v>560</v>
      </c>
      <c r="H44" s="754" t="s">
        <v>590</v>
      </c>
      <c r="I44" s="755">
        <v>72</v>
      </c>
      <c r="J44" s="807">
        <v>288</v>
      </c>
      <c r="K44" s="755">
        <v>80</v>
      </c>
      <c r="L44" s="757">
        <v>0.9</v>
      </c>
      <c r="M44" s="814">
        <v>101</v>
      </c>
      <c r="N44" s="759">
        <v>5.8</v>
      </c>
      <c r="O44" s="759">
        <v>3.3</v>
      </c>
      <c r="P44" s="759">
        <v>4.55</v>
      </c>
      <c r="Q44" s="759">
        <v>1.3</v>
      </c>
      <c r="R44" s="759">
        <v>1.4</v>
      </c>
      <c r="S44" s="760">
        <v>1.35</v>
      </c>
      <c r="T44" s="761">
        <v>0.35</v>
      </c>
      <c r="U44" s="762">
        <v>0.35</v>
      </c>
      <c r="V44" s="762">
        <v>0.15</v>
      </c>
      <c r="W44" s="762">
        <v>0.4</v>
      </c>
      <c r="X44" s="762">
        <v>2</v>
      </c>
      <c r="Y44" s="763">
        <v>0.65</v>
      </c>
      <c r="Z44" s="764">
        <v>2</v>
      </c>
      <c r="AA44" s="764">
        <v>2</v>
      </c>
      <c r="AB44" s="765">
        <v>5.2</v>
      </c>
      <c r="AC44" s="766">
        <v>15</v>
      </c>
      <c r="AD44" s="766">
        <v>25</v>
      </c>
      <c r="AE44" s="766">
        <v>10</v>
      </c>
      <c r="AF44" s="766">
        <v>20</v>
      </c>
      <c r="AG44" s="766">
        <v>13</v>
      </c>
      <c r="AH44" s="766">
        <v>17</v>
      </c>
      <c r="AI44" s="760">
        <v>0.88235294117647056</v>
      </c>
      <c r="AJ44" s="766">
        <v>3</v>
      </c>
      <c r="AK44" s="766">
        <v>0</v>
      </c>
      <c r="AL44" s="766">
        <v>6</v>
      </c>
      <c r="AM44" s="760">
        <v>0.26470588235294118</v>
      </c>
      <c r="AN44" s="766">
        <v>2</v>
      </c>
      <c r="AO44" s="766">
        <v>0</v>
      </c>
      <c r="AP44" s="767">
        <v>2</v>
      </c>
      <c r="AQ44" s="766">
        <v>2</v>
      </c>
      <c r="AR44" s="766">
        <v>2</v>
      </c>
      <c r="AS44" s="760">
        <v>4</v>
      </c>
      <c r="AT44" s="760">
        <v>2</v>
      </c>
      <c r="AU44" s="760">
        <v>1</v>
      </c>
      <c r="AV44" s="760">
        <v>3</v>
      </c>
      <c r="AW44" s="766">
        <v>0</v>
      </c>
      <c r="AX44" s="766">
        <v>0</v>
      </c>
      <c r="AY44" s="767">
        <v>0</v>
      </c>
      <c r="AZ44" s="766">
        <v>1</v>
      </c>
      <c r="BA44" s="766">
        <v>1</v>
      </c>
      <c r="BB44" s="767">
        <v>2</v>
      </c>
      <c r="BC44" s="760">
        <v>0.5</v>
      </c>
      <c r="BD44" s="760">
        <v>0.5</v>
      </c>
      <c r="BE44" s="760">
        <v>1</v>
      </c>
      <c r="BF44" s="766">
        <v>0</v>
      </c>
      <c r="BG44" s="766">
        <v>4</v>
      </c>
      <c r="BH44" s="766">
        <v>0</v>
      </c>
      <c r="BI44" s="767">
        <v>4</v>
      </c>
      <c r="BJ44" s="760">
        <v>2</v>
      </c>
      <c r="BK44" s="766">
        <v>2</v>
      </c>
      <c r="BL44" s="766">
        <v>2</v>
      </c>
      <c r="BM44" s="766">
        <v>0</v>
      </c>
      <c r="BN44" s="767">
        <v>4</v>
      </c>
      <c r="BO44" s="760">
        <v>3.3333333333333335</v>
      </c>
      <c r="BP44" s="760">
        <v>1</v>
      </c>
      <c r="BQ44" s="760">
        <v>3</v>
      </c>
      <c r="BR44" s="760">
        <v>0</v>
      </c>
      <c r="BS44" s="760">
        <v>4</v>
      </c>
      <c r="BT44" s="760">
        <v>2.666666666666667</v>
      </c>
      <c r="BU44" s="766">
        <v>0</v>
      </c>
      <c r="BV44" s="766">
        <v>0</v>
      </c>
      <c r="BW44" s="766">
        <v>0</v>
      </c>
      <c r="BX44" s="766">
        <v>0</v>
      </c>
      <c r="BY44" s="766">
        <v>0</v>
      </c>
      <c r="BZ44" s="766">
        <v>0</v>
      </c>
      <c r="CA44" s="766">
        <v>0</v>
      </c>
      <c r="CB44" s="766">
        <v>0</v>
      </c>
      <c r="CC44" s="766">
        <v>0</v>
      </c>
      <c r="CD44" s="766">
        <v>0</v>
      </c>
      <c r="CE44" s="766">
        <v>0</v>
      </c>
      <c r="CF44" s="766">
        <v>0</v>
      </c>
      <c r="CG44" s="766">
        <v>0</v>
      </c>
      <c r="CH44" s="766">
        <v>0</v>
      </c>
      <c r="CI44" s="766">
        <v>0</v>
      </c>
      <c r="CJ44" s="766">
        <v>0</v>
      </c>
      <c r="CK44" s="760">
        <v>0</v>
      </c>
      <c r="CL44" s="760">
        <v>0</v>
      </c>
      <c r="CM44" s="760">
        <v>0</v>
      </c>
      <c r="CN44" s="760">
        <v>0</v>
      </c>
      <c r="CO44" s="760">
        <v>0</v>
      </c>
      <c r="CP44" s="760">
        <v>0</v>
      </c>
      <c r="CQ44" s="760">
        <v>0</v>
      </c>
      <c r="CR44" s="760">
        <v>0</v>
      </c>
      <c r="CS44" s="759">
        <v>0</v>
      </c>
      <c r="CT44" s="759">
        <v>0</v>
      </c>
      <c r="CU44" s="759">
        <v>0</v>
      </c>
      <c r="CV44" s="759">
        <v>0</v>
      </c>
      <c r="CW44" s="759">
        <v>0</v>
      </c>
      <c r="CX44" s="759">
        <v>0</v>
      </c>
      <c r="CY44" s="759">
        <v>3</v>
      </c>
      <c r="CZ44" s="759">
        <v>0</v>
      </c>
      <c r="DA44" s="759">
        <v>0</v>
      </c>
      <c r="DB44" s="759">
        <v>0</v>
      </c>
      <c r="DC44" s="759">
        <v>3</v>
      </c>
      <c r="DD44" s="759">
        <v>0</v>
      </c>
      <c r="DE44" s="759">
        <v>3</v>
      </c>
      <c r="DF44" s="759">
        <v>0</v>
      </c>
      <c r="DG44" s="759">
        <v>0</v>
      </c>
      <c r="DH44" s="759">
        <v>0.5</v>
      </c>
      <c r="DI44" s="759">
        <v>0</v>
      </c>
      <c r="DJ44" s="759">
        <v>0</v>
      </c>
      <c r="DK44" s="759">
        <v>0</v>
      </c>
      <c r="DL44" s="759">
        <v>0</v>
      </c>
      <c r="DM44" s="759">
        <v>0</v>
      </c>
      <c r="DN44" s="759">
        <v>0</v>
      </c>
      <c r="DO44" s="759">
        <v>0</v>
      </c>
      <c r="DP44" s="759">
        <v>0.5</v>
      </c>
      <c r="DQ44" s="759">
        <v>0.5</v>
      </c>
      <c r="DR44" s="759">
        <v>0</v>
      </c>
      <c r="DS44" s="759">
        <v>0</v>
      </c>
      <c r="DT44" s="759">
        <v>0</v>
      </c>
      <c r="DU44" s="759">
        <v>0.5</v>
      </c>
      <c r="DV44" s="759">
        <v>0</v>
      </c>
      <c r="DW44" s="759">
        <v>0</v>
      </c>
      <c r="DX44" s="759">
        <v>0</v>
      </c>
      <c r="DY44" s="759">
        <v>3</v>
      </c>
      <c r="DZ44" s="759">
        <v>0</v>
      </c>
      <c r="EA44" s="759">
        <v>0</v>
      </c>
      <c r="EB44" s="759">
        <v>0</v>
      </c>
      <c r="EC44" s="759">
        <v>3.5</v>
      </c>
      <c r="ED44" s="759">
        <v>0.5</v>
      </c>
      <c r="EE44" s="759">
        <v>3</v>
      </c>
      <c r="EF44" s="1581" t="s">
        <v>562</v>
      </c>
      <c r="EG44" s="766">
        <v>3</v>
      </c>
      <c r="EH44" s="766">
        <v>1</v>
      </c>
      <c r="EI44" s="766">
        <v>1</v>
      </c>
      <c r="EJ44" s="766">
        <v>1</v>
      </c>
      <c r="EK44" s="808" t="s">
        <v>563</v>
      </c>
      <c r="EL44" s="808">
        <v>5</v>
      </c>
      <c r="EM44" s="808" t="s">
        <v>563</v>
      </c>
      <c r="EN44" s="768">
        <v>40</v>
      </c>
      <c r="EO44" s="769">
        <v>500</v>
      </c>
      <c r="EP44" s="770">
        <v>0</v>
      </c>
      <c r="EQ44" s="770">
        <v>0</v>
      </c>
      <c r="ER44" s="770">
        <v>0</v>
      </c>
      <c r="ES44" s="770">
        <v>0</v>
      </c>
      <c r="ET44" s="770">
        <v>0</v>
      </c>
      <c r="EU44" s="815">
        <v>200</v>
      </c>
      <c r="EV44" s="769">
        <v>191.2</v>
      </c>
      <c r="EW44" s="815">
        <v>100</v>
      </c>
      <c r="EX44" s="769">
        <v>191.2</v>
      </c>
      <c r="EY44" s="815">
        <v>200</v>
      </c>
      <c r="EZ44" s="809">
        <v>5000</v>
      </c>
      <c r="FA44" s="808">
        <v>5</v>
      </c>
      <c r="FB44" s="809">
        <v>5000</v>
      </c>
      <c r="FC44" s="768">
        <v>40</v>
      </c>
      <c r="FD44" s="769">
        <v>500</v>
      </c>
    </row>
    <row r="45" spans="1:162" s="705" customFormat="1" ht="15" customHeight="1" x14ac:dyDescent="0.25">
      <c r="A45" s="2001"/>
      <c r="B45" s="1977"/>
      <c r="C45" s="1982"/>
      <c r="D45" s="1988"/>
      <c r="E45" s="1991"/>
      <c r="F45" s="707" t="s">
        <v>564</v>
      </c>
      <c r="G45" s="707" t="s">
        <v>560</v>
      </c>
      <c r="H45" s="707" t="s">
        <v>561</v>
      </c>
      <c r="I45" s="772">
        <v>58</v>
      </c>
      <c r="J45" s="715">
        <v>232</v>
      </c>
      <c r="K45" s="772">
        <v>62</v>
      </c>
      <c r="L45" s="783">
        <v>0.93548387096774199</v>
      </c>
      <c r="M45" s="709">
        <v>123</v>
      </c>
      <c r="N45" s="712" t="s">
        <v>562</v>
      </c>
      <c r="O45" s="712" t="s">
        <v>562</v>
      </c>
      <c r="P45" s="712" t="s">
        <v>562</v>
      </c>
      <c r="Q45" s="712">
        <v>1.4</v>
      </c>
      <c r="R45" s="712">
        <v>1</v>
      </c>
      <c r="S45" s="775">
        <v>1.2</v>
      </c>
      <c r="T45" s="776">
        <v>1</v>
      </c>
      <c r="U45" s="718">
        <v>0.45</v>
      </c>
      <c r="V45" s="718">
        <v>0.45</v>
      </c>
      <c r="W45" s="718">
        <v>0.35</v>
      </c>
      <c r="X45" s="718">
        <v>0.2</v>
      </c>
      <c r="Y45" s="711">
        <v>0.49000000000000005</v>
      </c>
      <c r="Z45" s="708">
        <v>1</v>
      </c>
      <c r="AA45" s="708">
        <v>1.69</v>
      </c>
      <c r="AB45" s="777" t="s">
        <v>562</v>
      </c>
      <c r="AC45" s="714">
        <v>0</v>
      </c>
      <c r="AD45" s="714">
        <v>20</v>
      </c>
      <c r="AE45" s="714">
        <v>90</v>
      </c>
      <c r="AF45" s="714">
        <v>40</v>
      </c>
      <c r="AG45" s="714">
        <v>0</v>
      </c>
      <c r="AH45" s="714">
        <v>0</v>
      </c>
      <c r="AI45" s="775">
        <v>0</v>
      </c>
      <c r="AJ45" s="714">
        <v>0</v>
      </c>
      <c r="AK45" s="714">
        <v>0</v>
      </c>
      <c r="AL45" s="714">
        <v>9</v>
      </c>
      <c r="AM45" s="775">
        <v>0.26470588235294118</v>
      </c>
      <c r="AN45" s="714">
        <v>0</v>
      </c>
      <c r="AO45" s="714">
        <v>0</v>
      </c>
      <c r="AP45" s="778">
        <v>0</v>
      </c>
      <c r="AQ45" s="714">
        <v>1</v>
      </c>
      <c r="AR45" s="714">
        <v>1</v>
      </c>
      <c r="AS45" s="775">
        <v>2</v>
      </c>
      <c r="AT45" s="775">
        <v>0.5</v>
      </c>
      <c r="AU45" s="775">
        <v>0.5</v>
      </c>
      <c r="AV45" s="775">
        <v>1</v>
      </c>
      <c r="AW45" s="714">
        <v>0</v>
      </c>
      <c r="AX45" s="714">
        <v>0</v>
      </c>
      <c r="AY45" s="778">
        <v>0</v>
      </c>
      <c r="AZ45" s="714">
        <v>1</v>
      </c>
      <c r="BA45" s="714">
        <v>1</v>
      </c>
      <c r="BB45" s="778">
        <v>2</v>
      </c>
      <c r="BC45" s="775">
        <v>0.5</v>
      </c>
      <c r="BD45" s="775">
        <v>0.5</v>
      </c>
      <c r="BE45" s="775">
        <v>1</v>
      </c>
      <c r="BF45" s="714">
        <v>0</v>
      </c>
      <c r="BG45" s="714">
        <v>3</v>
      </c>
      <c r="BH45" s="714">
        <v>1</v>
      </c>
      <c r="BI45" s="778">
        <v>3</v>
      </c>
      <c r="BJ45" s="775">
        <v>1</v>
      </c>
      <c r="BK45" s="714">
        <v>0</v>
      </c>
      <c r="BL45" s="714">
        <v>2</v>
      </c>
      <c r="BM45" s="714">
        <v>2</v>
      </c>
      <c r="BN45" s="778">
        <v>2</v>
      </c>
      <c r="BO45" s="775">
        <v>2</v>
      </c>
      <c r="BP45" s="775">
        <v>0</v>
      </c>
      <c r="BQ45" s="775">
        <v>2.5</v>
      </c>
      <c r="BR45" s="775">
        <v>1.5</v>
      </c>
      <c r="BS45" s="775">
        <v>2.5</v>
      </c>
      <c r="BT45" s="775">
        <v>1.5</v>
      </c>
      <c r="BU45" s="714">
        <v>0</v>
      </c>
      <c r="BV45" s="714">
        <v>0</v>
      </c>
      <c r="BW45" s="714">
        <v>0</v>
      </c>
      <c r="BX45" s="714">
        <v>1</v>
      </c>
      <c r="BY45" s="714">
        <v>1</v>
      </c>
      <c r="BZ45" s="714">
        <v>0</v>
      </c>
      <c r="CA45" s="714">
        <v>0</v>
      </c>
      <c r="CB45" s="714">
        <v>0</v>
      </c>
      <c r="CC45" s="714">
        <v>0</v>
      </c>
      <c r="CD45" s="714">
        <v>1</v>
      </c>
      <c r="CE45" s="714">
        <v>0</v>
      </c>
      <c r="CF45" s="714">
        <v>0</v>
      </c>
      <c r="CG45" s="714">
        <v>0</v>
      </c>
      <c r="CH45" s="714">
        <v>0</v>
      </c>
      <c r="CI45" s="714">
        <v>1</v>
      </c>
      <c r="CJ45" s="714">
        <v>0</v>
      </c>
      <c r="CK45" s="775">
        <v>0</v>
      </c>
      <c r="CL45" s="775">
        <v>0.125</v>
      </c>
      <c r="CM45" s="775">
        <v>0</v>
      </c>
      <c r="CN45" s="775">
        <v>0.125</v>
      </c>
      <c r="CO45" s="775">
        <v>0.125</v>
      </c>
      <c r="CP45" s="775">
        <v>0</v>
      </c>
      <c r="CQ45" s="775">
        <v>0.125</v>
      </c>
      <c r="CR45" s="775">
        <v>0</v>
      </c>
      <c r="CS45" s="712">
        <v>0</v>
      </c>
      <c r="CT45" s="775">
        <v>0.5</v>
      </c>
      <c r="CU45" s="712">
        <v>0</v>
      </c>
      <c r="CV45" s="712">
        <v>0</v>
      </c>
      <c r="CW45" s="712">
        <v>0</v>
      </c>
      <c r="CX45" s="712">
        <v>0</v>
      </c>
      <c r="CY45" s="712">
        <v>3</v>
      </c>
      <c r="CZ45" s="712">
        <v>0</v>
      </c>
      <c r="DA45" s="712">
        <v>0</v>
      </c>
      <c r="DB45" s="712">
        <v>0</v>
      </c>
      <c r="DC45" s="712">
        <v>3.5</v>
      </c>
      <c r="DD45" s="712">
        <v>0.5</v>
      </c>
      <c r="DE45" s="712">
        <v>3</v>
      </c>
      <c r="DF45" s="712">
        <v>0</v>
      </c>
      <c r="DG45" s="712">
        <v>0</v>
      </c>
      <c r="DH45" s="712">
        <v>3</v>
      </c>
      <c r="DI45" s="712">
        <v>0</v>
      </c>
      <c r="DJ45" s="712">
        <v>0</v>
      </c>
      <c r="DK45" s="712">
        <v>0</v>
      </c>
      <c r="DL45" s="712">
        <v>0</v>
      </c>
      <c r="DM45" s="712">
        <v>0</v>
      </c>
      <c r="DN45" s="712">
        <v>0</v>
      </c>
      <c r="DO45" s="712">
        <v>0</v>
      </c>
      <c r="DP45" s="712">
        <v>3</v>
      </c>
      <c r="DQ45" s="712">
        <v>3</v>
      </c>
      <c r="DR45" s="712">
        <v>0</v>
      </c>
      <c r="DS45" s="712">
        <v>0</v>
      </c>
      <c r="DT45" s="712">
        <v>0.5</v>
      </c>
      <c r="DU45" s="712">
        <v>3</v>
      </c>
      <c r="DV45" s="712">
        <v>0</v>
      </c>
      <c r="DW45" s="712">
        <v>0</v>
      </c>
      <c r="DX45" s="712">
        <v>0</v>
      </c>
      <c r="DY45" s="712">
        <v>3</v>
      </c>
      <c r="DZ45" s="712">
        <v>0</v>
      </c>
      <c r="EA45" s="712">
        <v>0</v>
      </c>
      <c r="EB45" s="712">
        <v>0</v>
      </c>
      <c r="EC45" s="712">
        <v>6.5</v>
      </c>
      <c r="ED45" s="712">
        <v>3.5</v>
      </c>
      <c r="EE45" s="712">
        <v>3</v>
      </c>
      <c r="EF45" s="714">
        <v>4</v>
      </c>
      <c r="EG45" s="714">
        <v>1</v>
      </c>
      <c r="EH45" s="714">
        <v>1</v>
      </c>
      <c r="EI45" s="714">
        <v>1</v>
      </c>
      <c r="EJ45" s="714">
        <v>2</v>
      </c>
      <c r="EK45" s="713">
        <v>0.5</v>
      </c>
      <c r="EL45" s="782">
        <v>100</v>
      </c>
      <c r="EM45" s="782">
        <v>100</v>
      </c>
      <c r="EN45" s="782">
        <v>110</v>
      </c>
      <c r="EO45" s="779">
        <v>50</v>
      </c>
      <c r="EP45" s="780">
        <v>0</v>
      </c>
      <c r="EQ45" s="780">
        <v>0</v>
      </c>
      <c r="ER45" s="780">
        <v>0</v>
      </c>
      <c r="ES45" s="780">
        <v>0</v>
      </c>
      <c r="ET45" s="780">
        <v>0</v>
      </c>
      <c r="EU45" s="781">
        <v>0</v>
      </c>
      <c r="EV45" s="782">
        <v>191.2</v>
      </c>
      <c r="EW45" s="782">
        <v>191.2</v>
      </c>
      <c r="EX45" s="782">
        <v>191.2</v>
      </c>
      <c r="EY45" s="782">
        <v>191.2</v>
      </c>
      <c r="EZ45" s="713">
        <v>0.5</v>
      </c>
      <c r="FA45" s="782">
        <v>100</v>
      </c>
      <c r="FB45" s="782">
        <v>100</v>
      </c>
      <c r="FC45" s="782">
        <v>110</v>
      </c>
      <c r="FD45" s="779">
        <v>50</v>
      </c>
    </row>
    <row r="46" spans="1:162" s="705" customFormat="1" ht="15" customHeight="1" x14ac:dyDescent="0.25">
      <c r="A46" s="2001"/>
      <c r="B46" s="1977"/>
      <c r="C46" s="1982"/>
      <c r="D46" s="1988"/>
      <c r="E46" s="1991"/>
      <c r="F46" s="707" t="s">
        <v>565</v>
      </c>
      <c r="G46" s="707" t="s">
        <v>560</v>
      </c>
      <c r="H46" s="707" t="s">
        <v>566</v>
      </c>
      <c r="I46" s="772">
        <v>53</v>
      </c>
      <c r="J46" s="715">
        <v>212</v>
      </c>
      <c r="K46" s="772">
        <v>55</v>
      </c>
      <c r="L46" s="783">
        <v>0.96363636363636362</v>
      </c>
      <c r="M46" s="709">
        <v>108</v>
      </c>
      <c r="N46" s="712">
        <v>3.3</v>
      </c>
      <c r="O46" s="712" t="s">
        <v>562</v>
      </c>
      <c r="P46" s="712">
        <v>3.3</v>
      </c>
      <c r="Q46" s="712">
        <v>1.9</v>
      </c>
      <c r="R46" s="712">
        <v>1.3</v>
      </c>
      <c r="S46" s="775">
        <v>1.6</v>
      </c>
      <c r="T46" s="776">
        <v>0.6</v>
      </c>
      <c r="U46" s="718">
        <v>0.2</v>
      </c>
      <c r="V46" s="718">
        <v>0.25</v>
      </c>
      <c r="W46" s="718">
        <v>0.1</v>
      </c>
      <c r="X46" s="718">
        <v>0.2</v>
      </c>
      <c r="Y46" s="711">
        <v>0.27</v>
      </c>
      <c r="Z46" s="708">
        <v>0.6</v>
      </c>
      <c r="AA46" s="708">
        <v>1.87</v>
      </c>
      <c r="AB46" s="777">
        <v>3.57</v>
      </c>
      <c r="AC46" s="714">
        <v>0</v>
      </c>
      <c r="AD46" s="714">
        <v>20</v>
      </c>
      <c r="AE46" s="714">
        <v>30</v>
      </c>
      <c r="AF46" s="714">
        <v>20</v>
      </c>
      <c r="AG46" s="714">
        <v>0</v>
      </c>
      <c r="AH46" s="714">
        <v>7</v>
      </c>
      <c r="AI46" s="775">
        <v>0.20588235294117646</v>
      </c>
      <c r="AJ46" s="714">
        <v>17</v>
      </c>
      <c r="AK46" s="714">
        <v>0</v>
      </c>
      <c r="AL46" s="714">
        <v>0</v>
      </c>
      <c r="AM46" s="775">
        <v>0.5</v>
      </c>
      <c r="AN46" s="714">
        <v>0</v>
      </c>
      <c r="AO46" s="714">
        <v>0</v>
      </c>
      <c r="AP46" s="778">
        <v>0</v>
      </c>
      <c r="AQ46" s="714">
        <v>0</v>
      </c>
      <c r="AR46" s="714">
        <v>2</v>
      </c>
      <c r="AS46" s="775">
        <v>2</v>
      </c>
      <c r="AT46" s="775">
        <v>0</v>
      </c>
      <c r="AU46" s="775">
        <v>1</v>
      </c>
      <c r="AV46" s="775">
        <v>1</v>
      </c>
      <c r="AW46" s="714">
        <v>0</v>
      </c>
      <c r="AX46" s="714">
        <v>0</v>
      </c>
      <c r="AY46" s="778">
        <v>0</v>
      </c>
      <c r="AZ46" s="714">
        <v>0</v>
      </c>
      <c r="BA46" s="714">
        <v>0</v>
      </c>
      <c r="BB46" s="778">
        <v>0</v>
      </c>
      <c r="BC46" s="775">
        <v>0</v>
      </c>
      <c r="BD46" s="775">
        <v>0</v>
      </c>
      <c r="BE46" s="775">
        <v>0</v>
      </c>
      <c r="BF46" s="714">
        <v>0</v>
      </c>
      <c r="BG46" s="714">
        <v>4</v>
      </c>
      <c r="BH46" s="714">
        <v>0</v>
      </c>
      <c r="BI46" s="778">
        <v>4</v>
      </c>
      <c r="BJ46" s="775">
        <v>1.3333333333333333</v>
      </c>
      <c r="BK46" s="714">
        <v>0</v>
      </c>
      <c r="BL46" s="714">
        <v>2</v>
      </c>
      <c r="BM46" s="714">
        <v>2</v>
      </c>
      <c r="BN46" s="778">
        <v>2</v>
      </c>
      <c r="BO46" s="775">
        <v>1.3333333333333333</v>
      </c>
      <c r="BP46" s="775">
        <v>0</v>
      </c>
      <c r="BQ46" s="775">
        <v>3</v>
      </c>
      <c r="BR46" s="775">
        <v>1</v>
      </c>
      <c r="BS46" s="775">
        <v>3</v>
      </c>
      <c r="BT46" s="775">
        <v>1.3333333333333333</v>
      </c>
      <c r="BU46" s="714">
        <v>0</v>
      </c>
      <c r="BV46" s="714">
        <v>1</v>
      </c>
      <c r="BW46" s="714">
        <v>0</v>
      </c>
      <c r="BX46" s="714">
        <v>0</v>
      </c>
      <c r="BY46" s="714">
        <v>0</v>
      </c>
      <c r="BZ46" s="714">
        <v>0</v>
      </c>
      <c r="CA46" s="714">
        <v>0</v>
      </c>
      <c r="CB46" s="714">
        <v>0</v>
      </c>
      <c r="CC46" s="714">
        <v>0</v>
      </c>
      <c r="CD46" s="714">
        <v>1</v>
      </c>
      <c r="CE46" s="714">
        <v>0</v>
      </c>
      <c r="CF46" s="714">
        <v>0</v>
      </c>
      <c r="CG46" s="714">
        <v>0</v>
      </c>
      <c r="CH46" s="714">
        <v>0</v>
      </c>
      <c r="CI46" s="714">
        <v>0</v>
      </c>
      <c r="CJ46" s="714">
        <v>0</v>
      </c>
      <c r="CK46" s="775">
        <v>0</v>
      </c>
      <c r="CL46" s="775">
        <v>0.25</v>
      </c>
      <c r="CM46" s="775">
        <v>0</v>
      </c>
      <c r="CN46" s="775">
        <v>0</v>
      </c>
      <c r="CO46" s="775">
        <v>0</v>
      </c>
      <c r="CP46" s="775">
        <v>0</v>
      </c>
      <c r="CQ46" s="775">
        <v>0</v>
      </c>
      <c r="CR46" s="775">
        <v>0</v>
      </c>
      <c r="CS46" s="712">
        <v>0</v>
      </c>
      <c r="CT46" s="712">
        <v>1</v>
      </c>
      <c r="CU46" s="712">
        <v>0</v>
      </c>
      <c r="CV46" s="712">
        <v>0</v>
      </c>
      <c r="CW46" s="712">
        <v>0</v>
      </c>
      <c r="CX46" s="712">
        <v>0</v>
      </c>
      <c r="CY46" s="712">
        <v>3</v>
      </c>
      <c r="CZ46" s="712">
        <v>0</v>
      </c>
      <c r="DA46" s="712">
        <v>0</v>
      </c>
      <c r="DB46" s="712">
        <v>1.5</v>
      </c>
      <c r="DC46" s="712">
        <v>5.5</v>
      </c>
      <c r="DD46" s="712">
        <v>2.5</v>
      </c>
      <c r="DE46" s="712">
        <v>3</v>
      </c>
      <c r="DF46" s="712">
        <v>0</v>
      </c>
      <c r="DG46" s="712">
        <v>0.5</v>
      </c>
      <c r="DH46" s="712">
        <v>1.5</v>
      </c>
      <c r="DI46" s="712">
        <v>0</v>
      </c>
      <c r="DJ46" s="712">
        <v>0</v>
      </c>
      <c r="DK46" s="712">
        <v>0</v>
      </c>
      <c r="DL46" s="712">
        <v>0</v>
      </c>
      <c r="DM46" s="712">
        <v>0</v>
      </c>
      <c r="DN46" s="712">
        <v>0</v>
      </c>
      <c r="DO46" s="712">
        <v>0</v>
      </c>
      <c r="DP46" s="712">
        <v>2</v>
      </c>
      <c r="DQ46" s="712">
        <v>2</v>
      </c>
      <c r="DR46" s="712">
        <v>0</v>
      </c>
      <c r="DS46" s="712">
        <v>0</v>
      </c>
      <c r="DT46" s="712">
        <v>1.5</v>
      </c>
      <c r="DU46" s="712">
        <v>1.5</v>
      </c>
      <c r="DV46" s="712">
        <v>0</v>
      </c>
      <c r="DW46" s="712">
        <v>0</v>
      </c>
      <c r="DX46" s="712">
        <v>0</v>
      </c>
      <c r="DY46" s="712">
        <v>3</v>
      </c>
      <c r="DZ46" s="712">
        <v>0</v>
      </c>
      <c r="EA46" s="712">
        <v>0</v>
      </c>
      <c r="EB46" s="712">
        <v>1.5</v>
      </c>
      <c r="EC46" s="712">
        <v>7.5</v>
      </c>
      <c r="ED46" s="712">
        <v>4.5</v>
      </c>
      <c r="EE46" s="712">
        <v>3</v>
      </c>
      <c r="EF46" s="714">
        <v>2</v>
      </c>
      <c r="EG46" s="1582" t="s">
        <v>562</v>
      </c>
      <c r="EH46" s="714">
        <v>1</v>
      </c>
      <c r="EI46" s="714">
        <v>1</v>
      </c>
      <c r="EJ46" s="714">
        <v>1</v>
      </c>
      <c r="EK46" s="779">
        <v>50</v>
      </c>
      <c r="EL46" s="713" t="s">
        <v>563</v>
      </c>
      <c r="EM46" s="782">
        <v>700</v>
      </c>
      <c r="EN46" s="782">
        <v>120</v>
      </c>
      <c r="EO46" s="713" t="s">
        <v>563</v>
      </c>
      <c r="EP46" s="780">
        <v>0</v>
      </c>
      <c r="EQ46" s="780">
        <v>0</v>
      </c>
      <c r="ER46" s="780">
        <v>0</v>
      </c>
      <c r="ES46" s="780">
        <v>1</v>
      </c>
      <c r="ET46" s="780">
        <v>0</v>
      </c>
      <c r="EU46" s="782">
        <v>191.2</v>
      </c>
      <c r="EV46" s="785">
        <v>100</v>
      </c>
      <c r="EW46" s="785">
        <v>250</v>
      </c>
      <c r="EX46" s="785">
        <v>200</v>
      </c>
      <c r="EY46" s="781">
        <v>0</v>
      </c>
      <c r="EZ46" s="779">
        <v>50</v>
      </c>
      <c r="FA46" s="786">
        <v>5000</v>
      </c>
      <c r="FB46" s="782">
        <v>700</v>
      </c>
      <c r="FC46" s="782">
        <v>120</v>
      </c>
      <c r="FD46" s="786">
        <v>5000</v>
      </c>
      <c r="FF46" s="810"/>
    </row>
    <row r="47" spans="1:162" s="705" customFormat="1" ht="15" customHeight="1" x14ac:dyDescent="0.25">
      <c r="A47" s="2001"/>
      <c r="B47" s="1977"/>
      <c r="C47" s="1982"/>
      <c r="D47" s="1988"/>
      <c r="E47" s="1991"/>
      <c r="F47" s="707" t="s">
        <v>567</v>
      </c>
      <c r="G47" s="707" t="s">
        <v>560</v>
      </c>
      <c r="H47" s="707" t="s">
        <v>561</v>
      </c>
      <c r="I47" s="772">
        <v>47</v>
      </c>
      <c r="J47" s="715">
        <v>188</v>
      </c>
      <c r="K47" s="772">
        <v>58</v>
      </c>
      <c r="L47" s="783">
        <v>0.81034482758620685</v>
      </c>
      <c r="M47" s="709">
        <v>118</v>
      </c>
      <c r="N47" s="712">
        <v>5</v>
      </c>
      <c r="O47" s="712">
        <v>7</v>
      </c>
      <c r="P47" s="712">
        <v>6</v>
      </c>
      <c r="Q47" s="712">
        <v>2</v>
      </c>
      <c r="R47" s="712">
        <v>2</v>
      </c>
      <c r="S47" s="775">
        <v>2</v>
      </c>
      <c r="T47" s="776">
        <v>0.3</v>
      </c>
      <c r="U47" s="718">
        <v>0.5</v>
      </c>
      <c r="V47" s="718">
        <v>0.25</v>
      </c>
      <c r="W47" s="718">
        <v>0.4</v>
      </c>
      <c r="X47" s="718">
        <v>0.6</v>
      </c>
      <c r="Y47" s="711">
        <v>0.41000000000000003</v>
      </c>
      <c r="Z47" s="708">
        <v>0.6</v>
      </c>
      <c r="AA47" s="708">
        <v>2.41</v>
      </c>
      <c r="AB47" s="777">
        <v>6.41</v>
      </c>
      <c r="AC47" s="714">
        <v>0</v>
      </c>
      <c r="AD47" s="714">
        <v>20</v>
      </c>
      <c r="AE47" s="714">
        <v>80</v>
      </c>
      <c r="AF47" s="714">
        <v>30</v>
      </c>
      <c r="AG47" s="714">
        <v>0</v>
      </c>
      <c r="AH47" s="714">
        <v>1</v>
      </c>
      <c r="AI47" s="775">
        <v>2.9411764705882353E-2</v>
      </c>
      <c r="AJ47" s="714">
        <v>1</v>
      </c>
      <c r="AK47" s="714">
        <v>0</v>
      </c>
      <c r="AL47" s="714">
        <v>0</v>
      </c>
      <c r="AM47" s="775">
        <v>2.9411764705882353E-2</v>
      </c>
      <c r="AN47" s="714">
        <v>0</v>
      </c>
      <c r="AO47" s="714">
        <v>0</v>
      </c>
      <c r="AP47" s="778">
        <v>0</v>
      </c>
      <c r="AQ47" s="714">
        <v>1</v>
      </c>
      <c r="AR47" s="714">
        <v>1</v>
      </c>
      <c r="AS47" s="775">
        <v>2</v>
      </c>
      <c r="AT47" s="775">
        <v>0.5</v>
      </c>
      <c r="AU47" s="775">
        <v>0.5</v>
      </c>
      <c r="AV47" s="775">
        <v>1</v>
      </c>
      <c r="AW47" s="714">
        <v>0</v>
      </c>
      <c r="AX47" s="714">
        <v>0</v>
      </c>
      <c r="AY47" s="778">
        <v>0</v>
      </c>
      <c r="AZ47" s="714">
        <v>0</v>
      </c>
      <c r="BA47" s="714">
        <v>1</v>
      </c>
      <c r="BB47" s="778">
        <v>1</v>
      </c>
      <c r="BC47" s="775">
        <v>0</v>
      </c>
      <c r="BD47" s="775">
        <v>0.5</v>
      </c>
      <c r="BE47" s="775">
        <v>0.5</v>
      </c>
      <c r="BF47" s="714">
        <v>0</v>
      </c>
      <c r="BG47" s="714">
        <v>4</v>
      </c>
      <c r="BH47" s="714">
        <v>0</v>
      </c>
      <c r="BI47" s="778">
        <v>4</v>
      </c>
      <c r="BJ47" s="775">
        <v>1.3333333333333333</v>
      </c>
      <c r="BK47" s="714">
        <v>0</v>
      </c>
      <c r="BL47" s="714">
        <v>2</v>
      </c>
      <c r="BM47" s="714">
        <v>2</v>
      </c>
      <c r="BN47" s="778">
        <v>2</v>
      </c>
      <c r="BO47" s="775">
        <v>1.6666666666666667</v>
      </c>
      <c r="BP47" s="775">
        <v>0</v>
      </c>
      <c r="BQ47" s="775">
        <v>3</v>
      </c>
      <c r="BR47" s="775">
        <v>1</v>
      </c>
      <c r="BS47" s="775">
        <v>3</v>
      </c>
      <c r="BT47" s="775">
        <v>1.5</v>
      </c>
      <c r="BU47" s="714">
        <v>0</v>
      </c>
      <c r="BV47" s="714">
        <v>0</v>
      </c>
      <c r="BW47" s="714">
        <v>0</v>
      </c>
      <c r="BX47" s="714">
        <v>0</v>
      </c>
      <c r="BY47" s="714">
        <v>0</v>
      </c>
      <c r="BZ47" s="714">
        <v>0</v>
      </c>
      <c r="CA47" s="714">
        <v>0</v>
      </c>
      <c r="CB47" s="714">
        <v>0</v>
      </c>
      <c r="CC47" s="714">
        <v>0</v>
      </c>
      <c r="CD47" s="714">
        <v>0</v>
      </c>
      <c r="CE47" s="714">
        <v>0</v>
      </c>
      <c r="CF47" s="714">
        <v>0</v>
      </c>
      <c r="CG47" s="714">
        <v>0</v>
      </c>
      <c r="CH47" s="714">
        <v>0</v>
      </c>
      <c r="CI47" s="714">
        <v>0</v>
      </c>
      <c r="CJ47" s="714">
        <v>0</v>
      </c>
      <c r="CK47" s="775">
        <v>0</v>
      </c>
      <c r="CL47" s="775">
        <v>0</v>
      </c>
      <c r="CM47" s="775">
        <v>0</v>
      </c>
      <c r="CN47" s="775">
        <v>0</v>
      </c>
      <c r="CO47" s="775">
        <v>0</v>
      </c>
      <c r="CP47" s="775">
        <v>0</v>
      </c>
      <c r="CQ47" s="775">
        <v>0</v>
      </c>
      <c r="CR47" s="775">
        <v>0</v>
      </c>
      <c r="CS47" s="712">
        <v>0</v>
      </c>
      <c r="CT47" s="712">
        <v>0</v>
      </c>
      <c r="CU47" s="712">
        <v>0</v>
      </c>
      <c r="CV47" s="712">
        <v>0</v>
      </c>
      <c r="CW47" s="712">
        <v>0</v>
      </c>
      <c r="CX47" s="712">
        <v>0</v>
      </c>
      <c r="CY47" s="712">
        <v>3</v>
      </c>
      <c r="CZ47" s="712">
        <v>0</v>
      </c>
      <c r="DA47" s="712">
        <v>0</v>
      </c>
      <c r="DB47" s="712">
        <v>0</v>
      </c>
      <c r="DC47" s="712">
        <v>3</v>
      </c>
      <c r="DD47" s="712">
        <v>0</v>
      </c>
      <c r="DE47" s="712">
        <v>3</v>
      </c>
      <c r="DF47" s="712">
        <v>0</v>
      </c>
      <c r="DG47" s="712">
        <v>0</v>
      </c>
      <c r="DH47" s="712">
        <v>2.5</v>
      </c>
      <c r="DI47" s="712">
        <v>0</v>
      </c>
      <c r="DJ47" s="712">
        <v>0</v>
      </c>
      <c r="DK47" s="712">
        <v>0</v>
      </c>
      <c r="DL47" s="712">
        <v>0</v>
      </c>
      <c r="DM47" s="712">
        <v>0</v>
      </c>
      <c r="DN47" s="712">
        <v>0</v>
      </c>
      <c r="DO47" s="712">
        <v>0</v>
      </c>
      <c r="DP47" s="712">
        <v>2.5</v>
      </c>
      <c r="DQ47" s="712">
        <v>2.5</v>
      </c>
      <c r="DR47" s="712">
        <v>0</v>
      </c>
      <c r="DS47" s="712">
        <v>0</v>
      </c>
      <c r="DT47" s="712">
        <v>0</v>
      </c>
      <c r="DU47" s="712">
        <v>2.5</v>
      </c>
      <c r="DV47" s="712">
        <v>0</v>
      </c>
      <c r="DW47" s="712">
        <v>0</v>
      </c>
      <c r="DX47" s="712">
        <v>0</v>
      </c>
      <c r="DY47" s="712">
        <v>3</v>
      </c>
      <c r="DZ47" s="712">
        <v>0</v>
      </c>
      <c r="EA47" s="712">
        <v>0</v>
      </c>
      <c r="EB47" s="712">
        <v>0</v>
      </c>
      <c r="EC47" s="712">
        <v>5.5</v>
      </c>
      <c r="ED47" s="712">
        <v>2.5</v>
      </c>
      <c r="EE47" s="712">
        <v>3</v>
      </c>
      <c r="EF47" s="714">
        <v>4</v>
      </c>
      <c r="EG47" s="1582" t="s">
        <v>562</v>
      </c>
      <c r="EH47" s="714">
        <v>2</v>
      </c>
      <c r="EI47" s="714">
        <v>1</v>
      </c>
      <c r="EJ47" s="714">
        <v>2</v>
      </c>
      <c r="EK47" s="713">
        <v>0.5</v>
      </c>
      <c r="EL47" s="713" t="s">
        <v>563</v>
      </c>
      <c r="EM47" s="782">
        <v>300</v>
      </c>
      <c r="EN47" s="782">
        <v>200</v>
      </c>
      <c r="EO47" s="779">
        <v>60</v>
      </c>
      <c r="EP47" s="780">
        <v>1</v>
      </c>
      <c r="EQ47" s="780">
        <v>0</v>
      </c>
      <c r="ER47" s="780">
        <v>0</v>
      </c>
      <c r="ES47" s="780">
        <v>0</v>
      </c>
      <c r="ET47" s="780">
        <v>0</v>
      </c>
      <c r="EU47" s="781">
        <v>0</v>
      </c>
      <c r="EV47" s="782">
        <v>191.2</v>
      </c>
      <c r="EW47" s="782">
        <v>191.2</v>
      </c>
      <c r="EX47" s="782">
        <v>191.2</v>
      </c>
      <c r="EY47" s="782">
        <v>191.2</v>
      </c>
      <c r="EZ47" s="713">
        <v>0.5</v>
      </c>
      <c r="FA47" s="786">
        <v>5000</v>
      </c>
      <c r="FB47" s="782">
        <v>300</v>
      </c>
      <c r="FC47" s="782">
        <v>200</v>
      </c>
      <c r="FD47" s="779">
        <v>60</v>
      </c>
    </row>
    <row r="48" spans="1:162" s="705" customFormat="1" ht="15" customHeight="1" x14ac:dyDescent="0.25">
      <c r="A48" s="2001"/>
      <c r="B48" s="1977"/>
      <c r="C48" s="1982"/>
      <c r="D48" s="1988"/>
      <c r="E48" s="1991"/>
      <c r="F48" s="707" t="s">
        <v>568</v>
      </c>
      <c r="G48" s="707" t="s">
        <v>560</v>
      </c>
      <c r="H48" s="707" t="s">
        <v>561</v>
      </c>
      <c r="I48" s="772">
        <v>59</v>
      </c>
      <c r="J48" s="715">
        <v>236</v>
      </c>
      <c r="K48" s="772">
        <v>60</v>
      </c>
      <c r="L48" s="783">
        <v>0.98333333333333328</v>
      </c>
      <c r="M48" s="709">
        <v>125</v>
      </c>
      <c r="N48" s="712">
        <v>3.9</v>
      </c>
      <c r="O48" s="712" t="s">
        <v>562</v>
      </c>
      <c r="P48" s="712">
        <v>3.9</v>
      </c>
      <c r="Q48" s="712">
        <v>1.7</v>
      </c>
      <c r="R48" s="712">
        <v>2.1</v>
      </c>
      <c r="S48" s="775">
        <v>1.9</v>
      </c>
      <c r="T48" s="776">
        <v>0.4</v>
      </c>
      <c r="U48" s="718">
        <v>0.4</v>
      </c>
      <c r="V48" s="718">
        <v>0.25</v>
      </c>
      <c r="W48" s="718">
        <v>0.3</v>
      </c>
      <c r="X48" s="718">
        <v>0.3</v>
      </c>
      <c r="Y48" s="711">
        <v>0.33</v>
      </c>
      <c r="Z48" s="708">
        <v>0.4</v>
      </c>
      <c r="AA48" s="708">
        <v>2.23</v>
      </c>
      <c r="AB48" s="777">
        <v>4.2299999999999995</v>
      </c>
      <c r="AC48" s="714">
        <v>0</v>
      </c>
      <c r="AD48" s="714">
        <v>15</v>
      </c>
      <c r="AE48" s="714">
        <v>20</v>
      </c>
      <c r="AF48" s="714">
        <v>70</v>
      </c>
      <c r="AG48" s="714">
        <v>0</v>
      </c>
      <c r="AH48" s="714">
        <v>2</v>
      </c>
      <c r="AI48" s="775">
        <v>5.8823529411764705E-2</v>
      </c>
      <c r="AJ48" s="714">
        <v>16</v>
      </c>
      <c r="AK48" s="714">
        <v>0</v>
      </c>
      <c r="AL48" s="714">
        <v>17</v>
      </c>
      <c r="AM48" s="775">
        <v>0.97058823529411764</v>
      </c>
      <c r="AN48" s="714">
        <v>0</v>
      </c>
      <c r="AO48" s="714">
        <v>1</v>
      </c>
      <c r="AP48" s="778">
        <v>1</v>
      </c>
      <c r="AQ48" s="714">
        <v>1</v>
      </c>
      <c r="AR48" s="714">
        <v>1</v>
      </c>
      <c r="AS48" s="775">
        <v>2</v>
      </c>
      <c r="AT48" s="775">
        <v>0.5</v>
      </c>
      <c r="AU48" s="775">
        <v>1</v>
      </c>
      <c r="AV48" s="775">
        <v>1.5</v>
      </c>
      <c r="AW48" s="714">
        <v>0</v>
      </c>
      <c r="AX48" s="714">
        <v>0</v>
      </c>
      <c r="AY48" s="778">
        <v>0</v>
      </c>
      <c r="AZ48" s="714">
        <v>0</v>
      </c>
      <c r="BA48" s="714">
        <v>0</v>
      </c>
      <c r="BB48" s="778">
        <v>0</v>
      </c>
      <c r="BC48" s="775">
        <v>0</v>
      </c>
      <c r="BD48" s="775">
        <v>0</v>
      </c>
      <c r="BE48" s="775">
        <v>0</v>
      </c>
      <c r="BF48" s="714">
        <v>0</v>
      </c>
      <c r="BG48" s="714">
        <v>4</v>
      </c>
      <c r="BH48" s="714">
        <v>0</v>
      </c>
      <c r="BI48" s="778">
        <v>4</v>
      </c>
      <c r="BJ48" s="775">
        <v>1.6666666666666667</v>
      </c>
      <c r="BK48" s="714">
        <v>0</v>
      </c>
      <c r="BL48" s="714">
        <v>2</v>
      </c>
      <c r="BM48" s="714">
        <v>2</v>
      </c>
      <c r="BN48" s="778">
        <v>2</v>
      </c>
      <c r="BO48" s="775">
        <v>1.3333333333333333</v>
      </c>
      <c r="BP48" s="775">
        <v>0</v>
      </c>
      <c r="BQ48" s="775">
        <v>3</v>
      </c>
      <c r="BR48" s="775">
        <v>1</v>
      </c>
      <c r="BS48" s="775">
        <v>3</v>
      </c>
      <c r="BT48" s="775">
        <v>1.5</v>
      </c>
      <c r="BU48" s="714">
        <v>0</v>
      </c>
      <c r="BV48" s="714">
        <v>0</v>
      </c>
      <c r="BW48" s="714">
        <v>1</v>
      </c>
      <c r="BX48" s="714">
        <v>1</v>
      </c>
      <c r="BY48" s="714">
        <v>1</v>
      </c>
      <c r="BZ48" s="714">
        <v>0</v>
      </c>
      <c r="CA48" s="714">
        <v>0</v>
      </c>
      <c r="CB48" s="714">
        <v>0</v>
      </c>
      <c r="CC48" s="714">
        <v>0</v>
      </c>
      <c r="CD48" s="714">
        <v>0</v>
      </c>
      <c r="CE48" s="714">
        <v>0</v>
      </c>
      <c r="CF48" s="714">
        <v>0</v>
      </c>
      <c r="CG48" s="714">
        <v>0</v>
      </c>
      <c r="CH48" s="714">
        <v>0</v>
      </c>
      <c r="CI48" s="714">
        <v>0</v>
      </c>
      <c r="CJ48" s="714">
        <v>0</v>
      </c>
      <c r="CK48" s="775">
        <v>0</v>
      </c>
      <c r="CL48" s="775">
        <v>0</v>
      </c>
      <c r="CM48" s="775">
        <v>0.125</v>
      </c>
      <c r="CN48" s="775">
        <v>0.125</v>
      </c>
      <c r="CO48" s="775">
        <v>0.125</v>
      </c>
      <c r="CP48" s="775">
        <v>0</v>
      </c>
      <c r="CQ48" s="775">
        <v>0</v>
      </c>
      <c r="CR48" s="775">
        <v>0</v>
      </c>
      <c r="CS48" s="712">
        <v>0</v>
      </c>
      <c r="CT48" s="712">
        <v>0</v>
      </c>
      <c r="CU48" s="712">
        <v>0</v>
      </c>
      <c r="CV48" s="712">
        <v>0</v>
      </c>
      <c r="CW48" s="712">
        <v>0</v>
      </c>
      <c r="CX48" s="712">
        <v>0</v>
      </c>
      <c r="CY48" s="712">
        <v>3</v>
      </c>
      <c r="CZ48" s="712">
        <v>0</v>
      </c>
      <c r="DA48" s="712">
        <v>0</v>
      </c>
      <c r="DB48" s="712">
        <v>0</v>
      </c>
      <c r="DC48" s="712">
        <v>3</v>
      </c>
      <c r="DD48" s="712">
        <v>0</v>
      </c>
      <c r="DE48" s="712">
        <v>3</v>
      </c>
      <c r="DF48" s="712">
        <v>0</v>
      </c>
      <c r="DG48" s="712">
        <v>0</v>
      </c>
      <c r="DH48" s="712">
        <v>2.5</v>
      </c>
      <c r="DI48" s="712">
        <v>0</v>
      </c>
      <c r="DJ48" s="712">
        <v>0</v>
      </c>
      <c r="DK48" s="712">
        <v>0</v>
      </c>
      <c r="DL48" s="712">
        <v>0</v>
      </c>
      <c r="DM48" s="712">
        <v>0</v>
      </c>
      <c r="DN48" s="712">
        <v>0</v>
      </c>
      <c r="DO48" s="712">
        <v>0</v>
      </c>
      <c r="DP48" s="712">
        <v>2.5</v>
      </c>
      <c r="DQ48" s="712">
        <v>2.5</v>
      </c>
      <c r="DR48" s="712">
        <v>0</v>
      </c>
      <c r="DS48" s="712">
        <v>0</v>
      </c>
      <c r="DT48" s="712">
        <v>0</v>
      </c>
      <c r="DU48" s="712">
        <v>2.5</v>
      </c>
      <c r="DV48" s="712">
        <v>0</v>
      </c>
      <c r="DW48" s="712">
        <v>0</v>
      </c>
      <c r="DX48" s="712">
        <v>0</v>
      </c>
      <c r="DY48" s="712">
        <v>3</v>
      </c>
      <c r="DZ48" s="712">
        <v>0</v>
      </c>
      <c r="EA48" s="712">
        <v>0</v>
      </c>
      <c r="EB48" s="712">
        <v>0</v>
      </c>
      <c r="EC48" s="712">
        <v>5.5</v>
      </c>
      <c r="ED48" s="712">
        <v>2.5</v>
      </c>
      <c r="EE48" s="712">
        <v>3</v>
      </c>
      <c r="EF48" s="714">
        <v>3</v>
      </c>
      <c r="EG48" s="714">
        <v>2</v>
      </c>
      <c r="EH48" s="714">
        <v>2</v>
      </c>
      <c r="EI48" s="714">
        <v>1</v>
      </c>
      <c r="EJ48" s="714">
        <v>1</v>
      </c>
      <c r="EK48" s="779">
        <v>20</v>
      </c>
      <c r="EL48" s="779">
        <v>60</v>
      </c>
      <c r="EM48" s="779">
        <v>20</v>
      </c>
      <c r="EN48" s="782">
        <v>120</v>
      </c>
      <c r="EO48" s="782">
        <v>110</v>
      </c>
      <c r="EP48" s="780">
        <v>1</v>
      </c>
      <c r="EQ48" s="780">
        <v>0</v>
      </c>
      <c r="ER48" s="780">
        <v>0</v>
      </c>
      <c r="ES48" s="780">
        <v>0</v>
      </c>
      <c r="ET48" s="780">
        <v>1</v>
      </c>
      <c r="EU48" s="781">
        <v>0</v>
      </c>
      <c r="EV48" s="781">
        <v>0</v>
      </c>
      <c r="EW48" s="782">
        <v>191.2</v>
      </c>
      <c r="EX48" s="782">
        <v>191.2</v>
      </c>
      <c r="EY48" s="788">
        <v>50</v>
      </c>
      <c r="EZ48" s="779">
        <v>20</v>
      </c>
      <c r="FA48" s="779">
        <v>60</v>
      </c>
      <c r="FB48" s="779">
        <v>20</v>
      </c>
      <c r="FC48" s="782">
        <v>120</v>
      </c>
      <c r="FD48" s="782">
        <v>110</v>
      </c>
    </row>
    <row r="49" spans="1:162" s="705" customFormat="1" ht="15" customHeight="1" x14ac:dyDescent="0.25">
      <c r="A49" s="2001"/>
      <c r="B49" s="1977"/>
      <c r="C49" s="1982"/>
      <c r="D49" s="1988"/>
      <c r="E49" s="1991"/>
      <c r="F49" s="707" t="s">
        <v>570</v>
      </c>
      <c r="G49" s="707" t="s">
        <v>560</v>
      </c>
      <c r="H49" s="707" t="s">
        <v>566</v>
      </c>
      <c r="I49" s="772">
        <v>58</v>
      </c>
      <c r="J49" s="715">
        <v>232</v>
      </c>
      <c r="K49" s="772">
        <v>70</v>
      </c>
      <c r="L49" s="783">
        <v>0.82857142857142851</v>
      </c>
      <c r="M49" s="709">
        <v>110</v>
      </c>
      <c r="N49" s="712">
        <v>4.0999999999999996</v>
      </c>
      <c r="O49" s="712" t="s">
        <v>562</v>
      </c>
      <c r="P49" s="712">
        <v>4.0999999999999996</v>
      </c>
      <c r="Q49" s="712">
        <v>1.7</v>
      </c>
      <c r="R49" s="712">
        <v>2.5</v>
      </c>
      <c r="S49" s="775">
        <v>2.1</v>
      </c>
      <c r="T49" s="776">
        <v>0.3</v>
      </c>
      <c r="U49" s="718">
        <v>0.25</v>
      </c>
      <c r="V49" s="718">
        <v>0</v>
      </c>
      <c r="W49" s="718">
        <v>0.1</v>
      </c>
      <c r="X49" s="718">
        <v>0.4</v>
      </c>
      <c r="Y49" s="711">
        <v>0.21000000000000002</v>
      </c>
      <c r="Z49" s="708">
        <v>0.4</v>
      </c>
      <c r="AA49" s="708">
        <v>2.31</v>
      </c>
      <c r="AB49" s="777">
        <v>4.3099999999999996</v>
      </c>
      <c r="AC49" s="714">
        <v>5</v>
      </c>
      <c r="AD49" s="714">
        <v>15</v>
      </c>
      <c r="AE49" s="714">
        <v>25</v>
      </c>
      <c r="AF49" s="714">
        <v>70</v>
      </c>
      <c r="AG49" s="714">
        <v>17</v>
      </c>
      <c r="AH49" s="714">
        <v>12</v>
      </c>
      <c r="AI49" s="775">
        <v>0.8529411764705882</v>
      </c>
      <c r="AJ49" s="714">
        <v>16</v>
      </c>
      <c r="AK49" s="714">
        <v>0</v>
      </c>
      <c r="AL49" s="714">
        <v>17</v>
      </c>
      <c r="AM49" s="775">
        <v>0.97058823529411764</v>
      </c>
      <c r="AN49" s="714">
        <v>1</v>
      </c>
      <c r="AO49" s="714">
        <v>1</v>
      </c>
      <c r="AP49" s="778">
        <v>2</v>
      </c>
      <c r="AQ49" s="714">
        <v>1</v>
      </c>
      <c r="AR49" s="714">
        <v>1</v>
      </c>
      <c r="AS49" s="775">
        <v>2</v>
      </c>
      <c r="AT49" s="775">
        <v>1</v>
      </c>
      <c r="AU49" s="775">
        <v>1</v>
      </c>
      <c r="AV49" s="775">
        <v>2</v>
      </c>
      <c r="AW49" s="714">
        <v>1</v>
      </c>
      <c r="AX49" s="714">
        <v>0</v>
      </c>
      <c r="AY49" s="778">
        <v>1</v>
      </c>
      <c r="AZ49" s="714">
        <v>0</v>
      </c>
      <c r="BA49" s="714">
        <v>0</v>
      </c>
      <c r="BB49" s="778">
        <v>0</v>
      </c>
      <c r="BC49" s="775">
        <v>0.5</v>
      </c>
      <c r="BD49" s="775">
        <v>0</v>
      </c>
      <c r="BE49" s="775">
        <v>0.5</v>
      </c>
      <c r="BF49" s="714">
        <v>0</v>
      </c>
      <c r="BG49" s="714">
        <v>4</v>
      </c>
      <c r="BH49" s="714">
        <v>0</v>
      </c>
      <c r="BI49" s="778">
        <v>4</v>
      </c>
      <c r="BJ49" s="775">
        <v>2.3333333333333335</v>
      </c>
      <c r="BK49" s="714">
        <v>1</v>
      </c>
      <c r="BL49" s="714">
        <v>1</v>
      </c>
      <c r="BM49" s="714">
        <v>0</v>
      </c>
      <c r="BN49" s="778">
        <v>2</v>
      </c>
      <c r="BO49" s="775">
        <v>1.3333333333333333</v>
      </c>
      <c r="BP49" s="775">
        <v>0.5</v>
      </c>
      <c r="BQ49" s="775">
        <v>2.5</v>
      </c>
      <c r="BR49" s="775">
        <v>0</v>
      </c>
      <c r="BS49" s="775">
        <v>3</v>
      </c>
      <c r="BT49" s="775">
        <v>1.8333333333333335</v>
      </c>
      <c r="BU49" s="714">
        <v>0</v>
      </c>
      <c r="BV49" s="714">
        <v>0</v>
      </c>
      <c r="BW49" s="714">
        <v>2</v>
      </c>
      <c r="BX49" s="714">
        <v>2</v>
      </c>
      <c r="BY49" s="714">
        <v>0</v>
      </c>
      <c r="BZ49" s="714">
        <v>0</v>
      </c>
      <c r="CA49" s="714">
        <v>0</v>
      </c>
      <c r="CB49" s="714">
        <v>0</v>
      </c>
      <c r="CC49" s="714">
        <v>0</v>
      </c>
      <c r="CD49" s="714">
        <v>0</v>
      </c>
      <c r="CE49" s="714">
        <v>0</v>
      </c>
      <c r="CF49" s="714">
        <v>0</v>
      </c>
      <c r="CG49" s="714">
        <v>1</v>
      </c>
      <c r="CH49" s="714">
        <v>0</v>
      </c>
      <c r="CI49" s="714">
        <v>0</v>
      </c>
      <c r="CJ49" s="714">
        <v>0</v>
      </c>
      <c r="CK49" s="775">
        <v>0</v>
      </c>
      <c r="CL49" s="775">
        <v>0</v>
      </c>
      <c r="CM49" s="775">
        <v>0.25</v>
      </c>
      <c r="CN49" s="775">
        <v>0.25</v>
      </c>
      <c r="CO49" s="775">
        <v>0.125</v>
      </c>
      <c r="CP49" s="775">
        <v>0</v>
      </c>
      <c r="CQ49" s="775">
        <v>0</v>
      </c>
      <c r="CR49" s="775">
        <v>0</v>
      </c>
      <c r="CS49" s="712">
        <v>0</v>
      </c>
      <c r="CT49" s="712">
        <v>0</v>
      </c>
      <c r="CU49" s="712">
        <v>0</v>
      </c>
      <c r="CV49" s="712">
        <v>0</v>
      </c>
      <c r="CW49" s="712">
        <v>0</v>
      </c>
      <c r="CX49" s="712">
        <v>0</v>
      </c>
      <c r="CY49" s="775">
        <v>1.5</v>
      </c>
      <c r="CZ49" s="712">
        <v>0</v>
      </c>
      <c r="DA49" s="712">
        <v>0</v>
      </c>
      <c r="DB49" s="712">
        <v>0</v>
      </c>
      <c r="DC49" s="712">
        <v>1.5</v>
      </c>
      <c r="DD49" s="712">
        <v>0</v>
      </c>
      <c r="DE49" s="712">
        <v>1.5</v>
      </c>
      <c r="DF49" s="712">
        <v>0</v>
      </c>
      <c r="DG49" s="712">
        <v>0</v>
      </c>
      <c r="DH49" s="712">
        <v>1.5</v>
      </c>
      <c r="DI49" s="712">
        <v>0</v>
      </c>
      <c r="DJ49" s="712">
        <v>0</v>
      </c>
      <c r="DK49" s="712">
        <v>0</v>
      </c>
      <c r="DL49" s="712">
        <v>0</v>
      </c>
      <c r="DM49" s="712">
        <v>0</v>
      </c>
      <c r="DN49" s="712">
        <v>0</v>
      </c>
      <c r="DO49" s="712">
        <v>0</v>
      </c>
      <c r="DP49" s="712">
        <v>1.5</v>
      </c>
      <c r="DQ49" s="712">
        <v>1.5</v>
      </c>
      <c r="DR49" s="712">
        <v>0</v>
      </c>
      <c r="DS49" s="712">
        <v>0</v>
      </c>
      <c r="DT49" s="712">
        <v>0</v>
      </c>
      <c r="DU49" s="712">
        <v>1.5</v>
      </c>
      <c r="DV49" s="712">
        <v>0</v>
      </c>
      <c r="DW49" s="712">
        <v>0</v>
      </c>
      <c r="DX49" s="712">
        <v>0</v>
      </c>
      <c r="DY49" s="712">
        <v>1.5</v>
      </c>
      <c r="DZ49" s="712">
        <v>0</v>
      </c>
      <c r="EA49" s="712">
        <v>0</v>
      </c>
      <c r="EB49" s="712">
        <v>0</v>
      </c>
      <c r="EC49" s="712">
        <v>3</v>
      </c>
      <c r="ED49" s="712">
        <v>1.5</v>
      </c>
      <c r="EE49" s="712">
        <v>1.5</v>
      </c>
      <c r="EF49" s="714">
        <v>3</v>
      </c>
      <c r="EG49" s="714">
        <v>3</v>
      </c>
      <c r="EH49" s="1582" t="s">
        <v>562</v>
      </c>
      <c r="EI49" s="714">
        <v>1</v>
      </c>
      <c r="EJ49" s="714">
        <v>1</v>
      </c>
      <c r="EK49" s="779">
        <v>40</v>
      </c>
      <c r="EL49" s="782">
        <v>100</v>
      </c>
      <c r="EM49" s="782">
        <v>100</v>
      </c>
      <c r="EN49" s="779">
        <v>50</v>
      </c>
      <c r="EO49" s="779">
        <v>70</v>
      </c>
      <c r="EP49" s="780">
        <v>1</v>
      </c>
      <c r="EQ49" s="780">
        <v>0</v>
      </c>
      <c r="ER49" s="780">
        <v>0</v>
      </c>
      <c r="ES49" s="780">
        <v>0</v>
      </c>
      <c r="ET49" s="780">
        <v>0</v>
      </c>
      <c r="EU49" s="782">
        <v>191.2</v>
      </c>
      <c r="EV49" s="782">
        <v>191.2</v>
      </c>
      <c r="EW49" s="782">
        <v>191.2</v>
      </c>
      <c r="EX49" s="782">
        <v>191.2</v>
      </c>
      <c r="EY49" s="782">
        <v>191.2</v>
      </c>
      <c r="EZ49" s="779">
        <v>40</v>
      </c>
      <c r="FA49" s="782">
        <v>100</v>
      </c>
      <c r="FB49" s="782">
        <v>100</v>
      </c>
      <c r="FC49" s="779">
        <v>50</v>
      </c>
      <c r="FD49" s="779">
        <v>70</v>
      </c>
    </row>
    <row r="50" spans="1:162" s="705" customFormat="1" ht="15" customHeight="1" x14ac:dyDescent="0.25">
      <c r="A50" s="2001"/>
      <c r="B50" s="1977"/>
      <c r="C50" s="1982"/>
      <c r="D50" s="1988"/>
      <c r="E50" s="1991"/>
      <c r="F50" s="707" t="s">
        <v>572</v>
      </c>
      <c r="G50" s="707" t="s">
        <v>560</v>
      </c>
      <c r="H50" s="707" t="s">
        <v>561</v>
      </c>
      <c r="I50" s="772">
        <v>58</v>
      </c>
      <c r="J50" s="715">
        <v>232</v>
      </c>
      <c r="K50" s="772">
        <v>62</v>
      </c>
      <c r="L50" s="783">
        <v>0.93548387096774199</v>
      </c>
      <c r="M50" s="709">
        <v>107</v>
      </c>
      <c r="N50" s="712">
        <v>2.7</v>
      </c>
      <c r="O50" s="712" t="s">
        <v>562</v>
      </c>
      <c r="P50" s="712">
        <v>2.7</v>
      </c>
      <c r="Q50" s="712">
        <v>1.9</v>
      </c>
      <c r="R50" s="712">
        <v>2.2000000000000002</v>
      </c>
      <c r="S50" s="775">
        <v>2.0499999999999998</v>
      </c>
      <c r="T50" s="776">
        <v>0.55000000000000004</v>
      </c>
      <c r="U50" s="718">
        <v>0.25</v>
      </c>
      <c r="V50" s="718">
        <v>0.3</v>
      </c>
      <c r="W50" s="718">
        <v>0.4</v>
      </c>
      <c r="X50" s="718">
        <v>0.25</v>
      </c>
      <c r="Y50" s="711">
        <v>0.35</v>
      </c>
      <c r="Z50" s="708">
        <v>0.55000000000000004</v>
      </c>
      <c r="AA50" s="708">
        <v>2.4</v>
      </c>
      <c r="AB50" s="777">
        <v>3.0500000000000003</v>
      </c>
      <c r="AC50" s="714">
        <v>5</v>
      </c>
      <c r="AD50" s="714">
        <v>15</v>
      </c>
      <c r="AE50" s="714">
        <v>30</v>
      </c>
      <c r="AF50" s="714">
        <v>40</v>
      </c>
      <c r="AG50" s="714">
        <v>13</v>
      </c>
      <c r="AH50" s="714">
        <v>13</v>
      </c>
      <c r="AI50" s="775">
        <v>0.76470588235294112</v>
      </c>
      <c r="AJ50" s="714">
        <v>17</v>
      </c>
      <c r="AK50" s="714">
        <v>1</v>
      </c>
      <c r="AL50" s="714">
        <v>17</v>
      </c>
      <c r="AM50" s="775">
        <v>1</v>
      </c>
      <c r="AN50" s="714">
        <v>1</v>
      </c>
      <c r="AO50" s="714">
        <v>1</v>
      </c>
      <c r="AP50" s="778">
        <v>2</v>
      </c>
      <c r="AQ50" s="714">
        <v>1</v>
      </c>
      <c r="AR50" s="714">
        <v>1</v>
      </c>
      <c r="AS50" s="775">
        <v>2</v>
      </c>
      <c r="AT50" s="775">
        <v>1</v>
      </c>
      <c r="AU50" s="775">
        <v>1</v>
      </c>
      <c r="AV50" s="775">
        <v>2</v>
      </c>
      <c r="AW50" s="714">
        <v>0</v>
      </c>
      <c r="AX50" s="714">
        <v>0</v>
      </c>
      <c r="AY50" s="778">
        <v>0</v>
      </c>
      <c r="AZ50" s="714">
        <v>0</v>
      </c>
      <c r="BA50" s="714">
        <v>0</v>
      </c>
      <c r="BB50" s="778">
        <v>0</v>
      </c>
      <c r="BC50" s="775">
        <v>0</v>
      </c>
      <c r="BD50" s="775">
        <v>0</v>
      </c>
      <c r="BE50" s="775">
        <v>0</v>
      </c>
      <c r="BF50" s="714">
        <v>0</v>
      </c>
      <c r="BG50" s="714">
        <v>4</v>
      </c>
      <c r="BH50" s="714">
        <v>0</v>
      </c>
      <c r="BI50" s="778">
        <v>4</v>
      </c>
      <c r="BJ50" s="775">
        <v>2</v>
      </c>
      <c r="BK50" s="714">
        <v>1</v>
      </c>
      <c r="BL50" s="714">
        <v>2</v>
      </c>
      <c r="BM50" s="714">
        <v>1</v>
      </c>
      <c r="BN50" s="778">
        <v>3</v>
      </c>
      <c r="BO50" s="775">
        <v>1.6666666666666667</v>
      </c>
      <c r="BP50" s="775">
        <v>0.5</v>
      </c>
      <c r="BQ50" s="775">
        <v>3</v>
      </c>
      <c r="BR50" s="775">
        <v>0.5</v>
      </c>
      <c r="BS50" s="775">
        <v>3.5</v>
      </c>
      <c r="BT50" s="775">
        <v>1.8333333333333335</v>
      </c>
      <c r="BU50" s="714">
        <v>0</v>
      </c>
      <c r="BV50" s="714">
        <v>0</v>
      </c>
      <c r="BW50" s="714">
        <v>2</v>
      </c>
      <c r="BX50" s="714">
        <v>2</v>
      </c>
      <c r="BY50" s="714">
        <v>2</v>
      </c>
      <c r="BZ50" s="714">
        <v>0</v>
      </c>
      <c r="CA50" s="714">
        <v>0</v>
      </c>
      <c r="CB50" s="714">
        <v>0</v>
      </c>
      <c r="CC50" s="714">
        <v>0</v>
      </c>
      <c r="CD50" s="714">
        <v>0</v>
      </c>
      <c r="CE50" s="714">
        <v>0</v>
      </c>
      <c r="CF50" s="714">
        <v>1</v>
      </c>
      <c r="CG50" s="714">
        <v>0</v>
      </c>
      <c r="CH50" s="714">
        <v>1</v>
      </c>
      <c r="CI50" s="714">
        <v>1</v>
      </c>
      <c r="CJ50" s="714">
        <v>0</v>
      </c>
      <c r="CK50" s="775">
        <v>0</v>
      </c>
      <c r="CL50" s="775">
        <v>0</v>
      </c>
      <c r="CM50" s="775">
        <v>0.25</v>
      </c>
      <c r="CN50" s="775">
        <v>0.375</v>
      </c>
      <c r="CO50" s="775">
        <v>0.25</v>
      </c>
      <c r="CP50" s="775">
        <v>0.125</v>
      </c>
      <c r="CQ50" s="775">
        <v>0.125</v>
      </c>
      <c r="CR50" s="775">
        <v>0</v>
      </c>
      <c r="CS50" s="712">
        <v>0</v>
      </c>
      <c r="CT50" s="712">
        <v>0</v>
      </c>
      <c r="CU50" s="712">
        <v>0</v>
      </c>
      <c r="CV50" s="712">
        <v>0</v>
      </c>
      <c r="CW50" s="712">
        <v>0</v>
      </c>
      <c r="CX50" s="712">
        <v>0</v>
      </c>
      <c r="CY50" s="712">
        <v>3</v>
      </c>
      <c r="CZ50" s="712">
        <v>0</v>
      </c>
      <c r="DA50" s="712">
        <v>0</v>
      </c>
      <c r="DB50" s="712">
        <v>0</v>
      </c>
      <c r="DC50" s="712">
        <v>3</v>
      </c>
      <c r="DD50" s="712">
        <v>0</v>
      </c>
      <c r="DE50" s="712">
        <v>3</v>
      </c>
      <c r="DF50" s="712">
        <v>0</v>
      </c>
      <c r="DG50" s="712">
        <v>0</v>
      </c>
      <c r="DH50" s="712">
        <v>1.5</v>
      </c>
      <c r="DI50" s="712">
        <v>0</v>
      </c>
      <c r="DJ50" s="712">
        <v>0</v>
      </c>
      <c r="DK50" s="712">
        <v>0</v>
      </c>
      <c r="DL50" s="712">
        <v>0</v>
      </c>
      <c r="DM50" s="712">
        <v>0</v>
      </c>
      <c r="DN50" s="712">
        <v>0</v>
      </c>
      <c r="DO50" s="712">
        <v>0</v>
      </c>
      <c r="DP50" s="712">
        <v>1.5</v>
      </c>
      <c r="DQ50" s="712">
        <v>1.5</v>
      </c>
      <c r="DR50" s="712">
        <v>0</v>
      </c>
      <c r="DS50" s="712">
        <v>0</v>
      </c>
      <c r="DT50" s="712">
        <v>0</v>
      </c>
      <c r="DU50" s="712">
        <v>1.5</v>
      </c>
      <c r="DV50" s="712">
        <v>0</v>
      </c>
      <c r="DW50" s="712">
        <v>0</v>
      </c>
      <c r="DX50" s="712">
        <v>0</v>
      </c>
      <c r="DY50" s="712">
        <v>3</v>
      </c>
      <c r="DZ50" s="712">
        <v>0</v>
      </c>
      <c r="EA50" s="712">
        <v>0</v>
      </c>
      <c r="EB50" s="712">
        <v>0</v>
      </c>
      <c r="EC50" s="712">
        <v>4.5</v>
      </c>
      <c r="ED50" s="712">
        <v>1.5</v>
      </c>
      <c r="EE50" s="712">
        <v>3</v>
      </c>
      <c r="EF50" s="714">
        <v>3</v>
      </c>
      <c r="EG50" s="714">
        <v>3</v>
      </c>
      <c r="EH50" s="714">
        <v>3</v>
      </c>
      <c r="EI50" s="714">
        <v>1</v>
      </c>
      <c r="EJ50" s="714">
        <v>1</v>
      </c>
      <c r="EK50" s="779">
        <v>60</v>
      </c>
      <c r="EL50" s="713" t="s">
        <v>563</v>
      </c>
      <c r="EM50" s="779">
        <v>30</v>
      </c>
      <c r="EN50" s="782">
        <v>110</v>
      </c>
      <c r="EO50" s="782">
        <v>110</v>
      </c>
      <c r="EP50" s="780">
        <v>0</v>
      </c>
      <c r="EQ50" s="780">
        <v>1</v>
      </c>
      <c r="ER50" s="780">
        <v>0</v>
      </c>
      <c r="ES50" s="780">
        <v>0</v>
      </c>
      <c r="ET50" s="780">
        <v>1</v>
      </c>
      <c r="EU50" s="782">
        <v>191.2</v>
      </c>
      <c r="EV50" s="782">
        <v>191.2</v>
      </c>
      <c r="EW50" s="782">
        <v>191.2</v>
      </c>
      <c r="EX50" s="782">
        <v>191.2</v>
      </c>
      <c r="EY50" s="782">
        <v>191.2</v>
      </c>
      <c r="EZ50" s="779">
        <v>60</v>
      </c>
      <c r="FA50" s="786">
        <v>5000</v>
      </c>
      <c r="FB50" s="779">
        <v>30</v>
      </c>
      <c r="FC50" s="782">
        <v>110</v>
      </c>
      <c r="FD50" s="782">
        <v>110</v>
      </c>
    </row>
    <row r="51" spans="1:162" s="705" customFormat="1" ht="15" customHeight="1" x14ac:dyDescent="0.25">
      <c r="A51" s="2001"/>
      <c r="B51" s="1977"/>
      <c r="C51" s="1982"/>
      <c r="D51" s="1988"/>
      <c r="E51" s="1991"/>
      <c r="F51" s="707" t="s">
        <v>573</v>
      </c>
      <c r="G51" s="707" t="s">
        <v>560</v>
      </c>
      <c r="H51" s="707" t="s">
        <v>571</v>
      </c>
      <c r="I51" s="772">
        <v>55</v>
      </c>
      <c r="J51" s="715">
        <v>220</v>
      </c>
      <c r="K51" s="772">
        <v>57</v>
      </c>
      <c r="L51" s="783">
        <v>0.96491228070175439</v>
      </c>
      <c r="M51" s="712">
        <v>92</v>
      </c>
      <c r="N51" s="712">
        <v>4.0999999999999996</v>
      </c>
      <c r="O51" s="712">
        <v>4</v>
      </c>
      <c r="P51" s="712">
        <v>4.05</v>
      </c>
      <c r="Q51" s="712">
        <v>1.6</v>
      </c>
      <c r="R51" s="712">
        <v>2</v>
      </c>
      <c r="S51" s="775">
        <v>1.8</v>
      </c>
      <c r="T51" s="776">
        <v>0.4</v>
      </c>
      <c r="U51" s="718">
        <v>0.3</v>
      </c>
      <c r="V51" s="718">
        <v>0.1</v>
      </c>
      <c r="W51" s="718">
        <v>0.3</v>
      </c>
      <c r="X51" s="718">
        <v>0.25</v>
      </c>
      <c r="Y51" s="711">
        <v>0.26999999999999996</v>
      </c>
      <c r="Z51" s="708">
        <v>0.4</v>
      </c>
      <c r="AA51" s="708">
        <v>2.0699999999999998</v>
      </c>
      <c r="AB51" s="777">
        <v>4.3199999999999994</v>
      </c>
      <c r="AC51" s="714">
        <v>2.5</v>
      </c>
      <c r="AD51" s="714">
        <v>20</v>
      </c>
      <c r="AE51" s="714">
        <v>70</v>
      </c>
      <c r="AF51" s="714">
        <v>50</v>
      </c>
      <c r="AG51" s="714">
        <v>17</v>
      </c>
      <c r="AH51" s="714">
        <v>5</v>
      </c>
      <c r="AI51" s="775">
        <v>0.6470588235294118</v>
      </c>
      <c r="AJ51" s="714">
        <v>17</v>
      </c>
      <c r="AK51" s="714">
        <v>0</v>
      </c>
      <c r="AL51" s="714">
        <v>13</v>
      </c>
      <c r="AM51" s="775">
        <v>0.88235294117647056</v>
      </c>
      <c r="AN51" s="714">
        <v>1</v>
      </c>
      <c r="AO51" s="714">
        <v>1</v>
      </c>
      <c r="AP51" s="778">
        <v>2</v>
      </c>
      <c r="AQ51" s="714">
        <v>0</v>
      </c>
      <c r="AR51" s="714">
        <v>2</v>
      </c>
      <c r="AS51" s="775">
        <v>2</v>
      </c>
      <c r="AT51" s="775">
        <v>0.5</v>
      </c>
      <c r="AU51" s="775">
        <v>1.5</v>
      </c>
      <c r="AV51" s="775">
        <v>2</v>
      </c>
      <c r="AW51" s="714">
        <v>0</v>
      </c>
      <c r="AX51" s="714">
        <v>0</v>
      </c>
      <c r="AY51" s="778">
        <v>0</v>
      </c>
      <c r="AZ51" s="714">
        <v>1</v>
      </c>
      <c r="BA51" s="714">
        <v>1</v>
      </c>
      <c r="BB51" s="778">
        <v>2</v>
      </c>
      <c r="BC51" s="775">
        <v>0.5</v>
      </c>
      <c r="BD51" s="775">
        <v>0.5</v>
      </c>
      <c r="BE51" s="775">
        <v>1</v>
      </c>
      <c r="BF51" s="714">
        <v>0</v>
      </c>
      <c r="BG51" s="714">
        <v>4</v>
      </c>
      <c r="BH51" s="714">
        <v>0</v>
      </c>
      <c r="BI51" s="778">
        <v>4</v>
      </c>
      <c r="BJ51" s="775">
        <v>2</v>
      </c>
      <c r="BK51" s="714">
        <v>1</v>
      </c>
      <c r="BL51" s="714">
        <v>2</v>
      </c>
      <c r="BM51" s="714">
        <v>1</v>
      </c>
      <c r="BN51" s="778">
        <v>3</v>
      </c>
      <c r="BO51" s="775">
        <v>2.3333333333333335</v>
      </c>
      <c r="BP51" s="775">
        <v>0.5</v>
      </c>
      <c r="BQ51" s="775">
        <v>3</v>
      </c>
      <c r="BR51" s="775">
        <v>0.5</v>
      </c>
      <c r="BS51" s="775">
        <v>3.5</v>
      </c>
      <c r="BT51" s="775">
        <v>2.166666666666667</v>
      </c>
      <c r="BU51" s="714">
        <v>0</v>
      </c>
      <c r="BV51" s="714">
        <v>0</v>
      </c>
      <c r="BW51" s="714">
        <v>1</v>
      </c>
      <c r="BX51" s="714">
        <v>1</v>
      </c>
      <c r="BY51" s="714">
        <v>1</v>
      </c>
      <c r="BZ51" s="714">
        <v>1</v>
      </c>
      <c r="CA51" s="714">
        <v>0</v>
      </c>
      <c r="CB51" s="714">
        <v>0</v>
      </c>
      <c r="CC51" s="714">
        <v>0</v>
      </c>
      <c r="CD51" s="714">
        <v>1</v>
      </c>
      <c r="CE51" s="714">
        <v>0</v>
      </c>
      <c r="CF51" s="714">
        <v>0</v>
      </c>
      <c r="CG51" s="714">
        <v>0</v>
      </c>
      <c r="CH51" s="714">
        <v>0</v>
      </c>
      <c r="CI51" s="714">
        <v>0</v>
      </c>
      <c r="CJ51" s="714">
        <v>0</v>
      </c>
      <c r="CK51" s="775">
        <v>0</v>
      </c>
      <c r="CL51" s="775">
        <v>0.125</v>
      </c>
      <c r="CM51" s="775">
        <v>0.125</v>
      </c>
      <c r="CN51" s="775">
        <v>0.125</v>
      </c>
      <c r="CO51" s="775">
        <v>0.125</v>
      </c>
      <c r="CP51" s="775">
        <v>0.125</v>
      </c>
      <c r="CQ51" s="775">
        <v>0</v>
      </c>
      <c r="CR51" s="775">
        <v>0</v>
      </c>
      <c r="CS51" s="712">
        <v>0</v>
      </c>
      <c r="CT51" s="712">
        <v>0</v>
      </c>
      <c r="CU51" s="712">
        <v>0</v>
      </c>
      <c r="CV51" s="712">
        <v>0</v>
      </c>
      <c r="CW51" s="712">
        <v>0</v>
      </c>
      <c r="CX51" s="712">
        <v>0</v>
      </c>
      <c r="CY51" s="712">
        <v>3</v>
      </c>
      <c r="CZ51" s="712">
        <v>0</v>
      </c>
      <c r="DA51" s="712">
        <v>0</v>
      </c>
      <c r="DB51" s="712">
        <v>0</v>
      </c>
      <c r="DC51" s="712">
        <v>3</v>
      </c>
      <c r="DD51" s="712">
        <v>0</v>
      </c>
      <c r="DE51" s="712">
        <v>3</v>
      </c>
      <c r="DF51" s="712">
        <v>0</v>
      </c>
      <c r="DG51" s="712">
        <v>0.5</v>
      </c>
      <c r="DH51" s="712">
        <v>1.5</v>
      </c>
      <c r="DI51" s="712">
        <v>0</v>
      </c>
      <c r="DJ51" s="712">
        <v>0</v>
      </c>
      <c r="DK51" s="712">
        <v>0</v>
      </c>
      <c r="DL51" s="712">
        <v>0</v>
      </c>
      <c r="DM51" s="712">
        <v>0</v>
      </c>
      <c r="DN51" s="712">
        <v>0</v>
      </c>
      <c r="DO51" s="712">
        <v>0</v>
      </c>
      <c r="DP51" s="712">
        <v>2</v>
      </c>
      <c r="DQ51" s="712">
        <v>2</v>
      </c>
      <c r="DR51" s="712">
        <v>0</v>
      </c>
      <c r="DS51" s="712">
        <v>0</v>
      </c>
      <c r="DT51" s="712">
        <v>0.5</v>
      </c>
      <c r="DU51" s="712">
        <v>1.5</v>
      </c>
      <c r="DV51" s="712">
        <v>0</v>
      </c>
      <c r="DW51" s="712">
        <v>0</v>
      </c>
      <c r="DX51" s="712">
        <v>0</v>
      </c>
      <c r="DY51" s="712">
        <v>3</v>
      </c>
      <c r="DZ51" s="712">
        <v>0</v>
      </c>
      <c r="EA51" s="712">
        <v>0</v>
      </c>
      <c r="EB51" s="712">
        <v>0</v>
      </c>
      <c r="EC51" s="712">
        <v>5</v>
      </c>
      <c r="ED51" s="712">
        <v>2</v>
      </c>
      <c r="EE51" s="712">
        <v>3</v>
      </c>
      <c r="EF51" s="1582" t="s">
        <v>562</v>
      </c>
      <c r="EG51" s="714">
        <v>2</v>
      </c>
      <c r="EH51" s="714">
        <v>1</v>
      </c>
      <c r="EI51" s="714">
        <v>2</v>
      </c>
      <c r="EJ51" s="714">
        <v>1</v>
      </c>
      <c r="EK51" s="779">
        <v>15</v>
      </c>
      <c r="EL51" s="713" t="s">
        <v>563</v>
      </c>
      <c r="EM51" s="713" t="s">
        <v>563</v>
      </c>
      <c r="EN51" s="713" t="s">
        <v>563</v>
      </c>
      <c r="EO51" s="782">
        <v>130</v>
      </c>
      <c r="EP51" s="780">
        <v>0</v>
      </c>
      <c r="EQ51" s="780">
        <v>0</v>
      </c>
      <c r="ER51" s="780">
        <v>0</v>
      </c>
      <c r="ES51" s="780">
        <v>0</v>
      </c>
      <c r="ET51" s="780">
        <v>1</v>
      </c>
      <c r="EU51" s="785">
        <v>200</v>
      </c>
      <c r="EV51" s="781">
        <v>0</v>
      </c>
      <c r="EW51" s="785">
        <v>600</v>
      </c>
      <c r="EX51" s="785">
        <v>100</v>
      </c>
      <c r="EY51" s="782">
        <v>191.2</v>
      </c>
      <c r="EZ51" s="779">
        <v>15</v>
      </c>
      <c r="FA51" s="786">
        <v>5000</v>
      </c>
      <c r="FB51" s="786">
        <v>5000</v>
      </c>
      <c r="FC51" s="786">
        <v>5000</v>
      </c>
      <c r="FD51" s="782">
        <v>130</v>
      </c>
    </row>
    <row r="52" spans="1:162" s="705" customFormat="1" ht="15" customHeight="1" x14ac:dyDescent="0.25">
      <c r="A52" s="2001"/>
      <c r="B52" s="1977"/>
      <c r="C52" s="1982"/>
      <c r="D52" s="1988"/>
      <c r="E52" s="1991"/>
      <c r="F52" s="707" t="s">
        <v>574</v>
      </c>
      <c r="G52" s="707" t="s">
        <v>560</v>
      </c>
      <c r="H52" s="707" t="s">
        <v>583</v>
      </c>
      <c r="I52" s="772">
        <v>43</v>
      </c>
      <c r="J52" s="715">
        <v>172</v>
      </c>
      <c r="K52" s="772">
        <v>44</v>
      </c>
      <c r="L52" s="783">
        <v>0.97727272727272729</v>
      </c>
      <c r="M52" s="712">
        <v>74</v>
      </c>
      <c r="N52" s="712" t="s">
        <v>562</v>
      </c>
      <c r="O52" s="712" t="s">
        <v>562</v>
      </c>
      <c r="P52" s="712" t="s">
        <v>562</v>
      </c>
      <c r="Q52" s="712">
        <v>1.9</v>
      </c>
      <c r="R52" s="712">
        <v>1.9</v>
      </c>
      <c r="S52" s="775">
        <v>1.9</v>
      </c>
      <c r="T52" s="776">
        <v>0.8</v>
      </c>
      <c r="U52" s="718">
        <v>1.6</v>
      </c>
      <c r="V52" s="718">
        <v>2</v>
      </c>
      <c r="W52" s="718">
        <v>2.5</v>
      </c>
      <c r="X52" s="718">
        <v>1.5</v>
      </c>
      <c r="Y52" s="711">
        <v>1.6800000000000002</v>
      </c>
      <c r="Z52" s="708">
        <v>2.5</v>
      </c>
      <c r="AA52" s="708">
        <v>3.58</v>
      </c>
      <c r="AB52" s="777" t="s">
        <v>562</v>
      </c>
      <c r="AC52" s="714">
        <v>0</v>
      </c>
      <c r="AD52" s="714" t="s">
        <v>562</v>
      </c>
      <c r="AE52" s="714">
        <v>80</v>
      </c>
      <c r="AF52" s="714">
        <v>20</v>
      </c>
      <c r="AG52" s="714">
        <v>14</v>
      </c>
      <c r="AH52" s="714">
        <v>4</v>
      </c>
      <c r="AI52" s="775">
        <v>0.52941176470588236</v>
      </c>
      <c r="AJ52" s="714">
        <v>0</v>
      </c>
      <c r="AK52" s="714">
        <v>0</v>
      </c>
      <c r="AL52" s="714">
        <v>17</v>
      </c>
      <c r="AM52" s="775">
        <v>0.5</v>
      </c>
      <c r="AN52" s="714">
        <v>0</v>
      </c>
      <c r="AO52" s="714">
        <v>1</v>
      </c>
      <c r="AP52" s="778">
        <v>1</v>
      </c>
      <c r="AQ52" s="714">
        <v>1</v>
      </c>
      <c r="AR52" s="714">
        <v>1</v>
      </c>
      <c r="AS52" s="775">
        <v>2</v>
      </c>
      <c r="AT52" s="775">
        <v>0.5</v>
      </c>
      <c r="AU52" s="775">
        <v>1</v>
      </c>
      <c r="AV52" s="775">
        <v>1.5</v>
      </c>
      <c r="AW52" s="714">
        <v>0</v>
      </c>
      <c r="AX52" s="714">
        <v>0</v>
      </c>
      <c r="AY52" s="778">
        <v>0</v>
      </c>
      <c r="AZ52" s="714">
        <v>1</v>
      </c>
      <c r="BA52" s="714">
        <v>1</v>
      </c>
      <c r="BB52" s="778">
        <v>2</v>
      </c>
      <c r="BC52" s="775">
        <v>0.5</v>
      </c>
      <c r="BD52" s="775">
        <v>0.5</v>
      </c>
      <c r="BE52" s="775">
        <v>1</v>
      </c>
      <c r="BF52" s="714">
        <v>0</v>
      </c>
      <c r="BG52" s="714">
        <v>4</v>
      </c>
      <c r="BH52" s="714">
        <v>0</v>
      </c>
      <c r="BI52" s="778">
        <v>4</v>
      </c>
      <c r="BJ52" s="775">
        <v>1.6666666666666667</v>
      </c>
      <c r="BK52" s="714">
        <v>1</v>
      </c>
      <c r="BL52" s="714">
        <v>2</v>
      </c>
      <c r="BM52" s="714">
        <v>2</v>
      </c>
      <c r="BN52" s="778">
        <v>3</v>
      </c>
      <c r="BO52" s="775">
        <v>2.3333333333333335</v>
      </c>
      <c r="BP52" s="775">
        <v>0.5</v>
      </c>
      <c r="BQ52" s="775">
        <v>3</v>
      </c>
      <c r="BR52" s="775">
        <v>1</v>
      </c>
      <c r="BS52" s="775">
        <v>3.5</v>
      </c>
      <c r="BT52" s="775">
        <v>2</v>
      </c>
      <c r="BU52" s="714">
        <v>0</v>
      </c>
      <c r="BV52" s="714">
        <v>0</v>
      </c>
      <c r="BW52" s="714">
        <v>0</v>
      </c>
      <c r="BX52" s="714">
        <v>0</v>
      </c>
      <c r="BY52" s="714">
        <v>0</v>
      </c>
      <c r="BZ52" s="714">
        <v>1</v>
      </c>
      <c r="CA52" s="714">
        <v>0</v>
      </c>
      <c r="CB52" s="714">
        <v>0</v>
      </c>
      <c r="CC52" s="714">
        <v>0</v>
      </c>
      <c r="CD52" s="714">
        <v>0</v>
      </c>
      <c r="CE52" s="714">
        <v>0</v>
      </c>
      <c r="CF52" s="714">
        <v>0</v>
      </c>
      <c r="CG52" s="714">
        <v>0</v>
      </c>
      <c r="CH52" s="714">
        <v>0</v>
      </c>
      <c r="CI52" s="714">
        <v>1</v>
      </c>
      <c r="CJ52" s="714">
        <v>0</v>
      </c>
      <c r="CK52" s="775">
        <v>0</v>
      </c>
      <c r="CL52" s="775">
        <v>0</v>
      </c>
      <c r="CM52" s="775">
        <v>0</v>
      </c>
      <c r="CN52" s="775">
        <v>0</v>
      </c>
      <c r="CO52" s="775">
        <v>0</v>
      </c>
      <c r="CP52" s="775">
        <v>0.125</v>
      </c>
      <c r="CQ52" s="775">
        <v>0.125</v>
      </c>
      <c r="CR52" s="775">
        <v>0</v>
      </c>
      <c r="CS52" s="712">
        <v>0</v>
      </c>
      <c r="CT52" s="712">
        <v>0</v>
      </c>
      <c r="CU52" s="712">
        <v>0</v>
      </c>
      <c r="CV52" s="712">
        <v>0</v>
      </c>
      <c r="CW52" s="712">
        <v>0</v>
      </c>
      <c r="CX52" s="712">
        <v>0</v>
      </c>
      <c r="CY52" s="712">
        <v>3</v>
      </c>
      <c r="CZ52" s="712">
        <v>0</v>
      </c>
      <c r="DA52" s="712">
        <v>0</v>
      </c>
      <c r="DB52" s="712">
        <v>0</v>
      </c>
      <c r="DC52" s="712">
        <v>3</v>
      </c>
      <c r="DD52" s="712">
        <v>0</v>
      </c>
      <c r="DE52" s="712">
        <v>3</v>
      </c>
      <c r="DF52" s="712">
        <v>0</v>
      </c>
      <c r="DG52" s="712">
        <v>0</v>
      </c>
      <c r="DH52" s="712">
        <v>1.5</v>
      </c>
      <c r="DI52" s="712">
        <v>0</v>
      </c>
      <c r="DJ52" s="712">
        <v>0</v>
      </c>
      <c r="DK52" s="712">
        <v>0</v>
      </c>
      <c r="DL52" s="712">
        <v>0</v>
      </c>
      <c r="DM52" s="712">
        <v>0</v>
      </c>
      <c r="DN52" s="712">
        <v>0</v>
      </c>
      <c r="DO52" s="712">
        <v>0</v>
      </c>
      <c r="DP52" s="712">
        <v>1.5</v>
      </c>
      <c r="DQ52" s="712">
        <v>1.5</v>
      </c>
      <c r="DR52" s="712">
        <v>0</v>
      </c>
      <c r="DS52" s="712">
        <v>0</v>
      </c>
      <c r="DT52" s="712">
        <v>0</v>
      </c>
      <c r="DU52" s="712">
        <v>1.5</v>
      </c>
      <c r="DV52" s="712">
        <v>0</v>
      </c>
      <c r="DW52" s="712">
        <v>0</v>
      </c>
      <c r="DX52" s="712">
        <v>0</v>
      </c>
      <c r="DY52" s="712">
        <v>3</v>
      </c>
      <c r="DZ52" s="712">
        <v>0</v>
      </c>
      <c r="EA52" s="712">
        <v>0</v>
      </c>
      <c r="EB52" s="712">
        <v>0</v>
      </c>
      <c r="EC52" s="712">
        <v>4.5</v>
      </c>
      <c r="ED52" s="712">
        <v>1.5</v>
      </c>
      <c r="EE52" s="712">
        <v>3</v>
      </c>
      <c r="EF52" s="714">
        <v>4</v>
      </c>
      <c r="EG52" s="714">
        <v>4</v>
      </c>
      <c r="EH52" s="714">
        <v>4</v>
      </c>
      <c r="EI52" s="1582" t="s">
        <v>562</v>
      </c>
      <c r="EJ52" s="714">
        <v>1</v>
      </c>
      <c r="EK52" s="782">
        <v>200</v>
      </c>
      <c r="EL52" s="713">
        <v>0.5</v>
      </c>
      <c r="EM52" s="713">
        <v>5</v>
      </c>
      <c r="EN52" s="713" t="s">
        <v>563</v>
      </c>
      <c r="EO52" s="782">
        <v>300</v>
      </c>
      <c r="EP52" s="780">
        <v>10</v>
      </c>
      <c r="EQ52" s="780" t="s">
        <v>562</v>
      </c>
      <c r="ER52" s="780" t="s">
        <v>562</v>
      </c>
      <c r="ES52" s="780" t="s">
        <v>562</v>
      </c>
      <c r="ET52" s="780">
        <v>1</v>
      </c>
      <c r="EU52" s="782">
        <v>191.2</v>
      </c>
      <c r="EV52" s="781">
        <v>0</v>
      </c>
      <c r="EW52" s="781" t="s">
        <v>562</v>
      </c>
      <c r="EX52" s="781" t="s">
        <v>562</v>
      </c>
      <c r="EY52" s="785">
        <v>200</v>
      </c>
      <c r="EZ52" s="782">
        <v>200</v>
      </c>
      <c r="FA52" s="713">
        <v>0.5</v>
      </c>
      <c r="FB52" s="713">
        <v>5</v>
      </c>
      <c r="FC52" s="786">
        <v>5000</v>
      </c>
      <c r="FD52" s="782">
        <v>300</v>
      </c>
    </row>
    <row r="53" spans="1:162" s="705" customFormat="1" ht="15" customHeight="1" x14ac:dyDescent="0.25">
      <c r="A53" s="2001"/>
      <c r="B53" s="1977"/>
      <c r="C53" s="1982"/>
      <c r="D53" s="1988"/>
      <c r="E53" s="1991"/>
      <c r="F53" s="707" t="s">
        <v>575</v>
      </c>
      <c r="G53" s="707" t="s">
        <v>560</v>
      </c>
      <c r="H53" s="707" t="s">
        <v>585</v>
      </c>
      <c r="I53" s="772">
        <v>54</v>
      </c>
      <c r="J53" s="715">
        <v>216</v>
      </c>
      <c r="K53" s="772">
        <v>61</v>
      </c>
      <c r="L53" s="783">
        <v>0.88524590163934425</v>
      </c>
      <c r="M53" s="709">
        <v>111</v>
      </c>
      <c r="N53" s="712">
        <v>4.5</v>
      </c>
      <c r="O53" s="712" t="s">
        <v>562</v>
      </c>
      <c r="P53" s="712">
        <v>4.5</v>
      </c>
      <c r="Q53" s="712">
        <v>2.5</v>
      </c>
      <c r="R53" s="712">
        <v>1.9</v>
      </c>
      <c r="S53" s="775">
        <v>2.2000000000000002</v>
      </c>
      <c r="T53" s="776">
        <v>0.3</v>
      </c>
      <c r="U53" s="718">
        <v>0.7</v>
      </c>
      <c r="V53" s="718">
        <v>1.5</v>
      </c>
      <c r="W53" s="718">
        <v>1.4</v>
      </c>
      <c r="X53" s="718">
        <v>0.7</v>
      </c>
      <c r="Y53" s="711">
        <v>0.91999999999999993</v>
      </c>
      <c r="Z53" s="708">
        <v>1.5</v>
      </c>
      <c r="AA53" s="708">
        <v>3.12</v>
      </c>
      <c r="AB53" s="777">
        <v>5.42</v>
      </c>
      <c r="AC53" s="714">
        <v>20</v>
      </c>
      <c r="AD53" s="714">
        <v>30</v>
      </c>
      <c r="AE53" s="714">
        <v>30</v>
      </c>
      <c r="AF53" s="714">
        <v>40</v>
      </c>
      <c r="AG53" s="714">
        <v>17</v>
      </c>
      <c r="AH53" s="714">
        <v>15</v>
      </c>
      <c r="AI53" s="775">
        <v>0.94117647058823528</v>
      </c>
      <c r="AJ53" s="714">
        <v>17</v>
      </c>
      <c r="AK53" s="714">
        <v>2</v>
      </c>
      <c r="AL53" s="714">
        <v>14</v>
      </c>
      <c r="AM53" s="775">
        <v>0.91176470588235292</v>
      </c>
      <c r="AN53" s="714">
        <v>0</v>
      </c>
      <c r="AO53" s="714">
        <v>0</v>
      </c>
      <c r="AP53" s="778">
        <v>0</v>
      </c>
      <c r="AQ53" s="714">
        <v>2</v>
      </c>
      <c r="AR53" s="714">
        <v>1</v>
      </c>
      <c r="AS53" s="775">
        <v>3</v>
      </c>
      <c r="AT53" s="775">
        <v>1</v>
      </c>
      <c r="AU53" s="775">
        <v>0.5</v>
      </c>
      <c r="AV53" s="775">
        <v>1.5</v>
      </c>
      <c r="AW53" s="714">
        <v>0</v>
      </c>
      <c r="AX53" s="714">
        <v>0</v>
      </c>
      <c r="AY53" s="778">
        <v>0</v>
      </c>
      <c r="AZ53" s="714">
        <v>0</v>
      </c>
      <c r="BA53" s="714">
        <v>2</v>
      </c>
      <c r="BB53" s="778">
        <v>2</v>
      </c>
      <c r="BC53" s="775">
        <v>0</v>
      </c>
      <c r="BD53" s="775">
        <v>1</v>
      </c>
      <c r="BE53" s="775">
        <v>1</v>
      </c>
      <c r="BF53" s="714">
        <v>0</v>
      </c>
      <c r="BG53" s="714">
        <v>3</v>
      </c>
      <c r="BH53" s="714">
        <v>1</v>
      </c>
      <c r="BI53" s="778">
        <v>3</v>
      </c>
      <c r="BJ53" s="775">
        <v>1</v>
      </c>
      <c r="BK53" s="714">
        <v>0</v>
      </c>
      <c r="BL53" s="714">
        <v>2</v>
      </c>
      <c r="BM53" s="714">
        <v>2</v>
      </c>
      <c r="BN53" s="778">
        <v>2</v>
      </c>
      <c r="BO53" s="775">
        <v>2.3333333333333335</v>
      </c>
      <c r="BP53" s="775">
        <v>0</v>
      </c>
      <c r="BQ53" s="775">
        <v>2.5</v>
      </c>
      <c r="BR53" s="775">
        <v>1.5</v>
      </c>
      <c r="BS53" s="775">
        <v>2.5</v>
      </c>
      <c r="BT53" s="775">
        <v>1.6666666666666667</v>
      </c>
      <c r="BU53" s="714">
        <v>0</v>
      </c>
      <c r="BV53" s="714">
        <v>0</v>
      </c>
      <c r="BW53" s="714">
        <v>1</v>
      </c>
      <c r="BX53" s="714">
        <v>0</v>
      </c>
      <c r="BY53" s="714">
        <v>0</v>
      </c>
      <c r="BZ53" s="714">
        <v>0</v>
      </c>
      <c r="CA53" s="714">
        <v>0</v>
      </c>
      <c r="CB53" s="714">
        <v>0</v>
      </c>
      <c r="CC53" s="714">
        <v>0</v>
      </c>
      <c r="CD53" s="714">
        <v>0</v>
      </c>
      <c r="CE53" s="714">
        <v>1</v>
      </c>
      <c r="CF53" s="714">
        <v>1</v>
      </c>
      <c r="CG53" s="714">
        <v>1</v>
      </c>
      <c r="CH53" s="714">
        <v>1</v>
      </c>
      <c r="CI53" s="714">
        <v>0</v>
      </c>
      <c r="CJ53" s="714">
        <v>0</v>
      </c>
      <c r="CK53" s="775">
        <v>0</v>
      </c>
      <c r="CL53" s="775">
        <v>0</v>
      </c>
      <c r="CM53" s="775">
        <v>0.25</v>
      </c>
      <c r="CN53" s="775">
        <v>0.125</v>
      </c>
      <c r="CO53" s="775">
        <v>0.125</v>
      </c>
      <c r="CP53" s="775">
        <v>0.125</v>
      </c>
      <c r="CQ53" s="775">
        <v>0</v>
      </c>
      <c r="CR53" s="775">
        <v>0</v>
      </c>
      <c r="CS53" s="712">
        <v>0</v>
      </c>
      <c r="CT53" s="712">
        <v>0</v>
      </c>
      <c r="CU53" s="712">
        <v>0</v>
      </c>
      <c r="CV53" s="712">
        <v>0</v>
      </c>
      <c r="CW53" s="712">
        <v>0</v>
      </c>
      <c r="CX53" s="712">
        <v>0</v>
      </c>
      <c r="CY53" s="712">
        <v>3</v>
      </c>
      <c r="CZ53" s="712">
        <v>0</v>
      </c>
      <c r="DA53" s="712">
        <v>0</v>
      </c>
      <c r="DB53" s="712">
        <v>0</v>
      </c>
      <c r="DC53" s="712">
        <v>3</v>
      </c>
      <c r="DD53" s="712">
        <v>0</v>
      </c>
      <c r="DE53" s="712">
        <v>3</v>
      </c>
      <c r="DF53" s="712">
        <v>0</v>
      </c>
      <c r="DG53" s="712">
        <v>0</v>
      </c>
      <c r="DH53" s="712">
        <v>1</v>
      </c>
      <c r="DI53" s="712">
        <v>0</v>
      </c>
      <c r="DJ53" s="712">
        <v>0</v>
      </c>
      <c r="DK53" s="712">
        <v>0</v>
      </c>
      <c r="DL53" s="712">
        <v>0</v>
      </c>
      <c r="DM53" s="712">
        <v>0</v>
      </c>
      <c r="DN53" s="712">
        <v>0</v>
      </c>
      <c r="DO53" s="712">
        <v>0</v>
      </c>
      <c r="DP53" s="712">
        <v>1</v>
      </c>
      <c r="DQ53" s="712">
        <v>1</v>
      </c>
      <c r="DR53" s="712">
        <v>0</v>
      </c>
      <c r="DS53" s="712">
        <v>0</v>
      </c>
      <c r="DT53" s="712">
        <v>0</v>
      </c>
      <c r="DU53" s="712">
        <v>1</v>
      </c>
      <c r="DV53" s="712">
        <v>0</v>
      </c>
      <c r="DW53" s="712">
        <v>0</v>
      </c>
      <c r="DX53" s="712">
        <v>0</v>
      </c>
      <c r="DY53" s="712">
        <v>3</v>
      </c>
      <c r="DZ53" s="712">
        <v>0</v>
      </c>
      <c r="EA53" s="712">
        <v>0</v>
      </c>
      <c r="EB53" s="712">
        <v>0</v>
      </c>
      <c r="EC53" s="712">
        <v>4</v>
      </c>
      <c r="ED53" s="712">
        <v>1</v>
      </c>
      <c r="EE53" s="712">
        <v>3</v>
      </c>
      <c r="EF53" s="714">
        <v>4</v>
      </c>
      <c r="EG53" s="714">
        <v>4</v>
      </c>
      <c r="EH53" s="714">
        <v>4</v>
      </c>
      <c r="EI53" s="714">
        <v>2</v>
      </c>
      <c r="EJ53" s="714">
        <v>4</v>
      </c>
      <c r="EK53" s="782">
        <v>190</v>
      </c>
      <c r="EL53" s="782">
        <v>300</v>
      </c>
      <c r="EM53" s="713">
        <v>0.5</v>
      </c>
      <c r="EN53" s="713" t="s">
        <v>563</v>
      </c>
      <c r="EO53" s="713">
        <v>0.01</v>
      </c>
      <c r="EP53" s="780">
        <v>9</v>
      </c>
      <c r="EQ53" s="780">
        <v>1</v>
      </c>
      <c r="ER53" s="780">
        <v>0</v>
      </c>
      <c r="ES53" s="780">
        <v>0</v>
      </c>
      <c r="ET53" s="780">
        <v>100</v>
      </c>
      <c r="EU53" s="782">
        <v>191.2</v>
      </c>
      <c r="EV53" s="782">
        <v>191.2</v>
      </c>
      <c r="EW53" s="781">
        <v>0</v>
      </c>
      <c r="EX53" s="781">
        <v>0</v>
      </c>
      <c r="EY53" s="785">
        <v>400</v>
      </c>
      <c r="EZ53" s="782">
        <v>190</v>
      </c>
      <c r="FA53" s="782">
        <v>300</v>
      </c>
      <c r="FB53" s="713">
        <v>0.5</v>
      </c>
      <c r="FC53" s="786">
        <v>5000</v>
      </c>
      <c r="FD53" s="713">
        <v>0.01</v>
      </c>
    </row>
    <row r="54" spans="1:162" s="705" customFormat="1" ht="15" customHeight="1" thickBot="1" x14ac:dyDescent="0.3">
      <c r="A54" s="2002"/>
      <c r="B54" s="1978"/>
      <c r="C54" s="1983"/>
      <c r="D54" s="1989"/>
      <c r="E54" s="1992"/>
      <c r="F54" s="789" t="s">
        <v>576</v>
      </c>
      <c r="G54" s="789" t="s">
        <v>560</v>
      </c>
      <c r="H54" s="789" t="s">
        <v>577</v>
      </c>
      <c r="I54" s="790">
        <v>50</v>
      </c>
      <c r="J54" s="791">
        <v>200</v>
      </c>
      <c r="K54" s="790">
        <v>65</v>
      </c>
      <c r="L54" s="792">
        <v>0.76923076923076916</v>
      </c>
      <c r="M54" s="816">
        <v>102</v>
      </c>
      <c r="N54" s="793">
        <v>3.6</v>
      </c>
      <c r="O54" s="793" t="s">
        <v>562</v>
      </c>
      <c r="P54" s="793">
        <v>3.6</v>
      </c>
      <c r="Q54" s="793">
        <v>1.8</v>
      </c>
      <c r="R54" s="793">
        <v>1.9</v>
      </c>
      <c r="S54" s="794">
        <v>1.85</v>
      </c>
      <c r="T54" s="795">
        <v>0.9</v>
      </c>
      <c r="U54" s="796">
        <v>1.2</v>
      </c>
      <c r="V54" s="796">
        <v>1</v>
      </c>
      <c r="W54" s="796">
        <v>0.8</v>
      </c>
      <c r="X54" s="796">
        <v>0.5</v>
      </c>
      <c r="Y54" s="797">
        <v>0.88000000000000012</v>
      </c>
      <c r="Z54" s="798">
        <v>1.2</v>
      </c>
      <c r="AA54" s="798">
        <v>2.7300000000000004</v>
      </c>
      <c r="AB54" s="799">
        <v>4.4800000000000004</v>
      </c>
      <c r="AC54" s="800">
        <v>2.5</v>
      </c>
      <c r="AD54" s="800">
        <v>20</v>
      </c>
      <c r="AE54" s="800">
        <v>80</v>
      </c>
      <c r="AF54" s="800">
        <v>20</v>
      </c>
      <c r="AG54" s="800">
        <v>17</v>
      </c>
      <c r="AH54" s="800">
        <v>10</v>
      </c>
      <c r="AI54" s="794">
        <v>0.79411764705882348</v>
      </c>
      <c r="AJ54" s="800">
        <v>6</v>
      </c>
      <c r="AK54" s="800">
        <v>0</v>
      </c>
      <c r="AL54" s="800">
        <v>17</v>
      </c>
      <c r="AM54" s="794">
        <v>0.67647058823529416</v>
      </c>
      <c r="AN54" s="800">
        <v>1</v>
      </c>
      <c r="AO54" s="800">
        <v>2</v>
      </c>
      <c r="AP54" s="801">
        <v>3</v>
      </c>
      <c r="AQ54" s="800">
        <v>2</v>
      </c>
      <c r="AR54" s="800">
        <v>0</v>
      </c>
      <c r="AS54" s="794">
        <v>2</v>
      </c>
      <c r="AT54" s="794">
        <v>1.5</v>
      </c>
      <c r="AU54" s="794">
        <v>1</v>
      </c>
      <c r="AV54" s="794">
        <v>2.5</v>
      </c>
      <c r="AW54" s="800">
        <v>1</v>
      </c>
      <c r="AX54" s="800">
        <v>0</v>
      </c>
      <c r="AY54" s="801">
        <v>1</v>
      </c>
      <c r="AZ54" s="800">
        <v>0</v>
      </c>
      <c r="BA54" s="800">
        <v>0</v>
      </c>
      <c r="BB54" s="801">
        <v>0</v>
      </c>
      <c r="BC54" s="794">
        <v>0.5</v>
      </c>
      <c r="BD54" s="794">
        <v>0</v>
      </c>
      <c r="BE54" s="794">
        <v>0.5</v>
      </c>
      <c r="BF54" s="800">
        <v>0</v>
      </c>
      <c r="BG54" s="800">
        <v>3</v>
      </c>
      <c r="BH54" s="800">
        <v>1</v>
      </c>
      <c r="BI54" s="801">
        <v>3</v>
      </c>
      <c r="BJ54" s="794">
        <v>2.3333333333333335</v>
      </c>
      <c r="BK54" s="800">
        <v>0</v>
      </c>
      <c r="BL54" s="800">
        <v>2</v>
      </c>
      <c r="BM54" s="800">
        <v>2</v>
      </c>
      <c r="BN54" s="801">
        <v>2</v>
      </c>
      <c r="BO54" s="794">
        <v>1.3333333333333333</v>
      </c>
      <c r="BP54" s="794">
        <v>0</v>
      </c>
      <c r="BQ54" s="794">
        <v>2.5</v>
      </c>
      <c r="BR54" s="794">
        <v>1.5</v>
      </c>
      <c r="BS54" s="794">
        <v>2.5</v>
      </c>
      <c r="BT54" s="794">
        <v>1.8333333333333335</v>
      </c>
      <c r="BU54" s="800">
        <v>0</v>
      </c>
      <c r="BV54" s="800">
        <v>0</v>
      </c>
      <c r="BW54" s="800">
        <v>0</v>
      </c>
      <c r="BX54" s="800">
        <v>1</v>
      </c>
      <c r="BY54" s="800">
        <v>0</v>
      </c>
      <c r="BZ54" s="800">
        <v>0</v>
      </c>
      <c r="CA54" s="800">
        <v>0</v>
      </c>
      <c r="CB54" s="800">
        <v>0</v>
      </c>
      <c r="CC54" s="800">
        <v>0</v>
      </c>
      <c r="CD54" s="800">
        <v>0</v>
      </c>
      <c r="CE54" s="800">
        <v>0</v>
      </c>
      <c r="CF54" s="800">
        <v>1</v>
      </c>
      <c r="CG54" s="800">
        <v>0</v>
      </c>
      <c r="CH54" s="800">
        <v>0</v>
      </c>
      <c r="CI54" s="800">
        <v>2</v>
      </c>
      <c r="CJ54" s="800">
        <v>0</v>
      </c>
      <c r="CK54" s="794">
        <v>0</v>
      </c>
      <c r="CL54" s="794">
        <v>0</v>
      </c>
      <c r="CM54" s="794">
        <v>0</v>
      </c>
      <c r="CN54" s="794">
        <v>0.25</v>
      </c>
      <c r="CO54" s="794">
        <v>0</v>
      </c>
      <c r="CP54" s="794">
        <v>0</v>
      </c>
      <c r="CQ54" s="794">
        <v>0.25</v>
      </c>
      <c r="CR54" s="794">
        <v>0</v>
      </c>
      <c r="CS54" s="793">
        <v>0</v>
      </c>
      <c r="CT54" s="793">
        <v>0</v>
      </c>
      <c r="CU54" s="793">
        <v>0</v>
      </c>
      <c r="CV54" s="793">
        <v>0</v>
      </c>
      <c r="CW54" s="793">
        <v>0</v>
      </c>
      <c r="CX54" s="793">
        <v>0</v>
      </c>
      <c r="CY54" s="793">
        <v>3</v>
      </c>
      <c r="CZ54" s="793">
        <v>0</v>
      </c>
      <c r="DA54" s="793">
        <v>0</v>
      </c>
      <c r="DB54" s="793">
        <v>0</v>
      </c>
      <c r="DC54" s="793">
        <v>3</v>
      </c>
      <c r="DD54" s="793">
        <v>0</v>
      </c>
      <c r="DE54" s="793">
        <v>3</v>
      </c>
      <c r="DF54" s="793">
        <v>0</v>
      </c>
      <c r="DG54" s="793">
        <v>0</v>
      </c>
      <c r="DH54" s="793">
        <v>1</v>
      </c>
      <c r="DI54" s="793">
        <v>0</v>
      </c>
      <c r="DJ54" s="793">
        <v>0</v>
      </c>
      <c r="DK54" s="793">
        <v>0</v>
      </c>
      <c r="DL54" s="793">
        <v>0</v>
      </c>
      <c r="DM54" s="793">
        <v>0</v>
      </c>
      <c r="DN54" s="793">
        <v>0</v>
      </c>
      <c r="DO54" s="793">
        <v>0</v>
      </c>
      <c r="DP54" s="793">
        <v>1</v>
      </c>
      <c r="DQ54" s="793">
        <v>1</v>
      </c>
      <c r="DR54" s="793">
        <v>0</v>
      </c>
      <c r="DS54" s="793">
        <v>0</v>
      </c>
      <c r="DT54" s="793">
        <v>0</v>
      </c>
      <c r="DU54" s="793">
        <v>1</v>
      </c>
      <c r="DV54" s="793">
        <v>0</v>
      </c>
      <c r="DW54" s="793">
        <v>0</v>
      </c>
      <c r="DX54" s="793">
        <v>0</v>
      </c>
      <c r="DY54" s="793">
        <v>3</v>
      </c>
      <c r="DZ54" s="793">
        <v>0</v>
      </c>
      <c r="EA54" s="793">
        <v>0</v>
      </c>
      <c r="EB54" s="793">
        <v>0</v>
      </c>
      <c r="EC54" s="793">
        <v>4</v>
      </c>
      <c r="ED54" s="793">
        <v>1</v>
      </c>
      <c r="EE54" s="793">
        <v>3</v>
      </c>
      <c r="EF54" s="800">
        <v>4</v>
      </c>
      <c r="EG54" s="800">
        <v>3</v>
      </c>
      <c r="EH54" s="800">
        <v>3</v>
      </c>
      <c r="EI54" s="800">
        <v>3</v>
      </c>
      <c r="EJ54" s="800">
        <v>2</v>
      </c>
      <c r="EK54" s="802">
        <v>0.01</v>
      </c>
      <c r="EL54" s="813">
        <v>50</v>
      </c>
      <c r="EM54" s="813">
        <v>70</v>
      </c>
      <c r="EN54" s="802">
        <v>0.5</v>
      </c>
      <c r="EO54" s="813">
        <v>90</v>
      </c>
      <c r="EP54" s="804">
        <v>100</v>
      </c>
      <c r="EQ54" s="804">
        <v>0</v>
      </c>
      <c r="ER54" s="804">
        <v>0</v>
      </c>
      <c r="ES54" s="804">
        <v>0</v>
      </c>
      <c r="ET54" s="804">
        <v>1</v>
      </c>
      <c r="EU54" s="817">
        <v>0</v>
      </c>
      <c r="EV54" s="803">
        <v>191.2</v>
      </c>
      <c r="EW54" s="803">
        <v>191.2</v>
      </c>
      <c r="EX54" s="803">
        <v>191.2</v>
      </c>
      <c r="EY54" s="803">
        <v>191.2</v>
      </c>
      <c r="EZ54" s="802">
        <v>0.01</v>
      </c>
      <c r="FA54" s="813">
        <v>50</v>
      </c>
      <c r="FB54" s="813">
        <v>70</v>
      </c>
      <c r="FC54" s="802">
        <v>0.5</v>
      </c>
      <c r="FD54" s="813">
        <v>90</v>
      </c>
    </row>
    <row r="55" spans="1:162" s="705" customFormat="1" ht="15" customHeight="1" thickTop="1" x14ac:dyDescent="0.25">
      <c r="A55" s="2014">
        <v>15</v>
      </c>
      <c r="B55" s="1979" t="s">
        <v>83</v>
      </c>
      <c r="C55" s="1981" t="s">
        <v>82</v>
      </c>
      <c r="D55" s="2015">
        <v>39660</v>
      </c>
      <c r="E55" s="1990"/>
      <c r="F55" s="807" t="s">
        <v>559</v>
      </c>
      <c r="G55" s="807" t="s">
        <v>560</v>
      </c>
      <c r="H55" s="807" t="s">
        <v>566</v>
      </c>
      <c r="I55" s="756">
        <v>49</v>
      </c>
      <c r="J55" s="807">
        <v>196</v>
      </c>
      <c r="K55" s="756">
        <v>58.5</v>
      </c>
      <c r="L55" s="757">
        <v>0.83760683760683763</v>
      </c>
      <c r="M55" s="818" t="s">
        <v>1280</v>
      </c>
      <c r="N55" s="818" t="s">
        <v>1280</v>
      </c>
      <c r="O55" s="818" t="s">
        <v>1280</v>
      </c>
      <c r="P55" s="760" t="s">
        <v>1280</v>
      </c>
      <c r="Q55" s="760">
        <v>1.3</v>
      </c>
      <c r="R55" s="760">
        <v>1</v>
      </c>
      <c r="S55" s="760">
        <v>1.1499999999999999</v>
      </c>
      <c r="T55" s="819">
        <v>0.21</v>
      </c>
      <c r="U55" s="763">
        <v>0.59</v>
      </c>
      <c r="V55" s="763">
        <v>0.53</v>
      </c>
      <c r="W55" s="763">
        <v>0.33</v>
      </c>
      <c r="X55" s="763">
        <v>0.25</v>
      </c>
      <c r="Y55" s="763">
        <v>0.38200000000000001</v>
      </c>
      <c r="Z55" s="764">
        <v>0.59</v>
      </c>
      <c r="AA55" s="764">
        <v>1.532</v>
      </c>
      <c r="AB55" s="765" t="s">
        <v>1280</v>
      </c>
      <c r="AC55" s="767">
        <v>42</v>
      </c>
      <c r="AD55" s="767">
        <v>3</v>
      </c>
      <c r="AE55" s="767">
        <v>15</v>
      </c>
      <c r="AF55" s="767">
        <v>5</v>
      </c>
      <c r="AG55" s="767">
        <v>17</v>
      </c>
      <c r="AH55" s="767">
        <v>3</v>
      </c>
      <c r="AI55" s="760">
        <v>0.58823529411764708</v>
      </c>
      <c r="AJ55" s="767">
        <v>16</v>
      </c>
      <c r="AK55" s="767">
        <v>1</v>
      </c>
      <c r="AL55" s="767">
        <v>6</v>
      </c>
      <c r="AM55" s="760">
        <v>0.6470588235294118</v>
      </c>
      <c r="AN55" s="767">
        <v>2</v>
      </c>
      <c r="AO55" s="767">
        <v>2</v>
      </c>
      <c r="AP55" s="767">
        <v>4</v>
      </c>
      <c r="AQ55" s="767">
        <v>1</v>
      </c>
      <c r="AR55" s="767">
        <v>1</v>
      </c>
      <c r="AS55" s="760">
        <v>2</v>
      </c>
      <c r="AT55" s="760">
        <v>1.5</v>
      </c>
      <c r="AU55" s="760">
        <v>1.5</v>
      </c>
      <c r="AV55" s="760">
        <v>3</v>
      </c>
      <c r="AW55" s="767">
        <v>3</v>
      </c>
      <c r="AX55" s="767">
        <v>0</v>
      </c>
      <c r="AY55" s="767">
        <v>3</v>
      </c>
      <c r="AZ55" s="767">
        <v>1</v>
      </c>
      <c r="BA55" s="767">
        <v>2</v>
      </c>
      <c r="BB55" s="767">
        <v>3</v>
      </c>
      <c r="BC55" s="760">
        <v>2</v>
      </c>
      <c r="BD55" s="760">
        <v>1</v>
      </c>
      <c r="BE55" s="760">
        <v>3</v>
      </c>
      <c r="BF55" s="767">
        <v>1</v>
      </c>
      <c r="BG55" s="767">
        <v>2</v>
      </c>
      <c r="BH55" s="767">
        <v>1</v>
      </c>
      <c r="BI55" s="767">
        <v>3</v>
      </c>
      <c r="BJ55" s="760">
        <v>3.3333333333333335</v>
      </c>
      <c r="BK55" s="767">
        <v>0</v>
      </c>
      <c r="BL55" s="767">
        <v>4</v>
      </c>
      <c r="BM55" s="767">
        <v>0</v>
      </c>
      <c r="BN55" s="767">
        <v>4</v>
      </c>
      <c r="BO55" s="760">
        <v>3</v>
      </c>
      <c r="BP55" s="760">
        <v>0.5</v>
      </c>
      <c r="BQ55" s="760">
        <v>3</v>
      </c>
      <c r="BR55" s="760">
        <v>0.5</v>
      </c>
      <c r="BS55" s="760">
        <v>3.5</v>
      </c>
      <c r="BT55" s="760">
        <v>3.166666666666667</v>
      </c>
      <c r="BU55" s="767">
        <v>0</v>
      </c>
      <c r="BV55" s="767">
        <v>0</v>
      </c>
      <c r="BW55" s="767">
        <v>0</v>
      </c>
      <c r="BX55" s="767">
        <v>0</v>
      </c>
      <c r="BY55" s="767">
        <v>0</v>
      </c>
      <c r="BZ55" s="767">
        <v>0</v>
      </c>
      <c r="CA55" s="767">
        <v>0</v>
      </c>
      <c r="CB55" s="767">
        <v>0</v>
      </c>
      <c r="CC55" s="767">
        <v>0</v>
      </c>
      <c r="CD55" s="767">
        <v>0</v>
      </c>
      <c r="CE55" s="767">
        <v>0</v>
      </c>
      <c r="CF55" s="767">
        <v>0</v>
      </c>
      <c r="CG55" s="767">
        <v>0</v>
      </c>
      <c r="CH55" s="767">
        <v>0</v>
      </c>
      <c r="CI55" s="767">
        <v>0</v>
      </c>
      <c r="CJ55" s="767">
        <v>0</v>
      </c>
      <c r="CK55" s="760">
        <v>0</v>
      </c>
      <c r="CL55" s="760">
        <v>0</v>
      </c>
      <c r="CM55" s="760">
        <v>0</v>
      </c>
      <c r="CN55" s="760">
        <v>0</v>
      </c>
      <c r="CO55" s="760">
        <v>0</v>
      </c>
      <c r="CP55" s="760">
        <v>0</v>
      </c>
      <c r="CQ55" s="760">
        <v>0</v>
      </c>
      <c r="CR55" s="760">
        <v>0</v>
      </c>
      <c r="CS55" s="760">
        <v>0</v>
      </c>
      <c r="CT55" s="760">
        <v>0</v>
      </c>
      <c r="CU55" s="760">
        <v>0</v>
      </c>
      <c r="CV55" s="760">
        <v>0</v>
      </c>
      <c r="CW55" s="760">
        <v>1.5</v>
      </c>
      <c r="CX55" s="760">
        <v>0</v>
      </c>
      <c r="CY55" s="760">
        <v>0</v>
      </c>
      <c r="CZ55" s="760">
        <v>0</v>
      </c>
      <c r="DA55" s="760">
        <v>0</v>
      </c>
      <c r="DB55" s="760">
        <v>0</v>
      </c>
      <c r="DC55" s="759">
        <v>1.5</v>
      </c>
      <c r="DD55" s="759">
        <v>1.5</v>
      </c>
      <c r="DE55" s="759">
        <v>0</v>
      </c>
      <c r="DF55" s="760">
        <v>0</v>
      </c>
      <c r="DG55" s="760">
        <v>0</v>
      </c>
      <c r="DH55" s="760">
        <v>0</v>
      </c>
      <c r="DI55" s="760">
        <v>0</v>
      </c>
      <c r="DJ55" s="760">
        <v>0</v>
      </c>
      <c r="DK55" s="760">
        <v>0</v>
      </c>
      <c r="DL55" s="760">
        <v>1.5</v>
      </c>
      <c r="DM55" s="760">
        <v>0</v>
      </c>
      <c r="DN55" s="760">
        <v>0</v>
      </c>
      <c r="DO55" s="760">
        <v>0</v>
      </c>
      <c r="DP55" s="759">
        <v>1.5</v>
      </c>
      <c r="DQ55" s="759">
        <v>0</v>
      </c>
      <c r="DR55" s="759">
        <v>1.5</v>
      </c>
      <c r="DS55" s="759">
        <v>0</v>
      </c>
      <c r="DT55" s="759">
        <v>0</v>
      </c>
      <c r="DU55" s="759">
        <v>0</v>
      </c>
      <c r="DV55" s="759">
        <v>0</v>
      </c>
      <c r="DW55" s="759">
        <v>1.5</v>
      </c>
      <c r="DX55" s="759">
        <v>0</v>
      </c>
      <c r="DY55" s="759">
        <v>1.5</v>
      </c>
      <c r="DZ55" s="759">
        <v>0</v>
      </c>
      <c r="EA55" s="759">
        <v>0</v>
      </c>
      <c r="EB55" s="759">
        <v>0</v>
      </c>
      <c r="EC55" s="759">
        <v>3</v>
      </c>
      <c r="ED55" s="759">
        <v>1.5</v>
      </c>
      <c r="EE55" s="759">
        <v>1.5</v>
      </c>
      <c r="EF55" s="767">
        <v>3</v>
      </c>
      <c r="EG55" s="767">
        <v>1</v>
      </c>
      <c r="EH55" s="767">
        <v>1</v>
      </c>
      <c r="EI55" s="767">
        <v>1</v>
      </c>
      <c r="EJ55" s="767">
        <v>2</v>
      </c>
      <c r="EK55" s="820">
        <v>62</v>
      </c>
      <c r="EL55" s="820">
        <v>95</v>
      </c>
      <c r="EM55" s="809">
        <v>200</v>
      </c>
      <c r="EN55" s="809">
        <v>120</v>
      </c>
      <c r="EO55" s="820">
        <v>89</v>
      </c>
      <c r="EP55" s="821">
        <v>0</v>
      </c>
      <c r="EQ55" s="821">
        <v>0</v>
      </c>
      <c r="ER55" s="821">
        <v>0</v>
      </c>
      <c r="ES55" s="821">
        <v>0</v>
      </c>
      <c r="ET55" s="821">
        <v>1</v>
      </c>
      <c r="EU55" s="769">
        <v>200</v>
      </c>
      <c r="EV55" s="769">
        <v>200</v>
      </c>
      <c r="EW55" s="769">
        <v>200</v>
      </c>
      <c r="EX55" s="769">
        <v>200</v>
      </c>
      <c r="EY55" s="769">
        <v>200</v>
      </c>
      <c r="EZ55" s="760">
        <v>62</v>
      </c>
      <c r="FA55" s="760">
        <v>95</v>
      </c>
      <c r="FB55" s="767">
        <v>200</v>
      </c>
      <c r="FC55" s="767">
        <v>120</v>
      </c>
      <c r="FD55" s="760">
        <v>89</v>
      </c>
      <c r="FF55" s="787"/>
    </row>
    <row r="56" spans="1:162" s="705" customFormat="1" ht="15" customHeight="1" x14ac:dyDescent="0.25">
      <c r="A56" s="2001"/>
      <c r="B56" s="1977"/>
      <c r="C56" s="1982"/>
      <c r="D56" s="1988"/>
      <c r="E56" s="1991"/>
      <c r="F56" s="715" t="s">
        <v>564</v>
      </c>
      <c r="G56" s="715" t="s">
        <v>560</v>
      </c>
      <c r="H56" s="715" t="s">
        <v>566</v>
      </c>
      <c r="I56" s="773">
        <v>52</v>
      </c>
      <c r="J56" s="715">
        <v>208</v>
      </c>
      <c r="K56" s="773">
        <v>65</v>
      </c>
      <c r="L56" s="783">
        <v>0.8</v>
      </c>
      <c r="M56" s="716" t="s">
        <v>1280</v>
      </c>
      <c r="N56" s="716" t="s">
        <v>1280</v>
      </c>
      <c r="O56" s="716" t="s">
        <v>1280</v>
      </c>
      <c r="P56" s="775" t="s">
        <v>1280</v>
      </c>
      <c r="Q56" s="775">
        <v>0.8</v>
      </c>
      <c r="R56" s="775">
        <v>1.2</v>
      </c>
      <c r="S56" s="775">
        <v>1</v>
      </c>
      <c r="T56" s="822">
        <v>0.18</v>
      </c>
      <c r="U56" s="711">
        <v>0.19</v>
      </c>
      <c r="V56" s="711">
        <v>0.28999999999999998</v>
      </c>
      <c r="W56" s="711">
        <v>0.05</v>
      </c>
      <c r="X56" s="711">
        <v>0.49</v>
      </c>
      <c r="Y56" s="711">
        <v>0.24</v>
      </c>
      <c r="Z56" s="708">
        <v>0.49</v>
      </c>
      <c r="AA56" s="708">
        <v>1.24</v>
      </c>
      <c r="AB56" s="777" t="s">
        <v>1280</v>
      </c>
      <c r="AC56" s="778">
        <v>0</v>
      </c>
      <c r="AD56" s="778">
        <v>25</v>
      </c>
      <c r="AE56" s="778">
        <v>5</v>
      </c>
      <c r="AF56" s="778">
        <v>10</v>
      </c>
      <c r="AG56" s="778">
        <v>3</v>
      </c>
      <c r="AH56" s="778">
        <v>17</v>
      </c>
      <c r="AI56" s="775">
        <v>0.58823529411764708</v>
      </c>
      <c r="AJ56" s="778">
        <v>1</v>
      </c>
      <c r="AK56" s="778">
        <v>0</v>
      </c>
      <c r="AL56" s="778">
        <v>9</v>
      </c>
      <c r="AM56" s="775">
        <v>0.29411764705882354</v>
      </c>
      <c r="AN56" s="778">
        <v>1</v>
      </c>
      <c r="AO56" s="778">
        <v>2</v>
      </c>
      <c r="AP56" s="778">
        <v>3</v>
      </c>
      <c r="AQ56" s="778">
        <v>3</v>
      </c>
      <c r="AR56" s="778">
        <v>1</v>
      </c>
      <c r="AS56" s="775">
        <v>4</v>
      </c>
      <c r="AT56" s="775">
        <v>2</v>
      </c>
      <c r="AU56" s="775">
        <v>1.5</v>
      </c>
      <c r="AV56" s="775">
        <v>3.5</v>
      </c>
      <c r="AW56" s="778">
        <v>0</v>
      </c>
      <c r="AX56" s="778">
        <v>4</v>
      </c>
      <c r="AY56" s="778">
        <v>4</v>
      </c>
      <c r="AZ56" s="778">
        <v>2</v>
      </c>
      <c r="BA56" s="778">
        <v>0</v>
      </c>
      <c r="BB56" s="778">
        <v>2</v>
      </c>
      <c r="BC56" s="775">
        <v>1</v>
      </c>
      <c r="BD56" s="775">
        <v>2</v>
      </c>
      <c r="BE56" s="775">
        <v>3</v>
      </c>
      <c r="BF56" s="778">
        <v>0</v>
      </c>
      <c r="BG56" s="778">
        <v>4</v>
      </c>
      <c r="BH56" s="778">
        <v>0</v>
      </c>
      <c r="BI56" s="778">
        <v>4</v>
      </c>
      <c r="BJ56" s="775">
        <v>3.6666666666666665</v>
      </c>
      <c r="BK56" s="778">
        <v>1</v>
      </c>
      <c r="BL56" s="778">
        <v>1</v>
      </c>
      <c r="BM56" s="778">
        <v>2</v>
      </c>
      <c r="BN56" s="778">
        <v>2</v>
      </c>
      <c r="BO56" s="775">
        <v>2.6666666666666665</v>
      </c>
      <c r="BP56" s="775">
        <v>0.5</v>
      </c>
      <c r="BQ56" s="775">
        <v>2.5</v>
      </c>
      <c r="BR56" s="775">
        <v>1</v>
      </c>
      <c r="BS56" s="775">
        <v>3</v>
      </c>
      <c r="BT56" s="775">
        <v>3.1666666666666665</v>
      </c>
      <c r="BU56" s="778">
        <v>0</v>
      </c>
      <c r="BV56" s="778">
        <v>1</v>
      </c>
      <c r="BW56" s="778">
        <v>0</v>
      </c>
      <c r="BX56" s="778">
        <v>0</v>
      </c>
      <c r="BY56" s="778">
        <v>0</v>
      </c>
      <c r="BZ56" s="778">
        <v>0</v>
      </c>
      <c r="CA56" s="778">
        <v>0</v>
      </c>
      <c r="CB56" s="778">
        <v>0</v>
      </c>
      <c r="CC56" s="778">
        <v>0</v>
      </c>
      <c r="CD56" s="778">
        <v>1</v>
      </c>
      <c r="CE56" s="778">
        <v>0</v>
      </c>
      <c r="CF56" s="778">
        <v>0</v>
      </c>
      <c r="CG56" s="778">
        <v>0</v>
      </c>
      <c r="CH56" s="778">
        <v>0</v>
      </c>
      <c r="CI56" s="778">
        <v>0</v>
      </c>
      <c r="CJ56" s="778">
        <v>0</v>
      </c>
      <c r="CK56" s="775">
        <v>0</v>
      </c>
      <c r="CL56" s="775">
        <v>0.25</v>
      </c>
      <c r="CM56" s="775">
        <v>0</v>
      </c>
      <c r="CN56" s="775">
        <v>0</v>
      </c>
      <c r="CO56" s="775">
        <v>0</v>
      </c>
      <c r="CP56" s="775">
        <v>0</v>
      </c>
      <c r="CQ56" s="775">
        <v>0</v>
      </c>
      <c r="CR56" s="775">
        <v>0</v>
      </c>
      <c r="CS56" s="775">
        <v>0</v>
      </c>
      <c r="CT56" s="775">
        <v>0</v>
      </c>
      <c r="CU56" s="775">
        <v>0</v>
      </c>
      <c r="CV56" s="775">
        <v>0</v>
      </c>
      <c r="CW56" s="775">
        <v>0</v>
      </c>
      <c r="CX56" s="775">
        <v>0</v>
      </c>
      <c r="CY56" s="775">
        <v>1</v>
      </c>
      <c r="CZ56" s="775">
        <v>0</v>
      </c>
      <c r="DA56" s="775">
        <v>0</v>
      </c>
      <c r="DB56" s="775">
        <v>0</v>
      </c>
      <c r="DC56" s="712">
        <v>1</v>
      </c>
      <c r="DD56" s="712">
        <v>0</v>
      </c>
      <c r="DE56" s="712">
        <v>1</v>
      </c>
      <c r="DF56" s="775">
        <v>0</v>
      </c>
      <c r="DG56" s="775">
        <v>0</v>
      </c>
      <c r="DH56" s="775">
        <v>0</v>
      </c>
      <c r="DI56" s="775">
        <v>0</v>
      </c>
      <c r="DJ56" s="775">
        <v>1</v>
      </c>
      <c r="DK56" s="775">
        <v>0</v>
      </c>
      <c r="DL56" s="775">
        <v>0</v>
      </c>
      <c r="DM56" s="775">
        <v>0</v>
      </c>
      <c r="DN56" s="775">
        <v>0</v>
      </c>
      <c r="DO56" s="775">
        <v>0</v>
      </c>
      <c r="DP56" s="712">
        <v>1</v>
      </c>
      <c r="DQ56" s="712">
        <v>1</v>
      </c>
      <c r="DR56" s="712">
        <v>0</v>
      </c>
      <c r="DS56" s="712">
        <v>0</v>
      </c>
      <c r="DT56" s="712">
        <v>0</v>
      </c>
      <c r="DU56" s="712">
        <v>0</v>
      </c>
      <c r="DV56" s="712">
        <v>0</v>
      </c>
      <c r="DW56" s="712">
        <v>1</v>
      </c>
      <c r="DX56" s="712">
        <v>0</v>
      </c>
      <c r="DY56" s="712">
        <v>1</v>
      </c>
      <c r="DZ56" s="712">
        <v>0</v>
      </c>
      <c r="EA56" s="712">
        <v>0</v>
      </c>
      <c r="EB56" s="712">
        <v>0</v>
      </c>
      <c r="EC56" s="712">
        <v>2</v>
      </c>
      <c r="ED56" s="712">
        <v>1</v>
      </c>
      <c r="EE56" s="712">
        <v>1</v>
      </c>
      <c r="EF56" s="778">
        <v>1</v>
      </c>
      <c r="EG56" s="778">
        <v>2</v>
      </c>
      <c r="EH56" s="778">
        <v>1</v>
      </c>
      <c r="EI56" s="778">
        <v>1</v>
      </c>
      <c r="EJ56" s="778">
        <v>1</v>
      </c>
      <c r="EK56" s="786">
        <v>130</v>
      </c>
      <c r="EL56" s="823">
        <v>10</v>
      </c>
      <c r="EM56" s="823">
        <v>55</v>
      </c>
      <c r="EN56" s="786">
        <v>450</v>
      </c>
      <c r="EO56" s="823">
        <v>60</v>
      </c>
      <c r="EP56" s="824">
        <v>1</v>
      </c>
      <c r="EQ56" s="824">
        <v>0</v>
      </c>
      <c r="ER56" s="824">
        <v>0</v>
      </c>
      <c r="ES56" s="824">
        <v>0</v>
      </c>
      <c r="ET56" s="824">
        <v>0</v>
      </c>
      <c r="EU56" s="782">
        <v>200</v>
      </c>
      <c r="EV56" s="782">
        <v>200</v>
      </c>
      <c r="EW56" s="782">
        <v>200</v>
      </c>
      <c r="EX56" s="782">
        <v>200</v>
      </c>
      <c r="EY56" s="782">
        <v>200</v>
      </c>
      <c r="EZ56" s="778">
        <v>130</v>
      </c>
      <c r="FA56" s="775">
        <v>10</v>
      </c>
      <c r="FB56" s="775">
        <v>55</v>
      </c>
      <c r="FC56" s="778">
        <v>450</v>
      </c>
      <c r="FD56" s="775">
        <v>60</v>
      </c>
    </row>
    <row r="57" spans="1:162" s="705" customFormat="1" ht="15" customHeight="1" x14ac:dyDescent="0.25">
      <c r="A57" s="2001"/>
      <c r="B57" s="1977"/>
      <c r="C57" s="1982"/>
      <c r="D57" s="1988"/>
      <c r="E57" s="1991"/>
      <c r="F57" s="715" t="s">
        <v>565</v>
      </c>
      <c r="G57" s="715" t="s">
        <v>560</v>
      </c>
      <c r="H57" s="715" t="s">
        <v>569</v>
      </c>
      <c r="I57" s="773">
        <v>72</v>
      </c>
      <c r="J57" s="715">
        <v>288</v>
      </c>
      <c r="K57" s="773">
        <v>77.5</v>
      </c>
      <c r="L57" s="783">
        <v>0.92903225806451617</v>
      </c>
      <c r="M57" s="716" t="s">
        <v>1280</v>
      </c>
      <c r="N57" s="716" t="s">
        <v>1280</v>
      </c>
      <c r="O57" s="716" t="s">
        <v>1280</v>
      </c>
      <c r="P57" s="775" t="s">
        <v>1280</v>
      </c>
      <c r="Q57" s="775">
        <v>1</v>
      </c>
      <c r="R57" s="775">
        <v>1.1000000000000001</v>
      </c>
      <c r="S57" s="775">
        <v>1.05</v>
      </c>
      <c r="T57" s="822">
        <v>0.72</v>
      </c>
      <c r="U57" s="711">
        <v>0</v>
      </c>
      <c r="V57" s="711">
        <v>0.19</v>
      </c>
      <c r="W57" s="711">
        <v>0.28999999999999998</v>
      </c>
      <c r="X57" s="711">
        <v>0.32</v>
      </c>
      <c r="Y57" s="711">
        <v>0.30399999999999999</v>
      </c>
      <c r="Z57" s="708">
        <v>0.72</v>
      </c>
      <c r="AA57" s="708">
        <v>1.3540000000000001</v>
      </c>
      <c r="AB57" s="777" t="s">
        <v>1280</v>
      </c>
      <c r="AC57" s="778">
        <v>42</v>
      </c>
      <c r="AD57" s="778">
        <v>3</v>
      </c>
      <c r="AE57" s="778">
        <v>35</v>
      </c>
      <c r="AF57" s="778">
        <v>20</v>
      </c>
      <c r="AG57" s="778">
        <v>17</v>
      </c>
      <c r="AH57" s="778">
        <v>0</v>
      </c>
      <c r="AI57" s="775">
        <v>0.5</v>
      </c>
      <c r="AJ57" s="778">
        <v>10</v>
      </c>
      <c r="AK57" s="778">
        <v>0</v>
      </c>
      <c r="AL57" s="778">
        <v>2</v>
      </c>
      <c r="AM57" s="775">
        <v>0.35294117647058826</v>
      </c>
      <c r="AN57" s="778">
        <v>3</v>
      </c>
      <c r="AO57" s="778">
        <v>1</v>
      </c>
      <c r="AP57" s="778">
        <v>4</v>
      </c>
      <c r="AQ57" s="778">
        <v>0</v>
      </c>
      <c r="AR57" s="778">
        <v>0</v>
      </c>
      <c r="AS57" s="775">
        <v>0</v>
      </c>
      <c r="AT57" s="775">
        <v>1.5</v>
      </c>
      <c r="AU57" s="775">
        <v>0.5</v>
      </c>
      <c r="AV57" s="775">
        <v>2</v>
      </c>
      <c r="AW57" s="778">
        <v>2</v>
      </c>
      <c r="AX57" s="778">
        <v>0</v>
      </c>
      <c r="AY57" s="778">
        <v>2</v>
      </c>
      <c r="AZ57" s="778">
        <v>1</v>
      </c>
      <c r="BA57" s="778">
        <v>1</v>
      </c>
      <c r="BB57" s="778">
        <v>2</v>
      </c>
      <c r="BC57" s="775">
        <v>1.5</v>
      </c>
      <c r="BD57" s="775">
        <v>0.5</v>
      </c>
      <c r="BE57" s="775">
        <v>2</v>
      </c>
      <c r="BF57" s="778">
        <v>1</v>
      </c>
      <c r="BG57" s="778">
        <v>2</v>
      </c>
      <c r="BH57" s="778">
        <v>2</v>
      </c>
      <c r="BI57" s="778">
        <v>3</v>
      </c>
      <c r="BJ57" s="775">
        <v>3</v>
      </c>
      <c r="BK57" s="778">
        <v>0</v>
      </c>
      <c r="BL57" s="778">
        <v>4</v>
      </c>
      <c r="BM57" s="778">
        <v>0</v>
      </c>
      <c r="BN57" s="778">
        <v>4</v>
      </c>
      <c r="BO57" s="775">
        <v>2</v>
      </c>
      <c r="BP57" s="775">
        <v>0.5</v>
      </c>
      <c r="BQ57" s="775">
        <v>3</v>
      </c>
      <c r="BR57" s="775">
        <v>1</v>
      </c>
      <c r="BS57" s="775">
        <v>3.5</v>
      </c>
      <c r="BT57" s="775">
        <v>2.5</v>
      </c>
      <c r="BU57" s="778">
        <v>0</v>
      </c>
      <c r="BV57" s="778">
        <v>0</v>
      </c>
      <c r="BW57" s="778">
        <v>0</v>
      </c>
      <c r="BX57" s="778">
        <v>0</v>
      </c>
      <c r="BY57" s="778">
        <v>0</v>
      </c>
      <c r="BZ57" s="778">
        <v>0</v>
      </c>
      <c r="CA57" s="778">
        <v>0</v>
      </c>
      <c r="CB57" s="778">
        <v>0</v>
      </c>
      <c r="CC57" s="778">
        <v>0</v>
      </c>
      <c r="CD57" s="778">
        <v>1</v>
      </c>
      <c r="CE57" s="778">
        <v>0</v>
      </c>
      <c r="CF57" s="778">
        <v>0</v>
      </c>
      <c r="CG57" s="778">
        <v>0</v>
      </c>
      <c r="CH57" s="778">
        <v>0</v>
      </c>
      <c r="CI57" s="778">
        <v>0</v>
      </c>
      <c r="CJ57" s="778">
        <v>0</v>
      </c>
      <c r="CK57" s="775">
        <v>0</v>
      </c>
      <c r="CL57" s="775">
        <v>0.125</v>
      </c>
      <c r="CM57" s="775">
        <v>0</v>
      </c>
      <c r="CN57" s="775">
        <v>0</v>
      </c>
      <c r="CO57" s="775">
        <v>0</v>
      </c>
      <c r="CP57" s="775">
        <v>0</v>
      </c>
      <c r="CQ57" s="775">
        <v>0</v>
      </c>
      <c r="CR57" s="775">
        <v>0</v>
      </c>
      <c r="CS57" s="775">
        <v>0</v>
      </c>
      <c r="CT57" s="775">
        <v>0</v>
      </c>
      <c r="CU57" s="775">
        <v>0</v>
      </c>
      <c r="CV57" s="775">
        <v>0</v>
      </c>
      <c r="CW57" s="775">
        <v>0.5</v>
      </c>
      <c r="CX57" s="775">
        <v>0</v>
      </c>
      <c r="CY57" s="775">
        <v>0</v>
      </c>
      <c r="CZ57" s="775">
        <v>0</v>
      </c>
      <c r="DA57" s="775">
        <v>0</v>
      </c>
      <c r="DB57" s="775">
        <v>0</v>
      </c>
      <c r="DC57" s="712">
        <v>0.5</v>
      </c>
      <c r="DD57" s="712">
        <v>0.5</v>
      </c>
      <c r="DE57" s="712">
        <v>0</v>
      </c>
      <c r="DF57" s="775">
        <v>0</v>
      </c>
      <c r="DG57" s="775">
        <v>0</v>
      </c>
      <c r="DH57" s="775">
        <v>0</v>
      </c>
      <c r="DI57" s="775">
        <v>0</v>
      </c>
      <c r="DJ57" s="775">
        <v>0</v>
      </c>
      <c r="DK57" s="775">
        <v>0</v>
      </c>
      <c r="DL57" s="775">
        <v>1.5</v>
      </c>
      <c r="DM57" s="775">
        <v>0</v>
      </c>
      <c r="DN57" s="775">
        <v>0</v>
      </c>
      <c r="DO57" s="775">
        <v>0</v>
      </c>
      <c r="DP57" s="712">
        <v>1.5</v>
      </c>
      <c r="DQ57" s="712">
        <v>0</v>
      </c>
      <c r="DR57" s="712">
        <v>1.5</v>
      </c>
      <c r="DS57" s="712">
        <v>0</v>
      </c>
      <c r="DT57" s="712">
        <v>0</v>
      </c>
      <c r="DU57" s="712">
        <v>0</v>
      </c>
      <c r="DV57" s="712">
        <v>0</v>
      </c>
      <c r="DW57" s="712">
        <v>0.5</v>
      </c>
      <c r="DX57" s="712">
        <v>0</v>
      </c>
      <c r="DY57" s="712">
        <v>1.5</v>
      </c>
      <c r="DZ57" s="712">
        <v>0</v>
      </c>
      <c r="EA57" s="712">
        <v>0</v>
      </c>
      <c r="EB57" s="712">
        <v>0</v>
      </c>
      <c r="EC57" s="712">
        <v>2</v>
      </c>
      <c r="ED57" s="712">
        <v>0.5</v>
      </c>
      <c r="EE57" s="712">
        <v>1.5</v>
      </c>
      <c r="EF57" s="778">
        <v>1</v>
      </c>
      <c r="EG57" s="778" t="s">
        <v>562</v>
      </c>
      <c r="EH57" s="778">
        <v>1</v>
      </c>
      <c r="EI57" s="778">
        <v>1</v>
      </c>
      <c r="EJ57" s="778">
        <v>1</v>
      </c>
      <c r="EK57" s="786">
        <v>205</v>
      </c>
      <c r="EL57" s="786">
        <v>180</v>
      </c>
      <c r="EM57" s="823">
        <v>75</v>
      </c>
      <c r="EN57" s="786">
        <v>120</v>
      </c>
      <c r="EO57" s="823">
        <v>90</v>
      </c>
      <c r="EP57" s="824">
        <v>0</v>
      </c>
      <c r="EQ57" s="1578" t="s">
        <v>562</v>
      </c>
      <c r="ER57" s="824">
        <v>0</v>
      </c>
      <c r="ES57" s="824">
        <v>0</v>
      </c>
      <c r="ET57" s="824">
        <v>0</v>
      </c>
      <c r="EU57" s="782">
        <v>200</v>
      </c>
      <c r="EV57" s="782">
        <v>200</v>
      </c>
      <c r="EW57" s="782">
        <v>200</v>
      </c>
      <c r="EX57" s="782">
        <v>200</v>
      </c>
      <c r="EY57" s="782">
        <v>200</v>
      </c>
      <c r="EZ57" s="778">
        <v>205</v>
      </c>
      <c r="FA57" s="778">
        <v>180</v>
      </c>
      <c r="FB57" s="775">
        <v>75</v>
      </c>
      <c r="FC57" s="778">
        <v>120</v>
      </c>
      <c r="FD57" s="775">
        <v>90</v>
      </c>
    </row>
    <row r="58" spans="1:162" s="705" customFormat="1" ht="15" customHeight="1" x14ac:dyDescent="0.25">
      <c r="A58" s="2001"/>
      <c r="B58" s="1977"/>
      <c r="C58" s="1982"/>
      <c r="D58" s="1988"/>
      <c r="E58" s="1991"/>
      <c r="F58" s="715" t="s">
        <v>567</v>
      </c>
      <c r="G58" s="715" t="s">
        <v>579</v>
      </c>
      <c r="H58" s="715" t="s">
        <v>569</v>
      </c>
      <c r="I58" s="773">
        <v>9</v>
      </c>
      <c r="J58" s="773">
        <v>36</v>
      </c>
      <c r="K58" s="773">
        <v>16</v>
      </c>
      <c r="L58" s="783">
        <v>0.5625</v>
      </c>
      <c r="M58" s="716" t="s">
        <v>1280</v>
      </c>
      <c r="N58" s="716" t="s">
        <v>1280</v>
      </c>
      <c r="O58" s="716" t="s">
        <v>1280</v>
      </c>
      <c r="P58" s="775" t="s">
        <v>1280</v>
      </c>
      <c r="Q58" s="775">
        <v>1.8</v>
      </c>
      <c r="R58" s="775">
        <v>1.8</v>
      </c>
      <c r="S58" s="775">
        <v>1.8</v>
      </c>
      <c r="T58" s="822">
        <v>0.13</v>
      </c>
      <c r="U58" s="711">
        <v>0.24</v>
      </c>
      <c r="V58" s="711">
        <v>0.45</v>
      </c>
      <c r="W58" s="711">
        <v>0.23</v>
      </c>
      <c r="X58" s="711">
        <v>0.02</v>
      </c>
      <c r="Y58" s="711">
        <v>0.21400000000000002</v>
      </c>
      <c r="Z58" s="708">
        <v>0.45</v>
      </c>
      <c r="AA58" s="708">
        <v>2.0140000000000002</v>
      </c>
      <c r="AB58" s="777" t="s">
        <v>1280</v>
      </c>
      <c r="AC58" s="778">
        <v>55</v>
      </c>
      <c r="AD58" s="778">
        <v>0</v>
      </c>
      <c r="AE58" s="778">
        <v>5</v>
      </c>
      <c r="AF58" s="778">
        <v>20</v>
      </c>
      <c r="AG58" s="778">
        <v>17</v>
      </c>
      <c r="AH58" s="778">
        <v>17</v>
      </c>
      <c r="AI58" s="775">
        <v>1</v>
      </c>
      <c r="AJ58" s="778">
        <v>17</v>
      </c>
      <c r="AK58" s="778">
        <v>17</v>
      </c>
      <c r="AL58" s="778">
        <v>17</v>
      </c>
      <c r="AM58" s="775">
        <v>1</v>
      </c>
      <c r="AN58" s="778">
        <v>2</v>
      </c>
      <c r="AO58" s="778">
        <v>1</v>
      </c>
      <c r="AP58" s="778">
        <v>3</v>
      </c>
      <c r="AQ58" s="778" t="s">
        <v>562</v>
      </c>
      <c r="AR58" s="778" t="s">
        <v>562</v>
      </c>
      <c r="AS58" s="775" t="s">
        <v>562</v>
      </c>
      <c r="AT58" s="775">
        <v>2</v>
      </c>
      <c r="AU58" s="775">
        <v>1</v>
      </c>
      <c r="AV58" s="775">
        <v>3</v>
      </c>
      <c r="AW58" s="778">
        <v>2</v>
      </c>
      <c r="AX58" s="778">
        <v>0</v>
      </c>
      <c r="AY58" s="778">
        <v>2</v>
      </c>
      <c r="AZ58" s="778" t="s">
        <v>562</v>
      </c>
      <c r="BA58" s="778" t="s">
        <v>562</v>
      </c>
      <c r="BB58" s="778" t="s">
        <v>562</v>
      </c>
      <c r="BC58" s="775">
        <v>2</v>
      </c>
      <c r="BD58" s="775">
        <v>0</v>
      </c>
      <c r="BE58" s="775">
        <v>2</v>
      </c>
      <c r="BF58" s="778">
        <v>1</v>
      </c>
      <c r="BG58" s="778">
        <v>3</v>
      </c>
      <c r="BH58" s="778">
        <v>0</v>
      </c>
      <c r="BI58" s="778">
        <v>4</v>
      </c>
      <c r="BJ58" s="775">
        <v>3</v>
      </c>
      <c r="BK58" s="778" t="s">
        <v>562</v>
      </c>
      <c r="BL58" s="778" t="s">
        <v>562</v>
      </c>
      <c r="BM58" s="778" t="s">
        <v>562</v>
      </c>
      <c r="BN58" s="778" t="s">
        <v>562</v>
      </c>
      <c r="BO58" s="775" t="s">
        <v>562</v>
      </c>
      <c r="BP58" s="775" t="s">
        <v>562</v>
      </c>
      <c r="BQ58" s="775" t="s">
        <v>562</v>
      </c>
      <c r="BR58" s="775" t="s">
        <v>562</v>
      </c>
      <c r="BS58" s="775" t="s">
        <v>562</v>
      </c>
      <c r="BT58" s="775" t="s">
        <v>562</v>
      </c>
      <c r="BU58" s="778">
        <v>0</v>
      </c>
      <c r="BV58" s="778">
        <v>0</v>
      </c>
      <c r="BW58" s="778">
        <v>0</v>
      </c>
      <c r="BX58" s="778">
        <v>0</v>
      </c>
      <c r="BY58" s="778">
        <v>0</v>
      </c>
      <c r="BZ58" s="778">
        <v>0</v>
      </c>
      <c r="CA58" s="778">
        <v>0</v>
      </c>
      <c r="CB58" s="778">
        <v>0</v>
      </c>
      <c r="CC58" s="778">
        <v>0</v>
      </c>
      <c r="CD58" s="778">
        <v>0</v>
      </c>
      <c r="CE58" s="778">
        <v>1</v>
      </c>
      <c r="CF58" s="778">
        <v>0</v>
      </c>
      <c r="CG58" s="778">
        <v>0</v>
      </c>
      <c r="CH58" s="778">
        <v>0</v>
      </c>
      <c r="CI58" s="778">
        <v>0</v>
      </c>
      <c r="CJ58" s="778">
        <v>0</v>
      </c>
      <c r="CK58" s="775">
        <v>0</v>
      </c>
      <c r="CL58" s="775">
        <v>0</v>
      </c>
      <c r="CM58" s="775">
        <v>0.125</v>
      </c>
      <c r="CN58" s="775">
        <v>0</v>
      </c>
      <c r="CO58" s="775">
        <v>0</v>
      </c>
      <c r="CP58" s="775">
        <v>0</v>
      </c>
      <c r="CQ58" s="775">
        <v>0</v>
      </c>
      <c r="CR58" s="775">
        <v>0</v>
      </c>
      <c r="CS58" s="775">
        <v>0</v>
      </c>
      <c r="CT58" s="775">
        <v>1.5</v>
      </c>
      <c r="CU58" s="775">
        <v>0</v>
      </c>
      <c r="CV58" s="775">
        <v>0</v>
      </c>
      <c r="CW58" s="775">
        <v>1.5</v>
      </c>
      <c r="CX58" s="775">
        <v>0</v>
      </c>
      <c r="CY58" s="775">
        <v>0</v>
      </c>
      <c r="CZ58" s="775">
        <v>0</v>
      </c>
      <c r="DA58" s="775">
        <v>0</v>
      </c>
      <c r="DB58" s="775">
        <v>0</v>
      </c>
      <c r="DC58" s="712">
        <v>3</v>
      </c>
      <c r="DD58" s="712">
        <v>3</v>
      </c>
      <c r="DE58" s="712">
        <v>0</v>
      </c>
      <c r="DF58" s="775">
        <v>0</v>
      </c>
      <c r="DG58" s="775">
        <v>0</v>
      </c>
      <c r="DH58" s="775">
        <v>0</v>
      </c>
      <c r="DI58" s="775">
        <v>0</v>
      </c>
      <c r="DJ58" s="775">
        <v>0</v>
      </c>
      <c r="DK58" s="775">
        <v>0</v>
      </c>
      <c r="DL58" s="775">
        <v>0</v>
      </c>
      <c r="DM58" s="775">
        <v>0</v>
      </c>
      <c r="DN58" s="775">
        <v>0</v>
      </c>
      <c r="DO58" s="775">
        <v>0</v>
      </c>
      <c r="DP58" s="712">
        <v>0</v>
      </c>
      <c r="DQ58" s="712">
        <v>0</v>
      </c>
      <c r="DR58" s="712">
        <v>0</v>
      </c>
      <c r="DS58" s="712">
        <v>0</v>
      </c>
      <c r="DT58" s="712">
        <v>1.5</v>
      </c>
      <c r="DU58" s="712">
        <v>0</v>
      </c>
      <c r="DV58" s="712">
        <v>0</v>
      </c>
      <c r="DW58" s="712">
        <v>1.5</v>
      </c>
      <c r="DX58" s="712">
        <v>0</v>
      </c>
      <c r="DY58" s="712">
        <v>0</v>
      </c>
      <c r="DZ58" s="712">
        <v>0</v>
      </c>
      <c r="EA58" s="712">
        <v>0</v>
      </c>
      <c r="EB58" s="712">
        <v>0</v>
      </c>
      <c r="EC58" s="712">
        <v>3</v>
      </c>
      <c r="ED58" s="712">
        <v>3</v>
      </c>
      <c r="EE58" s="712">
        <v>0</v>
      </c>
      <c r="EF58" s="778">
        <v>3</v>
      </c>
      <c r="EG58" s="778">
        <v>1</v>
      </c>
      <c r="EH58" s="778">
        <v>1</v>
      </c>
      <c r="EI58" s="778">
        <v>1</v>
      </c>
      <c r="EJ58" s="778">
        <v>1</v>
      </c>
      <c r="EK58" s="777">
        <v>6</v>
      </c>
      <c r="EL58" s="823">
        <v>70</v>
      </c>
      <c r="EM58" s="823">
        <v>40</v>
      </c>
      <c r="EN58" s="823">
        <v>45</v>
      </c>
      <c r="EO58" s="786">
        <v>105</v>
      </c>
      <c r="EP58" s="824">
        <v>0</v>
      </c>
      <c r="EQ58" s="824">
        <v>0</v>
      </c>
      <c r="ER58" s="824">
        <v>0</v>
      </c>
      <c r="ES58" s="824">
        <v>0</v>
      </c>
      <c r="ET58" s="824">
        <v>0</v>
      </c>
      <c r="EU58" s="782">
        <v>200</v>
      </c>
      <c r="EV58" s="782">
        <v>200</v>
      </c>
      <c r="EW58" s="782">
        <v>200</v>
      </c>
      <c r="EX58" s="782">
        <v>200</v>
      </c>
      <c r="EY58" s="782">
        <v>200</v>
      </c>
      <c r="EZ58" s="777">
        <v>6</v>
      </c>
      <c r="FA58" s="775">
        <v>70</v>
      </c>
      <c r="FB58" s="775">
        <v>40</v>
      </c>
      <c r="FC58" s="775">
        <v>45</v>
      </c>
      <c r="FD58" s="778">
        <v>105</v>
      </c>
    </row>
    <row r="59" spans="1:162" s="705" customFormat="1" ht="15" customHeight="1" x14ac:dyDescent="0.25">
      <c r="A59" s="2001"/>
      <c r="B59" s="1977"/>
      <c r="C59" s="1982"/>
      <c r="D59" s="1988"/>
      <c r="E59" s="1991"/>
      <c r="F59" s="715" t="s">
        <v>567</v>
      </c>
      <c r="G59" s="715" t="s">
        <v>580</v>
      </c>
      <c r="H59" s="715" t="s">
        <v>569</v>
      </c>
      <c r="I59" s="773">
        <v>80</v>
      </c>
      <c r="J59" s="715">
        <v>320</v>
      </c>
      <c r="K59" s="773">
        <v>95</v>
      </c>
      <c r="L59" s="783">
        <v>0.84210526315789469</v>
      </c>
      <c r="M59" s="716" t="s">
        <v>1280</v>
      </c>
      <c r="N59" s="716" t="s">
        <v>1280</v>
      </c>
      <c r="O59" s="716" t="s">
        <v>1280</v>
      </c>
      <c r="P59" s="775" t="s">
        <v>1280</v>
      </c>
      <c r="Q59" s="775">
        <v>1.5</v>
      </c>
      <c r="R59" s="775">
        <v>1.4</v>
      </c>
      <c r="S59" s="775">
        <v>1.45</v>
      </c>
      <c r="T59" s="822">
        <v>0.32</v>
      </c>
      <c r="U59" s="711">
        <v>0.02</v>
      </c>
      <c r="V59" s="711">
        <v>0.01</v>
      </c>
      <c r="W59" s="711">
        <v>0.15</v>
      </c>
      <c r="X59" s="711">
        <v>0.3</v>
      </c>
      <c r="Y59" s="711">
        <v>0.16</v>
      </c>
      <c r="Z59" s="708">
        <v>0.32</v>
      </c>
      <c r="AA59" s="708">
        <v>1.6099999999999999</v>
      </c>
      <c r="AB59" s="777" t="s">
        <v>1280</v>
      </c>
      <c r="AC59" s="778">
        <v>3</v>
      </c>
      <c r="AD59" s="778">
        <v>2</v>
      </c>
      <c r="AE59" s="778">
        <v>10</v>
      </c>
      <c r="AF59" s="778">
        <v>35</v>
      </c>
      <c r="AG59" s="778">
        <v>0</v>
      </c>
      <c r="AH59" s="778">
        <v>17</v>
      </c>
      <c r="AI59" s="775">
        <v>0.5</v>
      </c>
      <c r="AJ59" s="778">
        <v>2</v>
      </c>
      <c r="AK59" s="778">
        <v>0</v>
      </c>
      <c r="AL59" s="778">
        <v>8</v>
      </c>
      <c r="AM59" s="775">
        <v>0.29411764705882354</v>
      </c>
      <c r="AN59" s="778">
        <v>0</v>
      </c>
      <c r="AO59" s="778">
        <v>0</v>
      </c>
      <c r="AP59" s="778">
        <v>0</v>
      </c>
      <c r="AQ59" s="778">
        <v>1</v>
      </c>
      <c r="AR59" s="778">
        <v>3</v>
      </c>
      <c r="AS59" s="775">
        <v>4</v>
      </c>
      <c r="AT59" s="775">
        <v>0.5</v>
      </c>
      <c r="AU59" s="775">
        <v>1.5</v>
      </c>
      <c r="AV59" s="775">
        <v>2</v>
      </c>
      <c r="AW59" s="778">
        <v>1</v>
      </c>
      <c r="AX59" s="778">
        <v>2</v>
      </c>
      <c r="AY59" s="778">
        <v>3</v>
      </c>
      <c r="AZ59" s="778">
        <v>3</v>
      </c>
      <c r="BA59" s="778">
        <v>0</v>
      </c>
      <c r="BB59" s="778">
        <v>3</v>
      </c>
      <c r="BC59" s="775">
        <v>2</v>
      </c>
      <c r="BD59" s="775">
        <v>1</v>
      </c>
      <c r="BE59" s="775">
        <v>3</v>
      </c>
      <c r="BF59" s="778">
        <v>0</v>
      </c>
      <c r="BG59" s="778">
        <v>4</v>
      </c>
      <c r="BH59" s="778">
        <v>0</v>
      </c>
      <c r="BI59" s="778">
        <v>4</v>
      </c>
      <c r="BJ59" s="775">
        <v>2.3333333333333335</v>
      </c>
      <c r="BK59" s="778">
        <v>1</v>
      </c>
      <c r="BL59" s="778">
        <v>3</v>
      </c>
      <c r="BM59" s="778">
        <v>0</v>
      </c>
      <c r="BN59" s="778">
        <v>4</v>
      </c>
      <c r="BO59" s="775">
        <v>3.6666666666666665</v>
      </c>
      <c r="BP59" s="775">
        <v>0.5</v>
      </c>
      <c r="BQ59" s="775">
        <v>3.5</v>
      </c>
      <c r="BR59" s="775">
        <v>0</v>
      </c>
      <c r="BS59" s="775">
        <v>4</v>
      </c>
      <c r="BT59" s="775">
        <v>3</v>
      </c>
      <c r="BU59" s="778">
        <v>0</v>
      </c>
      <c r="BV59" s="778">
        <v>1</v>
      </c>
      <c r="BW59" s="778">
        <v>0</v>
      </c>
      <c r="BX59" s="778">
        <v>0</v>
      </c>
      <c r="BY59" s="778">
        <v>0</v>
      </c>
      <c r="BZ59" s="778">
        <v>0</v>
      </c>
      <c r="CA59" s="778">
        <v>0</v>
      </c>
      <c r="CB59" s="778">
        <v>0</v>
      </c>
      <c r="CC59" s="778">
        <v>0</v>
      </c>
      <c r="CD59" s="778">
        <v>0</v>
      </c>
      <c r="CE59" s="778">
        <v>1</v>
      </c>
      <c r="CF59" s="778">
        <v>0</v>
      </c>
      <c r="CG59" s="778">
        <v>0</v>
      </c>
      <c r="CH59" s="778">
        <v>0</v>
      </c>
      <c r="CI59" s="778">
        <v>0</v>
      </c>
      <c r="CJ59" s="778">
        <v>0</v>
      </c>
      <c r="CK59" s="775">
        <v>0</v>
      </c>
      <c r="CL59" s="775">
        <v>0.125</v>
      </c>
      <c r="CM59" s="775">
        <v>0.125</v>
      </c>
      <c r="CN59" s="775">
        <v>0</v>
      </c>
      <c r="CO59" s="775">
        <v>0</v>
      </c>
      <c r="CP59" s="775">
        <v>0</v>
      </c>
      <c r="CQ59" s="775">
        <v>0</v>
      </c>
      <c r="CR59" s="775">
        <v>0</v>
      </c>
      <c r="CS59" s="775">
        <v>0</v>
      </c>
      <c r="CT59" s="775">
        <v>0</v>
      </c>
      <c r="CU59" s="775">
        <v>0</v>
      </c>
      <c r="CV59" s="775">
        <v>0</v>
      </c>
      <c r="CW59" s="775">
        <v>0</v>
      </c>
      <c r="CX59" s="775">
        <v>0</v>
      </c>
      <c r="CY59" s="775">
        <v>1.5</v>
      </c>
      <c r="CZ59" s="775">
        <v>0</v>
      </c>
      <c r="DA59" s="775">
        <v>0</v>
      </c>
      <c r="DB59" s="775">
        <v>0</v>
      </c>
      <c r="DC59" s="712">
        <v>1.5</v>
      </c>
      <c r="DD59" s="712">
        <v>0</v>
      </c>
      <c r="DE59" s="712">
        <v>1.5</v>
      </c>
      <c r="DF59" s="775">
        <v>0</v>
      </c>
      <c r="DG59" s="775">
        <v>0</v>
      </c>
      <c r="DH59" s="775">
        <v>0</v>
      </c>
      <c r="DI59" s="775">
        <v>0</v>
      </c>
      <c r="DJ59" s="775">
        <v>0</v>
      </c>
      <c r="DK59" s="775">
        <v>0</v>
      </c>
      <c r="DL59" s="775">
        <v>0</v>
      </c>
      <c r="DM59" s="775">
        <v>0</v>
      </c>
      <c r="DN59" s="775">
        <v>0</v>
      </c>
      <c r="DO59" s="775">
        <v>0</v>
      </c>
      <c r="DP59" s="712">
        <v>0</v>
      </c>
      <c r="DQ59" s="712">
        <v>0</v>
      </c>
      <c r="DR59" s="712">
        <v>0</v>
      </c>
      <c r="DS59" s="712">
        <v>0</v>
      </c>
      <c r="DT59" s="712">
        <v>0</v>
      </c>
      <c r="DU59" s="712">
        <v>0</v>
      </c>
      <c r="DV59" s="712">
        <v>0</v>
      </c>
      <c r="DW59" s="712">
        <v>0</v>
      </c>
      <c r="DX59" s="712">
        <v>0</v>
      </c>
      <c r="DY59" s="712">
        <v>1.5</v>
      </c>
      <c r="DZ59" s="712">
        <v>0</v>
      </c>
      <c r="EA59" s="712">
        <v>0</v>
      </c>
      <c r="EB59" s="712">
        <v>0</v>
      </c>
      <c r="EC59" s="712">
        <v>1.5</v>
      </c>
      <c r="ED59" s="712">
        <v>0</v>
      </c>
      <c r="EE59" s="712">
        <v>1.5</v>
      </c>
      <c r="EF59" s="778">
        <v>1</v>
      </c>
      <c r="EG59" s="778">
        <v>3</v>
      </c>
      <c r="EH59" s="778">
        <v>4</v>
      </c>
      <c r="EI59" s="778">
        <v>2</v>
      </c>
      <c r="EJ59" s="778">
        <v>1</v>
      </c>
      <c r="EK59" s="786">
        <v>170</v>
      </c>
      <c r="EL59" s="786">
        <v>125</v>
      </c>
      <c r="EM59" s="823">
        <v>75</v>
      </c>
      <c r="EN59" s="786">
        <v>160</v>
      </c>
      <c r="EO59" s="786">
        <v>106</v>
      </c>
      <c r="EP59" s="824">
        <v>0</v>
      </c>
      <c r="EQ59" s="824">
        <v>1</v>
      </c>
      <c r="ER59" s="824">
        <v>1</v>
      </c>
      <c r="ES59" s="824">
        <v>0</v>
      </c>
      <c r="ET59" s="824">
        <v>0</v>
      </c>
      <c r="EU59" s="782">
        <v>200</v>
      </c>
      <c r="EV59" s="782">
        <v>200</v>
      </c>
      <c r="EW59" s="782">
        <v>200</v>
      </c>
      <c r="EX59" s="782">
        <v>200</v>
      </c>
      <c r="EY59" s="782">
        <v>200</v>
      </c>
      <c r="EZ59" s="778">
        <v>170</v>
      </c>
      <c r="FA59" s="778">
        <v>125</v>
      </c>
      <c r="FB59" s="775">
        <v>75</v>
      </c>
      <c r="FC59" s="778">
        <v>160</v>
      </c>
      <c r="FD59" s="778">
        <v>106</v>
      </c>
    </row>
    <row r="60" spans="1:162" s="705" customFormat="1" ht="15" customHeight="1" x14ac:dyDescent="0.25">
      <c r="A60" s="2001"/>
      <c r="B60" s="1977"/>
      <c r="C60" s="1982"/>
      <c r="D60" s="1988"/>
      <c r="E60" s="1991"/>
      <c r="F60" s="715" t="s">
        <v>568</v>
      </c>
      <c r="G60" s="715" t="s">
        <v>579</v>
      </c>
      <c r="H60" s="715" t="s">
        <v>571</v>
      </c>
      <c r="I60" s="773">
        <v>15</v>
      </c>
      <c r="J60" s="773">
        <v>60</v>
      </c>
      <c r="K60" s="773">
        <v>21</v>
      </c>
      <c r="L60" s="783">
        <v>0.7142857142857143</v>
      </c>
      <c r="M60" s="716" t="s">
        <v>1280</v>
      </c>
      <c r="N60" s="716" t="s">
        <v>1280</v>
      </c>
      <c r="O60" s="716" t="s">
        <v>1280</v>
      </c>
      <c r="P60" s="775" t="s">
        <v>1280</v>
      </c>
      <c r="Q60" s="775">
        <v>1.6</v>
      </c>
      <c r="R60" s="775">
        <v>2.1</v>
      </c>
      <c r="S60" s="775">
        <v>1.85</v>
      </c>
      <c r="T60" s="822">
        <v>0.18</v>
      </c>
      <c r="U60" s="711">
        <v>0.21</v>
      </c>
      <c r="V60" s="711">
        <v>0.18</v>
      </c>
      <c r="W60" s="711">
        <v>0.21</v>
      </c>
      <c r="X60" s="711">
        <v>0.16</v>
      </c>
      <c r="Y60" s="711">
        <v>0.188</v>
      </c>
      <c r="Z60" s="708">
        <v>0.21</v>
      </c>
      <c r="AA60" s="708">
        <v>2.0380000000000003</v>
      </c>
      <c r="AB60" s="777" t="s">
        <v>1280</v>
      </c>
      <c r="AC60" s="778">
        <v>20</v>
      </c>
      <c r="AD60" s="778" t="s">
        <v>581</v>
      </c>
      <c r="AE60" s="778">
        <v>40</v>
      </c>
      <c r="AF60" s="778">
        <v>30</v>
      </c>
      <c r="AG60" s="778">
        <v>17</v>
      </c>
      <c r="AH60" s="778">
        <v>17</v>
      </c>
      <c r="AI60" s="775">
        <v>1</v>
      </c>
      <c r="AJ60" s="778">
        <v>17</v>
      </c>
      <c r="AK60" s="778">
        <v>15</v>
      </c>
      <c r="AL60" s="778">
        <v>17</v>
      </c>
      <c r="AM60" s="775">
        <v>1</v>
      </c>
      <c r="AN60" s="778">
        <v>2</v>
      </c>
      <c r="AO60" s="778">
        <v>2</v>
      </c>
      <c r="AP60" s="778">
        <v>4</v>
      </c>
      <c r="AQ60" s="778" t="s">
        <v>562</v>
      </c>
      <c r="AR60" s="778" t="s">
        <v>562</v>
      </c>
      <c r="AS60" s="775" t="s">
        <v>562</v>
      </c>
      <c r="AT60" s="775">
        <v>2</v>
      </c>
      <c r="AU60" s="775">
        <v>2</v>
      </c>
      <c r="AV60" s="775">
        <v>4</v>
      </c>
      <c r="AW60" s="778">
        <v>3</v>
      </c>
      <c r="AX60" s="778">
        <v>0</v>
      </c>
      <c r="AY60" s="778">
        <v>3</v>
      </c>
      <c r="AZ60" s="778" t="s">
        <v>562</v>
      </c>
      <c r="BA60" s="778" t="s">
        <v>562</v>
      </c>
      <c r="BB60" s="778" t="s">
        <v>562</v>
      </c>
      <c r="BC60" s="775">
        <v>3</v>
      </c>
      <c r="BD60" s="775">
        <v>0</v>
      </c>
      <c r="BE60" s="775">
        <v>3</v>
      </c>
      <c r="BF60" s="778">
        <v>1</v>
      </c>
      <c r="BG60" s="778">
        <v>2</v>
      </c>
      <c r="BH60" s="778">
        <v>1</v>
      </c>
      <c r="BI60" s="778">
        <v>3</v>
      </c>
      <c r="BJ60" s="775">
        <v>3.3333333333333335</v>
      </c>
      <c r="BK60" s="778" t="s">
        <v>562</v>
      </c>
      <c r="BL60" s="778" t="s">
        <v>562</v>
      </c>
      <c r="BM60" s="778" t="s">
        <v>562</v>
      </c>
      <c r="BN60" s="778" t="s">
        <v>562</v>
      </c>
      <c r="BO60" s="775" t="s">
        <v>562</v>
      </c>
      <c r="BP60" s="775" t="s">
        <v>562</v>
      </c>
      <c r="BQ60" s="775" t="s">
        <v>562</v>
      </c>
      <c r="BR60" s="775" t="s">
        <v>562</v>
      </c>
      <c r="BS60" s="775" t="s">
        <v>562</v>
      </c>
      <c r="BT60" s="775" t="s">
        <v>562</v>
      </c>
      <c r="BU60" s="778">
        <v>0</v>
      </c>
      <c r="BV60" s="778">
        <v>0</v>
      </c>
      <c r="BW60" s="778">
        <v>0</v>
      </c>
      <c r="BX60" s="778">
        <v>0</v>
      </c>
      <c r="BY60" s="778">
        <v>0</v>
      </c>
      <c r="BZ60" s="778">
        <v>0</v>
      </c>
      <c r="CA60" s="778">
        <v>0</v>
      </c>
      <c r="CB60" s="778">
        <v>0</v>
      </c>
      <c r="CC60" s="778">
        <v>0</v>
      </c>
      <c r="CD60" s="778">
        <v>0</v>
      </c>
      <c r="CE60" s="778">
        <v>0</v>
      </c>
      <c r="CF60" s="778">
        <v>0</v>
      </c>
      <c r="CG60" s="778">
        <v>0</v>
      </c>
      <c r="CH60" s="778">
        <v>0</v>
      </c>
      <c r="CI60" s="778">
        <v>0</v>
      </c>
      <c r="CJ60" s="778">
        <v>0</v>
      </c>
      <c r="CK60" s="775">
        <v>0</v>
      </c>
      <c r="CL60" s="775">
        <v>0</v>
      </c>
      <c r="CM60" s="775">
        <v>0</v>
      </c>
      <c r="CN60" s="775">
        <v>0</v>
      </c>
      <c r="CO60" s="775">
        <v>0</v>
      </c>
      <c r="CP60" s="775">
        <v>0</v>
      </c>
      <c r="CQ60" s="775">
        <v>0</v>
      </c>
      <c r="CR60" s="775">
        <v>0</v>
      </c>
      <c r="CS60" s="775">
        <v>0</v>
      </c>
      <c r="CT60" s="775">
        <v>0.5</v>
      </c>
      <c r="CU60" s="775">
        <v>0</v>
      </c>
      <c r="CV60" s="775">
        <v>0</v>
      </c>
      <c r="CW60" s="775">
        <v>0.5</v>
      </c>
      <c r="CX60" s="775">
        <v>0</v>
      </c>
      <c r="CY60" s="775">
        <v>0</v>
      </c>
      <c r="CZ60" s="775">
        <v>0</v>
      </c>
      <c r="DA60" s="775">
        <v>0</v>
      </c>
      <c r="DB60" s="775">
        <v>0</v>
      </c>
      <c r="DC60" s="712">
        <v>1</v>
      </c>
      <c r="DD60" s="712">
        <v>1</v>
      </c>
      <c r="DE60" s="712">
        <v>0</v>
      </c>
      <c r="DF60" s="775">
        <v>0</v>
      </c>
      <c r="DG60" s="775">
        <v>0</v>
      </c>
      <c r="DH60" s="775">
        <v>0</v>
      </c>
      <c r="DI60" s="775">
        <v>0</v>
      </c>
      <c r="DJ60" s="775">
        <v>0</v>
      </c>
      <c r="DK60" s="775">
        <v>0</v>
      </c>
      <c r="DL60" s="775">
        <v>0</v>
      </c>
      <c r="DM60" s="775">
        <v>0</v>
      </c>
      <c r="DN60" s="775">
        <v>0</v>
      </c>
      <c r="DO60" s="775">
        <v>0</v>
      </c>
      <c r="DP60" s="712">
        <v>0</v>
      </c>
      <c r="DQ60" s="712">
        <v>0</v>
      </c>
      <c r="DR60" s="712">
        <v>0</v>
      </c>
      <c r="DS60" s="712">
        <v>0</v>
      </c>
      <c r="DT60" s="712">
        <v>0.5</v>
      </c>
      <c r="DU60" s="712">
        <v>0</v>
      </c>
      <c r="DV60" s="712">
        <v>0</v>
      </c>
      <c r="DW60" s="712">
        <v>0.5</v>
      </c>
      <c r="DX60" s="712">
        <v>0</v>
      </c>
      <c r="DY60" s="712">
        <v>0</v>
      </c>
      <c r="DZ60" s="712">
        <v>0</v>
      </c>
      <c r="EA60" s="712">
        <v>0</v>
      </c>
      <c r="EB60" s="712">
        <v>0</v>
      </c>
      <c r="EC60" s="712">
        <v>1</v>
      </c>
      <c r="ED60" s="712">
        <v>1</v>
      </c>
      <c r="EE60" s="712">
        <v>0</v>
      </c>
      <c r="EF60" s="778">
        <v>3</v>
      </c>
      <c r="EG60" s="778">
        <v>2</v>
      </c>
      <c r="EH60" s="778">
        <v>2</v>
      </c>
      <c r="EI60" s="778">
        <v>2</v>
      </c>
      <c r="EJ60" s="778">
        <v>2</v>
      </c>
      <c r="EK60" s="823">
        <v>65</v>
      </c>
      <c r="EL60" s="823">
        <v>60</v>
      </c>
      <c r="EM60" s="823">
        <v>61</v>
      </c>
      <c r="EN60" s="823">
        <v>40</v>
      </c>
      <c r="EO60" s="823">
        <v>50</v>
      </c>
      <c r="EP60" s="824">
        <v>0</v>
      </c>
      <c r="EQ60" s="824">
        <v>0</v>
      </c>
      <c r="ER60" s="824">
        <v>0</v>
      </c>
      <c r="ES60" s="824">
        <v>0</v>
      </c>
      <c r="ET60" s="824">
        <v>0</v>
      </c>
      <c r="EU60" s="782">
        <v>200</v>
      </c>
      <c r="EV60" s="782">
        <v>200</v>
      </c>
      <c r="EW60" s="782">
        <v>200</v>
      </c>
      <c r="EX60" s="782">
        <v>200</v>
      </c>
      <c r="EY60" s="782">
        <v>200</v>
      </c>
      <c r="EZ60" s="775">
        <v>65</v>
      </c>
      <c r="FA60" s="775">
        <v>60</v>
      </c>
      <c r="FB60" s="775">
        <v>61</v>
      </c>
      <c r="FC60" s="775">
        <v>40</v>
      </c>
      <c r="FD60" s="775">
        <v>50</v>
      </c>
    </row>
    <row r="61" spans="1:162" s="705" customFormat="1" ht="15" customHeight="1" x14ac:dyDescent="0.25">
      <c r="A61" s="2001"/>
      <c r="B61" s="1977"/>
      <c r="C61" s="1982"/>
      <c r="D61" s="1988"/>
      <c r="E61" s="1991"/>
      <c r="F61" s="715" t="s">
        <v>568</v>
      </c>
      <c r="G61" s="715" t="s">
        <v>580</v>
      </c>
      <c r="H61" s="715" t="s">
        <v>571</v>
      </c>
      <c r="I61" s="773">
        <v>98</v>
      </c>
      <c r="J61" s="715">
        <v>392</v>
      </c>
      <c r="K61" s="773">
        <v>105</v>
      </c>
      <c r="L61" s="783">
        <v>0.93333333333333335</v>
      </c>
      <c r="M61" s="716" t="s">
        <v>1280</v>
      </c>
      <c r="N61" s="716" t="s">
        <v>1280</v>
      </c>
      <c r="O61" s="716" t="s">
        <v>1280</v>
      </c>
      <c r="P61" s="775" t="s">
        <v>1280</v>
      </c>
      <c r="Q61" s="775">
        <v>1.9</v>
      </c>
      <c r="R61" s="775">
        <v>1.4</v>
      </c>
      <c r="S61" s="775">
        <v>1.65</v>
      </c>
      <c r="T61" s="822">
        <v>0.38</v>
      </c>
      <c r="U61" s="711">
        <v>0.27</v>
      </c>
      <c r="V61" s="711" t="s">
        <v>582</v>
      </c>
      <c r="W61" s="711">
        <v>0.21</v>
      </c>
      <c r="X61" s="711">
        <v>0.52</v>
      </c>
      <c r="Y61" s="711">
        <v>0.34499999999999997</v>
      </c>
      <c r="Z61" s="708">
        <v>0.52</v>
      </c>
      <c r="AA61" s="708">
        <v>1.9949999999999999</v>
      </c>
      <c r="AB61" s="777" t="s">
        <v>1280</v>
      </c>
      <c r="AC61" s="778">
        <v>5</v>
      </c>
      <c r="AD61" s="778">
        <v>3</v>
      </c>
      <c r="AE61" s="778">
        <v>40</v>
      </c>
      <c r="AF61" s="778">
        <v>30</v>
      </c>
      <c r="AG61" s="778">
        <v>17</v>
      </c>
      <c r="AH61" s="778">
        <v>3</v>
      </c>
      <c r="AI61" s="775">
        <v>0.58823529411764708</v>
      </c>
      <c r="AJ61" s="778">
        <v>4</v>
      </c>
      <c r="AK61" s="778">
        <v>0</v>
      </c>
      <c r="AL61" s="778">
        <v>13</v>
      </c>
      <c r="AM61" s="775">
        <v>0.5</v>
      </c>
      <c r="AN61" s="778">
        <v>2</v>
      </c>
      <c r="AO61" s="778">
        <v>2</v>
      </c>
      <c r="AP61" s="778">
        <v>4</v>
      </c>
      <c r="AQ61" s="778">
        <v>1</v>
      </c>
      <c r="AR61" s="778">
        <v>1</v>
      </c>
      <c r="AS61" s="775">
        <v>2</v>
      </c>
      <c r="AT61" s="775">
        <v>1.5</v>
      </c>
      <c r="AU61" s="775">
        <v>1.5</v>
      </c>
      <c r="AV61" s="775">
        <v>3</v>
      </c>
      <c r="AW61" s="778">
        <v>3</v>
      </c>
      <c r="AX61" s="778">
        <v>0</v>
      </c>
      <c r="AY61" s="778">
        <v>3</v>
      </c>
      <c r="AZ61" s="778">
        <v>0</v>
      </c>
      <c r="BA61" s="778">
        <v>2</v>
      </c>
      <c r="BB61" s="778">
        <v>2</v>
      </c>
      <c r="BC61" s="775">
        <v>1.5</v>
      </c>
      <c r="BD61" s="775">
        <v>1</v>
      </c>
      <c r="BE61" s="775">
        <v>2.5</v>
      </c>
      <c r="BF61" s="778">
        <v>1</v>
      </c>
      <c r="BG61" s="778">
        <v>3</v>
      </c>
      <c r="BH61" s="778">
        <v>0</v>
      </c>
      <c r="BI61" s="778">
        <v>4</v>
      </c>
      <c r="BJ61" s="775">
        <v>3.6666666666666665</v>
      </c>
      <c r="BK61" s="778">
        <v>1</v>
      </c>
      <c r="BL61" s="778">
        <v>3</v>
      </c>
      <c r="BM61" s="778">
        <v>0</v>
      </c>
      <c r="BN61" s="778">
        <v>4</v>
      </c>
      <c r="BO61" s="775">
        <v>2.6666666666666665</v>
      </c>
      <c r="BP61" s="775">
        <v>1</v>
      </c>
      <c r="BQ61" s="775">
        <v>3</v>
      </c>
      <c r="BR61" s="775">
        <v>0</v>
      </c>
      <c r="BS61" s="775">
        <v>4</v>
      </c>
      <c r="BT61" s="775">
        <v>3.1666666666666665</v>
      </c>
      <c r="BU61" s="778">
        <v>0</v>
      </c>
      <c r="BV61" s="778">
        <v>0</v>
      </c>
      <c r="BW61" s="778">
        <v>0</v>
      </c>
      <c r="BX61" s="778">
        <v>0</v>
      </c>
      <c r="BY61" s="778">
        <v>1</v>
      </c>
      <c r="BZ61" s="778">
        <v>0</v>
      </c>
      <c r="CA61" s="778">
        <v>0</v>
      </c>
      <c r="CB61" s="778">
        <v>0</v>
      </c>
      <c r="CC61" s="778">
        <v>0</v>
      </c>
      <c r="CD61" s="778">
        <v>0</v>
      </c>
      <c r="CE61" s="778">
        <v>0</v>
      </c>
      <c r="CF61" s="778">
        <v>0</v>
      </c>
      <c r="CG61" s="778">
        <v>1</v>
      </c>
      <c r="CH61" s="778">
        <v>0</v>
      </c>
      <c r="CI61" s="778">
        <v>0</v>
      </c>
      <c r="CJ61" s="778">
        <v>0</v>
      </c>
      <c r="CK61" s="775">
        <v>0</v>
      </c>
      <c r="CL61" s="775">
        <v>0</v>
      </c>
      <c r="CM61" s="775">
        <v>0</v>
      </c>
      <c r="CN61" s="775">
        <v>0</v>
      </c>
      <c r="CO61" s="775">
        <v>0.25</v>
      </c>
      <c r="CP61" s="775">
        <v>0</v>
      </c>
      <c r="CQ61" s="775">
        <v>0</v>
      </c>
      <c r="CR61" s="775">
        <v>0</v>
      </c>
      <c r="CS61" s="775">
        <v>0</v>
      </c>
      <c r="CT61" s="775">
        <v>0</v>
      </c>
      <c r="CU61" s="775">
        <v>0</v>
      </c>
      <c r="CV61" s="775">
        <v>0</v>
      </c>
      <c r="CW61" s="775">
        <v>0</v>
      </c>
      <c r="CX61" s="775">
        <v>0</v>
      </c>
      <c r="CY61" s="775">
        <v>0</v>
      </c>
      <c r="CZ61" s="775">
        <v>0</v>
      </c>
      <c r="DA61" s="775">
        <v>0</v>
      </c>
      <c r="DB61" s="775">
        <v>0</v>
      </c>
      <c r="DC61" s="712">
        <v>0</v>
      </c>
      <c r="DD61" s="712">
        <v>0</v>
      </c>
      <c r="DE61" s="712">
        <v>0</v>
      </c>
      <c r="DF61" s="775">
        <v>0</v>
      </c>
      <c r="DG61" s="775">
        <v>0</v>
      </c>
      <c r="DH61" s="775">
        <v>0</v>
      </c>
      <c r="DI61" s="775">
        <v>0</v>
      </c>
      <c r="DJ61" s="775">
        <v>0</v>
      </c>
      <c r="DK61" s="775">
        <v>0</v>
      </c>
      <c r="DL61" s="775">
        <v>1.5</v>
      </c>
      <c r="DM61" s="775">
        <v>0</v>
      </c>
      <c r="DN61" s="775">
        <v>0</v>
      </c>
      <c r="DO61" s="775">
        <v>0</v>
      </c>
      <c r="DP61" s="712">
        <v>1.5</v>
      </c>
      <c r="DQ61" s="712">
        <v>0</v>
      </c>
      <c r="DR61" s="712">
        <v>1.5</v>
      </c>
      <c r="DS61" s="712">
        <v>0</v>
      </c>
      <c r="DT61" s="712">
        <v>0</v>
      </c>
      <c r="DU61" s="712">
        <v>0</v>
      </c>
      <c r="DV61" s="712">
        <v>0</v>
      </c>
      <c r="DW61" s="712">
        <v>0</v>
      </c>
      <c r="DX61" s="712">
        <v>0</v>
      </c>
      <c r="DY61" s="712">
        <v>1.5</v>
      </c>
      <c r="DZ61" s="712">
        <v>0</v>
      </c>
      <c r="EA61" s="712">
        <v>0</v>
      </c>
      <c r="EB61" s="712">
        <v>0</v>
      </c>
      <c r="EC61" s="712">
        <v>1.5</v>
      </c>
      <c r="ED61" s="712">
        <v>0</v>
      </c>
      <c r="EE61" s="712">
        <v>1.5</v>
      </c>
      <c r="EF61" s="778">
        <v>1</v>
      </c>
      <c r="EG61" s="778">
        <v>1</v>
      </c>
      <c r="EH61" s="778" t="s">
        <v>562</v>
      </c>
      <c r="EI61" s="778">
        <v>2</v>
      </c>
      <c r="EJ61" s="778">
        <v>1</v>
      </c>
      <c r="EK61" s="786">
        <v>140</v>
      </c>
      <c r="EL61" s="823">
        <v>62</v>
      </c>
      <c r="EM61" s="777">
        <v>0.01</v>
      </c>
      <c r="EN61" s="823">
        <v>98</v>
      </c>
      <c r="EO61" s="786">
        <v>130</v>
      </c>
      <c r="EP61" s="824">
        <v>0</v>
      </c>
      <c r="EQ61" s="824">
        <v>0</v>
      </c>
      <c r="ER61" s="1578" t="s">
        <v>562</v>
      </c>
      <c r="ES61" s="824">
        <v>0</v>
      </c>
      <c r="ET61" s="824">
        <v>0</v>
      </c>
      <c r="EU61" s="782">
        <v>200</v>
      </c>
      <c r="EV61" s="782">
        <v>200</v>
      </c>
      <c r="EW61" s="782">
        <v>200</v>
      </c>
      <c r="EX61" s="782">
        <v>200</v>
      </c>
      <c r="EY61" s="782">
        <v>200</v>
      </c>
      <c r="EZ61" s="778">
        <v>140</v>
      </c>
      <c r="FA61" s="775">
        <v>62</v>
      </c>
      <c r="FB61" s="777">
        <v>0.01</v>
      </c>
      <c r="FC61" s="775">
        <v>98</v>
      </c>
      <c r="FD61" s="778">
        <v>130</v>
      </c>
    </row>
    <row r="62" spans="1:162" s="705" customFormat="1" ht="15" customHeight="1" x14ac:dyDescent="0.25">
      <c r="A62" s="2001"/>
      <c r="B62" s="1977"/>
      <c r="C62" s="1982"/>
      <c r="D62" s="1988"/>
      <c r="E62" s="1991"/>
      <c r="F62" s="715" t="s">
        <v>570</v>
      </c>
      <c r="G62" s="715" t="s">
        <v>579</v>
      </c>
      <c r="H62" s="715" t="s">
        <v>571</v>
      </c>
      <c r="I62" s="773">
        <v>15</v>
      </c>
      <c r="J62" s="773">
        <v>60</v>
      </c>
      <c r="K62" s="773">
        <v>17</v>
      </c>
      <c r="L62" s="783">
        <v>0.88235294117647056</v>
      </c>
      <c r="M62" s="716" t="s">
        <v>1280</v>
      </c>
      <c r="N62" s="716" t="s">
        <v>1280</v>
      </c>
      <c r="O62" s="716" t="s">
        <v>1280</v>
      </c>
      <c r="P62" s="775" t="s">
        <v>1280</v>
      </c>
      <c r="Q62" s="775">
        <v>1.7</v>
      </c>
      <c r="R62" s="775">
        <v>0.6</v>
      </c>
      <c r="S62" s="775">
        <v>1.1499999999999999</v>
      </c>
      <c r="T62" s="822">
        <v>0.21</v>
      </c>
      <c r="U62" s="711">
        <v>0.12</v>
      </c>
      <c r="V62" s="711">
        <v>0.41</v>
      </c>
      <c r="W62" s="711">
        <v>0.42</v>
      </c>
      <c r="X62" s="711">
        <v>0.32</v>
      </c>
      <c r="Y62" s="711">
        <v>0.29599999999999999</v>
      </c>
      <c r="Z62" s="708">
        <v>0.42</v>
      </c>
      <c r="AA62" s="708">
        <v>1.446</v>
      </c>
      <c r="AB62" s="777" t="s">
        <v>1280</v>
      </c>
      <c r="AC62" s="778">
        <v>5</v>
      </c>
      <c r="AD62" s="778" t="s">
        <v>581</v>
      </c>
      <c r="AE62" s="778">
        <v>35</v>
      </c>
      <c r="AF62" s="778">
        <v>15</v>
      </c>
      <c r="AG62" s="778">
        <v>17</v>
      </c>
      <c r="AH62" s="778" t="s">
        <v>562</v>
      </c>
      <c r="AI62" s="775">
        <v>1</v>
      </c>
      <c r="AJ62" s="778">
        <v>3</v>
      </c>
      <c r="AK62" s="778">
        <v>17</v>
      </c>
      <c r="AL62" s="778">
        <v>17</v>
      </c>
      <c r="AM62" s="775">
        <v>0.58823529411764708</v>
      </c>
      <c r="AN62" s="778">
        <v>1</v>
      </c>
      <c r="AO62" s="778">
        <v>3</v>
      </c>
      <c r="AP62" s="778">
        <v>4</v>
      </c>
      <c r="AQ62" s="778" t="s">
        <v>562</v>
      </c>
      <c r="AR62" s="778" t="s">
        <v>562</v>
      </c>
      <c r="AS62" s="775" t="s">
        <v>562</v>
      </c>
      <c r="AT62" s="775">
        <v>1</v>
      </c>
      <c r="AU62" s="775">
        <v>3</v>
      </c>
      <c r="AV62" s="775">
        <v>4</v>
      </c>
      <c r="AW62" s="778">
        <v>3</v>
      </c>
      <c r="AX62" s="778">
        <v>0</v>
      </c>
      <c r="AY62" s="778">
        <v>3</v>
      </c>
      <c r="AZ62" s="778" t="s">
        <v>562</v>
      </c>
      <c r="BA62" s="778" t="s">
        <v>562</v>
      </c>
      <c r="BB62" s="778" t="s">
        <v>562</v>
      </c>
      <c r="BC62" s="775">
        <v>3</v>
      </c>
      <c r="BD62" s="775">
        <v>0</v>
      </c>
      <c r="BE62" s="775">
        <v>3</v>
      </c>
      <c r="BF62" s="778">
        <v>2</v>
      </c>
      <c r="BG62" s="778">
        <v>1</v>
      </c>
      <c r="BH62" s="778">
        <v>1</v>
      </c>
      <c r="BI62" s="778">
        <v>3</v>
      </c>
      <c r="BJ62" s="775">
        <v>3.3333333333333335</v>
      </c>
      <c r="BK62" s="778" t="s">
        <v>562</v>
      </c>
      <c r="BL62" s="778" t="s">
        <v>562</v>
      </c>
      <c r="BM62" s="778" t="s">
        <v>562</v>
      </c>
      <c r="BN62" s="778" t="s">
        <v>562</v>
      </c>
      <c r="BO62" s="775" t="s">
        <v>562</v>
      </c>
      <c r="BP62" s="775" t="s">
        <v>562</v>
      </c>
      <c r="BQ62" s="775" t="s">
        <v>562</v>
      </c>
      <c r="BR62" s="775" t="s">
        <v>562</v>
      </c>
      <c r="BS62" s="775" t="s">
        <v>562</v>
      </c>
      <c r="BT62" s="775" t="s">
        <v>562</v>
      </c>
      <c r="BU62" s="778">
        <v>0</v>
      </c>
      <c r="BV62" s="778">
        <v>0</v>
      </c>
      <c r="BW62" s="778">
        <v>2</v>
      </c>
      <c r="BX62" s="778">
        <v>0</v>
      </c>
      <c r="BY62" s="778">
        <v>0</v>
      </c>
      <c r="BZ62" s="778">
        <v>1</v>
      </c>
      <c r="CA62" s="778">
        <v>0</v>
      </c>
      <c r="CB62" s="778">
        <v>0</v>
      </c>
      <c r="CC62" s="778">
        <v>0</v>
      </c>
      <c r="CD62" s="778">
        <v>0</v>
      </c>
      <c r="CE62" s="778">
        <v>0</v>
      </c>
      <c r="CF62" s="778">
        <v>0</v>
      </c>
      <c r="CG62" s="778">
        <v>0</v>
      </c>
      <c r="CH62" s="778">
        <v>0</v>
      </c>
      <c r="CI62" s="778">
        <v>0</v>
      </c>
      <c r="CJ62" s="778">
        <v>0</v>
      </c>
      <c r="CK62" s="775">
        <v>0</v>
      </c>
      <c r="CL62" s="775">
        <v>0</v>
      </c>
      <c r="CM62" s="775">
        <v>0.25</v>
      </c>
      <c r="CN62" s="775">
        <v>0</v>
      </c>
      <c r="CO62" s="775">
        <v>0</v>
      </c>
      <c r="CP62" s="775">
        <v>0.125</v>
      </c>
      <c r="CQ62" s="775">
        <v>0</v>
      </c>
      <c r="CR62" s="775">
        <v>0</v>
      </c>
      <c r="CS62" s="775">
        <v>0</v>
      </c>
      <c r="CT62" s="775">
        <v>0</v>
      </c>
      <c r="CU62" s="775">
        <v>0</v>
      </c>
      <c r="CV62" s="775">
        <v>0</v>
      </c>
      <c r="CW62" s="775">
        <v>0.5</v>
      </c>
      <c r="CX62" s="775">
        <v>0</v>
      </c>
      <c r="CY62" s="775">
        <v>0</v>
      </c>
      <c r="CZ62" s="775">
        <v>0</v>
      </c>
      <c r="DA62" s="775">
        <v>0</v>
      </c>
      <c r="DB62" s="775">
        <v>0</v>
      </c>
      <c r="DC62" s="712">
        <v>0.5</v>
      </c>
      <c r="DD62" s="712">
        <v>0.5</v>
      </c>
      <c r="DE62" s="712">
        <v>0</v>
      </c>
      <c r="DF62" s="775">
        <v>0</v>
      </c>
      <c r="DG62" s="775">
        <v>0</v>
      </c>
      <c r="DH62" s="775">
        <v>0</v>
      </c>
      <c r="DI62" s="775">
        <v>0</v>
      </c>
      <c r="DJ62" s="775">
        <v>0</v>
      </c>
      <c r="DK62" s="775">
        <v>0</v>
      </c>
      <c r="DL62" s="775">
        <v>0</v>
      </c>
      <c r="DM62" s="775">
        <v>0</v>
      </c>
      <c r="DN62" s="775">
        <v>0</v>
      </c>
      <c r="DO62" s="775">
        <v>0</v>
      </c>
      <c r="DP62" s="712">
        <v>0</v>
      </c>
      <c r="DQ62" s="712">
        <v>0</v>
      </c>
      <c r="DR62" s="712">
        <v>0</v>
      </c>
      <c r="DS62" s="712">
        <v>0</v>
      </c>
      <c r="DT62" s="712">
        <v>0</v>
      </c>
      <c r="DU62" s="712">
        <v>0</v>
      </c>
      <c r="DV62" s="712">
        <v>0</v>
      </c>
      <c r="DW62" s="712">
        <v>0.5</v>
      </c>
      <c r="DX62" s="712">
        <v>0</v>
      </c>
      <c r="DY62" s="712">
        <v>0</v>
      </c>
      <c r="DZ62" s="712">
        <v>0</v>
      </c>
      <c r="EA62" s="712">
        <v>0</v>
      </c>
      <c r="EB62" s="712">
        <v>0</v>
      </c>
      <c r="EC62" s="712">
        <v>0.5</v>
      </c>
      <c r="ED62" s="712">
        <v>0.5</v>
      </c>
      <c r="EE62" s="712">
        <v>0</v>
      </c>
      <c r="EF62" s="778">
        <v>1</v>
      </c>
      <c r="EG62" s="778">
        <v>2</v>
      </c>
      <c r="EH62" s="778">
        <v>1</v>
      </c>
      <c r="EI62" s="778">
        <v>2</v>
      </c>
      <c r="EJ62" s="778">
        <v>2</v>
      </c>
      <c r="EK62" s="823">
        <v>48</v>
      </c>
      <c r="EL62" s="777">
        <v>8</v>
      </c>
      <c r="EM62" s="823">
        <v>25</v>
      </c>
      <c r="EN62" s="786">
        <v>130</v>
      </c>
      <c r="EO62" s="786">
        <v>135</v>
      </c>
      <c r="EP62" s="824">
        <v>0</v>
      </c>
      <c r="EQ62" s="824">
        <v>0</v>
      </c>
      <c r="ER62" s="824">
        <v>0</v>
      </c>
      <c r="ES62" s="824">
        <v>0</v>
      </c>
      <c r="ET62" s="824">
        <v>0</v>
      </c>
      <c r="EU62" s="782">
        <v>200</v>
      </c>
      <c r="EV62" s="782">
        <v>200</v>
      </c>
      <c r="EW62" s="782">
        <v>200</v>
      </c>
      <c r="EX62" s="782">
        <v>200</v>
      </c>
      <c r="EY62" s="782">
        <v>200</v>
      </c>
      <c r="EZ62" s="775">
        <v>48</v>
      </c>
      <c r="FA62" s="777">
        <v>8</v>
      </c>
      <c r="FB62" s="775">
        <v>25</v>
      </c>
      <c r="FC62" s="778">
        <v>130</v>
      </c>
      <c r="FD62" s="778">
        <v>135</v>
      </c>
    </row>
    <row r="63" spans="1:162" s="705" customFormat="1" ht="15" customHeight="1" x14ac:dyDescent="0.25">
      <c r="A63" s="2001"/>
      <c r="B63" s="1977"/>
      <c r="C63" s="1982"/>
      <c r="D63" s="1988"/>
      <c r="E63" s="1991"/>
      <c r="F63" s="715" t="s">
        <v>570</v>
      </c>
      <c r="G63" s="715" t="s">
        <v>580</v>
      </c>
      <c r="H63" s="715" t="s">
        <v>571</v>
      </c>
      <c r="I63" s="773">
        <v>96</v>
      </c>
      <c r="J63" s="715">
        <v>384</v>
      </c>
      <c r="K63" s="773">
        <v>96</v>
      </c>
      <c r="L63" s="783">
        <v>1</v>
      </c>
      <c r="M63" s="716" t="s">
        <v>1280</v>
      </c>
      <c r="N63" s="716" t="s">
        <v>1280</v>
      </c>
      <c r="O63" s="716" t="s">
        <v>1280</v>
      </c>
      <c r="P63" s="775" t="s">
        <v>1280</v>
      </c>
      <c r="Q63" s="775">
        <v>0.7</v>
      </c>
      <c r="R63" s="775">
        <v>1.5</v>
      </c>
      <c r="S63" s="775">
        <v>1.1000000000000001</v>
      </c>
      <c r="T63" s="822">
        <v>0.22</v>
      </c>
      <c r="U63" s="711">
        <v>7.0000000000000007E-2</v>
      </c>
      <c r="V63" s="711">
        <v>0.34</v>
      </c>
      <c r="W63" s="711">
        <v>0.28000000000000003</v>
      </c>
      <c r="X63" s="711">
        <v>0.28999999999999998</v>
      </c>
      <c r="Y63" s="711">
        <v>0.24000000000000005</v>
      </c>
      <c r="Z63" s="708">
        <v>0.34</v>
      </c>
      <c r="AA63" s="708">
        <v>1.34</v>
      </c>
      <c r="AB63" s="777" t="s">
        <v>1280</v>
      </c>
      <c r="AC63" s="825" t="s">
        <v>562</v>
      </c>
      <c r="AD63" s="778">
        <v>5</v>
      </c>
      <c r="AE63" s="778">
        <v>-75</v>
      </c>
      <c r="AF63" s="778">
        <v>90</v>
      </c>
      <c r="AG63" s="778">
        <v>2</v>
      </c>
      <c r="AH63" s="778">
        <v>0</v>
      </c>
      <c r="AI63" s="775">
        <v>5.8823529411764705E-2</v>
      </c>
      <c r="AJ63" s="778">
        <v>0</v>
      </c>
      <c r="AK63" s="778">
        <v>0</v>
      </c>
      <c r="AL63" s="778">
        <v>7</v>
      </c>
      <c r="AM63" s="775">
        <v>0.20588235294117646</v>
      </c>
      <c r="AN63" s="778" t="s">
        <v>562</v>
      </c>
      <c r="AO63" s="778" t="s">
        <v>562</v>
      </c>
      <c r="AP63" s="778" t="s">
        <v>562</v>
      </c>
      <c r="AQ63" s="778" t="s">
        <v>562</v>
      </c>
      <c r="AR63" s="778" t="s">
        <v>562</v>
      </c>
      <c r="AS63" s="775" t="s">
        <v>562</v>
      </c>
      <c r="AT63" s="775" t="s">
        <v>562</v>
      </c>
      <c r="AU63" s="775" t="s">
        <v>562</v>
      </c>
      <c r="AV63" s="775" t="s">
        <v>562</v>
      </c>
      <c r="AW63" s="778" t="s">
        <v>562</v>
      </c>
      <c r="AX63" s="778" t="s">
        <v>562</v>
      </c>
      <c r="AY63" s="778" t="s">
        <v>562</v>
      </c>
      <c r="AZ63" s="778" t="s">
        <v>562</v>
      </c>
      <c r="BA63" s="778" t="s">
        <v>562</v>
      </c>
      <c r="BB63" s="778" t="s">
        <v>562</v>
      </c>
      <c r="BC63" s="775" t="s">
        <v>562</v>
      </c>
      <c r="BD63" s="775" t="s">
        <v>562</v>
      </c>
      <c r="BE63" s="775" t="s">
        <v>562</v>
      </c>
      <c r="BF63" s="778" t="s">
        <v>562</v>
      </c>
      <c r="BG63" s="778" t="s">
        <v>562</v>
      </c>
      <c r="BH63" s="778" t="s">
        <v>562</v>
      </c>
      <c r="BI63" s="778" t="s">
        <v>562</v>
      </c>
      <c r="BJ63" s="775" t="s">
        <v>562</v>
      </c>
      <c r="BK63" s="778" t="s">
        <v>562</v>
      </c>
      <c r="BL63" s="778" t="s">
        <v>562</v>
      </c>
      <c r="BM63" s="778" t="s">
        <v>562</v>
      </c>
      <c r="BN63" s="778" t="s">
        <v>562</v>
      </c>
      <c r="BO63" s="775" t="s">
        <v>562</v>
      </c>
      <c r="BP63" s="775" t="s">
        <v>562</v>
      </c>
      <c r="BQ63" s="775" t="s">
        <v>562</v>
      </c>
      <c r="BR63" s="775" t="s">
        <v>562</v>
      </c>
      <c r="BS63" s="775" t="s">
        <v>562</v>
      </c>
      <c r="BT63" s="775" t="s">
        <v>562</v>
      </c>
      <c r="BU63" s="778">
        <v>0</v>
      </c>
      <c r="BV63" s="778">
        <v>0</v>
      </c>
      <c r="BW63" s="778">
        <v>0</v>
      </c>
      <c r="BX63" s="778">
        <v>0</v>
      </c>
      <c r="BY63" s="778">
        <v>0</v>
      </c>
      <c r="BZ63" s="778">
        <v>0</v>
      </c>
      <c r="CA63" s="778">
        <v>0</v>
      </c>
      <c r="CB63" s="778">
        <v>0</v>
      </c>
      <c r="CC63" s="778">
        <v>0</v>
      </c>
      <c r="CD63" s="778">
        <v>1</v>
      </c>
      <c r="CE63" s="778">
        <v>0</v>
      </c>
      <c r="CF63" s="778">
        <v>0</v>
      </c>
      <c r="CG63" s="778">
        <v>1</v>
      </c>
      <c r="CH63" s="778">
        <v>0</v>
      </c>
      <c r="CI63" s="778">
        <v>0</v>
      </c>
      <c r="CJ63" s="778">
        <v>0</v>
      </c>
      <c r="CK63" s="775">
        <v>0</v>
      </c>
      <c r="CL63" s="775">
        <v>0.125</v>
      </c>
      <c r="CM63" s="775">
        <v>0</v>
      </c>
      <c r="CN63" s="775">
        <v>0</v>
      </c>
      <c r="CO63" s="775">
        <v>0.125</v>
      </c>
      <c r="CP63" s="775">
        <v>0</v>
      </c>
      <c r="CQ63" s="775">
        <v>0</v>
      </c>
      <c r="CR63" s="775">
        <v>0</v>
      </c>
      <c r="CS63" s="775">
        <v>0</v>
      </c>
      <c r="CT63" s="775">
        <v>0</v>
      </c>
      <c r="CU63" s="775">
        <v>0</v>
      </c>
      <c r="CV63" s="775">
        <v>0</v>
      </c>
      <c r="CW63" s="775">
        <v>0</v>
      </c>
      <c r="CX63" s="775">
        <v>0</v>
      </c>
      <c r="CY63" s="775">
        <v>0</v>
      </c>
      <c r="CZ63" s="775">
        <v>0</v>
      </c>
      <c r="DA63" s="775">
        <v>0</v>
      </c>
      <c r="DB63" s="775">
        <v>0</v>
      </c>
      <c r="DC63" s="712">
        <v>0</v>
      </c>
      <c r="DD63" s="712">
        <v>0</v>
      </c>
      <c r="DE63" s="712">
        <v>0</v>
      </c>
      <c r="DF63" s="775">
        <v>0</v>
      </c>
      <c r="DG63" s="775">
        <v>0</v>
      </c>
      <c r="DH63" s="775">
        <v>0</v>
      </c>
      <c r="DI63" s="775">
        <v>0</v>
      </c>
      <c r="DJ63" s="775">
        <v>0</v>
      </c>
      <c r="DK63" s="775">
        <v>0</v>
      </c>
      <c r="DL63" s="775">
        <v>0</v>
      </c>
      <c r="DM63" s="775">
        <v>0</v>
      </c>
      <c r="DN63" s="775">
        <v>0</v>
      </c>
      <c r="DO63" s="775">
        <v>0</v>
      </c>
      <c r="DP63" s="712">
        <v>0</v>
      </c>
      <c r="DQ63" s="712">
        <v>0</v>
      </c>
      <c r="DR63" s="712">
        <v>0</v>
      </c>
      <c r="DS63" s="712">
        <v>0</v>
      </c>
      <c r="DT63" s="712">
        <v>0</v>
      </c>
      <c r="DU63" s="712">
        <v>0</v>
      </c>
      <c r="DV63" s="712">
        <v>0</v>
      </c>
      <c r="DW63" s="712">
        <v>0</v>
      </c>
      <c r="DX63" s="712">
        <v>0</v>
      </c>
      <c r="DY63" s="712">
        <v>0</v>
      </c>
      <c r="DZ63" s="712">
        <v>0</v>
      </c>
      <c r="EA63" s="712">
        <v>0</v>
      </c>
      <c r="EB63" s="712">
        <v>0</v>
      </c>
      <c r="EC63" s="712">
        <v>0</v>
      </c>
      <c r="ED63" s="712">
        <v>0</v>
      </c>
      <c r="EE63" s="712">
        <v>0</v>
      </c>
      <c r="EF63" s="778">
        <v>1</v>
      </c>
      <c r="EG63" s="778">
        <v>4</v>
      </c>
      <c r="EH63" s="778">
        <v>2</v>
      </c>
      <c r="EI63" s="778">
        <v>2</v>
      </c>
      <c r="EJ63" s="778">
        <v>1</v>
      </c>
      <c r="EK63" s="786">
        <v>103</v>
      </c>
      <c r="EL63" s="823">
        <v>85</v>
      </c>
      <c r="EM63" s="823">
        <v>95</v>
      </c>
      <c r="EN63" s="786">
        <v>100</v>
      </c>
      <c r="EO63" s="786">
        <v>164</v>
      </c>
      <c r="EP63" s="824">
        <v>0</v>
      </c>
      <c r="EQ63" s="824">
        <v>5</v>
      </c>
      <c r="ER63" s="824">
        <v>0</v>
      </c>
      <c r="ES63" s="824">
        <v>0</v>
      </c>
      <c r="ET63" s="824">
        <v>0</v>
      </c>
      <c r="EU63" s="782">
        <v>200</v>
      </c>
      <c r="EV63" s="782">
        <v>200</v>
      </c>
      <c r="EW63" s="782">
        <v>200</v>
      </c>
      <c r="EX63" s="782">
        <v>200</v>
      </c>
      <c r="EY63" s="782">
        <v>200</v>
      </c>
      <c r="EZ63" s="778">
        <v>103</v>
      </c>
      <c r="FA63" s="775">
        <v>85</v>
      </c>
      <c r="FB63" s="775">
        <v>95</v>
      </c>
      <c r="FC63" s="778">
        <v>100</v>
      </c>
      <c r="FD63" s="778">
        <v>164</v>
      </c>
    </row>
    <row r="64" spans="1:162" s="705" customFormat="1" ht="15" customHeight="1" x14ac:dyDescent="0.25">
      <c r="A64" s="2001"/>
      <c r="B64" s="1977"/>
      <c r="C64" s="1982"/>
      <c r="D64" s="1988"/>
      <c r="E64" s="1991"/>
      <c r="F64" s="715" t="s">
        <v>572</v>
      </c>
      <c r="G64" s="715" t="s">
        <v>579</v>
      </c>
      <c r="H64" s="715" t="s">
        <v>583</v>
      </c>
      <c r="I64" s="773">
        <v>10</v>
      </c>
      <c r="J64" s="773">
        <v>40</v>
      </c>
      <c r="K64" s="773">
        <v>12</v>
      </c>
      <c r="L64" s="783">
        <v>0.83333333333333337</v>
      </c>
      <c r="M64" s="716" t="s">
        <v>1280</v>
      </c>
      <c r="N64" s="716" t="s">
        <v>1280</v>
      </c>
      <c r="O64" s="716" t="s">
        <v>1280</v>
      </c>
      <c r="P64" s="775" t="s">
        <v>1280</v>
      </c>
      <c r="Q64" s="775">
        <v>1.6</v>
      </c>
      <c r="R64" s="775">
        <v>1.5</v>
      </c>
      <c r="S64" s="775">
        <v>1.55</v>
      </c>
      <c r="T64" s="822">
        <v>0.2</v>
      </c>
      <c r="U64" s="711">
        <v>0.23</v>
      </c>
      <c r="V64" s="711">
        <v>0.28000000000000003</v>
      </c>
      <c r="W64" s="711">
        <v>0.17</v>
      </c>
      <c r="X64" s="711">
        <v>0.09</v>
      </c>
      <c r="Y64" s="711">
        <v>0.19400000000000001</v>
      </c>
      <c r="Z64" s="708">
        <v>0.28000000000000003</v>
      </c>
      <c r="AA64" s="708">
        <v>1.744</v>
      </c>
      <c r="AB64" s="777" t="s">
        <v>1280</v>
      </c>
      <c r="AC64" s="778">
        <v>5</v>
      </c>
      <c r="AD64" s="778" t="s">
        <v>581</v>
      </c>
      <c r="AE64" s="778">
        <v>30</v>
      </c>
      <c r="AF64" s="778">
        <v>70</v>
      </c>
      <c r="AG64" s="778">
        <v>17</v>
      </c>
      <c r="AH64" s="778">
        <v>17</v>
      </c>
      <c r="AI64" s="775">
        <v>1</v>
      </c>
      <c r="AJ64" s="778">
        <v>17</v>
      </c>
      <c r="AK64" s="778">
        <v>17</v>
      </c>
      <c r="AL64" s="778">
        <v>17</v>
      </c>
      <c r="AM64" s="775">
        <v>1</v>
      </c>
      <c r="AN64" s="778">
        <v>2</v>
      </c>
      <c r="AO64" s="778">
        <v>2</v>
      </c>
      <c r="AP64" s="778">
        <v>4</v>
      </c>
      <c r="AQ64" s="778" t="s">
        <v>562</v>
      </c>
      <c r="AR64" s="778" t="s">
        <v>562</v>
      </c>
      <c r="AS64" s="775" t="s">
        <v>562</v>
      </c>
      <c r="AT64" s="775">
        <v>2</v>
      </c>
      <c r="AU64" s="775">
        <v>2</v>
      </c>
      <c r="AV64" s="775">
        <v>4</v>
      </c>
      <c r="AW64" s="778">
        <v>3</v>
      </c>
      <c r="AX64" s="778">
        <v>0</v>
      </c>
      <c r="AY64" s="778">
        <v>3</v>
      </c>
      <c r="AZ64" s="778" t="s">
        <v>562</v>
      </c>
      <c r="BA64" s="778" t="s">
        <v>562</v>
      </c>
      <c r="BB64" s="778" t="s">
        <v>562</v>
      </c>
      <c r="BC64" s="775">
        <v>3</v>
      </c>
      <c r="BD64" s="775">
        <v>0</v>
      </c>
      <c r="BE64" s="775">
        <v>3</v>
      </c>
      <c r="BF64" s="778">
        <v>3</v>
      </c>
      <c r="BG64" s="778">
        <v>1</v>
      </c>
      <c r="BH64" s="778">
        <v>1</v>
      </c>
      <c r="BI64" s="778">
        <v>4</v>
      </c>
      <c r="BJ64" s="775">
        <v>3.6666666666666665</v>
      </c>
      <c r="BK64" s="778" t="s">
        <v>562</v>
      </c>
      <c r="BL64" s="778" t="s">
        <v>562</v>
      </c>
      <c r="BM64" s="778" t="s">
        <v>562</v>
      </c>
      <c r="BN64" s="778" t="s">
        <v>562</v>
      </c>
      <c r="BO64" s="775" t="s">
        <v>562</v>
      </c>
      <c r="BP64" s="775" t="s">
        <v>562</v>
      </c>
      <c r="BQ64" s="775" t="s">
        <v>562</v>
      </c>
      <c r="BR64" s="775" t="s">
        <v>562</v>
      </c>
      <c r="BS64" s="775" t="s">
        <v>562</v>
      </c>
      <c r="BT64" s="775" t="s">
        <v>562</v>
      </c>
      <c r="BU64" s="778">
        <v>0</v>
      </c>
      <c r="BV64" s="778">
        <v>0</v>
      </c>
      <c r="BW64" s="778">
        <v>0</v>
      </c>
      <c r="BX64" s="778">
        <v>0</v>
      </c>
      <c r="BY64" s="778">
        <v>0</v>
      </c>
      <c r="BZ64" s="778">
        <v>0</v>
      </c>
      <c r="CA64" s="778">
        <v>0</v>
      </c>
      <c r="CB64" s="778">
        <v>0</v>
      </c>
      <c r="CC64" s="778">
        <v>0</v>
      </c>
      <c r="CD64" s="778">
        <v>0</v>
      </c>
      <c r="CE64" s="778">
        <v>0</v>
      </c>
      <c r="CF64" s="778">
        <v>0</v>
      </c>
      <c r="CG64" s="778">
        <v>0</v>
      </c>
      <c r="CH64" s="778">
        <v>0</v>
      </c>
      <c r="CI64" s="778">
        <v>0</v>
      </c>
      <c r="CJ64" s="778">
        <v>0</v>
      </c>
      <c r="CK64" s="775">
        <v>0</v>
      </c>
      <c r="CL64" s="775">
        <v>0</v>
      </c>
      <c r="CM64" s="775">
        <v>0</v>
      </c>
      <c r="CN64" s="775">
        <v>0</v>
      </c>
      <c r="CO64" s="775">
        <v>0</v>
      </c>
      <c r="CP64" s="775">
        <v>0</v>
      </c>
      <c r="CQ64" s="775">
        <v>0</v>
      </c>
      <c r="CR64" s="775">
        <v>0</v>
      </c>
      <c r="CS64" s="775">
        <v>0</v>
      </c>
      <c r="CT64" s="775">
        <v>0</v>
      </c>
      <c r="CU64" s="775">
        <v>0</v>
      </c>
      <c r="CV64" s="775">
        <v>0</v>
      </c>
      <c r="CW64" s="775">
        <v>0</v>
      </c>
      <c r="CX64" s="775">
        <v>0</v>
      </c>
      <c r="CY64" s="775">
        <v>0</v>
      </c>
      <c r="CZ64" s="775">
        <v>0</v>
      </c>
      <c r="DA64" s="775">
        <v>0</v>
      </c>
      <c r="DB64" s="775">
        <v>0</v>
      </c>
      <c r="DC64" s="712">
        <v>0</v>
      </c>
      <c r="DD64" s="712">
        <v>0</v>
      </c>
      <c r="DE64" s="712">
        <v>0</v>
      </c>
      <c r="DF64" s="775">
        <v>0</v>
      </c>
      <c r="DG64" s="775">
        <v>0</v>
      </c>
      <c r="DH64" s="775">
        <v>0</v>
      </c>
      <c r="DI64" s="775">
        <v>0</v>
      </c>
      <c r="DJ64" s="775">
        <v>0</v>
      </c>
      <c r="DK64" s="775">
        <v>0</v>
      </c>
      <c r="DL64" s="775">
        <v>0</v>
      </c>
      <c r="DM64" s="775">
        <v>0</v>
      </c>
      <c r="DN64" s="775">
        <v>0</v>
      </c>
      <c r="DO64" s="775">
        <v>0</v>
      </c>
      <c r="DP64" s="712">
        <v>0</v>
      </c>
      <c r="DQ64" s="712">
        <v>0</v>
      </c>
      <c r="DR64" s="712">
        <v>0</v>
      </c>
      <c r="DS64" s="712">
        <v>0</v>
      </c>
      <c r="DT64" s="712">
        <v>0</v>
      </c>
      <c r="DU64" s="712">
        <v>0</v>
      </c>
      <c r="DV64" s="712">
        <v>0</v>
      </c>
      <c r="DW64" s="712">
        <v>0</v>
      </c>
      <c r="DX64" s="712">
        <v>0</v>
      </c>
      <c r="DY64" s="712">
        <v>0</v>
      </c>
      <c r="DZ64" s="712">
        <v>0</v>
      </c>
      <c r="EA64" s="712">
        <v>0</v>
      </c>
      <c r="EB64" s="712">
        <v>0</v>
      </c>
      <c r="EC64" s="712">
        <v>0</v>
      </c>
      <c r="ED64" s="712">
        <v>0</v>
      </c>
      <c r="EE64" s="712">
        <v>0</v>
      </c>
      <c r="EF64" s="778">
        <v>4</v>
      </c>
      <c r="EG64" s="778">
        <v>4</v>
      </c>
      <c r="EH64" s="778">
        <v>4</v>
      </c>
      <c r="EI64" s="778">
        <v>4</v>
      </c>
      <c r="EJ64" s="778">
        <v>4</v>
      </c>
      <c r="EK64" s="823">
        <v>50</v>
      </c>
      <c r="EL64" s="823">
        <v>25</v>
      </c>
      <c r="EM64" s="823">
        <v>36</v>
      </c>
      <c r="EN64" s="823">
        <v>88</v>
      </c>
      <c r="EO64" s="823">
        <v>36</v>
      </c>
      <c r="EP64" s="824">
        <v>2</v>
      </c>
      <c r="EQ64" s="824">
        <v>2</v>
      </c>
      <c r="ER64" s="824">
        <v>1</v>
      </c>
      <c r="ES64" s="824">
        <v>1</v>
      </c>
      <c r="ET64" s="824">
        <v>1</v>
      </c>
      <c r="EU64" s="782">
        <v>200</v>
      </c>
      <c r="EV64" s="779">
        <v>50</v>
      </c>
      <c r="EW64" s="782">
        <v>200</v>
      </c>
      <c r="EX64" s="782">
        <v>200</v>
      </c>
      <c r="EY64" s="782">
        <v>200</v>
      </c>
      <c r="EZ64" s="775">
        <v>50</v>
      </c>
      <c r="FA64" s="775">
        <v>25</v>
      </c>
      <c r="FB64" s="775">
        <v>36</v>
      </c>
      <c r="FC64" s="775">
        <v>88</v>
      </c>
      <c r="FD64" s="775">
        <v>36</v>
      </c>
    </row>
    <row r="65" spans="1:162" s="705" customFormat="1" ht="15" customHeight="1" x14ac:dyDescent="0.25">
      <c r="A65" s="2001"/>
      <c r="B65" s="1977"/>
      <c r="C65" s="1982"/>
      <c r="D65" s="1988"/>
      <c r="E65" s="1991"/>
      <c r="F65" s="715" t="s">
        <v>572</v>
      </c>
      <c r="G65" s="715" t="s">
        <v>580</v>
      </c>
      <c r="H65" s="715" t="s">
        <v>561</v>
      </c>
      <c r="I65" s="773">
        <v>80</v>
      </c>
      <c r="J65" s="715">
        <v>320</v>
      </c>
      <c r="K65" s="773">
        <v>84.5</v>
      </c>
      <c r="L65" s="783">
        <v>0.94674556213017746</v>
      </c>
      <c r="M65" s="716" t="s">
        <v>1280</v>
      </c>
      <c r="N65" s="716" t="s">
        <v>1280</v>
      </c>
      <c r="O65" s="716" t="s">
        <v>1280</v>
      </c>
      <c r="P65" s="775" t="s">
        <v>1280</v>
      </c>
      <c r="Q65" s="775">
        <v>1.4</v>
      </c>
      <c r="R65" s="775">
        <v>1.1000000000000001</v>
      </c>
      <c r="S65" s="775">
        <v>1.25</v>
      </c>
      <c r="T65" s="822">
        <v>0.51</v>
      </c>
      <c r="U65" s="711">
        <v>0.43</v>
      </c>
      <c r="V65" s="711">
        <v>0.11</v>
      </c>
      <c r="W65" s="711">
        <v>0.75</v>
      </c>
      <c r="X65" s="711">
        <v>0.82</v>
      </c>
      <c r="Y65" s="711">
        <v>0.52400000000000002</v>
      </c>
      <c r="Z65" s="708">
        <v>0.82</v>
      </c>
      <c r="AA65" s="708">
        <v>1.774</v>
      </c>
      <c r="AB65" s="777" t="s">
        <v>1280</v>
      </c>
      <c r="AC65" s="778">
        <v>8</v>
      </c>
      <c r="AD65" s="778">
        <v>35</v>
      </c>
      <c r="AE65" s="778">
        <v>45</v>
      </c>
      <c r="AF65" s="778">
        <v>3</v>
      </c>
      <c r="AG65" s="778">
        <v>17</v>
      </c>
      <c r="AH65" s="778">
        <v>15</v>
      </c>
      <c r="AI65" s="775">
        <v>0.94117647058823528</v>
      </c>
      <c r="AJ65" s="778">
        <v>15</v>
      </c>
      <c r="AK65" s="778">
        <v>0</v>
      </c>
      <c r="AL65" s="778">
        <v>2</v>
      </c>
      <c r="AM65" s="775">
        <v>0.5</v>
      </c>
      <c r="AN65" s="778">
        <v>1</v>
      </c>
      <c r="AO65" s="778">
        <v>2</v>
      </c>
      <c r="AP65" s="778">
        <v>3</v>
      </c>
      <c r="AQ65" s="778">
        <v>2</v>
      </c>
      <c r="AR65" s="778">
        <v>1</v>
      </c>
      <c r="AS65" s="775">
        <v>3</v>
      </c>
      <c r="AT65" s="775">
        <v>1.5</v>
      </c>
      <c r="AU65" s="775">
        <v>1.5</v>
      </c>
      <c r="AV65" s="775">
        <v>3</v>
      </c>
      <c r="AW65" s="778">
        <v>1</v>
      </c>
      <c r="AX65" s="778">
        <v>2</v>
      </c>
      <c r="AY65" s="778">
        <v>3</v>
      </c>
      <c r="AZ65" s="778">
        <v>3</v>
      </c>
      <c r="BA65" s="778">
        <v>1</v>
      </c>
      <c r="BB65" s="778">
        <v>4</v>
      </c>
      <c r="BC65" s="775">
        <v>2</v>
      </c>
      <c r="BD65" s="775">
        <v>1.5</v>
      </c>
      <c r="BE65" s="775">
        <v>3.5</v>
      </c>
      <c r="BF65" s="778">
        <v>0</v>
      </c>
      <c r="BG65" s="778">
        <v>4</v>
      </c>
      <c r="BH65" s="778">
        <v>0</v>
      </c>
      <c r="BI65" s="778">
        <v>4</v>
      </c>
      <c r="BJ65" s="775">
        <v>3.3333333333333335</v>
      </c>
      <c r="BK65" s="778">
        <v>1</v>
      </c>
      <c r="BL65" s="778">
        <v>4</v>
      </c>
      <c r="BM65" s="778">
        <v>0</v>
      </c>
      <c r="BN65" s="778">
        <v>5</v>
      </c>
      <c r="BO65" s="775">
        <v>4</v>
      </c>
      <c r="BP65" s="775">
        <v>0.5</v>
      </c>
      <c r="BQ65" s="775">
        <v>4</v>
      </c>
      <c r="BR65" s="775">
        <v>0</v>
      </c>
      <c r="BS65" s="775">
        <v>4.5</v>
      </c>
      <c r="BT65" s="775">
        <v>3.666666666666667</v>
      </c>
      <c r="BU65" s="778">
        <v>0</v>
      </c>
      <c r="BV65" s="778">
        <v>1</v>
      </c>
      <c r="BW65" s="778">
        <v>0</v>
      </c>
      <c r="BX65" s="778">
        <v>0</v>
      </c>
      <c r="BY65" s="778">
        <v>0</v>
      </c>
      <c r="BZ65" s="778">
        <v>0</v>
      </c>
      <c r="CA65" s="778">
        <v>0</v>
      </c>
      <c r="CB65" s="778">
        <v>0</v>
      </c>
      <c r="CC65" s="778">
        <v>0</v>
      </c>
      <c r="CD65" s="778">
        <v>0</v>
      </c>
      <c r="CE65" s="778">
        <v>0</v>
      </c>
      <c r="CF65" s="778">
        <v>0</v>
      </c>
      <c r="CG65" s="778">
        <v>0</v>
      </c>
      <c r="CH65" s="778">
        <v>0</v>
      </c>
      <c r="CI65" s="778">
        <v>1</v>
      </c>
      <c r="CJ65" s="778">
        <v>0</v>
      </c>
      <c r="CK65" s="775">
        <v>0</v>
      </c>
      <c r="CL65" s="775">
        <v>0.125</v>
      </c>
      <c r="CM65" s="775">
        <v>0</v>
      </c>
      <c r="CN65" s="775">
        <v>0</v>
      </c>
      <c r="CO65" s="775">
        <v>0</v>
      </c>
      <c r="CP65" s="775">
        <v>0</v>
      </c>
      <c r="CQ65" s="775">
        <v>0.125</v>
      </c>
      <c r="CR65" s="775">
        <v>0</v>
      </c>
      <c r="CS65" s="775">
        <v>0</v>
      </c>
      <c r="CT65" s="775">
        <v>0</v>
      </c>
      <c r="CU65" s="775">
        <v>0</v>
      </c>
      <c r="CV65" s="775">
        <v>0</v>
      </c>
      <c r="CW65" s="775">
        <v>0</v>
      </c>
      <c r="CX65" s="775">
        <v>0</v>
      </c>
      <c r="CY65" s="775">
        <v>1.5</v>
      </c>
      <c r="CZ65" s="775">
        <v>0</v>
      </c>
      <c r="DA65" s="775">
        <v>0</v>
      </c>
      <c r="DB65" s="775">
        <v>0</v>
      </c>
      <c r="DC65" s="712">
        <v>1.5</v>
      </c>
      <c r="DD65" s="712">
        <v>0</v>
      </c>
      <c r="DE65" s="712">
        <v>1.5</v>
      </c>
      <c r="DF65" s="775">
        <v>0</v>
      </c>
      <c r="DG65" s="775">
        <v>0</v>
      </c>
      <c r="DH65" s="775">
        <v>0</v>
      </c>
      <c r="DI65" s="775">
        <v>0</v>
      </c>
      <c r="DJ65" s="775">
        <v>0</v>
      </c>
      <c r="DK65" s="775">
        <v>0</v>
      </c>
      <c r="DL65" s="775">
        <v>0</v>
      </c>
      <c r="DM65" s="775">
        <v>0</v>
      </c>
      <c r="DN65" s="775">
        <v>0</v>
      </c>
      <c r="DO65" s="775">
        <v>0</v>
      </c>
      <c r="DP65" s="712">
        <v>0</v>
      </c>
      <c r="DQ65" s="712">
        <v>0</v>
      </c>
      <c r="DR65" s="712">
        <v>0</v>
      </c>
      <c r="DS65" s="712">
        <v>0</v>
      </c>
      <c r="DT65" s="712">
        <v>0</v>
      </c>
      <c r="DU65" s="712">
        <v>0</v>
      </c>
      <c r="DV65" s="712">
        <v>0</v>
      </c>
      <c r="DW65" s="712">
        <v>0</v>
      </c>
      <c r="DX65" s="712">
        <v>0</v>
      </c>
      <c r="DY65" s="712">
        <v>1.5</v>
      </c>
      <c r="DZ65" s="712">
        <v>0</v>
      </c>
      <c r="EA65" s="712">
        <v>0</v>
      </c>
      <c r="EB65" s="712">
        <v>0</v>
      </c>
      <c r="EC65" s="712">
        <v>1.5</v>
      </c>
      <c r="ED65" s="712">
        <v>0</v>
      </c>
      <c r="EE65" s="712">
        <v>1.5</v>
      </c>
      <c r="EF65" s="778">
        <v>2</v>
      </c>
      <c r="EG65" s="778">
        <v>2</v>
      </c>
      <c r="EH65" s="778">
        <v>2</v>
      </c>
      <c r="EI65" s="778">
        <v>2</v>
      </c>
      <c r="EJ65" s="778">
        <v>1</v>
      </c>
      <c r="EK65" s="823">
        <v>95</v>
      </c>
      <c r="EL65" s="786">
        <v>200</v>
      </c>
      <c r="EM65" s="823">
        <v>78</v>
      </c>
      <c r="EN65" s="823">
        <v>89</v>
      </c>
      <c r="EO65" s="786">
        <v>225</v>
      </c>
      <c r="EP65" s="824">
        <v>0</v>
      </c>
      <c r="EQ65" s="824">
        <v>0</v>
      </c>
      <c r="ER65" s="824">
        <v>1</v>
      </c>
      <c r="ES65" s="824">
        <v>0</v>
      </c>
      <c r="ET65" s="824">
        <v>0</v>
      </c>
      <c r="EU65" s="782">
        <v>200</v>
      </c>
      <c r="EV65" s="782">
        <v>200</v>
      </c>
      <c r="EW65" s="782">
        <v>200</v>
      </c>
      <c r="EX65" s="782">
        <v>200</v>
      </c>
      <c r="EY65" s="782">
        <v>200</v>
      </c>
      <c r="EZ65" s="775">
        <v>95</v>
      </c>
      <c r="FA65" s="778">
        <v>200</v>
      </c>
      <c r="FB65" s="775">
        <v>78</v>
      </c>
      <c r="FC65" s="775">
        <v>89</v>
      </c>
      <c r="FD65" s="778">
        <v>225</v>
      </c>
    </row>
    <row r="66" spans="1:162" s="705" customFormat="1" ht="15" customHeight="1" x14ac:dyDescent="0.25">
      <c r="A66" s="2001"/>
      <c r="B66" s="1977"/>
      <c r="C66" s="1982"/>
      <c r="D66" s="1988"/>
      <c r="E66" s="1991"/>
      <c r="F66" s="715" t="s">
        <v>573</v>
      </c>
      <c r="G66" s="715" t="s">
        <v>560</v>
      </c>
      <c r="H66" s="715" t="s">
        <v>561</v>
      </c>
      <c r="I66" s="773">
        <v>76</v>
      </c>
      <c r="J66" s="715">
        <v>304</v>
      </c>
      <c r="K66" s="773">
        <v>81.5</v>
      </c>
      <c r="L66" s="783">
        <v>0.93251533742331283</v>
      </c>
      <c r="M66" s="716" t="s">
        <v>1280</v>
      </c>
      <c r="N66" s="716" t="s">
        <v>1280</v>
      </c>
      <c r="O66" s="716" t="s">
        <v>1280</v>
      </c>
      <c r="P66" s="775" t="s">
        <v>1280</v>
      </c>
      <c r="Q66" s="775">
        <v>1.5</v>
      </c>
      <c r="R66" s="775">
        <v>1.2</v>
      </c>
      <c r="S66" s="775">
        <v>1.35</v>
      </c>
      <c r="T66" s="822">
        <v>0.35</v>
      </c>
      <c r="U66" s="711">
        <v>0.34</v>
      </c>
      <c r="V66" s="711">
        <v>0.35</v>
      </c>
      <c r="W66" s="711">
        <v>0.51</v>
      </c>
      <c r="X66" s="711">
        <v>0.72</v>
      </c>
      <c r="Y66" s="711">
        <v>0.45400000000000001</v>
      </c>
      <c r="Z66" s="708">
        <v>0.72</v>
      </c>
      <c r="AA66" s="708">
        <v>1.804</v>
      </c>
      <c r="AB66" s="777" t="s">
        <v>1280</v>
      </c>
      <c r="AC66" s="778">
        <v>10</v>
      </c>
      <c r="AD66" s="778">
        <v>0</v>
      </c>
      <c r="AE66" s="778">
        <v>25</v>
      </c>
      <c r="AF66" s="778">
        <v>40</v>
      </c>
      <c r="AG66" s="778">
        <v>17</v>
      </c>
      <c r="AH66" s="778">
        <v>17</v>
      </c>
      <c r="AI66" s="775">
        <v>1</v>
      </c>
      <c r="AJ66" s="778">
        <v>9</v>
      </c>
      <c r="AK66" s="778">
        <v>0</v>
      </c>
      <c r="AL66" s="778">
        <v>9</v>
      </c>
      <c r="AM66" s="775">
        <v>0.52941176470588236</v>
      </c>
      <c r="AN66" s="778">
        <v>0</v>
      </c>
      <c r="AO66" s="778">
        <v>4</v>
      </c>
      <c r="AP66" s="778">
        <v>4</v>
      </c>
      <c r="AQ66" s="778">
        <v>1</v>
      </c>
      <c r="AR66" s="778">
        <v>2</v>
      </c>
      <c r="AS66" s="775">
        <v>3</v>
      </c>
      <c r="AT66" s="775">
        <v>0.5</v>
      </c>
      <c r="AU66" s="775">
        <v>3</v>
      </c>
      <c r="AV66" s="775">
        <v>3.5</v>
      </c>
      <c r="AW66" s="778">
        <v>4</v>
      </c>
      <c r="AX66" s="778">
        <v>0</v>
      </c>
      <c r="AY66" s="778">
        <v>4</v>
      </c>
      <c r="AZ66" s="778">
        <v>0</v>
      </c>
      <c r="BA66" s="778">
        <v>4</v>
      </c>
      <c r="BB66" s="778">
        <v>4</v>
      </c>
      <c r="BC66" s="775">
        <v>2</v>
      </c>
      <c r="BD66" s="775">
        <v>2</v>
      </c>
      <c r="BE66" s="775">
        <v>4</v>
      </c>
      <c r="BF66" s="778">
        <v>1</v>
      </c>
      <c r="BG66" s="778">
        <v>3</v>
      </c>
      <c r="BH66" s="778">
        <v>0</v>
      </c>
      <c r="BI66" s="778">
        <v>4</v>
      </c>
      <c r="BJ66" s="775">
        <v>4</v>
      </c>
      <c r="BK66" s="778">
        <v>0</v>
      </c>
      <c r="BL66" s="778">
        <v>4</v>
      </c>
      <c r="BM66" s="778">
        <v>0</v>
      </c>
      <c r="BN66" s="778">
        <v>4</v>
      </c>
      <c r="BO66" s="775">
        <v>3.6666666666666665</v>
      </c>
      <c r="BP66" s="775">
        <v>0.5</v>
      </c>
      <c r="BQ66" s="775">
        <v>3.5</v>
      </c>
      <c r="BR66" s="775">
        <v>0</v>
      </c>
      <c r="BS66" s="775">
        <v>4</v>
      </c>
      <c r="BT66" s="775">
        <v>3.833333333333333</v>
      </c>
      <c r="BU66" s="778">
        <v>0</v>
      </c>
      <c r="BV66" s="778">
        <v>0</v>
      </c>
      <c r="BW66" s="778">
        <v>0</v>
      </c>
      <c r="BX66" s="778">
        <v>0</v>
      </c>
      <c r="BY66" s="778">
        <v>0</v>
      </c>
      <c r="BZ66" s="778">
        <v>0</v>
      </c>
      <c r="CA66" s="778">
        <v>0</v>
      </c>
      <c r="CB66" s="778">
        <v>0</v>
      </c>
      <c r="CC66" s="778">
        <v>0</v>
      </c>
      <c r="CD66" s="778">
        <v>0</v>
      </c>
      <c r="CE66" s="778">
        <v>0</v>
      </c>
      <c r="CF66" s="778">
        <v>0</v>
      </c>
      <c r="CG66" s="778">
        <v>0</v>
      </c>
      <c r="CH66" s="778">
        <v>0</v>
      </c>
      <c r="CI66" s="778">
        <v>0</v>
      </c>
      <c r="CJ66" s="778">
        <v>0</v>
      </c>
      <c r="CK66" s="775">
        <v>0</v>
      </c>
      <c r="CL66" s="775">
        <v>0</v>
      </c>
      <c r="CM66" s="775">
        <v>0</v>
      </c>
      <c r="CN66" s="775">
        <v>0</v>
      </c>
      <c r="CO66" s="775">
        <v>0</v>
      </c>
      <c r="CP66" s="775">
        <v>0</v>
      </c>
      <c r="CQ66" s="775">
        <v>0</v>
      </c>
      <c r="CR66" s="775">
        <v>0</v>
      </c>
      <c r="CS66" s="775">
        <v>0</v>
      </c>
      <c r="CT66" s="775">
        <v>0</v>
      </c>
      <c r="CU66" s="775">
        <v>0</v>
      </c>
      <c r="CV66" s="775">
        <v>0</v>
      </c>
      <c r="CW66" s="775">
        <v>0</v>
      </c>
      <c r="CX66" s="775">
        <v>0</v>
      </c>
      <c r="CY66" s="775">
        <v>0</v>
      </c>
      <c r="CZ66" s="775">
        <v>0</v>
      </c>
      <c r="DA66" s="775">
        <v>0</v>
      </c>
      <c r="DB66" s="775">
        <v>0</v>
      </c>
      <c r="DC66" s="712">
        <v>0</v>
      </c>
      <c r="DD66" s="712">
        <v>0</v>
      </c>
      <c r="DE66" s="712">
        <v>0</v>
      </c>
      <c r="DF66" s="775">
        <v>0</v>
      </c>
      <c r="DG66" s="775">
        <v>0</v>
      </c>
      <c r="DH66" s="775">
        <v>0</v>
      </c>
      <c r="DI66" s="775">
        <v>0</v>
      </c>
      <c r="DJ66" s="775">
        <v>0</v>
      </c>
      <c r="DK66" s="775">
        <v>0</v>
      </c>
      <c r="DL66" s="775">
        <v>0</v>
      </c>
      <c r="DM66" s="775">
        <v>0</v>
      </c>
      <c r="DN66" s="775">
        <v>0</v>
      </c>
      <c r="DO66" s="775">
        <v>0</v>
      </c>
      <c r="DP66" s="712">
        <v>0</v>
      </c>
      <c r="DQ66" s="712">
        <v>0</v>
      </c>
      <c r="DR66" s="712">
        <v>0</v>
      </c>
      <c r="DS66" s="712">
        <v>0</v>
      </c>
      <c r="DT66" s="712">
        <v>0</v>
      </c>
      <c r="DU66" s="712">
        <v>0</v>
      </c>
      <c r="DV66" s="712">
        <v>0</v>
      </c>
      <c r="DW66" s="712">
        <v>0</v>
      </c>
      <c r="DX66" s="712">
        <v>0</v>
      </c>
      <c r="DY66" s="712">
        <v>0</v>
      </c>
      <c r="DZ66" s="712">
        <v>0</v>
      </c>
      <c r="EA66" s="712">
        <v>0</v>
      </c>
      <c r="EB66" s="712">
        <v>0</v>
      </c>
      <c r="EC66" s="712">
        <v>0</v>
      </c>
      <c r="ED66" s="712">
        <v>0</v>
      </c>
      <c r="EE66" s="712">
        <v>0</v>
      </c>
      <c r="EF66" s="778">
        <v>2</v>
      </c>
      <c r="EG66" s="778">
        <v>2</v>
      </c>
      <c r="EH66" s="778">
        <v>2</v>
      </c>
      <c r="EI66" s="778">
        <v>2</v>
      </c>
      <c r="EJ66" s="778">
        <v>1</v>
      </c>
      <c r="EK66" s="823">
        <v>55</v>
      </c>
      <c r="EL66" s="786">
        <v>125</v>
      </c>
      <c r="EM66" s="786">
        <v>117</v>
      </c>
      <c r="EN66" s="823">
        <v>55</v>
      </c>
      <c r="EO66" s="823">
        <v>25</v>
      </c>
      <c r="EP66" s="824">
        <v>0</v>
      </c>
      <c r="EQ66" s="824">
        <v>0</v>
      </c>
      <c r="ER66" s="824">
        <v>0</v>
      </c>
      <c r="ES66" s="824">
        <v>0</v>
      </c>
      <c r="ET66" s="824">
        <v>0</v>
      </c>
      <c r="EU66" s="782">
        <v>200</v>
      </c>
      <c r="EV66" s="782">
        <v>200</v>
      </c>
      <c r="EW66" s="782">
        <v>200</v>
      </c>
      <c r="EX66" s="782">
        <v>200</v>
      </c>
      <c r="EY66" s="782">
        <v>200</v>
      </c>
      <c r="EZ66" s="775">
        <v>55</v>
      </c>
      <c r="FA66" s="778">
        <v>125</v>
      </c>
      <c r="FB66" s="778">
        <v>117</v>
      </c>
      <c r="FC66" s="775">
        <v>55</v>
      </c>
      <c r="FD66" s="775">
        <v>25</v>
      </c>
    </row>
    <row r="67" spans="1:162" s="705" customFormat="1" ht="15" customHeight="1" x14ac:dyDescent="0.25">
      <c r="A67" s="2001"/>
      <c r="B67" s="1977"/>
      <c r="C67" s="1982"/>
      <c r="D67" s="1988"/>
      <c r="E67" s="1991"/>
      <c r="F67" s="715" t="s">
        <v>574</v>
      </c>
      <c r="G67" s="715" t="s">
        <v>560</v>
      </c>
      <c r="H67" s="715" t="s">
        <v>561</v>
      </c>
      <c r="I67" s="773">
        <v>64</v>
      </c>
      <c r="J67" s="715">
        <v>256</v>
      </c>
      <c r="K67" s="773">
        <v>67</v>
      </c>
      <c r="L67" s="783">
        <v>0.95522388059701491</v>
      </c>
      <c r="M67" s="716" t="s">
        <v>1280</v>
      </c>
      <c r="N67" s="716" t="s">
        <v>1280</v>
      </c>
      <c r="O67" s="716" t="s">
        <v>1280</v>
      </c>
      <c r="P67" s="775" t="s">
        <v>1280</v>
      </c>
      <c r="Q67" s="775">
        <v>1.3</v>
      </c>
      <c r="R67" s="775">
        <v>0.6</v>
      </c>
      <c r="S67" s="775">
        <v>0.95</v>
      </c>
      <c r="T67" s="822">
        <v>0.59</v>
      </c>
      <c r="U67" s="711">
        <v>0.65</v>
      </c>
      <c r="V67" s="711">
        <v>0.68</v>
      </c>
      <c r="W67" s="711">
        <v>0.51</v>
      </c>
      <c r="X67" s="711">
        <v>0.68</v>
      </c>
      <c r="Y67" s="711">
        <v>0.622</v>
      </c>
      <c r="Z67" s="708">
        <v>0.68</v>
      </c>
      <c r="AA67" s="708">
        <v>1.5720000000000001</v>
      </c>
      <c r="AB67" s="777" t="s">
        <v>1280</v>
      </c>
      <c r="AC67" s="778">
        <v>5</v>
      </c>
      <c r="AD67" s="778">
        <v>0</v>
      </c>
      <c r="AE67" s="778">
        <v>-10</v>
      </c>
      <c r="AF67" s="778">
        <v>5</v>
      </c>
      <c r="AG67" s="778">
        <v>17</v>
      </c>
      <c r="AH67" s="778">
        <v>16</v>
      </c>
      <c r="AI67" s="775">
        <v>0.97058823529411764</v>
      </c>
      <c r="AJ67" s="778">
        <v>12</v>
      </c>
      <c r="AK67" s="778">
        <v>0</v>
      </c>
      <c r="AL67" s="778">
        <v>4</v>
      </c>
      <c r="AM67" s="775">
        <v>0.47058823529411764</v>
      </c>
      <c r="AN67" s="778">
        <v>2</v>
      </c>
      <c r="AO67" s="778">
        <v>2</v>
      </c>
      <c r="AP67" s="778">
        <v>4</v>
      </c>
      <c r="AQ67" s="778">
        <v>0</v>
      </c>
      <c r="AR67" s="778">
        <v>3</v>
      </c>
      <c r="AS67" s="775">
        <v>3</v>
      </c>
      <c r="AT67" s="775">
        <v>1</v>
      </c>
      <c r="AU67" s="775">
        <v>2.5</v>
      </c>
      <c r="AV67" s="775">
        <v>3.5</v>
      </c>
      <c r="AW67" s="778">
        <v>3</v>
      </c>
      <c r="AX67" s="778">
        <v>1</v>
      </c>
      <c r="AY67" s="778">
        <v>4</v>
      </c>
      <c r="AZ67" s="778">
        <v>1</v>
      </c>
      <c r="BA67" s="778">
        <v>4</v>
      </c>
      <c r="BB67" s="778">
        <v>5</v>
      </c>
      <c r="BC67" s="775">
        <v>2</v>
      </c>
      <c r="BD67" s="775">
        <v>2.5</v>
      </c>
      <c r="BE67" s="775">
        <v>4.5</v>
      </c>
      <c r="BF67" s="778">
        <v>2</v>
      </c>
      <c r="BG67" s="778">
        <v>2</v>
      </c>
      <c r="BH67" s="778">
        <v>0</v>
      </c>
      <c r="BI67" s="778">
        <v>4</v>
      </c>
      <c r="BJ67" s="775">
        <v>4</v>
      </c>
      <c r="BK67" s="778">
        <v>0</v>
      </c>
      <c r="BL67" s="778">
        <v>4</v>
      </c>
      <c r="BM67" s="778">
        <v>0</v>
      </c>
      <c r="BN67" s="778">
        <v>4</v>
      </c>
      <c r="BO67" s="775">
        <v>4</v>
      </c>
      <c r="BP67" s="775">
        <v>1</v>
      </c>
      <c r="BQ67" s="775">
        <v>3</v>
      </c>
      <c r="BR67" s="775">
        <v>0</v>
      </c>
      <c r="BS67" s="775">
        <v>4</v>
      </c>
      <c r="BT67" s="775">
        <v>4</v>
      </c>
      <c r="BU67" s="778">
        <v>0</v>
      </c>
      <c r="BV67" s="778">
        <v>1</v>
      </c>
      <c r="BW67" s="778">
        <v>1</v>
      </c>
      <c r="BX67" s="778">
        <v>0</v>
      </c>
      <c r="BY67" s="778">
        <v>0</v>
      </c>
      <c r="BZ67" s="778">
        <v>1</v>
      </c>
      <c r="CA67" s="778">
        <v>0</v>
      </c>
      <c r="CB67" s="778">
        <v>0</v>
      </c>
      <c r="CC67" s="778">
        <v>0</v>
      </c>
      <c r="CD67" s="778">
        <v>1</v>
      </c>
      <c r="CE67" s="778">
        <v>0</v>
      </c>
      <c r="CF67" s="778">
        <v>0</v>
      </c>
      <c r="CG67" s="778">
        <v>0</v>
      </c>
      <c r="CH67" s="778">
        <v>0</v>
      </c>
      <c r="CI67" s="778">
        <v>0</v>
      </c>
      <c r="CJ67" s="778">
        <v>0</v>
      </c>
      <c r="CK67" s="775">
        <v>0</v>
      </c>
      <c r="CL67" s="775">
        <v>0.25</v>
      </c>
      <c r="CM67" s="775">
        <v>0.125</v>
      </c>
      <c r="CN67" s="775">
        <v>0</v>
      </c>
      <c r="CO67" s="775">
        <v>0</v>
      </c>
      <c r="CP67" s="775">
        <v>0.125</v>
      </c>
      <c r="CQ67" s="775">
        <v>0</v>
      </c>
      <c r="CR67" s="775">
        <v>0</v>
      </c>
      <c r="CS67" s="775">
        <v>0</v>
      </c>
      <c r="CT67" s="775">
        <v>0</v>
      </c>
      <c r="CU67" s="775">
        <v>0</v>
      </c>
      <c r="CV67" s="775">
        <v>0</v>
      </c>
      <c r="CW67" s="775">
        <v>0</v>
      </c>
      <c r="CX67" s="775">
        <v>0</v>
      </c>
      <c r="CY67" s="775">
        <v>0</v>
      </c>
      <c r="CZ67" s="775">
        <v>0</v>
      </c>
      <c r="DA67" s="775">
        <v>0</v>
      </c>
      <c r="DB67" s="775">
        <v>0</v>
      </c>
      <c r="DC67" s="712">
        <v>0</v>
      </c>
      <c r="DD67" s="712">
        <v>0</v>
      </c>
      <c r="DE67" s="712">
        <v>0</v>
      </c>
      <c r="DF67" s="775">
        <v>0</v>
      </c>
      <c r="DG67" s="775">
        <v>0</v>
      </c>
      <c r="DH67" s="775">
        <v>0</v>
      </c>
      <c r="DI67" s="775">
        <v>0</v>
      </c>
      <c r="DJ67" s="775">
        <v>0</v>
      </c>
      <c r="DK67" s="775">
        <v>0</v>
      </c>
      <c r="DL67" s="775">
        <v>0</v>
      </c>
      <c r="DM67" s="775">
        <v>0</v>
      </c>
      <c r="DN67" s="775">
        <v>0</v>
      </c>
      <c r="DO67" s="775">
        <v>1.5</v>
      </c>
      <c r="DP67" s="712">
        <v>1.5</v>
      </c>
      <c r="DQ67" s="712">
        <v>1.5</v>
      </c>
      <c r="DR67" s="712">
        <v>0</v>
      </c>
      <c r="DS67" s="712">
        <v>0</v>
      </c>
      <c r="DT67" s="712">
        <v>0</v>
      </c>
      <c r="DU67" s="712">
        <v>0</v>
      </c>
      <c r="DV67" s="712">
        <v>0</v>
      </c>
      <c r="DW67" s="712">
        <v>0</v>
      </c>
      <c r="DX67" s="712">
        <v>0</v>
      </c>
      <c r="DY67" s="712">
        <v>0</v>
      </c>
      <c r="DZ67" s="712">
        <v>0</v>
      </c>
      <c r="EA67" s="712">
        <v>0</v>
      </c>
      <c r="EB67" s="712">
        <v>1.5</v>
      </c>
      <c r="EC67" s="712">
        <v>1.5</v>
      </c>
      <c r="ED67" s="712">
        <v>1.5</v>
      </c>
      <c r="EE67" s="712">
        <v>0</v>
      </c>
      <c r="EF67" s="778">
        <v>2</v>
      </c>
      <c r="EG67" s="778">
        <v>1</v>
      </c>
      <c r="EH67" s="778">
        <v>2</v>
      </c>
      <c r="EI67" s="778">
        <v>2</v>
      </c>
      <c r="EJ67" s="778">
        <v>1</v>
      </c>
      <c r="EK67" s="786">
        <v>180</v>
      </c>
      <c r="EL67" s="823">
        <v>61</v>
      </c>
      <c r="EM67" s="786">
        <v>215</v>
      </c>
      <c r="EN67" s="786">
        <v>400</v>
      </c>
      <c r="EO67" s="786">
        <v>245</v>
      </c>
      <c r="EP67" s="824">
        <v>0</v>
      </c>
      <c r="EQ67" s="824">
        <v>0</v>
      </c>
      <c r="ER67" s="824">
        <v>0</v>
      </c>
      <c r="ES67" s="824">
        <v>0</v>
      </c>
      <c r="ET67" s="824">
        <v>0</v>
      </c>
      <c r="EU67" s="782">
        <v>200</v>
      </c>
      <c r="EV67" s="782">
        <v>200</v>
      </c>
      <c r="EW67" s="782">
        <v>200</v>
      </c>
      <c r="EX67" s="782">
        <v>200</v>
      </c>
      <c r="EY67" s="782">
        <v>200</v>
      </c>
      <c r="EZ67" s="778">
        <v>180</v>
      </c>
      <c r="FA67" s="775">
        <v>61</v>
      </c>
      <c r="FB67" s="778">
        <v>215</v>
      </c>
      <c r="FC67" s="778">
        <v>400</v>
      </c>
      <c r="FD67" s="778">
        <v>245</v>
      </c>
    </row>
    <row r="68" spans="1:162" s="705" customFormat="1" ht="15" customHeight="1" x14ac:dyDescent="0.25">
      <c r="A68" s="2001"/>
      <c r="B68" s="1977"/>
      <c r="C68" s="1982"/>
      <c r="D68" s="1988"/>
      <c r="E68" s="1991"/>
      <c r="F68" s="715" t="s">
        <v>575</v>
      </c>
      <c r="G68" s="715" t="s">
        <v>560</v>
      </c>
      <c r="H68" s="715" t="s">
        <v>561</v>
      </c>
      <c r="I68" s="773">
        <v>67</v>
      </c>
      <c r="J68" s="715">
        <v>268</v>
      </c>
      <c r="K68" s="773">
        <v>71.5</v>
      </c>
      <c r="L68" s="783">
        <v>0.93706293706293708</v>
      </c>
      <c r="M68" s="716" t="s">
        <v>1280</v>
      </c>
      <c r="N68" s="716" t="s">
        <v>1280</v>
      </c>
      <c r="O68" s="716" t="s">
        <v>1280</v>
      </c>
      <c r="P68" s="775" t="s">
        <v>1280</v>
      </c>
      <c r="Q68" s="775">
        <v>1.1000000000000001</v>
      </c>
      <c r="R68" s="775">
        <v>1.4</v>
      </c>
      <c r="S68" s="775">
        <v>1.25</v>
      </c>
      <c r="T68" s="822">
        <v>0.45</v>
      </c>
      <c r="U68" s="711">
        <v>0.82</v>
      </c>
      <c r="V68" s="711">
        <v>1.1000000000000001</v>
      </c>
      <c r="W68" s="711">
        <v>0.85</v>
      </c>
      <c r="X68" s="711">
        <v>0.78</v>
      </c>
      <c r="Y68" s="711">
        <v>0.8</v>
      </c>
      <c r="Z68" s="708">
        <v>1.1000000000000001</v>
      </c>
      <c r="AA68" s="708">
        <v>2.0499999999999998</v>
      </c>
      <c r="AB68" s="777" t="s">
        <v>1280</v>
      </c>
      <c r="AC68" s="778">
        <v>5</v>
      </c>
      <c r="AD68" s="778">
        <v>10</v>
      </c>
      <c r="AE68" s="778">
        <v>90</v>
      </c>
      <c r="AF68" s="778">
        <v>90</v>
      </c>
      <c r="AG68" s="778">
        <v>13</v>
      </c>
      <c r="AH68" s="778">
        <v>0</v>
      </c>
      <c r="AI68" s="775">
        <v>0.38235294117647056</v>
      </c>
      <c r="AJ68" s="778">
        <v>16</v>
      </c>
      <c r="AK68" s="778">
        <v>0</v>
      </c>
      <c r="AL68" s="778">
        <v>17</v>
      </c>
      <c r="AM68" s="775">
        <v>0.97058823529411764</v>
      </c>
      <c r="AN68" s="778">
        <v>1</v>
      </c>
      <c r="AO68" s="778">
        <v>2</v>
      </c>
      <c r="AP68" s="778">
        <v>3</v>
      </c>
      <c r="AQ68" s="778">
        <v>0</v>
      </c>
      <c r="AR68" s="778">
        <v>1</v>
      </c>
      <c r="AS68" s="775">
        <v>1</v>
      </c>
      <c r="AT68" s="775">
        <v>0.5</v>
      </c>
      <c r="AU68" s="775">
        <v>1.5</v>
      </c>
      <c r="AV68" s="775">
        <v>2</v>
      </c>
      <c r="AW68" s="778">
        <v>1</v>
      </c>
      <c r="AX68" s="778">
        <v>2</v>
      </c>
      <c r="AY68" s="778">
        <v>3</v>
      </c>
      <c r="AZ68" s="778">
        <v>0</v>
      </c>
      <c r="BA68" s="778">
        <v>1</v>
      </c>
      <c r="BB68" s="778">
        <v>1</v>
      </c>
      <c r="BC68" s="775">
        <v>0.5</v>
      </c>
      <c r="BD68" s="775">
        <v>1.5</v>
      </c>
      <c r="BE68" s="775">
        <v>2</v>
      </c>
      <c r="BF68" s="778">
        <v>0</v>
      </c>
      <c r="BG68" s="778">
        <v>4</v>
      </c>
      <c r="BH68" s="778">
        <v>0</v>
      </c>
      <c r="BI68" s="778">
        <v>4</v>
      </c>
      <c r="BJ68" s="775">
        <v>3.3333333333333335</v>
      </c>
      <c r="BK68" s="778">
        <v>0</v>
      </c>
      <c r="BL68" s="778">
        <v>4</v>
      </c>
      <c r="BM68" s="778">
        <v>0</v>
      </c>
      <c r="BN68" s="778">
        <v>4</v>
      </c>
      <c r="BO68" s="775">
        <v>2</v>
      </c>
      <c r="BP68" s="775">
        <v>0</v>
      </c>
      <c r="BQ68" s="775">
        <v>4</v>
      </c>
      <c r="BR68" s="775">
        <v>0</v>
      </c>
      <c r="BS68" s="775">
        <v>4</v>
      </c>
      <c r="BT68" s="775">
        <v>2.666666666666667</v>
      </c>
      <c r="BU68" s="778">
        <v>0</v>
      </c>
      <c r="BV68" s="778">
        <v>2</v>
      </c>
      <c r="BW68" s="778">
        <v>0</v>
      </c>
      <c r="BX68" s="778">
        <v>0</v>
      </c>
      <c r="BY68" s="778">
        <v>1</v>
      </c>
      <c r="BZ68" s="778">
        <v>1</v>
      </c>
      <c r="CA68" s="778">
        <v>0</v>
      </c>
      <c r="CB68" s="778">
        <v>0</v>
      </c>
      <c r="CC68" s="778">
        <v>0</v>
      </c>
      <c r="CD68" s="778">
        <v>0</v>
      </c>
      <c r="CE68" s="778">
        <v>1</v>
      </c>
      <c r="CF68" s="778">
        <v>0</v>
      </c>
      <c r="CG68" s="778">
        <v>1</v>
      </c>
      <c r="CH68" s="778">
        <v>0</v>
      </c>
      <c r="CI68" s="778">
        <v>0</v>
      </c>
      <c r="CJ68" s="778">
        <v>0</v>
      </c>
      <c r="CK68" s="775">
        <v>0</v>
      </c>
      <c r="CL68" s="775">
        <v>0.25</v>
      </c>
      <c r="CM68" s="775">
        <v>0.125</v>
      </c>
      <c r="CN68" s="775">
        <v>0</v>
      </c>
      <c r="CO68" s="775">
        <v>0.25</v>
      </c>
      <c r="CP68" s="775">
        <v>0.125</v>
      </c>
      <c r="CQ68" s="775">
        <v>0</v>
      </c>
      <c r="CR68" s="775">
        <v>0</v>
      </c>
      <c r="CS68" s="775">
        <v>0</v>
      </c>
      <c r="CT68" s="775">
        <v>0</v>
      </c>
      <c r="CU68" s="775">
        <v>0</v>
      </c>
      <c r="CV68" s="775">
        <v>0</v>
      </c>
      <c r="CW68" s="775">
        <v>0.5</v>
      </c>
      <c r="CX68" s="775">
        <v>0</v>
      </c>
      <c r="CY68" s="775">
        <v>0</v>
      </c>
      <c r="CZ68" s="775">
        <v>0</v>
      </c>
      <c r="DA68" s="775">
        <v>0</v>
      </c>
      <c r="DB68" s="775">
        <v>0</v>
      </c>
      <c r="DC68" s="712">
        <v>0.5</v>
      </c>
      <c r="DD68" s="712">
        <v>0.5</v>
      </c>
      <c r="DE68" s="712">
        <v>0</v>
      </c>
      <c r="DF68" s="775">
        <v>0</v>
      </c>
      <c r="DG68" s="775">
        <v>0</v>
      </c>
      <c r="DH68" s="775">
        <v>0</v>
      </c>
      <c r="DI68" s="775">
        <v>0</v>
      </c>
      <c r="DJ68" s="775">
        <v>0</v>
      </c>
      <c r="DK68" s="775">
        <v>0</v>
      </c>
      <c r="DL68" s="775">
        <v>1.5</v>
      </c>
      <c r="DM68" s="775">
        <v>0</v>
      </c>
      <c r="DN68" s="775">
        <v>0</v>
      </c>
      <c r="DO68" s="775">
        <v>0</v>
      </c>
      <c r="DP68" s="712">
        <v>1.5</v>
      </c>
      <c r="DQ68" s="712">
        <v>0</v>
      </c>
      <c r="DR68" s="712">
        <v>1.5</v>
      </c>
      <c r="DS68" s="712">
        <v>0</v>
      </c>
      <c r="DT68" s="712">
        <v>0</v>
      </c>
      <c r="DU68" s="712">
        <v>0</v>
      </c>
      <c r="DV68" s="712">
        <v>0</v>
      </c>
      <c r="DW68" s="712">
        <v>0.5</v>
      </c>
      <c r="DX68" s="712">
        <v>0</v>
      </c>
      <c r="DY68" s="712">
        <v>1.5</v>
      </c>
      <c r="DZ68" s="712">
        <v>0</v>
      </c>
      <c r="EA68" s="712">
        <v>0</v>
      </c>
      <c r="EB68" s="712">
        <v>0</v>
      </c>
      <c r="EC68" s="712">
        <v>2</v>
      </c>
      <c r="ED68" s="712">
        <v>0.5</v>
      </c>
      <c r="EE68" s="712">
        <v>1.5</v>
      </c>
      <c r="EF68" s="778">
        <v>2</v>
      </c>
      <c r="EG68" s="778">
        <v>2</v>
      </c>
      <c r="EH68" s="778">
        <v>1</v>
      </c>
      <c r="EI68" s="778">
        <v>1</v>
      </c>
      <c r="EJ68" s="778">
        <v>3</v>
      </c>
      <c r="EK68" s="823">
        <v>48</v>
      </c>
      <c r="EL68" s="786">
        <v>105</v>
      </c>
      <c r="EM68" s="786">
        <v>500</v>
      </c>
      <c r="EN68" s="786">
        <v>205</v>
      </c>
      <c r="EO68" s="786">
        <v>145</v>
      </c>
      <c r="EP68" s="824">
        <v>1</v>
      </c>
      <c r="EQ68" s="824">
        <v>1</v>
      </c>
      <c r="ER68" s="824">
        <v>0</v>
      </c>
      <c r="ES68" s="824">
        <v>0</v>
      </c>
      <c r="ET68" s="824">
        <v>1</v>
      </c>
      <c r="EU68" s="782">
        <v>200</v>
      </c>
      <c r="EV68" s="782">
        <v>200</v>
      </c>
      <c r="EW68" s="782">
        <v>200</v>
      </c>
      <c r="EX68" s="782">
        <v>200</v>
      </c>
      <c r="EY68" s="782">
        <v>200</v>
      </c>
      <c r="EZ68" s="775">
        <v>48</v>
      </c>
      <c r="FA68" s="778">
        <v>105</v>
      </c>
      <c r="FB68" s="778">
        <v>500</v>
      </c>
      <c r="FC68" s="778">
        <v>205</v>
      </c>
      <c r="FD68" s="778">
        <v>145</v>
      </c>
    </row>
    <row r="69" spans="1:162" s="705" customFormat="1" ht="15" customHeight="1" thickBot="1" x14ac:dyDescent="0.3">
      <c r="A69" s="2002"/>
      <c r="B69" s="1978"/>
      <c r="C69" s="1983"/>
      <c r="D69" s="1989"/>
      <c r="E69" s="1992"/>
      <c r="F69" s="791" t="s">
        <v>576</v>
      </c>
      <c r="G69" s="791" t="s">
        <v>560</v>
      </c>
      <c r="H69" s="791" t="s">
        <v>561</v>
      </c>
      <c r="I69" s="811">
        <v>67</v>
      </c>
      <c r="J69" s="791">
        <v>268</v>
      </c>
      <c r="K69" s="811">
        <v>73.5</v>
      </c>
      <c r="L69" s="792">
        <v>0.91156462585034015</v>
      </c>
      <c r="M69" s="826" t="s">
        <v>1280</v>
      </c>
      <c r="N69" s="826" t="s">
        <v>1280</v>
      </c>
      <c r="O69" s="826" t="s">
        <v>1280</v>
      </c>
      <c r="P69" s="794" t="s">
        <v>1280</v>
      </c>
      <c r="Q69" s="794">
        <v>1.2</v>
      </c>
      <c r="R69" s="794">
        <v>1.3</v>
      </c>
      <c r="S69" s="794">
        <v>1.25</v>
      </c>
      <c r="T69" s="827">
        <v>0.91</v>
      </c>
      <c r="U69" s="797">
        <v>1.25</v>
      </c>
      <c r="V69" s="797">
        <v>0.78</v>
      </c>
      <c r="W69" s="797">
        <v>1.1000000000000001</v>
      </c>
      <c r="X69" s="797">
        <v>0.27</v>
      </c>
      <c r="Y69" s="797">
        <v>0.8620000000000001</v>
      </c>
      <c r="Z69" s="798">
        <v>1.25</v>
      </c>
      <c r="AA69" s="798">
        <v>2.1120000000000001</v>
      </c>
      <c r="AB69" s="799" t="s">
        <v>1280</v>
      </c>
      <c r="AC69" s="801">
        <v>5</v>
      </c>
      <c r="AD69" s="801">
        <v>12</v>
      </c>
      <c r="AE69" s="801">
        <v>90</v>
      </c>
      <c r="AF69" s="801">
        <v>30</v>
      </c>
      <c r="AG69" s="801">
        <v>16</v>
      </c>
      <c r="AH69" s="801">
        <v>10</v>
      </c>
      <c r="AI69" s="794">
        <v>0.76470588235294112</v>
      </c>
      <c r="AJ69" s="801">
        <v>17</v>
      </c>
      <c r="AK69" s="801">
        <v>0</v>
      </c>
      <c r="AL69" s="801">
        <v>15</v>
      </c>
      <c r="AM69" s="794">
        <v>0.94117647058823528</v>
      </c>
      <c r="AN69" s="801">
        <v>1</v>
      </c>
      <c r="AO69" s="801">
        <v>0</v>
      </c>
      <c r="AP69" s="801">
        <v>1</v>
      </c>
      <c r="AQ69" s="801">
        <v>1</v>
      </c>
      <c r="AR69" s="801">
        <v>2</v>
      </c>
      <c r="AS69" s="794">
        <v>3</v>
      </c>
      <c r="AT69" s="794">
        <v>1</v>
      </c>
      <c r="AU69" s="794">
        <v>1</v>
      </c>
      <c r="AV69" s="794">
        <v>2</v>
      </c>
      <c r="AW69" s="801">
        <v>0</v>
      </c>
      <c r="AX69" s="801">
        <v>0</v>
      </c>
      <c r="AY69" s="801">
        <v>0</v>
      </c>
      <c r="AZ69" s="801">
        <v>1</v>
      </c>
      <c r="BA69" s="801">
        <v>3</v>
      </c>
      <c r="BB69" s="801">
        <v>4</v>
      </c>
      <c r="BC69" s="794">
        <v>0.5</v>
      </c>
      <c r="BD69" s="794">
        <v>1.5</v>
      </c>
      <c r="BE69" s="794">
        <v>2</v>
      </c>
      <c r="BF69" s="801">
        <v>0</v>
      </c>
      <c r="BG69" s="801">
        <v>4</v>
      </c>
      <c r="BH69" s="801">
        <v>0</v>
      </c>
      <c r="BI69" s="801">
        <v>4</v>
      </c>
      <c r="BJ69" s="794">
        <v>1.6666666666666667</v>
      </c>
      <c r="BK69" s="801">
        <v>0</v>
      </c>
      <c r="BL69" s="801">
        <v>4</v>
      </c>
      <c r="BM69" s="801">
        <v>0</v>
      </c>
      <c r="BN69" s="801">
        <v>4</v>
      </c>
      <c r="BO69" s="794">
        <v>3.6666666666666665</v>
      </c>
      <c r="BP69" s="794">
        <v>0</v>
      </c>
      <c r="BQ69" s="794">
        <v>4</v>
      </c>
      <c r="BR69" s="794">
        <v>0</v>
      </c>
      <c r="BS69" s="794">
        <v>4</v>
      </c>
      <c r="BT69" s="794">
        <v>2.6666666666666665</v>
      </c>
      <c r="BU69" s="801">
        <v>0</v>
      </c>
      <c r="BV69" s="801">
        <v>2</v>
      </c>
      <c r="BW69" s="801">
        <v>0</v>
      </c>
      <c r="BX69" s="801">
        <v>0</v>
      </c>
      <c r="BY69" s="801">
        <v>0</v>
      </c>
      <c r="BZ69" s="801">
        <v>0</v>
      </c>
      <c r="CA69" s="801">
        <v>0</v>
      </c>
      <c r="CB69" s="801">
        <v>0</v>
      </c>
      <c r="CC69" s="801">
        <v>0</v>
      </c>
      <c r="CD69" s="801">
        <v>1</v>
      </c>
      <c r="CE69" s="801">
        <v>1</v>
      </c>
      <c r="CF69" s="801">
        <v>0</v>
      </c>
      <c r="CG69" s="801">
        <v>1</v>
      </c>
      <c r="CH69" s="801">
        <v>0</v>
      </c>
      <c r="CI69" s="801">
        <v>0</v>
      </c>
      <c r="CJ69" s="801">
        <v>0</v>
      </c>
      <c r="CK69" s="794">
        <v>0</v>
      </c>
      <c r="CL69" s="794">
        <v>0.375</v>
      </c>
      <c r="CM69" s="794">
        <v>0.125</v>
      </c>
      <c r="CN69" s="794">
        <v>0</v>
      </c>
      <c r="CO69" s="794">
        <v>0.125</v>
      </c>
      <c r="CP69" s="794">
        <v>0</v>
      </c>
      <c r="CQ69" s="794">
        <v>0</v>
      </c>
      <c r="CR69" s="794">
        <v>0</v>
      </c>
      <c r="CS69" s="794">
        <v>0</v>
      </c>
      <c r="CT69" s="794">
        <v>0.5</v>
      </c>
      <c r="CU69" s="794">
        <v>1.5</v>
      </c>
      <c r="CV69" s="794">
        <v>0</v>
      </c>
      <c r="CW69" s="794">
        <v>1.5</v>
      </c>
      <c r="CX69" s="794">
        <v>0</v>
      </c>
      <c r="CY69" s="794">
        <v>0</v>
      </c>
      <c r="CZ69" s="794">
        <v>0</v>
      </c>
      <c r="DA69" s="794">
        <v>0</v>
      </c>
      <c r="DB69" s="794">
        <v>0</v>
      </c>
      <c r="DC69" s="793">
        <v>3.5</v>
      </c>
      <c r="DD69" s="793">
        <v>3.5</v>
      </c>
      <c r="DE69" s="793">
        <v>0</v>
      </c>
      <c r="DF69" s="794">
        <v>0</v>
      </c>
      <c r="DG69" s="794">
        <v>0</v>
      </c>
      <c r="DH69" s="794">
        <v>0</v>
      </c>
      <c r="DI69" s="794">
        <v>0</v>
      </c>
      <c r="DJ69" s="794">
        <v>0</v>
      </c>
      <c r="DK69" s="794">
        <v>0</v>
      </c>
      <c r="DL69" s="794">
        <v>1</v>
      </c>
      <c r="DM69" s="794">
        <v>0</v>
      </c>
      <c r="DN69" s="794">
        <v>0</v>
      </c>
      <c r="DO69" s="794">
        <v>0</v>
      </c>
      <c r="DP69" s="793">
        <v>1</v>
      </c>
      <c r="DQ69" s="793">
        <v>0</v>
      </c>
      <c r="DR69" s="793">
        <v>1</v>
      </c>
      <c r="DS69" s="793">
        <v>0</v>
      </c>
      <c r="DT69" s="793">
        <v>0.5</v>
      </c>
      <c r="DU69" s="793">
        <v>1.5</v>
      </c>
      <c r="DV69" s="793">
        <v>0</v>
      </c>
      <c r="DW69" s="793">
        <v>1.5</v>
      </c>
      <c r="DX69" s="793">
        <v>0</v>
      </c>
      <c r="DY69" s="793">
        <v>1</v>
      </c>
      <c r="DZ69" s="793">
        <v>0</v>
      </c>
      <c r="EA69" s="793">
        <v>0</v>
      </c>
      <c r="EB69" s="793">
        <v>0</v>
      </c>
      <c r="EC69" s="793">
        <v>4.5</v>
      </c>
      <c r="ED69" s="793">
        <v>3.5</v>
      </c>
      <c r="EE69" s="793">
        <v>1</v>
      </c>
      <c r="EF69" s="801">
        <v>3</v>
      </c>
      <c r="EG69" s="801">
        <v>1</v>
      </c>
      <c r="EH69" s="801">
        <v>2</v>
      </c>
      <c r="EI69" s="801">
        <v>1</v>
      </c>
      <c r="EJ69" s="801">
        <v>4</v>
      </c>
      <c r="EK69" s="828">
        <v>305</v>
      </c>
      <c r="EL69" s="828">
        <v>420</v>
      </c>
      <c r="EM69" s="828">
        <v>180</v>
      </c>
      <c r="EN69" s="828">
        <v>300</v>
      </c>
      <c r="EO69" s="828">
        <v>108</v>
      </c>
      <c r="EP69" s="829">
        <v>1</v>
      </c>
      <c r="EQ69" s="829">
        <v>0</v>
      </c>
      <c r="ER69" s="829">
        <v>0</v>
      </c>
      <c r="ES69" s="829">
        <v>0</v>
      </c>
      <c r="ET69" s="829">
        <v>1</v>
      </c>
      <c r="EU69" s="803">
        <v>200</v>
      </c>
      <c r="EV69" s="803">
        <v>200</v>
      </c>
      <c r="EW69" s="803">
        <v>200</v>
      </c>
      <c r="EX69" s="803">
        <v>200</v>
      </c>
      <c r="EY69" s="803">
        <v>200</v>
      </c>
      <c r="EZ69" s="801">
        <v>305</v>
      </c>
      <c r="FA69" s="801">
        <v>420</v>
      </c>
      <c r="FB69" s="801">
        <v>180</v>
      </c>
      <c r="FC69" s="801">
        <v>300</v>
      </c>
      <c r="FD69" s="801">
        <v>108</v>
      </c>
    </row>
    <row r="70" spans="1:162" s="705" customFormat="1" ht="15" customHeight="1" thickTop="1" x14ac:dyDescent="0.25">
      <c r="A70" s="2000">
        <v>16</v>
      </c>
      <c r="B70" s="1976">
        <v>3524748</v>
      </c>
      <c r="C70" s="1981" t="s">
        <v>591</v>
      </c>
      <c r="D70" s="1994">
        <v>40469</v>
      </c>
      <c r="E70" s="1995"/>
      <c r="F70" s="754" t="s">
        <v>559</v>
      </c>
      <c r="G70" s="754" t="s">
        <v>580</v>
      </c>
      <c r="H70" s="754" t="s">
        <v>561</v>
      </c>
      <c r="I70" s="755">
        <v>41</v>
      </c>
      <c r="J70" s="807">
        <v>164</v>
      </c>
      <c r="K70" s="755">
        <v>48</v>
      </c>
      <c r="L70" s="757">
        <v>0.85416666666666663</v>
      </c>
      <c r="M70" s="759">
        <v>65</v>
      </c>
      <c r="N70" s="759">
        <v>4.0999999999999996</v>
      </c>
      <c r="O70" s="759">
        <v>4.3</v>
      </c>
      <c r="P70" s="759">
        <v>4.1999999999999993</v>
      </c>
      <c r="Q70" s="759">
        <v>2.2999999999999998</v>
      </c>
      <c r="R70" s="759">
        <v>1.8</v>
      </c>
      <c r="S70" s="760">
        <v>2.0499999999999998</v>
      </c>
      <c r="T70" s="761">
        <v>0.3</v>
      </c>
      <c r="U70" s="762">
        <v>0.5</v>
      </c>
      <c r="V70" s="762">
        <v>0.6</v>
      </c>
      <c r="W70" s="762">
        <v>0.3</v>
      </c>
      <c r="X70" s="762">
        <v>0.15</v>
      </c>
      <c r="Y70" s="763">
        <v>0.37</v>
      </c>
      <c r="Z70" s="764">
        <v>0.6</v>
      </c>
      <c r="AA70" s="764">
        <v>2.42</v>
      </c>
      <c r="AB70" s="765">
        <v>4.5699999999999994</v>
      </c>
      <c r="AC70" s="766">
        <v>5</v>
      </c>
      <c r="AD70" s="766">
        <v>25</v>
      </c>
      <c r="AE70" s="766">
        <v>45</v>
      </c>
      <c r="AF70" s="766">
        <v>35</v>
      </c>
      <c r="AG70" s="766">
        <v>17</v>
      </c>
      <c r="AH70" s="766">
        <v>0</v>
      </c>
      <c r="AI70" s="760">
        <v>0.5</v>
      </c>
      <c r="AJ70" s="766">
        <v>17</v>
      </c>
      <c r="AK70" s="766">
        <v>1</v>
      </c>
      <c r="AL70" s="766">
        <v>17</v>
      </c>
      <c r="AM70" s="760">
        <v>1</v>
      </c>
      <c r="AN70" s="766">
        <v>3</v>
      </c>
      <c r="AO70" s="766">
        <v>1</v>
      </c>
      <c r="AP70" s="767">
        <v>4</v>
      </c>
      <c r="AQ70" s="766">
        <v>2</v>
      </c>
      <c r="AR70" s="766">
        <v>0</v>
      </c>
      <c r="AS70" s="760">
        <v>2</v>
      </c>
      <c r="AT70" s="760">
        <v>2.5</v>
      </c>
      <c r="AU70" s="760">
        <v>0.5</v>
      </c>
      <c r="AV70" s="760">
        <v>3</v>
      </c>
      <c r="AW70" s="766">
        <v>1</v>
      </c>
      <c r="AX70" s="766">
        <v>0</v>
      </c>
      <c r="AY70" s="767">
        <v>1</v>
      </c>
      <c r="AZ70" s="766">
        <v>0</v>
      </c>
      <c r="BA70" s="766">
        <v>0</v>
      </c>
      <c r="BB70" s="767">
        <v>0</v>
      </c>
      <c r="BC70" s="760">
        <v>0.5</v>
      </c>
      <c r="BD70" s="760">
        <v>0</v>
      </c>
      <c r="BE70" s="760">
        <v>0.5</v>
      </c>
      <c r="BF70" s="766">
        <v>0</v>
      </c>
      <c r="BG70" s="766">
        <v>4</v>
      </c>
      <c r="BH70" s="766">
        <v>0</v>
      </c>
      <c r="BI70" s="767">
        <v>4</v>
      </c>
      <c r="BJ70" s="760">
        <v>3</v>
      </c>
      <c r="BK70" s="766">
        <v>0</v>
      </c>
      <c r="BL70" s="766">
        <v>2</v>
      </c>
      <c r="BM70" s="766">
        <v>2</v>
      </c>
      <c r="BN70" s="767">
        <v>2</v>
      </c>
      <c r="BO70" s="760">
        <v>1.3333333333333333</v>
      </c>
      <c r="BP70" s="760">
        <v>0</v>
      </c>
      <c r="BQ70" s="760">
        <v>3</v>
      </c>
      <c r="BR70" s="760">
        <v>1</v>
      </c>
      <c r="BS70" s="760">
        <v>3</v>
      </c>
      <c r="BT70" s="760">
        <v>2.1666666666666665</v>
      </c>
      <c r="BU70" s="766">
        <v>0</v>
      </c>
      <c r="BV70" s="766">
        <v>0</v>
      </c>
      <c r="BW70" s="766">
        <v>0</v>
      </c>
      <c r="BX70" s="766">
        <v>1</v>
      </c>
      <c r="BY70" s="766">
        <v>0</v>
      </c>
      <c r="BZ70" s="766">
        <v>0</v>
      </c>
      <c r="CA70" s="766">
        <v>0</v>
      </c>
      <c r="CB70" s="766">
        <v>0</v>
      </c>
      <c r="CC70" s="766">
        <v>0</v>
      </c>
      <c r="CD70" s="766">
        <v>0</v>
      </c>
      <c r="CE70" s="766">
        <v>0</v>
      </c>
      <c r="CF70" s="766">
        <v>0</v>
      </c>
      <c r="CG70" s="766">
        <v>0</v>
      </c>
      <c r="CH70" s="766">
        <v>0</v>
      </c>
      <c r="CI70" s="766">
        <v>1</v>
      </c>
      <c r="CJ70" s="766">
        <v>0</v>
      </c>
      <c r="CK70" s="760">
        <v>0</v>
      </c>
      <c r="CL70" s="760">
        <v>0</v>
      </c>
      <c r="CM70" s="760">
        <v>0</v>
      </c>
      <c r="CN70" s="760">
        <v>0.125</v>
      </c>
      <c r="CO70" s="760">
        <v>0</v>
      </c>
      <c r="CP70" s="760">
        <v>0</v>
      </c>
      <c r="CQ70" s="760">
        <v>0.125</v>
      </c>
      <c r="CR70" s="760">
        <v>0</v>
      </c>
      <c r="CS70" s="759">
        <v>0</v>
      </c>
      <c r="CT70" s="759">
        <v>0</v>
      </c>
      <c r="CU70" s="759">
        <v>0</v>
      </c>
      <c r="CV70" s="759">
        <v>0</v>
      </c>
      <c r="CW70" s="759">
        <v>0</v>
      </c>
      <c r="CX70" s="759">
        <v>0</v>
      </c>
      <c r="CY70" s="759">
        <v>0</v>
      </c>
      <c r="CZ70" s="759">
        <v>0</v>
      </c>
      <c r="DA70" s="759">
        <v>0</v>
      </c>
      <c r="DB70" s="759">
        <v>0</v>
      </c>
      <c r="DC70" s="759">
        <v>0</v>
      </c>
      <c r="DD70" s="759">
        <v>0</v>
      </c>
      <c r="DE70" s="759">
        <v>0</v>
      </c>
      <c r="DF70" s="759">
        <v>0</v>
      </c>
      <c r="DG70" s="759">
        <v>1.5</v>
      </c>
      <c r="DH70" s="759">
        <v>1.5</v>
      </c>
      <c r="DI70" s="759">
        <v>0</v>
      </c>
      <c r="DJ70" s="759">
        <v>0</v>
      </c>
      <c r="DK70" s="759">
        <v>0</v>
      </c>
      <c r="DL70" s="759">
        <v>1.5</v>
      </c>
      <c r="DM70" s="759">
        <v>0</v>
      </c>
      <c r="DN70" s="759">
        <v>0</v>
      </c>
      <c r="DO70" s="759">
        <v>0</v>
      </c>
      <c r="DP70" s="759">
        <v>4.5</v>
      </c>
      <c r="DQ70" s="759">
        <v>3</v>
      </c>
      <c r="DR70" s="759">
        <v>1.5</v>
      </c>
      <c r="DS70" s="759">
        <v>0</v>
      </c>
      <c r="DT70" s="759">
        <v>1.5</v>
      </c>
      <c r="DU70" s="759">
        <v>1.5</v>
      </c>
      <c r="DV70" s="759">
        <v>0</v>
      </c>
      <c r="DW70" s="759">
        <v>0</v>
      </c>
      <c r="DX70" s="759">
        <v>0</v>
      </c>
      <c r="DY70" s="759">
        <v>1.5</v>
      </c>
      <c r="DZ70" s="759">
        <v>0</v>
      </c>
      <c r="EA70" s="759">
        <v>0</v>
      </c>
      <c r="EB70" s="759">
        <v>0</v>
      </c>
      <c r="EC70" s="759">
        <v>4.5</v>
      </c>
      <c r="ED70" s="759">
        <v>3</v>
      </c>
      <c r="EE70" s="759">
        <v>1.5</v>
      </c>
      <c r="EF70" s="766">
        <v>1</v>
      </c>
      <c r="EG70" s="766">
        <v>2</v>
      </c>
      <c r="EH70" s="766">
        <v>1</v>
      </c>
      <c r="EI70" s="766">
        <v>1</v>
      </c>
      <c r="EJ70" s="766">
        <v>1</v>
      </c>
      <c r="EK70" s="768">
        <v>30</v>
      </c>
      <c r="EL70" s="769">
        <v>300</v>
      </c>
      <c r="EM70" s="769">
        <v>200</v>
      </c>
      <c r="EN70" s="769">
        <v>200</v>
      </c>
      <c r="EO70" s="768">
        <v>30</v>
      </c>
      <c r="EP70" s="770">
        <v>0</v>
      </c>
      <c r="EQ70" s="770">
        <v>0</v>
      </c>
      <c r="ER70" s="770">
        <v>0</v>
      </c>
      <c r="ES70" s="770">
        <v>0</v>
      </c>
      <c r="ET70" s="770" t="s">
        <v>562</v>
      </c>
      <c r="EU70" s="769">
        <v>238.40000000000003</v>
      </c>
      <c r="EV70" s="769">
        <v>238.40000000000003</v>
      </c>
      <c r="EW70" s="769">
        <v>238.40000000000003</v>
      </c>
      <c r="EX70" s="815">
        <v>200</v>
      </c>
      <c r="EY70" s="815">
        <v>150</v>
      </c>
      <c r="EZ70" s="768">
        <v>30</v>
      </c>
      <c r="FA70" s="769">
        <v>300</v>
      </c>
      <c r="FB70" s="769">
        <v>200</v>
      </c>
      <c r="FC70" s="769">
        <v>200</v>
      </c>
      <c r="FD70" s="768">
        <v>30</v>
      </c>
      <c r="FF70" s="830"/>
    </row>
    <row r="71" spans="1:162" s="705" customFormat="1" ht="15" customHeight="1" x14ac:dyDescent="0.25">
      <c r="A71" s="2001"/>
      <c r="B71" s="1977"/>
      <c r="C71" s="1982"/>
      <c r="D71" s="1988"/>
      <c r="E71" s="1991"/>
      <c r="F71" s="707" t="s">
        <v>559</v>
      </c>
      <c r="G71" s="707" t="s">
        <v>579</v>
      </c>
      <c r="H71" s="707" t="s">
        <v>561</v>
      </c>
      <c r="I71" s="772">
        <v>30</v>
      </c>
      <c r="J71" s="715">
        <v>120</v>
      </c>
      <c r="K71" s="772">
        <v>35</v>
      </c>
      <c r="L71" s="783">
        <v>0.85714285714285721</v>
      </c>
      <c r="M71" s="712">
        <v>69</v>
      </c>
      <c r="N71" s="712">
        <v>5.2</v>
      </c>
      <c r="O71" s="712" t="s">
        <v>562</v>
      </c>
      <c r="P71" s="712">
        <v>5.2</v>
      </c>
      <c r="Q71" s="712">
        <v>2</v>
      </c>
      <c r="R71" s="712">
        <v>2</v>
      </c>
      <c r="S71" s="775">
        <v>2</v>
      </c>
      <c r="T71" s="776">
        <v>0.45</v>
      </c>
      <c r="U71" s="718">
        <v>0.4</v>
      </c>
      <c r="V71" s="718">
        <v>0.4</v>
      </c>
      <c r="W71" s="718">
        <v>0.4</v>
      </c>
      <c r="X71" s="718">
        <v>0.2</v>
      </c>
      <c r="Y71" s="711">
        <v>0.37</v>
      </c>
      <c r="Z71" s="708">
        <v>0.45</v>
      </c>
      <c r="AA71" s="708">
        <v>2.37</v>
      </c>
      <c r="AB71" s="777">
        <v>5.57</v>
      </c>
      <c r="AC71" s="714">
        <v>15</v>
      </c>
      <c r="AD71" s="714">
        <v>0</v>
      </c>
      <c r="AE71" s="714">
        <v>40</v>
      </c>
      <c r="AF71" s="714">
        <v>45</v>
      </c>
      <c r="AG71" s="714">
        <v>17</v>
      </c>
      <c r="AH71" s="714">
        <v>17</v>
      </c>
      <c r="AI71" s="775">
        <v>1</v>
      </c>
      <c r="AJ71" s="714">
        <v>15</v>
      </c>
      <c r="AK71" s="714">
        <v>8</v>
      </c>
      <c r="AL71" s="714">
        <v>17</v>
      </c>
      <c r="AM71" s="775">
        <v>0.94117647058823528</v>
      </c>
      <c r="AN71" s="714">
        <v>2</v>
      </c>
      <c r="AO71" s="714">
        <v>2</v>
      </c>
      <c r="AP71" s="778">
        <v>4</v>
      </c>
      <c r="AQ71" s="714">
        <v>2</v>
      </c>
      <c r="AR71" s="714">
        <v>2</v>
      </c>
      <c r="AS71" s="775">
        <v>4</v>
      </c>
      <c r="AT71" s="775">
        <v>2</v>
      </c>
      <c r="AU71" s="775">
        <v>2</v>
      </c>
      <c r="AV71" s="775">
        <v>4</v>
      </c>
      <c r="AW71" s="714">
        <v>0</v>
      </c>
      <c r="AX71" s="714">
        <v>1</v>
      </c>
      <c r="AY71" s="778">
        <v>1</v>
      </c>
      <c r="AZ71" s="714">
        <v>1</v>
      </c>
      <c r="BA71" s="714">
        <v>1</v>
      </c>
      <c r="BB71" s="778">
        <v>2</v>
      </c>
      <c r="BC71" s="775">
        <v>0.5</v>
      </c>
      <c r="BD71" s="775">
        <v>1</v>
      </c>
      <c r="BE71" s="775">
        <v>1.5</v>
      </c>
      <c r="BF71" s="714">
        <v>1</v>
      </c>
      <c r="BG71" s="714">
        <v>2</v>
      </c>
      <c r="BH71" s="714">
        <v>1</v>
      </c>
      <c r="BI71" s="778">
        <v>3</v>
      </c>
      <c r="BJ71" s="775">
        <v>2.6666666666666665</v>
      </c>
      <c r="BK71" s="714">
        <v>0</v>
      </c>
      <c r="BL71" s="714">
        <v>2</v>
      </c>
      <c r="BM71" s="714">
        <v>0</v>
      </c>
      <c r="BN71" s="778">
        <v>2</v>
      </c>
      <c r="BO71" s="775">
        <v>2.6666666666666665</v>
      </c>
      <c r="BP71" s="775">
        <v>0.5</v>
      </c>
      <c r="BQ71" s="775">
        <v>2</v>
      </c>
      <c r="BR71" s="775">
        <v>0.5</v>
      </c>
      <c r="BS71" s="775">
        <v>2.5</v>
      </c>
      <c r="BT71" s="775">
        <v>2.6666666666666665</v>
      </c>
      <c r="BU71" s="714">
        <v>0</v>
      </c>
      <c r="BV71" s="714">
        <v>0</v>
      </c>
      <c r="BW71" s="714">
        <v>0</v>
      </c>
      <c r="BX71" s="714">
        <v>0</v>
      </c>
      <c r="BY71" s="714">
        <v>0</v>
      </c>
      <c r="BZ71" s="714">
        <v>0</v>
      </c>
      <c r="CA71" s="714">
        <v>0</v>
      </c>
      <c r="CB71" s="714">
        <v>0</v>
      </c>
      <c r="CC71" s="714">
        <v>0</v>
      </c>
      <c r="CD71" s="714">
        <v>0</v>
      </c>
      <c r="CE71" s="714">
        <v>0</v>
      </c>
      <c r="CF71" s="714">
        <v>0</v>
      </c>
      <c r="CG71" s="714">
        <v>0</v>
      </c>
      <c r="CH71" s="714">
        <v>0</v>
      </c>
      <c r="CI71" s="714">
        <v>0</v>
      </c>
      <c r="CJ71" s="714">
        <v>0</v>
      </c>
      <c r="CK71" s="775">
        <v>0</v>
      </c>
      <c r="CL71" s="775">
        <v>0</v>
      </c>
      <c r="CM71" s="775">
        <v>0</v>
      </c>
      <c r="CN71" s="775">
        <v>0</v>
      </c>
      <c r="CO71" s="775">
        <v>0</v>
      </c>
      <c r="CP71" s="775">
        <v>0</v>
      </c>
      <c r="CQ71" s="775">
        <v>0</v>
      </c>
      <c r="CR71" s="775">
        <v>0</v>
      </c>
      <c r="CS71" s="712">
        <v>0</v>
      </c>
      <c r="CT71" s="712">
        <v>0</v>
      </c>
      <c r="CU71" s="712">
        <v>0</v>
      </c>
      <c r="CV71" s="712">
        <v>0</v>
      </c>
      <c r="CW71" s="712">
        <v>0</v>
      </c>
      <c r="CX71" s="775">
        <v>1.5</v>
      </c>
      <c r="CY71" s="712">
        <v>0</v>
      </c>
      <c r="CZ71" s="712">
        <v>0</v>
      </c>
      <c r="DA71" s="712">
        <v>0</v>
      </c>
      <c r="DB71" s="712">
        <v>0</v>
      </c>
      <c r="DC71" s="712">
        <v>1.5</v>
      </c>
      <c r="DD71" s="712">
        <v>0</v>
      </c>
      <c r="DE71" s="712">
        <v>1.5</v>
      </c>
      <c r="DF71" s="712">
        <v>0</v>
      </c>
      <c r="DG71" s="712">
        <v>0</v>
      </c>
      <c r="DH71" s="712">
        <v>0</v>
      </c>
      <c r="DI71" s="712">
        <v>0</v>
      </c>
      <c r="DJ71" s="712">
        <v>0</v>
      </c>
      <c r="DK71" s="712">
        <v>0</v>
      </c>
      <c r="DL71" s="712">
        <v>0</v>
      </c>
      <c r="DM71" s="712">
        <v>0</v>
      </c>
      <c r="DN71" s="712">
        <v>0</v>
      </c>
      <c r="DO71" s="712">
        <v>0</v>
      </c>
      <c r="DP71" s="712">
        <v>0</v>
      </c>
      <c r="DQ71" s="712">
        <v>0</v>
      </c>
      <c r="DR71" s="712">
        <v>0</v>
      </c>
      <c r="DS71" s="712">
        <v>0</v>
      </c>
      <c r="DT71" s="712">
        <v>0</v>
      </c>
      <c r="DU71" s="712">
        <v>0</v>
      </c>
      <c r="DV71" s="712">
        <v>0</v>
      </c>
      <c r="DW71" s="712">
        <v>0</v>
      </c>
      <c r="DX71" s="712">
        <v>1.5</v>
      </c>
      <c r="DY71" s="712">
        <v>0</v>
      </c>
      <c r="DZ71" s="712">
        <v>0</v>
      </c>
      <c r="EA71" s="712">
        <v>0</v>
      </c>
      <c r="EB71" s="712">
        <v>0</v>
      </c>
      <c r="EC71" s="712">
        <v>1.5</v>
      </c>
      <c r="ED71" s="712">
        <v>0</v>
      </c>
      <c r="EE71" s="712">
        <v>1.5</v>
      </c>
      <c r="EF71" s="714">
        <v>4</v>
      </c>
      <c r="EG71" s="714">
        <v>3</v>
      </c>
      <c r="EH71" s="714">
        <v>3</v>
      </c>
      <c r="EI71" s="714">
        <v>2</v>
      </c>
      <c r="EJ71" s="714">
        <v>1</v>
      </c>
      <c r="EK71" s="779">
        <v>10</v>
      </c>
      <c r="EL71" s="782">
        <v>250</v>
      </c>
      <c r="EM71" s="782">
        <v>110</v>
      </c>
      <c r="EN71" s="782">
        <v>150</v>
      </c>
      <c r="EO71" s="779">
        <v>90</v>
      </c>
      <c r="EP71" s="780">
        <v>1</v>
      </c>
      <c r="EQ71" s="780">
        <v>0</v>
      </c>
      <c r="ER71" s="780">
        <v>0</v>
      </c>
      <c r="ES71" s="780">
        <v>0</v>
      </c>
      <c r="ET71" s="780">
        <v>0</v>
      </c>
      <c r="EU71" s="782">
        <v>238.40000000000003</v>
      </c>
      <c r="EV71" s="782">
        <v>238.40000000000003</v>
      </c>
      <c r="EW71" s="782">
        <v>238.40000000000003</v>
      </c>
      <c r="EX71" s="782">
        <v>238.40000000000003</v>
      </c>
      <c r="EY71" s="782">
        <v>238.40000000000003</v>
      </c>
      <c r="EZ71" s="779">
        <v>10</v>
      </c>
      <c r="FA71" s="782">
        <v>250</v>
      </c>
      <c r="FB71" s="782">
        <v>110</v>
      </c>
      <c r="FC71" s="782">
        <v>150</v>
      </c>
      <c r="FD71" s="779">
        <v>90</v>
      </c>
    </row>
    <row r="72" spans="1:162" s="705" customFormat="1" ht="15" customHeight="1" x14ac:dyDescent="0.25">
      <c r="A72" s="2001"/>
      <c r="B72" s="1977"/>
      <c r="C72" s="1982"/>
      <c r="D72" s="1988"/>
      <c r="E72" s="1991"/>
      <c r="F72" s="707" t="s">
        <v>564</v>
      </c>
      <c r="G72" s="707" t="s">
        <v>580</v>
      </c>
      <c r="H72" s="707" t="s">
        <v>592</v>
      </c>
      <c r="I72" s="772">
        <v>43</v>
      </c>
      <c r="J72" s="715">
        <v>172</v>
      </c>
      <c r="K72" s="772">
        <v>53</v>
      </c>
      <c r="L72" s="783">
        <v>0.81132075471698117</v>
      </c>
      <c r="M72" s="712">
        <v>60</v>
      </c>
      <c r="N72" s="712">
        <v>3.9</v>
      </c>
      <c r="O72" s="712">
        <v>4.7</v>
      </c>
      <c r="P72" s="712">
        <v>4.3</v>
      </c>
      <c r="Q72" s="712">
        <v>2.1</v>
      </c>
      <c r="R72" s="712">
        <v>2</v>
      </c>
      <c r="S72" s="775">
        <v>2.0499999999999998</v>
      </c>
      <c r="T72" s="776">
        <v>0.1</v>
      </c>
      <c r="U72" s="718">
        <v>0.3</v>
      </c>
      <c r="V72" s="718">
        <v>0.5</v>
      </c>
      <c r="W72" s="718">
        <v>0.6</v>
      </c>
      <c r="X72" s="718">
        <v>0.4</v>
      </c>
      <c r="Y72" s="711">
        <v>0.38</v>
      </c>
      <c r="Z72" s="708">
        <v>0.6</v>
      </c>
      <c r="AA72" s="708">
        <v>2.4299999999999997</v>
      </c>
      <c r="AB72" s="777">
        <v>4.68</v>
      </c>
      <c r="AC72" s="714">
        <v>5</v>
      </c>
      <c r="AD72" s="714">
        <v>20</v>
      </c>
      <c r="AE72" s="714">
        <v>50</v>
      </c>
      <c r="AF72" s="714">
        <v>10</v>
      </c>
      <c r="AG72" s="714">
        <v>17</v>
      </c>
      <c r="AH72" s="714">
        <v>17</v>
      </c>
      <c r="AI72" s="775">
        <v>1</v>
      </c>
      <c r="AJ72" s="714">
        <v>17</v>
      </c>
      <c r="AK72" s="714">
        <v>0</v>
      </c>
      <c r="AL72" s="714">
        <v>17</v>
      </c>
      <c r="AM72" s="775">
        <v>1</v>
      </c>
      <c r="AN72" s="714">
        <v>2</v>
      </c>
      <c r="AO72" s="714">
        <v>2</v>
      </c>
      <c r="AP72" s="778">
        <v>4</v>
      </c>
      <c r="AQ72" s="714">
        <v>1</v>
      </c>
      <c r="AR72" s="714">
        <v>1</v>
      </c>
      <c r="AS72" s="775">
        <v>2</v>
      </c>
      <c r="AT72" s="775">
        <v>1.5</v>
      </c>
      <c r="AU72" s="775">
        <v>1.5</v>
      </c>
      <c r="AV72" s="775">
        <v>3</v>
      </c>
      <c r="AW72" s="714">
        <v>1</v>
      </c>
      <c r="AX72" s="714">
        <v>1</v>
      </c>
      <c r="AY72" s="778">
        <v>2</v>
      </c>
      <c r="AZ72" s="714">
        <v>1</v>
      </c>
      <c r="BA72" s="714">
        <v>2</v>
      </c>
      <c r="BB72" s="778">
        <v>3</v>
      </c>
      <c r="BC72" s="775">
        <v>1</v>
      </c>
      <c r="BD72" s="775">
        <v>1.5</v>
      </c>
      <c r="BE72" s="775">
        <v>2.5</v>
      </c>
      <c r="BF72" s="714">
        <v>3</v>
      </c>
      <c r="BG72" s="714">
        <v>1</v>
      </c>
      <c r="BH72" s="714">
        <v>0</v>
      </c>
      <c r="BI72" s="778">
        <v>4</v>
      </c>
      <c r="BJ72" s="775">
        <v>3.3333333333333335</v>
      </c>
      <c r="BK72" s="714">
        <v>1</v>
      </c>
      <c r="BL72" s="714">
        <v>1</v>
      </c>
      <c r="BM72" s="714">
        <v>2</v>
      </c>
      <c r="BN72" s="778">
        <v>2</v>
      </c>
      <c r="BO72" s="775">
        <v>2.3333333333333335</v>
      </c>
      <c r="BP72" s="775">
        <v>2</v>
      </c>
      <c r="BQ72" s="775">
        <v>1</v>
      </c>
      <c r="BR72" s="775">
        <v>1</v>
      </c>
      <c r="BS72" s="775">
        <v>3</v>
      </c>
      <c r="BT72" s="775">
        <v>2.8333333333333335</v>
      </c>
      <c r="BU72" s="714">
        <v>0</v>
      </c>
      <c r="BV72" s="714">
        <v>0</v>
      </c>
      <c r="BW72" s="714">
        <v>1</v>
      </c>
      <c r="BX72" s="714">
        <v>0</v>
      </c>
      <c r="BY72" s="714">
        <v>1</v>
      </c>
      <c r="BZ72" s="714">
        <v>0</v>
      </c>
      <c r="CA72" s="714">
        <v>0</v>
      </c>
      <c r="CB72" s="714">
        <v>0</v>
      </c>
      <c r="CC72" s="714">
        <v>0</v>
      </c>
      <c r="CD72" s="714">
        <v>0</v>
      </c>
      <c r="CE72" s="714">
        <v>0</v>
      </c>
      <c r="CF72" s="714">
        <v>0</v>
      </c>
      <c r="CG72" s="714">
        <v>1</v>
      </c>
      <c r="CH72" s="714">
        <v>0</v>
      </c>
      <c r="CI72" s="714">
        <v>1</v>
      </c>
      <c r="CJ72" s="714">
        <v>0</v>
      </c>
      <c r="CK72" s="775">
        <v>0</v>
      </c>
      <c r="CL72" s="775">
        <v>0</v>
      </c>
      <c r="CM72" s="775">
        <v>0.125</v>
      </c>
      <c r="CN72" s="775">
        <v>0</v>
      </c>
      <c r="CO72" s="775">
        <v>0.25</v>
      </c>
      <c r="CP72" s="775">
        <v>0</v>
      </c>
      <c r="CQ72" s="775">
        <v>0.125</v>
      </c>
      <c r="CR72" s="775">
        <v>0</v>
      </c>
      <c r="CS72" s="712">
        <v>0</v>
      </c>
      <c r="CT72" s="712">
        <v>0</v>
      </c>
      <c r="CU72" s="712">
        <v>0</v>
      </c>
      <c r="CV72" s="712">
        <v>0</v>
      </c>
      <c r="CW72" s="712">
        <v>0</v>
      </c>
      <c r="CX72" s="712">
        <v>0</v>
      </c>
      <c r="CY72" s="712">
        <v>0</v>
      </c>
      <c r="CZ72" s="712">
        <v>0</v>
      </c>
      <c r="DA72" s="712">
        <v>0</v>
      </c>
      <c r="DB72" s="712">
        <v>0</v>
      </c>
      <c r="DC72" s="712">
        <v>0</v>
      </c>
      <c r="DD72" s="712">
        <v>0</v>
      </c>
      <c r="DE72" s="712">
        <v>0</v>
      </c>
      <c r="DF72" s="712">
        <v>0</v>
      </c>
      <c r="DG72" s="712">
        <v>0.5</v>
      </c>
      <c r="DH72" s="712">
        <v>1.5</v>
      </c>
      <c r="DI72" s="712">
        <v>0</v>
      </c>
      <c r="DJ72" s="712">
        <v>0.5</v>
      </c>
      <c r="DK72" s="712">
        <v>0</v>
      </c>
      <c r="DL72" s="712">
        <v>0</v>
      </c>
      <c r="DM72" s="712">
        <v>0</v>
      </c>
      <c r="DN72" s="712">
        <v>0</v>
      </c>
      <c r="DO72" s="712">
        <v>0</v>
      </c>
      <c r="DP72" s="712">
        <v>2.5</v>
      </c>
      <c r="DQ72" s="712">
        <v>2.5</v>
      </c>
      <c r="DR72" s="712">
        <v>0</v>
      </c>
      <c r="DS72" s="712">
        <v>0</v>
      </c>
      <c r="DT72" s="712">
        <v>0.5</v>
      </c>
      <c r="DU72" s="712">
        <v>1.5</v>
      </c>
      <c r="DV72" s="712">
        <v>0</v>
      </c>
      <c r="DW72" s="712">
        <v>0.5</v>
      </c>
      <c r="DX72" s="712">
        <v>0</v>
      </c>
      <c r="DY72" s="712">
        <v>0</v>
      </c>
      <c r="DZ72" s="712">
        <v>0</v>
      </c>
      <c r="EA72" s="712">
        <v>0</v>
      </c>
      <c r="EB72" s="712">
        <v>0</v>
      </c>
      <c r="EC72" s="712">
        <v>2.5</v>
      </c>
      <c r="ED72" s="712">
        <v>2.5</v>
      </c>
      <c r="EE72" s="712">
        <v>0</v>
      </c>
      <c r="EF72" s="714">
        <v>2</v>
      </c>
      <c r="EG72" s="714">
        <v>1</v>
      </c>
      <c r="EH72" s="714">
        <v>1</v>
      </c>
      <c r="EI72" s="714">
        <v>2</v>
      </c>
      <c r="EJ72" s="714">
        <v>4</v>
      </c>
      <c r="EK72" s="779">
        <v>10</v>
      </c>
      <c r="EL72" s="779">
        <v>20</v>
      </c>
      <c r="EM72" s="782">
        <v>180</v>
      </c>
      <c r="EN72" s="713">
        <v>0.5</v>
      </c>
      <c r="EO72" s="779">
        <v>10</v>
      </c>
      <c r="EP72" s="780">
        <v>0</v>
      </c>
      <c r="EQ72" s="780">
        <v>0</v>
      </c>
      <c r="ER72" s="780">
        <v>0</v>
      </c>
      <c r="ES72" s="780">
        <v>0</v>
      </c>
      <c r="ET72" s="780">
        <v>2</v>
      </c>
      <c r="EU72" s="782">
        <v>238.40000000000003</v>
      </c>
      <c r="EV72" s="782">
        <v>238.40000000000003</v>
      </c>
      <c r="EW72" s="782">
        <v>238.40000000000003</v>
      </c>
      <c r="EX72" s="782">
        <v>238.40000000000003</v>
      </c>
      <c r="EY72" s="782">
        <v>238.40000000000003</v>
      </c>
      <c r="EZ72" s="779">
        <v>10</v>
      </c>
      <c r="FA72" s="779">
        <v>20</v>
      </c>
      <c r="FB72" s="782">
        <v>180</v>
      </c>
      <c r="FC72" s="713">
        <v>0.5</v>
      </c>
      <c r="FD72" s="779">
        <v>10</v>
      </c>
    </row>
    <row r="73" spans="1:162" s="705" customFormat="1" ht="15" customHeight="1" x14ac:dyDescent="0.25">
      <c r="A73" s="2001"/>
      <c r="B73" s="1977"/>
      <c r="C73" s="1982"/>
      <c r="D73" s="1988"/>
      <c r="E73" s="1991"/>
      <c r="F73" s="707" t="s">
        <v>564</v>
      </c>
      <c r="G73" s="707" t="s">
        <v>579</v>
      </c>
      <c r="H73" s="707" t="s">
        <v>561</v>
      </c>
      <c r="I73" s="772">
        <v>27</v>
      </c>
      <c r="J73" s="715">
        <v>108</v>
      </c>
      <c r="K73" s="772">
        <v>33</v>
      </c>
      <c r="L73" s="783">
        <v>0.81818181818181812</v>
      </c>
      <c r="M73" s="712">
        <v>60</v>
      </c>
      <c r="N73" s="712">
        <v>4.7</v>
      </c>
      <c r="O73" s="712">
        <v>4.7</v>
      </c>
      <c r="P73" s="712">
        <v>4.7</v>
      </c>
      <c r="Q73" s="712">
        <v>2.5</v>
      </c>
      <c r="R73" s="712">
        <v>2.5</v>
      </c>
      <c r="S73" s="775">
        <v>2.5</v>
      </c>
      <c r="T73" s="776">
        <v>0.5</v>
      </c>
      <c r="U73" s="718">
        <v>0.5</v>
      </c>
      <c r="V73" s="718">
        <v>0.5</v>
      </c>
      <c r="W73" s="718">
        <v>0.3</v>
      </c>
      <c r="X73" s="718">
        <v>0.2</v>
      </c>
      <c r="Y73" s="711">
        <v>0.4</v>
      </c>
      <c r="Z73" s="708">
        <v>0.5</v>
      </c>
      <c r="AA73" s="708">
        <v>2.9</v>
      </c>
      <c r="AB73" s="777">
        <v>5.1000000000000005</v>
      </c>
      <c r="AC73" s="714">
        <v>5</v>
      </c>
      <c r="AD73" s="714">
        <v>6</v>
      </c>
      <c r="AE73" s="714">
        <v>50</v>
      </c>
      <c r="AF73" s="714">
        <v>55</v>
      </c>
      <c r="AG73" s="714">
        <v>13</v>
      </c>
      <c r="AH73" s="714">
        <v>17</v>
      </c>
      <c r="AI73" s="775">
        <v>0.88235294117647056</v>
      </c>
      <c r="AJ73" s="714">
        <v>17</v>
      </c>
      <c r="AK73" s="714">
        <v>15</v>
      </c>
      <c r="AL73" s="714">
        <v>17</v>
      </c>
      <c r="AM73" s="775">
        <v>1</v>
      </c>
      <c r="AN73" s="714">
        <v>1</v>
      </c>
      <c r="AO73" s="714">
        <v>1</v>
      </c>
      <c r="AP73" s="778">
        <v>2</v>
      </c>
      <c r="AQ73" s="714">
        <v>4</v>
      </c>
      <c r="AR73" s="714">
        <v>0</v>
      </c>
      <c r="AS73" s="775">
        <v>4</v>
      </c>
      <c r="AT73" s="775">
        <v>2.5</v>
      </c>
      <c r="AU73" s="775">
        <v>0.5</v>
      </c>
      <c r="AV73" s="775">
        <v>3</v>
      </c>
      <c r="AW73" s="714">
        <v>1</v>
      </c>
      <c r="AX73" s="714">
        <v>1</v>
      </c>
      <c r="AY73" s="778">
        <v>2</v>
      </c>
      <c r="AZ73" s="714">
        <v>0</v>
      </c>
      <c r="BA73" s="714">
        <v>0</v>
      </c>
      <c r="BB73" s="778">
        <v>0</v>
      </c>
      <c r="BC73" s="775">
        <v>0.5</v>
      </c>
      <c r="BD73" s="775">
        <v>0.5</v>
      </c>
      <c r="BE73" s="775">
        <v>1</v>
      </c>
      <c r="BF73" s="714">
        <v>1</v>
      </c>
      <c r="BG73" s="714">
        <v>3</v>
      </c>
      <c r="BH73" s="714">
        <v>0</v>
      </c>
      <c r="BI73" s="778">
        <v>4</v>
      </c>
      <c r="BJ73" s="775">
        <v>2.6666666666666665</v>
      </c>
      <c r="BK73" s="714">
        <v>0</v>
      </c>
      <c r="BL73" s="714">
        <v>3</v>
      </c>
      <c r="BM73" s="714">
        <v>1</v>
      </c>
      <c r="BN73" s="778">
        <v>3</v>
      </c>
      <c r="BO73" s="775">
        <v>2.3333333333333335</v>
      </c>
      <c r="BP73" s="775">
        <v>0.5</v>
      </c>
      <c r="BQ73" s="775">
        <v>3</v>
      </c>
      <c r="BR73" s="775">
        <v>0.5</v>
      </c>
      <c r="BS73" s="775">
        <v>3.5</v>
      </c>
      <c r="BT73" s="775">
        <v>2.5</v>
      </c>
      <c r="BU73" s="714">
        <v>0</v>
      </c>
      <c r="BV73" s="714">
        <v>0</v>
      </c>
      <c r="BW73" s="714">
        <v>1</v>
      </c>
      <c r="BX73" s="714">
        <v>0</v>
      </c>
      <c r="BY73" s="714">
        <v>0</v>
      </c>
      <c r="BZ73" s="714">
        <v>0</v>
      </c>
      <c r="CA73" s="714">
        <v>0</v>
      </c>
      <c r="CB73" s="714">
        <v>0</v>
      </c>
      <c r="CC73" s="714">
        <v>0</v>
      </c>
      <c r="CD73" s="714">
        <v>0</v>
      </c>
      <c r="CE73" s="714">
        <v>0</v>
      </c>
      <c r="CF73" s="714">
        <v>0</v>
      </c>
      <c r="CG73" s="714">
        <v>0</v>
      </c>
      <c r="CH73" s="714">
        <v>0</v>
      </c>
      <c r="CI73" s="714">
        <v>0</v>
      </c>
      <c r="CJ73" s="714">
        <v>0</v>
      </c>
      <c r="CK73" s="775">
        <v>0</v>
      </c>
      <c r="CL73" s="775">
        <v>0</v>
      </c>
      <c r="CM73" s="775">
        <v>0.125</v>
      </c>
      <c r="CN73" s="775">
        <v>0</v>
      </c>
      <c r="CO73" s="775">
        <v>0</v>
      </c>
      <c r="CP73" s="775">
        <v>0</v>
      </c>
      <c r="CQ73" s="775">
        <v>0</v>
      </c>
      <c r="CR73" s="775">
        <v>0</v>
      </c>
      <c r="CS73" s="712">
        <v>0</v>
      </c>
      <c r="CT73" s="712">
        <v>0</v>
      </c>
      <c r="CU73" s="712">
        <v>0</v>
      </c>
      <c r="CV73" s="712">
        <v>0</v>
      </c>
      <c r="CW73" s="712">
        <v>0</v>
      </c>
      <c r="CX73" s="712">
        <v>0</v>
      </c>
      <c r="CY73" s="712">
        <v>0</v>
      </c>
      <c r="CZ73" s="712">
        <v>0</v>
      </c>
      <c r="DA73" s="712">
        <v>0</v>
      </c>
      <c r="DB73" s="712">
        <v>3</v>
      </c>
      <c r="DC73" s="712">
        <v>3</v>
      </c>
      <c r="DD73" s="712">
        <v>3</v>
      </c>
      <c r="DE73" s="712">
        <v>0</v>
      </c>
      <c r="DF73" s="712">
        <v>0</v>
      </c>
      <c r="DG73" s="712">
        <v>0</v>
      </c>
      <c r="DH73" s="712">
        <v>0</v>
      </c>
      <c r="DI73" s="712">
        <v>0</v>
      </c>
      <c r="DJ73" s="712">
        <v>0</v>
      </c>
      <c r="DK73" s="712">
        <v>0</v>
      </c>
      <c r="DL73" s="712">
        <v>0</v>
      </c>
      <c r="DM73" s="712">
        <v>0</v>
      </c>
      <c r="DN73" s="712">
        <v>0</v>
      </c>
      <c r="DO73" s="712">
        <v>0</v>
      </c>
      <c r="DP73" s="712">
        <v>0</v>
      </c>
      <c r="DQ73" s="712">
        <v>0</v>
      </c>
      <c r="DR73" s="712">
        <v>0</v>
      </c>
      <c r="DS73" s="712">
        <v>0</v>
      </c>
      <c r="DT73" s="712">
        <v>0</v>
      </c>
      <c r="DU73" s="712">
        <v>0</v>
      </c>
      <c r="DV73" s="712">
        <v>0</v>
      </c>
      <c r="DW73" s="712">
        <v>0</v>
      </c>
      <c r="DX73" s="712">
        <v>0</v>
      </c>
      <c r="DY73" s="712">
        <v>0</v>
      </c>
      <c r="DZ73" s="712">
        <v>0</v>
      </c>
      <c r="EA73" s="712">
        <v>0</v>
      </c>
      <c r="EB73" s="712">
        <v>3</v>
      </c>
      <c r="EC73" s="712">
        <v>3</v>
      </c>
      <c r="ED73" s="712">
        <v>3</v>
      </c>
      <c r="EE73" s="712">
        <v>0</v>
      </c>
      <c r="EF73" s="714">
        <v>3</v>
      </c>
      <c r="EG73" s="714">
        <v>3</v>
      </c>
      <c r="EH73" s="714">
        <v>3</v>
      </c>
      <c r="EI73" s="714">
        <v>3</v>
      </c>
      <c r="EJ73" s="714">
        <v>2</v>
      </c>
      <c r="EK73" s="713">
        <v>0.5</v>
      </c>
      <c r="EL73" s="782">
        <v>250</v>
      </c>
      <c r="EM73" s="782">
        <v>200</v>
      </c>
      <c r="EN73" s="782">
        <v>110</v>
      </c>
      <c r="EO73" s="782">
        <v>110</v>
      </c>
      <c r="EP73" s="780">
        <v>1</v>
      </c>
      <c r="EQ73" s="780">
        <v>0</v>
      </c>
      <c r="ER73" s="780">
        <v>0</v>
      </c>
      <c r="ES73" s="780">
        <v>0</v>
      </c>
      <c r="ET73" s="780">
        <v>0</v>
      </c>
      <c r="EU73" s="782">
        <v>238.40000000000003</v>
      </c>
      <c r="EV73" s="782">
        <v>238.40000000000003</v>
      </c>
      <c r="EW73" s="782">
        <v>238.40000000000003</v>
      </c>
      <c r="EX73" s="782">
        <v>238.40000000000003</v>
      </c>
      <c r="EY73" s="782">
        <v>238.40000000000003</v>
      </c>
      <c r="EZ73" s="713">
        <v>0.5</v>
      </c>
      <c r="FA73" s="782">
        <v>250</v>
      </c>
      <c r="FB73" s="782">
        <v>200</v>
      </c>
      <c r="FC73" s="782">
        <v>110</v>
      </c>
      <c r="FD73" s="782">
        <v>110</v>
      </c>
    </row>
    <row r="74" spans="1:162" s="705" customFormat="1" ht="15" customHeight="1" x14ac:dyDescent="0.25">
      <c r="A74" s="2001"/>
      <c r="B74" s="1977"/>
      <c r="C74" s="1982"/>
      <c r="D74" s="1988"/>
      <c r="E74" s="1991"/>
      <c r="F74" s="707" t="s">
        <v>565</v>
      </c>
      <c r="G74" s="707" t="s">
        <v>580</v>
      </c>
      <c r="H74" s="707" t="s">
        <v>571</v>
      </c>
      <c r="I74" s="772">
        <v>40</v>
      </c>
      <c r="J74" s="715">
        <v>160</v>
      </c>
      <c r="K74" s="772">
        <v>46</v>
      </c>
      <c r="L74" s="783">
        <v>0.86956521739130432</v>
      </c>
      <c r="M74" s="709">
        <v>111</v>
      </c>
      <c r="N74" s="712">
        <v>4.5</v>
      </c>
      <c r="O74" s="712">
        <v>4.5</v>
      </c>
      <c r="P74" s="712">
        <v>4.5</v>
      </c>
      <c r="Q74" s="712">
        <v>2.5</v>
      </c>
      <c r="R74" s="712" t="s">
        <v>562</v>
      </c>
      <c r="S74" s="775">
        <v>2.5</v>
      </c>
      <c r="T74" s="776">
        <v>0.2</v>
      </c>
      <c r="U74" s="718">
        <v>0.35</v>
      </c>
      <c r="V74" s="718">
        <v>0.6</v>
      </c>
      <c r="W74" s="718">
        <v>0.15</v>
      </c>
      <c r="X74" s="718">
        <v>0.2</v>
      </c>
      <c r="Y74" s="711">
        <v>0.29999999999999993</v>
      </c>
      <c r="Z74" s="708">
        <v>0.6</v>
      </c>
      <c r="AA74" s="708">
        <v>2.8</v>
      </c>
      <c r="AB74" s="777">
        <v>4.8</v>
      </c>
      <c r="AC74" s="714">
        <v>0</v>
      </c>
      <c r="AD74" s="714">
        <v>20</v>
      </c>
      <c r="AE74" s="714">
        <v>70</v>
      </c>
      <c r="AF74" s="714">
        <v>25</v>
      </c>
      <c r="AG74" s="714">
        <v>17</v>
      </c>
      <c r="AH74" s="714">
        <v>0</v>
      </c>
      <c r="AI74" s="775">
        <v>0.5</v>
      </c>
      <c r="AJ74" s="714">
        <v>14</v>
      </c>
      <c r="AK74" s="714">
        <v>4</v>
      </c>
      <c r="AL74" s="714">
        <v>16</v>
      </c>
      <c r="AM74" s="775">
        <v>0.88235294117647056</v>
      </c>
      <c r="AN74" s="714">
        <v>2</v>
      </c>
      <c r="AO74" s="714">
        <v>2</v>
      </c>
      <c r="AP74" s="778">
        <v>4</v>
      </c>
      <c r="AQ74" s="714">
        <v>1</v>
      </c>
      <c r="AR74" s="714">
        <v>0</v>
      </c>
      <c r="AS74" s="775">
        <v>1</v>
      </c>
      <c r="AT74" s="775">
        <v>1.5</v>
      </c>
      <c r="AU74" s="775">
        <v>1</v>
      </c>
      <c r="AV74" s="775">
        <v>2.5</v>
      </c>
      <c r="AW74" s="714">
        <v>1</v>
      </c>
      <c r="AX74" s="714">
        <v>1</v>
      </c>
      <c r="AY74" s="778">
        <v>2</v>
      </c>
      <c r="AZ74" s="714">
        <v>1</v>
      </c>
      <c r="BA74" s="714">
        <v>0</v>
      </c>
      <c r="BB74" s="778">
        <v>1</v>
      </c>
      <c r="BC74" s="775">
        <v>1</v>
      </c>
      <c r="BD74" s="775">
        <v>0.5</v>
      </c>
      <c r="BE74" s="775">
        <v>1.5</v>
      </c>
      <c r="BF74" s="714">
        <v>2</v>
      </c>
      <c r="BG74" s="714">
        <v>2</v>
      </c>
      <c r="BH74" s="714">
        <v>0</v>
      </c>
      <c r="BI74" s="778">
        <v>4</v>
      </c>
      <c r="BJ74" s="775">
        <v>3.3333333333333335</v>
      </c>
      <c r="BK74" s="714">
        <v>0</v>
      </c>
      <c r="BL74" s="714">
        <v>3</v>
      </c>
      <c r="BM74" s="714">
        <v>0</v>
      </c>
      <c r="BN74" s="778">
        <v>3</v>
      </c>
      <c r="BO74" s="775">
        <v>1.6666666666666667</v>
      </c>
      <c r="BP74" s="775">
        <v>1</v>
      </c>
      <c r="BQ74" s="775">
        <v>2.5</v>
      </c>
      <c r="BR74" s="775">
        <v>0</v>
      </c>
      <c r="BS74" s="775">
        <v>3.5</v>
      </c>
      <c r="BT74" s="775">
        <v>2.5</v>
      </c>
      <c r="BU74" s="714">
        <v>0</v>
      </c>
      <c r="BV74" s="714">
        <v>0</v>
      </c>
      <c r="BW74" s="714">
        <v>2</v>
      </c>
      <c r="BX74" s="714">
        <v>2</v>
      </c>
      <c r="BY74" s="714">
        <v>0</v>
      </c>
      <c r="BZ74" s="714">
        <v>0</v>
      </c>
      <c r="CA74" s="714">
        <v>0</v>
      </c>
      <c r="CB74" s="714">
        <v>0</v>
      </c>
      <c r="CC74" s="714">
        <v>1</v>
      </c>
      <c r="CD74" s="714">
        <v>2</v>
      </c>
      <c r="CE74" s="714">
        <v>0</v>
      </c>
      <c r="CF74" s="714">
        <v>0</v>
      </c>
      <c r="CG74" s="714">
        <v>0</v>
      </c>
      <c r="CH74" s="714">
        <v>0</v>
      </c>
      <c r="CI74" s="714">
        <v>0</v>
      </c>
      <c r="CJ74" s="714">
        <v>0</v>
      </c>
      <c r="CK74" s="775">
        <v>0.125</v>
      </c>
      <c r="CL74" s="775">
        <v>0.25</v>
      </c>
      <c r="CM74" s="775">
        <v>0.25</v>
      </c>
      <c r="CN74" s="775">
        <v>0.25</v>
      </c>
      <c r="CO74" s="775">
        <v>0</v>
      </c>
      <c r="CP74" s="775">
        <v>0</v>
      </c>
      <c r="CQ74" s="775">
        <v>0</v>
      </c>
      <c r="CR74" s="775">
        <v>0</v>
      </c>
      <c r="CS74" s="712">
        <v>0</v>
      </c>
      <c r="CT74" s="712">
        <v>0</v>
      </c>
      <c r="CU74" s="712">
        <v>0</v>
      </c>
      <c r="CV74" s="712">
        <v>0</v>
      </c>
      <c r="CW74" s="712">
        <v>0</v>
      </c>
      <c r="CX74" s="712">
        <v>0</v>
      </c>
      <c r="CY74" s="712">
        <v>0</v>
      </c>
      <c r="CZ74" s="712">
        <v>0</v>
      </c>
      <c r="DA74" s="712">
        <v>0</v>
      </c>
      <c r="DB74" s="712">
        <v>3</v>
      </c>
      <c r="DC74" s="712">
        <v>3</v>
      </c>
      <c r="DD74" s="712">
        <v>3</v>
      </c>
      <c r="DE74" s="712">
        <v>0</v>
      </c>
      <c r="DF74" s="712">
        <v>0</v>
      </c>
      <c r="DG74" s="712">
        <v>0.5</v>
      </c>
      <c r="DH74" s="712">
        <v>3</v>
      </c>
      <c r="DI74" s="712">
        <v>0</v>
      </c>
      <c r="DJ74" s="712">
        <v>0</v>
      </c>
      <c r="DK74" s="712">
        <v>0</v>
      </c>
      <c r="DL74" s="712">
        <v>0.5</v>
      </c>
      <c r="DM74" s="712">
        <v>0</v>
      </c>
      <c r="DN74" s="712">
        <v>0</v>
      </c>
      <c r="DO74" s="712">
        <v>0</v>
      </c>
      <c r="DP74" s="712">
        <v>4</v>
      </c>
      <c r="DQ74" s="712">
        <v>3.5</v>
      </c>
      <c r="DR74" s="712">
        <v>0.5</v>
      </c>
      <c r="DS74" s="712">
        <v>0</v>
      </c>
      <c r="DT74" s="712">
        <v>0.5</v>
      </c>
      <c r="DU74" s="712">
        <v>3</v>
      </c>
      <c r="DV74" s="712">
        <v>0</v>
      </c>
      <c r="DW74" s="712">
        <v>0</v>
      </c>
      <c r="DX74" s="712">
        <v>0</v>
      </c>
      <c r="DY74" s="712">
        <v>0.5</v>
      </c>
      <c r="DZ74" s="712">
        <v>0</v>
      </c>
      <c r="EA74" s="712">
        <v>0</v>
      </c>
      <c r="EB74" s="712">
        <v>3</v>
      </c>
      <c r="EC74" s="712">
        <v>7</v>
      </c>
      <c r="ED74" s="712">
        <v>6.5</v>
      </c>
      <c r="EE74" s="712">
        <v>0.5</v>
      </c>
      <c r="EF74" s="714">
        <v>2</v>
      </c>
      <c r="EG74" s="714">
        <v>2</v>
      </c>
      <c r="EH74" s="714">
        <v>1</v>
      </c>
      <c r="EI74" s="714">
        <v>4</v>
      </c>
      <c r="EJ74" s="714">
        <v>4</v>
      </c>
      <c r="EK74" s="782">
        <v>220</v>
      </c>
      <c r="EL74" s="782">
        <v>120</v>
      </c>
      <c r="EM74" s="782">
        <v>120</v>
      </c>
      <c r="EN74" s="713">
        <v>0.01</v>
      </c>
      <c r="EO74" s="713">
        <v>5</v>
      </c>
      <c r="EP74" s="780">
        <v>0</v>
      </c>
      <c r="EQ74" s="780">
        <v>0</v>
      </c>
      <c r="ER74" s="780">
        <v>0</v>
      </c>
      <c r="ES74" s="780">
        <v>10</v>
      </c>
      <c r="ET74" s="780">
        <v>1</v>
      </c>
      <c r="EU74" s="782">
        <v>238.40000000000003</v>
      </c>
      <c r="EV74" s="782">
        <v>238.40000000000003</v>
      </c>
      <c r="EW74" s="782">
        <v>238.40000000000003</v>
      </c>
      <c r="EX74" s="782">
        <v>238.40000000000003</v>
      </c>
      <c r="EY74" s="782">
        <v>238.40000000000003</v>
      </c>
      <c r="EZ74" s="782">
        <v>220</v>
      </c>
      <c r="FA74" s="782">
        <v>120</v>
      </c>
      <c r="FB74" s="782">
        <v>120</v>
      </c>
      <c r="FC74" s="713">
        <v>0.01</v>
      </c>
      <c r="FD74" s="713">
        <v>5</v>
      </c>
    </row>
    <row r="75" spans="1:162" s="705" customFormat="1" ht="15" customHeight="1" x14ac:dyDescent="0.25">
      <c r="A75" s="2001"/>
      <c r="B75" s="1977"/>
      <c r="C75" s="1982"/>
      <c r="D75" s="1988"/>
      <c r="E75" s="1991"/>
      <c r="F75" s="707" t="s">
        <v>565</v>
      </c>
      <c r="G75" s="707" t="s">
        <v>579</v>
      </c>
      <c r="H75" s="707" t="s">
        <v>585</v>
      </c>
      <c r="I75" s="772">
        <v>26</v>
      </c>
      <c r="J75" s="715">
        <v>104</v>
      </c>
      <c r="K75" s="772">
        <v>30</v>
      </c>
      <c r="L75" s="783">
        <v>0.8666666666666667</v>
      </c>
      <c r="M75" s="712">
        <v>45</v>
      </c>
      <c r="N75" s="712">
        <v>4.0999999999999996</v>
      </c>
      <c r="O75" s="712">
        <v>4.5</v>
      </c>
      <c r="P75" s="712">
        <v>4.3</v>
      </c>
      <c r="Q75" s="712">
        <v>2.2999999999999998</v>
      </c>
      <c r="R75" s="712">
        <v>2.5</v>
      </c>
      <c r="S75" s="775">
        <v>2.4</v>
      </c>
      <c r="T75" s="776">
        <v>0.7</v>
      </c>
      <c r="U75" s="718">
        <v>0.5</v>
      </c>
      <c r="V75" s="718">
        <v>0.5</v>
      </c>
      <c r="W75" s="718">
        <v>0.4</v>
      </c>
      <c r="X75" s="718">
        <v>0.2</v>
      </c>
      <c r="Y75" s="711">
        <v>0.46000000000000008</v>
      </c>
      <c r="Z75" s="708">
        <v>0.7</v>
      </c>
      <c r="AA75" s="708">
        <v>2.86</v>
      </c>
      <c r="AB75" s="777">
        <v>4.76</v>
      </c>
      <c r="AC75" s="714">
        <v>10</v>
      </c>
      <c r="AD75" s="714">
        <v>5</v>
      </c>
      <c r="AE75" s="714">
        <v>55</v>
      </c>
      <c r="AF75" s="714">
        <v>40</v>
      </c>
      <c r="AG75" s="714">
        <v>17</v>
      </c>
      <c r="AH75" s="714">
        <v>17</v>
      </c>
      <c r="AI75" s="775">
        <v>1</v>
      </c>
      <c r="AJ75" s="714">
        <v>17</v>
      </c>
      <c r="AK75" s="714">
        <v>15</v>
      </c>
      <c r="AL75" s="714">
        <v>16</v>
      </c>
      <c r="AM75" s="775">
        <v>0.97058823529411764</v>
      </c>
      <c r="AN75" s="714">
        <v>1</v>
      </c>
      <c r="AO75" s="714">
        <v>1</v>
      </c>
      <c r="AP75" s="778">
        <v>2</v>
      </c>
      <c r="AQ75" s="714">
        <v>4</v>
      </c>
      <c r="AR75" s="714">
        <v>0</v>
      </c>
      <c r="AS75" s="775">
        <v>4</v>
      </c>
      <c r="AT75" s="775">
        <v>2.5</v>
      </c>
      <c r="AU75" s="775">
        <v>0.5</v>
      </c>
      <c r="AV75" s="775">
        <v>3</v>
      </c>
      <c r="AW75" s="714">
        <v>1</v>
      </c>
      <c r="AX75" s="714">
        <v>2</v>
      </c>
      <c r="AY75" s="778">
        <v>3</v>
      </c>
      <c r="AZ75" s="714">
        <v>0</v>
      </c>
      <c r="BA75" s="714">
        <v>0</v>
      </c>
      <c r="BB75" s="778">
        <v>0</v>
      </c>
      <c r="BC75" s="775">
        <v>0.5</v>
      </c>
      <c r="BD75" s="775">
        <v>1</v>
      </c>
      <c r="BE75" s="775">
        <v>1.5</v>
      </c>
      <c r="BF75" s="714">
        <v>1</v>
      </c>
      <c r="BG75" s="714">
        <v>3</v>
      </c>
      <c r="BH75" s="714">
        <v>0</v>
      </c>
      <c r="BI75" s="778">
        <v>4</v>
      </c>
      <c r="BJ75" s="775">
        <v>3</v>
      </c>
      <c r="BK75" s="714">
        <v>0</v>
      </c>
      <c r="BL75" s="714">
        <v>2</v>
      </c>
      <c r="BM75" s="714">
        <v>2</v>
      </c>
      <c r="BN75" s="778">
        <v>2</v>
      </c>
      <c r="BO75" s="775">
        <v>2</v>
      </c>
      <c r="BP75" s="775">
        <v>0.5</v>
      </c>
      <c r="BQ75" s="775">
        <v>2.5</v>
      </c>
      <c r="BR75" s="775">
        <v>1</v>
      </c>
      <c r="BS75" s="775">
        <v>3</v>
      </c>
      <c r="BT75" s="775">
        <v>2.5</v>
      </c>
      <c r="BU75" s="714">
        <v>0</v>
      </c>
      <c r="BV75" s="714">
        <v>0</v>
      </c>
      <c r="BW75" s="714">
        <v>0</v>
      </c>
      <c r="BX75" s="714">
        <v>0</v>
      </c>
      <c r="BY75" s="714">
        <v>0</v>
      </c>
      <c r="BZ75" s="714">
        <v>1</v>
      </c>
      <c r="CA75" s="714">
        <v>0</v>
      </c>
      <c r="CB75" s="714">
        <v>0</v>
      </c>
      <c r="CC75" s="714">
        <v>0</v>
      </c>
      <c r="CD75" s="714">
        <v>0</v>
      </c>
      <c r="CE75" s="714">
        <v>0</v>
      </c>
      <c r="CF75" s="714">
        <v>0</v>
      </c>
      <c r="CG75" s="714">
        <v>0</v>
      </c>
      <c r="CH75" s="714">
        <v>0</v>
      </c>
      <c r="CI75" s="714">
        <v>0</v>
      </c>
      <c r="CJ75" s="714">
        <v>0</v>
      </c>
      <c r="CK75" s="775">
        <v>0</v>
      </c>
      <c r="CL75" s="775">
        <v>0</v>
      </c>
      <c r="CM75" s="775">
        <v>0</v>
      </c>
      <c r="CN75" s="775">
        <v>0</v>
      </c>
      <c r="CO75" s="775">
        <v>0</v>
      </c>
      <c r="CP75" s="775">
        <v>0.125</v>
      </c>
      <c r="CQ75" s="775">
        <v>0</v>
      </c>
      <c r="CR75" s="775">
        <v>0</v>
      </c>
      <c r="CS75" s="712">
        <v>0</v>
      </c>
      <c r="CT75" s="712">
        <v>0</v>
      </c>
      <c r="CU75" s="712">
        <v>0</v>
      </c>
      <c r="CV75" s="712">
        <v>0</v>
      </c>
      <c r="CW75" s="712">
        <v>0</v>
      </c>
      <c r="CX75" s="775">
        <v>1.5</v>
      </c>
      <c r="CY75" s="712">
        <v>0</v>
      </c>
      <c r="CZ75" s="712">
        <v>0</v>
      </c>
      <c r="DA75" s="712">
        <v>0</v>
      </c>
      <c r="DB75" s="712">
        <v>0</v>
      </c>
      <c r="DC75" s="712">
        <v>1.5</v>
      </c>
      <c r="DD75" s="712">
        <v>0</v>
      </c>
      <c r="DE75" s="712">
        <v>1.5</v>
      </c>
      <c r="DF75" s="712">
        <v>0</v>
      </c>
      <c r="DG75" s="712">
        <v>0</v>
      </c>
      <c r="DH75" s="712">
        <v>0</v>
      </c>
      <c r="DI75" s="712">
        <v>0</v>
      </c>
      <c r="DJ75" s="712">
        <v>0</v>
      </c>
      <c r="DK75" s="712">
        <v>0</v>
      </c>
      <c r="DL75" s="712">
        <v>0</v>
      </c>
      <c r="DM75" s="712">
        <v>0</v>
      </c>
      <c r="DN75" s="712">
        <v>0</v>
      </c>
      <c r="DO75" s="712">
        <v>0</v>
      </c>
      <c r="DP75" s="712">
        <v>0</v>
      </c>
      <c r="DQ75" s="712">
        <v>0</v>
      </c>
      <c r="DR75" s="712">
        <v>0</v>
      </c>
      <c r="DS75" s="712">
        <v>0</v>
      </c>
      <c r="DT75" s="712">
        <v>0</v>
      </c>
      <c r="DU75" s="712">
        <v>0</v>
      </c>
      <c r="DV75" s="712">
        <v>0</v>
      </c>
      <c r="DW75" s="712">
        <v>0</v>
      </c>
      <c r="DX75" s="712">
        <v>1.5</v>
      </c>
      <c r="DY75" s="712">
        <v>0</v>
      </c>
      <c r="DZ75" s="712">
        <v>0</v>
      </c>
      <c r="EA75" s="712">
        <v>0</v>
      </c>
      <c r="EB75" s="712">
        <v>0</v>
      </c>
      <c r="EC75" s="712">
        <v>1.5</v>
      </c>
      <c r="ED75" s="712">
        <v>0</v>
      </c>
      <c r="EE75" s="712">
        <v>1.5</v>
      </c>
      <c r="EF75" s="714">
        <v>4</v>
      </c>
      <c r="EG75" s="714">
        <v>3</v>
      </c>
      <c r="EH75" s="714">
        <v>3</v>
      </c>
      <c r="EI75" s="714">
        <v>4</v>
      </c>
      <c r="EJ75" s="714">
        <v>2</v>
      </c>
      <c r="EK75" s="713">
        <v>0.01</v>
      </c>
      <c r="EL75" s="782">
        <v>300</v>
      </c>
      <c r="EM75" s="779">
        <v>90</v>
      </c>
      <c r="EN75" s="779">
        <v>30</v>
      </c>
      <c r="EO75" s="779">
        <v>60</v>
      </c>
      <c r="EP75" s="780">
        <v>50</v>
      </c>
      <c r="EQ75" s="780">
        <v>1</v>
      </c>
      <c r="ER75" s="780">
        <v>1</v>
      </c>
      <c r="ES75" s="780">
        <v>0</v>
      </c>
      <c r="ET75" s="780">
        <v>0</v>
      </c>
      <c r="EU75" s="781">
        <v>0</v>
      </c>
      <c r="EV75" s="782">
        <v>238.40000000000003</v>
      </c>
      <c r="EW75" s="782">
        <v>238.40000000000003</v>
      </c>
      <c r="EX75" s="782">
        <v>238.40000000000003</v>
      </c>
      <c r="EY75" s="782">
        <v>238.40000000000003</v>
      </c>
      <c r="EZ75" s="713">
        <v>0.01</v>
      </c>
      <c r="FA75" s="782">
        <v>300</v>
      </c>
      <c r="FB75" s="712">
        <v>90</v>
      </c>
      <c r="FC75" s="712">
        <v>30</v>
      </c>
      <c r="FD75" s="712">
        <v>60</v>
      </c>
    </row>
    <row r="76" spans="1:162" s="705" customFormat="1" ht="15" customHeight="1" x14ac:dyDescent="0.25">
      <c r="A76" s="2001"/>
      <c r="B76" s="1977"/>
      <c r="C76" s="1982"/>
      <c r="D76" s="1988"/>
      <c r="E76" s="1991"/>
      <c r="F76" s="707" t="s">
        <v>567</v>
      </c>
      <c r="G76" s="707" t="s">
        <v>580</v>
      </c>
      <c r="H76" s="707" t="s">
        <v>561</v>
      </c>
      <c r="I76" s="772">
        <v>42</v>
      </c>
      <c r="J76" s="715">
        <v>168</v>
      </c>
      <c r="K76" s="772">
        <v>45</v>
      </c>
      <c r="L76" s="783">
        <v>0.93333333333333335</v>
      </c>
      <c r="M76" s="712">
        <v>86</v>
      </c>
      <c r="N76" s="712" t="s">
        <v>562</v>
      </c>
      <c r="O76" s="712">
        <v>4.5999999999999996</v>
      </c>
      <c r="P76" s="712">
        <v>4.5999999999999996</v>
      </c>
      <c r="Q76" s="712">
        <v>2.2999999999999998</v>
      </c>
      <c r="R76" s="712" t="s">
        <v>562</v>
      </c>
      <c r="S76" s="775">
        <v>2.2999999999999998</v>
      </c>
      <c r="T76" s="776">
        <v>0.2</v>
      </c>
      <c r="U76" s="718">
        <v>0.5</v>
      </c>
      <c r="V76" s="718">
        <v>0.65</v>
      </c>
      <c r="W76" s="718">
        <v>0.7</v>
      </c>
      <c r="X76" s="718">
        <v>0.5</v>
      </c>
      <c r="Y76" s="711">
        <v>0.51</v>
      </c>
      <c r="Z76" s="708">
        <v>0.7</v>
      </c>
      <c r="AA76" s="708">
        <v>2.8099999999999996</v>
      </c>
      <c r="AB76" s="777">
        <v>5.1099999999999994</v>
      </c>
      <c r="AC76" s="714">
        <v>0</v>
      </c>
      <c r="AD76" s="714">
        <v>5</v>
      </c>
      <c r="AE76" s="714">
        <v>40</v>
      </c>
      <c r="AF76" s="714">
        <v>70</v>
      </c>
      <c r="AG76" s="714">
        <v>17</v>
      </c>
      <c r="AH76" s="714">
        <v>0</v>
      </c>
      <c r="AI76" s="775">
        <v>0.5</v>
      </c>
      <c r="AJ76" s="714">
        <v>16</v>
      </c>
      <c r="AK76" s="714">
        <v>4</v>
      </c>
      <c r="AL76" s="714">
        <v>17</v>
      </c>
      <c r="AM76" s="775">
        <v>0.97058823529411764</v>
      </c>
      <c r="AN76" s="714">
        <v>1</v>
      </c>
      <c r="AO76" s="714">
        <v>1</v>
      </c>
      <c r="AP76" s="778">
        <v>2</v>
      </c>
      <c r="AQ76" s="714">
        <v>1</v>
      </c>
      <c r="AR76" s="714">
        <v>0</v>
      </c>
      <c r="AS76" s="775">
        <v>1</v>
      </c>
      <c r="AT76" s="775">
        <v>1</v>
      </c>
      <c r="AU76" s="775">
        <v>0.5</v>
      </c>
      <c r="AV76" s="775">
        <v>1.5</v>
      </c>
      <c r="AW76" s="714">
        <v>1</v>
      </c>
      <c r="AX76" s="714">
        <v>1</v>
      </c>
      <c r="AY76" s="778">
        <v>2</v>
      </c>
      <c r="AZ76" s="714">
        <v>1</v>
      </c>
      <c r="BA76" s="714">
        <v>1</v>
      </c>
      <c r="BB76" s="778">
        <v>2</v>
      </c>
      <c r="BC76" s="775">
        <v>1</v>
      </c>
      <c r="BD76" s="775">
        <v>1</v>
      </c>
      <c r="BE76" s="775">
        <v>2</v>
      </c>
      <c r="BF76" s="714">
        <v>2</v>
      </c>
      <c r="BG76" s="714">
        <v>2</v>
      </c>
      <c r="BH76" s="714">
        <v>0</v>
      </c>
      <c r="BI76" s="778">
        <v>4</v>
      </c>
      <c r="BJ76" s="775">
        <v>2.6666666666666665</v>
      </c>
      <c r="BK76" s="714">
        <v>1</v>
      </c>
      <c r="BL76" s="714">
        <v>1</v>
      </c>
      <c r="BM76" s="714">
        <v>2</v>
      </c>
      <c r="BN76" s="778">
        <v>2</v>
      </c>
      <c r="BO76" s="775">
        <v>1.6666666666666667</v>
      </c>
      <c r="BP76" s="775">
        <v>1.5</v>
      </c>
      <c r="BQ76" s="775">
        <v>1.5</v>
      </c>
      <c r="BR76" s="775">
        <v>1</v>
      </c>
      <c r="BS76" s="775">
        <v>3</v>
      </c>
      <c r="BT76" s="775">
        <v>2.1666666666666665</v>
      </c>
      <c r="BU76" s="714">
        <v>0</v>
      </c>
      <c r="BV76" s="714">
        <v>0</v>
      </c>
      <c r="BW76" s="714">
        <v>0</v>
      </c>
      <c r="BX76" s="714">
        <v>1</v>
      </c>
      <c r="BY76" s="714">
        <v>1</v>
      </c>
      <c r="BZ76" s="714">
        <v>0</v>
      </c>
      <c r="CA76" s="714">
        <v>0</v>
      </c>
      <c r="CB76" s="714">
        <v>0</v>
      </c>
      <c r="CC76" s="714">
        <v>0</v>
      </c>
      <c r="CD76" s="714">
        <v>0</v>
      </c>
      <c r="CE76" s="714">
        <v>1</v>
      </c>
      <c r="CF76" s="714">
        <v>0</v>
      </c>
      <c r="CG76" s="714">
        <v>1</v>
      </c>
      <c r="CH76" s="714">
        <v>0</v>
      </c>
      <c r="CI76" s="714">
        <v>1</v>
      </c>
      <c r="CJ76" s="714">
        <v>0</v>
      </c>
      <c r="CK76" s="775">
        <v>0</v>
      </c>
      <c r="CL76" s="775">
        <v>0</v>
      </c>
      <c r="CM76" s="775">
        <v>0.125</v>
      </c>
      <c r="CN76" s="775">
        <v>0.125</v>
      </c>
      <c r="CO76" s="775">
        <v>0.25</v>
      </c>
      <c r="CP76" s="775">
        <v>0</v>
      </c>
      <c r="CQ76" s="775">
        <v>0.125</v>
      </c>
      <c r="CR76" s="775">
        <v>0</v>
      </c>
      <c r="CS76" s="712">
        <v>0</v>
      </c>
      <c r="CT76" s="712">
        <v>0</v>
      </c>
      <c r="CU76" s="712">
        <v>0</v>
      </c>
      <c r="CV76" s="712">
        <v>0</v>
      </c>
      <c r="CW76" s="712">
        <v>0</v>
      </c>
      <c r="CX76" s="712">
        <v>0</v>
      </c>
      <c r="CY76" s="712">
        <v>0</v>
      </c>
      <c r="CZ76" s="712">
        <v>0</v>
      </c>
      <c r="DA76" s="712">
        <v>0</v>
      </c>
      <c r="DB76" s="712">
        <v>0</v>
      </c>
      <c r="DC76" s="712">
        <v>0</v>
      </c>
      <c r="DD76" s="712">
        <v>0</v>
      </c>
      <c r="DE76" s="712">
        <v>0</v>
      </c>
      <c r="DF76" s="712">
        <v>0</v>
      </c>
      <c r="DG76" s="712">
        <v>0</v>
      </c>
      <c r="DH76" s="712">
        <v>3</v>
      </c>
      <c r="DI76" s="712">
        <v>0</v>
      </c>
      <c r="DJ76" s="712">
        <v>0</v>
      </c>
      <c r="DK76" s="712">
        <v>0</v>
      </c>
      <c r="DL76" s="712">
        <v>0.5</v>
      </c>
      <c r="DM76" s="712">
        <v>0</v>
      </c>
      <c r="DN76" s="712">
        <v>0</v>
      </c>
      <c r="DO76" s="712">
        <v>3</v>
      </c>
      <c r="DP76" s="712">
        <v>6.5</v>
      </c>
      <c r="DQ76" s="712">
        <v>6</v>
      </c>
      <c r="DR76" s="712">
        <v>0.5</v>
      </c>
      <c r="DS76" s="712">
        <v>0</v>
      </c>
      <c r="DT76" s="712">
        <v>0</v>
      </c>
      <c r="DU76" s="712">
        <v>3</v>
      </c>
      <c r="DV76" s="712">
        <v>0</v>
      </c>
      <c r="DW76" s="712">
        <v>0</v>
      </c>
      <c r="DX76" s="712">
        <v>0</v>
      </c>
      <c r="DY76" s="712">
        <v>0.5</v>
      </c>
      <c r="DZ76" s="712">
        <v>0</v>
      </c>
      <c r="EA76" s="712">
        <v>0</v>
      </c>
      <c r="EB76" s="712">
        <v>3</v>
      </c>
      <c r="EC76" s="712">
        <v>6.5</v>
      </c>
      <c r="ED76" s="712">
        <v>6</v>
      </c>
      <c r="EE76" s="712">
        <v>0.5</v>
      </c>
      <c r="EF76" s="714">
        <v>2</v>
      </c>
      <c r="EG76" s="714">
        <v>3</v>
      </c>
      <c r="EH76" s="714">
        <v>2</v>
      </c>
      <c r="EI76" s="714">
        <v>3</v>
      </c>
      <c r="EJ76" s="714">
        <v>2</v>
      </c>
      <c r="EK76" s="779">
        <v>40</v>
      </c>
      <c r="EL76" s="779">
        <v>50</v>
      </c>
      <c r="EM76" s="713">
        <v>0.5</v>
      </c>
      <c r="EN76" s="779">
        <v>60</v>
      </c>
      <c r="EO76" s="779">
        <v>50</v>
      </c>
      <c r="EP76" s="780">
        <v>0</v>
      </c>
      <c r="EQ76" s="780">
        <v>0</v>
      </c>
      <c r="ER76" s="780">
        <v>0</v>
      </c>
      <c r="ES76" s="780">
        <v>0</v>
      </c>
      <c r="ET76" s="780">
        <v>5</v>
      </c>
      <c r="EU76" s="782">
        <v>238.40000000000003</v>
      </c>
      <c r="EV76" s="782">
        <v>238.40000000000003</v>
      </c>
      <c r="EW76" s="782">
        <v>238.40000000000003</v>
      </c>
      <c r="EX76" s="782">
        <v>238.40000000000003</v>
      </c>
      <c r="EY76" s="782">
        <v>238.40000000000003</v>
      </c>
      <c r="EZ76" s="779">
        <v>40</v>
      </c>
      <c r="FA76" s="779">
        <v>50</v>
      </c>
      <c r="FB76" s="713">
        <v>0.5</v>
      </c>
      <c r="FC76" s="779">
        <v>60</v>
      </c>
      <c r="FD76" s="779">
        <v>50</v>
      </c>
    </row>
    <row r="77" spans="1:162" s="705" customFormat="1" ht="15" customHeight="1" x14ac:dyDescent="0.25">
      <c r="A77" s="2001"/>
      <c r="B77" s="1977"/>
      <c r="C77" s="1982"/>
      <c r="D77" s="1988"/>
      <c r="E77" s="1991"/>
      <c r="F77" s="707" t="s">
        <v>567</v>
      </c>
      <c r="G77" s="707" t="s">
        <v>579</v>
      </c>
      <c r="H77" s="707" t="s">
        <v>561</v>
      </c>
      <c r="I77" s="772">
        <v>24</v>
      </c>
      <c r="J77" s="773">
        <v>96</v>
      </c>
      <c r="K77" s="772">
        <v>29</v>
      </c>
      <c r="L77" s="783">
        <v>0.82758620689655171</v>
      </c>
      <c r="M77" s="712">
        <v>74</v>
      </c>
      <c r="N77" s="712">
        <v>6</v>
      </c>
      <c r="O77" s="712">
        <v>4.9000000000000004</v>
      </c>
      <c r="P77" s="712">
        <v>5.45</v>
      </c>
      <c r="Q77" s="712">
        <v>2.5</v>
      </c>
      <c r="R77" s="712">
        <v>2.5</v>
      </c>
      <c r="S77" s="775">
        <v>2.5</v>
      </c>
      <c r="T77" s="776">
        <v>0.15</v>
      </c>
      <c r="U77" s="718">
        <v>0.3</v>
      </c>
      <c r="V77" s="718">
        <v>0.4</v>
      </c>
      <c r="W77" s="718">
        <v>0.5</v>
      </c>
      <c r="X77" s="718">
        <v>0.4</v>
      </c>
      <c r="Y77" s="711">
        <v>0.35</v>
      </c>
      <c r="Z77" s="708">
        <v>0.5</v>
      </c>
      <c r="AA77" s="708">
        <v>2.85</v>
      </c>
      <c r="AB77" s="777">
        <v>5.8</v>
      </c>
      <c r="AC77" s="714">
        <v>3</v>
      </c>
      <c r="AD77" s="714">
        <v>5</v>
      </c>
      <c r="AE77" s="714">
        <v>40</v>
      </c>
      <c r="AF77" s="714">
        <v>25</v>
      </c>
      <c r="AG77" s="714">
        <v>17</v>
      </c>
      <c r="AH77" s="714">
        <v>17</v>
      </c>
      <c r="AI77" s="775">
        <v>1</v>
      </c>
      <c r="AJ77" s="714">
        <v>17</v>
      </c>
      <c r="AK77" s="714">
        <v>9</v>
      </c>
      <c r="AL77" s="714">
        <v>16</v>
      </c>
      <c r="AM77" s="775">
        <v>0.97058823529411764</v>
      </c>
      <c r="AN77" s="714">
        <v>1</v>
      </c>
      <c r="AO77" s="714">
        <v>1</v>
      </c>
      <c r="AP77" s="778">
        <v>2</v>
      </c>
      <c r="AQ77" s="714">
        <v>4</v>
      </c>
      <c r="AR77" s="714">
        <v>0</v>
      </c>
      <c r="AS77" s="775">
        <v>4</v>
      </c>
      <c r="AT77" s="775">
        <v>2.5</v>
      </c>
      <c r="AU77" s="775">
        <v>0.5</v>
      </c>
      <c r="AV77" s="775">
        <v>3</v>
      </c>
      <c r="AW77" s="714">
        <v>1</v>
      </c>
      <c r="AX77" s="714">
        <v>1</v>
      </c>
      <c r="AY77" s="778">
        <v>2</v>
      </c>
      <c r="AZ77" s="714">
        <v>0</v>
      </c>
      <c r="BA77" s="714">
        <v>0</v>
      </c>
      <c r="BB77" s="778">
        <v>0</v>
      </c>
      <c r="BC77" s="775">
        <v>0.5</v>
      </c>
      <c r="BD77" s="775">
        <v>0.5</v>
      </c>
      <c r="BE77" s="775">
        <v>1</v>
      </c>
      <c r="BF77" s="714">
        <v>2</v>
      </c>
      <c r="BG77" s="714">
        <v>2</v>
      </c>
      <c r="BH77" s="714">
        <v>0</v>
      </c>
      <c r="BI77" s="778">
        <v>4</v>
      </c>
      <c r="BJ77" s="775">
        <v>2.6666666666666665</v>
      </c>
      <c r="BK77" s="714">
        <v>2</v>
      </c>
      <c r="BL77" s="714">
        <v>2</v>
      </c>
      <c r="BM77" s="714">
        <v>0</v>
      </c>
      <c r="BN77" s="778">
        <v>4</v>
      </c>
      <c r="BO77" s="775">
        <v>2.6666666666666665</v>
      </c>
      <c r="BP77" s="775">
        <v>2</v>
      </c>
      <c r="BQ77" s="775">
        <v>2</v>
      </c>
      <c r="BR77" s="775">
        <v>0</v>
      </c>
      <c r="BS77" s="775">
        <v>4</v>
      </c>
      <c r="BT77" s="775">
        <v>2.6666666666666665</v>
      </c>
      <c r="BU77" s="714">
        <v>0</v>
      </c>
      <c r="BV77" s="714">
        <v>0</v>
      </c>
      <c r="BW77" s="714">
        <v>0</v>
      </c>
      <c r="BX77" s="714">
        <v>0</v>
      </c>
      <c r="BY77" s="714">
        <v>1</v>
      </c>
      <c r="BZ77" s="714">
        <v>0</v>
      </c>
      <c r="CA77" s="714">
        <v>0</v>
      </c>
      <c r="CB77" s="714">
        <v>0</v>
      </c>
      <c r="CC77" s="714">
        <v>0</v>
      </c>
      <c r="CD77" s="714">
        <v>0</v>
      </c>
      <c r="CE77" s="714">
        <v>0</v>
      </c>
      <c r="CF77" s="714">
        <v>0</v>
      </c>
      <c r="CG77" s="714">
        <v>0</v>
      </c>
      <c r="CH77" s="714">
        <v>0</v>
      </c>
      <c r="CI77" s="714">
        <v>0</v>
      </c>
      <c r="CJ77" s="714">
        <v>0</v>
      </c>
      <c r="CK77" s="775">
        <v>0</v>
      </c>
      <c r="CL77" s="775">
        <v>0</v>
      </c>
      <c r="CM77" s="775">
        <v>0</v>
      </c>
      <c r="CN77" s="775">
        <v>0</v>
      </c>
      <c r="CO77" s="775">
        <v>0.125</v>
      </c>
      <c r="CP77" s="775">
        <v>0</v>
      </c>
      <c r="CQ77" s="775">
        <v>0</v>
      </c>
      <c r="CR77" s="775">
        <v>0</v>
      </c>
      <c r="CS77" s="712">
        <v>0</v>
      </c>
      <c r="CT77" s="712">
        <v>0</v>
      </c>
      <c r="CU77" s="712">
        <v>0</v>
      </c>
      <c r="CV77" s="712">
        <v>0</v>
      </c>
      <c r="CW77" s="712">
        <v>0</v>
      </c>
      <c r="CX77" s="775">
        <v>1.5</v>
      </c>
      <c r="CY77" s="712">
        <v>0</v>
      </c>
      <c r="CZ77" s="712">
        <v>0</v>
      </c>
      <c r="DA77" s="712">
        <v>0</v>
      </c>
      <c r="DB77" s="712">
        <v>0</v>
      </c>
      <c r="DC77" s="712">
        <v>1.5</v>
      </c>
      <c r="DD77" s="712">
        <v>0</v>
      </c>
      <c r="DE77" s="712">
        <v>1.5</v>
      </c>
      <c r="DF77" s="712">
        <v>0</v>
      </c>
      <c r="DG77" s="712">
        <v>0</v>
      </c>
      <c r="DH77" s="712">
        <v>0</v>
      </c>
      <c r="DI77" s="712">
        <v>0</v>
      </c>
      <c r="DJ77" s="712">
        <v>0</v>
      </c>
      <c r="DK77" s="712">
        <v>0</v>
      </c>
      <c r="DL77" s="712">
        <v>0</v>
      </c>
      <c r="DM77" s="712">
        <v>0</v>
      </c>
      <c r="DN77" s="712">
        <v>0</v>
      </c>
      <c r="DO77" s="712">
        <v>0</v>
      </c>
      <c r="DP77" s="712">
        <v>0</v>
      </c>
      <c r="DQ77" s="712">
        <v>0</v>
      </c>
      <c r="DR77" s="712">
        <v>0</v>
      </c>
      <c r="DS77" s="712">
        <v>0</v>
      </c>
      <c r="DT77" s="712">
        <v>0</v>
      </c>
      <c r="DU77" s="712">
        <v>0</v>
      </c>
      <c r="DV77" s="712">
        <v>0</v>
      </c>
      <c r="DW77" s="712">
        <v>0</v>
      </c>
      <c r="DX77" s="712">
        <v>1.5</v>
      </c>
      <c r="DY77" s="712">
        <v>0</v>
      </c>
      <c r="DZ77" s="712">
        <v>0</v>
      </c>
      <c r="EA77" s="712">
        <v>0</v>
      </c>
      <c r="EB77" s="712">
        <v>0</v>
      </c>
      <c r="EC77" s="712">
        <v>1.5</v>
      </c>
      <c r="ED77" s="712">
        <v>0</v>
      </c>
      <c r="EE77" s="712">
        <v>1.5</v>
      </c>
      <c r="EF77" s="714">
        <v>1</v>
      </c>
      <c r="EG77" s="714">
        <v>3</v>
      </c>
      <c r="EH77" s="714">
        <v>1</v>
      </c>
      <c r="EI77" s="714">
        <v>3</v>
      </c>
      <c r="EJ77" s="714">
        <v>1</v>
      </c>
      <c r="EK77" s="779">
        <v>80</v>
      </c>
      <c r="EL77" s="782">
        <v>110</v>
      </c>
      <c r="EM77" s="779">
        <v>20</v>
      </c>
      <c r="EN77" s="713">
        <v>0.5</v>
      </c>
      <c r="EO77" s="779">
        <v>30</v>
      </c>
      <c r="EP77" s="780">
        <v>0</v>
      </c>
      <c r="EQ77" s="780">
        <v>0</v>
      </c>
      <c r="ER77" s="780">
        <v>0</v>
      </c>
      <c r="ES77" s="780">
        <v>0</v>
      </c>
      <c r="ET77" s="780">
        <v>1</v>
      </c>
      <c r="EU77" s="782">
        <v>238.40000000000003</v>
      </c>
      <c r="EV77" s="782">
        <v>238.40000000000003</v>
      </c>
      <c r="EW77" s="782">
        <v>238.40000000000003</v>
      </c>
      <c r="EX77" s="782">
        <v>238.40000000000003</v>
      </c>
      <c r="EY77" s="782">
        <v>238.40000000000003</v>
      </c>
      <c r="EZ77" s="712">
        <v>80</v>
      </c>
      <c r="FA77" s="782">
        <v>110</v>
      </c>
      <c r="FB77" s="712">
        <v>20</v>
      </c>
      <c r="FC77" s="713">
        <v>0.5</v>
      </c>
      <c r="FD77" s="712">
        <v>30</v>
      </c>
    </row>
    <row r="78" spans="1:162" s="705" customFormat="1" ht="15" customHeight="1" x14ac:dyDescent="0.25">
      <c r="A78" s="2001"/>
      <c r="B78" s="1977"/>
      <c r="C78" s="1982"/>
      <c r="D78" s="1988"/>
      <c r="E78" s="1991"/>
      <c r="F78" s="707" t="s">
        <v>568</v>
      </c>
      <c r="G78" s="707" t="s">
        <v>580</v>
      </c>
      <c r="H78" s="707" t="s">
        <v>561</v>
      </c>
      <c r="I78" s="772">
        <v>45</v>
      </c>
      <c r="J78" s="715">
        <v>180</v>
      </c>
      <c r="K78" s="772">
        <v>48</v>
      </c>
      <c r="L78" s="783">
        <v>0.9375</v>
      </c>
      <c r="M78" s="784" t="s">
        <v>562</v>
      </c>
      <c r="N78" s="712" t="s">
        <v>562</v>
      </c>
      <c r="O78" s="712">
        <v>4.5999999999999996</v>
      </c>
      <c r="P78" s="712">
        <v>4.5999999999999996</v>
      </c>
      <c r="Q78" s="712">
        <v>2.4</v>
      </c>
      <c r="R78" s="712">
        <v>2.1</v>
      </c>
      <c r="S78" s="775">
        <v>2.25</v>
      </c>
      <c r="T78" s="776">
        <v>0.4</v>
      </c>
      <c r="U78" s="718">
        <v>0.6</v>
      </c>
      <c r="V78" s="718">
        <v>0.55000000000000004</v>
      </c>
      <c r="W78" s="718">
        <v>0.65</v>
      </c>
      <c r="X78" s="718">
        <v>0.6</v>
      </c>
      <c r="Y78" s="711">
        <v>0.56000000000000005</v>
      </c>
      <c r="Z78" s="708">
        <v>0.65</v>
      </c>
      <c r="AA78" s="708">
        <v>2.81</v>
      </c>
      <c r="AB78" s="777">
        <v>5.16</v>
      </c>
      <c r="AC78" s="714">
        <v>0</v>
      </c>
      <c r="AD78" s="714">
        <v>0</v>
      </c>
      <c r="AE78" s="714">
        <v>25</v>
      </c>
      <c r="AF78" s="714">
        <v>60</v>
      </c>
      <c r="AG78" s="714">
        <v>17</v>
      </c>
      <c r="AH78" s="714">
        <v>0</v>
      </c>
      <c r="AI78" s="775">
        <v>0.5</v>
      </c>
      <c r="AJ78" s="714">
        <v>0</v>
      </c>
      <c r="AK78" s="714">
        <v>1</v>
      </c>
      <c r="AL78" s="714">
        <v>16</v>
      </c>
      <c r="AM78" s="775">
        <v>0.47058823529411764</v>
      </c>
      <c r="AN78" s="714">
        <v>3</v>
      </c>
      <c r="AO78" s="714">
        <v>1</v>
      </c>
      <c r="AP78" s="778">
        <v>4</v>
      </c>
      <c r="AQ78" s="714">
        <v>1</v>
      </c>
      <c r="AR78" s="714">
        <v>1</v>
      </c>
      <c r="AS78" s="775">
        <v>2</v>
      </c>
      <c r="AT78" s="775">
        <v>2</v>
      </c>
      <c r="AU78" s="775">
        <v>1</v>
      </c>
      <c r="AV78" s="775">
        <v>3</v>
      </c>
      <c r="AW78" s="714">
        <v>2</v>
      </c>
      <c r="AX78" s="714">
        <v>2</v>
      </c>
      <c r="AY78" s="778">
        <v>4</v>
      </c>
      <c r="AZ78" s="714">
        <v>1</v>
      </c>
      <c r="BA78" s="714">
        <v>1</v>
      </c>
      <c r="BB78" s="778">
        <v>2</v>
      </c>
      <c r="BC78" s="775">
        <v>1.5</v>
      </c>
      <c r="BD78" s="775">
        <v>1.5</v>
      </c>
      <c r="BE78" s="775">
        <v>3</v>
      </c>
      <c r="BF78" s="714">
        <v>2</v>
      </c>
      <c r="BG78" s="714">
        <v>2</v>
      </c>
      <c r="BH78" s="714">
        <v>0</v>
      </c>
      <c r="BI78" s="778">
        <v>4</v>
      </c>
      <c r="BJ78" s="775">
        <v>4</v>
      </c>
      <c r="BK78" s="714">
        <v>1</v>
      </c>
      <c r="BL78" s="714">
        <v>1</v>
      </c>
      <c r="BM78" s="714">
        <v>2</v>
      </c>
      <c r="BN78" s="778">
        <v>2</v>
      </c>
      <c r="BO78" s="775">
        <v>2</v>
      </c>
      <c r="BP78" s="775">
        <v>1.5</v>
      </c>
      <c r="BQ78" s="775">
        <v>1.5</v>
      </c>
      <c r="BR78" s="775">
        <v>1</v>
      </c>
      <c r="BS78" s="775">
        <v>3</v>
      </c>
      <c r="BT78" s="775">
        <v>3</v>
      </c>
      <c r="BU78" s="714">
        <v>1</v>
      </c>
      <c r="BV78" s="714">
        <v>2</v>
      </c>
      <c r="BW78" s="714">
        <v>1</v>
      </c>
      <c r="BX78" s="714">
        <v>1</v>
      </c>
      <c r="BY78" s="714">
        <v>1</v>
      </c>
      <c r="BZ78" s="714">
        <v>0</v>
      </c>
      <c r="CA78" s="714">
        <v>0</v>
      </c>
      <c r="CB78" s="714">
        <v>0</v>
      </c>
      <c r="CC78" s="714">
        <v>0</v>
      </c>
      <c r="CD78" s="714">
        <v>0</v>
      </c>
      <c r="CE78" s="714">
        <v>0</v>
      </c>
      <c r="CF78" s="714">
        <v>0</v>
      </c>
      <c r="CG78" s="714">
        <v>0</v>
      </c>
      <c r="CH78" s="714">
        <v>0</v>
      </c>
      <c r="CI78" s="714">
        <v>1</v>
      </c>
      <c r="CJ78" s="714">
        <v>0</v>
      </c>
      <c r="CK78" s="775">
        <v>0.125</v>
      </c>
      <c r="CL78" s="775">
        <v>0.25</v>
      </c>
      <c r="CM78" s="775">
        <v>0.125</v>
      </c>
      <c r="CN78" s="775">
        <v>0.125</v>
      </c>
      <c r="CO78" s="775">
        <v>0.125</v>
      </c>
      <c r="CP78" s="775">
        <v>0</v>
      </c>
      <c r="CQ78" s="775">
        <v>0.125</v>
      </c>
      <c r="CR78" s="775">
        <v>0</v>
      </c>
      <c r="CS78" s="712">
        <v>0</v>
      </c>
      <c r="CT78" s="712">
        <v>0</v>
      </c>
      <c r="CU78" s="712">
        <v>0</v>
      </c>
      <c r="CV78" s="712">
        <v>0</v>
      </c>
      <c r="CW78" s="712">
        <v>0</v>
      </c>
      <c r="CX78" s="712">
        <v>0</v>
      </c>
      <c r="CY78" s="712">
        <v>0</v>
      </c>
      <c r="CZ78" s="712">
        <v>0</v>
      </c>
      <c r="DA78" s="712">
        <v>0</v>
      </c>
      <c r="DB78" s="712">
        <v>0</v>
      </c>
      <c r="DC78" s="712">
        <v>0</v>
      </c>
      <c r="DD78" s="712">
        <v>0</v>
      </c>
      <c r="DE78" s="712">
        <v>0</v>
      </c>
      <c r="DF78" s="712">
        <v>0</v>
      </c>
      <c r="DG78" s="712">
        <v>0</v>
      </c>
      <c r="DH78" s="712">
        <v>1.5</v>
      </c>
      <c r="DI78" s="712">
        <v>0</v>
      </c>
      <c r="DJ78" s="712">
        <v>0</v>
      </c>
      <c r="DK78" s="712">
        <v>0</v>
      </c>
      <c r="DL78" s="712">
        <v>0</v>
      </c>
      <c r="DM78" s="712">
        <v>0</v>
      </c>
      <c r="DN78" s="712">
        <v>0</v>
      </c>
      <c r="DO78" s="712">
        <v>0</v>
      </c>
      <c r="DP78" s="712">
        <v>1.5</v>
      </c>
      <c r="DQ78" s="712">
        <v>1.5</v>
      </c>
      <c r="DR78" s="712">
        <v>0</v>
      </c>
      <c r="DS78" s="712">
        <v>0</v>
      </c>
      <c r="DT78" s="712">
        <v>0</v>
      </c>
      <c r="DU78" s="712">
        <v>1.5</v>
      </c>
      <c r="DV78" s="712">
        <v>0</v>
      </c>
      <c r="DW78" s="712">
        <v>0</v>
      </c>
      <c r="DX78" s="712">
        <v>0</v>
      </c>
      <c r="DY78" s="712">
        <v>0</v>
      </c>
      <c r="DZ78" s="712">
        <v>0</v>
      </c>
      <c r="EA78" s="712">
        <v>0</v>
      </c>
      <c r="EB78" s="712">
        <v>0</v>
      </c>
      <c r="EC78" s="712">
        <v>1.5</v>
      </c>
      <c r="ED78" s="712">
        <v>1.5</v>
      </c>
      <c r="EE78" s="712">
        <v>0</v>
      </c>
      <c r="EF78" s="714">
        <v>1</v>
      </c>
      <c r="EG78" s="714">
        <v>3</v>
      </c>
      <c r="EH78" s="714">
        <v>4</v>
      </c>
      <c r="EI78" s="714">
        <v>1</v>
      </c>
      <c r="EJ78" s="714">
        <v>3</v>
      </c>
      <c r="EK78" s="779">
        <v>30</v>
      </c>
      <c r="EL78" s="779">
        <v>30</v>
      </c>
      <c r="EM78" s="779">
        <v>10</v>
      </c>
      <c r="EN78" s="779">
        <v>30</v>
      </c>
      <c r="EO78" s="779">
        <v>40</v>
      </c>
      <c r="EP78" s="780">
        <v>1</v>
      </c>
      <c r="EQ78" s="780">
        <v>1</v>
      </c>
      <c r="ER78" s="780">
        <v>0</v>
      </c>
      <c r="ES78" s="780">
        <v>0</v>
      </c>
      <c r="ET78" s="780">
        <v>0</v>
      </c>
      <c r="EU78" s="782">
        <v>238.40000000000003</v>
      </c>
      <c r="EV78" s="782">
        <v>238.40000000000003</v>
      </c>
      <c r="EW78" s="781">
        <v>0</v>
      </c>
      <c r="EX78" s="782">
        <v>238.40000000000003</v>
      </c>
      <c r="EY78" s="782">
        <v>238.40000000000003</v>
      </c>
      <c r="EZ78" s="779">
        <v>30</v>
      </c>
      <c r="FA78" s="779">
        <v>30</v>
      </c>
      <c r="FB78" s="779">
        <v>10</v>
      </c>
      <c r="FC78" s="779">
        <v>30</v>
      </c>
      <c r="FD78" s="779">
        <v>40</v>
      </c>
    </row>
    <row r="79" spans="1:162" s="705" customFormat="1" ht="15" customHeight="1" x14ac:dyDescent="0.25">
      <c r="A79" s="2001"/>
      <c r="B79" s="1977"/>
      <c r="C79" s="1982"/>
      <c r="D79" s="1988"/>
      <c r="E79" s="1991"/>
      <c r="F79" s="707" t="s">
        <v>568</v>
      </c>
      <c r="G79" s="707" t="s">
        <v>579</v>
      </c>
      <c r="H79" s="707" t="s">
        <v>561</v>
      </c>
      <c r="I79" s="772">
        <v>22</v>
      </c>
      <c r="J79" s="773">
        <v>88</v>
      </c>
      <c r="K79" s="772">
        <v>34</v>
      </c>
      <c r="L79" s="783">
        <v>0.64705882352941169</v>
      </c>
      <c r="M79" s="784" t="s">
        <v>562</v>
      </c>
      <c r="N79" s="712">
        <v>4.5999999999999996</v>
      </c>
      <c r="O79" s="712" t="s">
        <v>562</v>
      </c>
      <c r="P79" s="712">
        <v>4.5999999999999996</v>
      </c>
      <c r="Q79" s="712">
        <v>2.9</v>
      </c>
      <c r="R79" s="712">
        <v>2.5</v>
      </c>
      <c r="S79" s="775">
        <v>2.7</v>
      </c>
      <c r="T79" s="776">
        <v>0.2</v>
      </c>
      <c r="U79" s="718">
        <v>0.35</v>
      </c>
      <c r="V79" s="718">
        <v>0.35</v>
      </c>
      <c r="W79" s="718">
        <v>0.4</v>
      </c>
      <c r="X79" s="718">
        <v>0.1</v>
      </c>
      <c r="Y79" s="711">
        <v>0.28000000000000003</v>
      </c>
      <c r="Z79" s="708">
        <v>0.4</v>
      </c>
      <c r="AA79" s="708">
        <v>2.9800000000000004</v>
      </c>
      <c r="AB79" s="777">
        <v>4.88</v>
      </c>
      <c r="AC79" s="714">
        <v>5</v>
      </c>
      <c r="AD79" s="714">
        <v>0</v>
      </c>
      <c r="AE79" s="714">
        <v>40</v>
      </c>
      <c r="AF79" s="714">
        <v>25</v>
      </c>
      <c r="AG79" s="714">
        <v>17</v>
      </c>
      <c r="AH79" s="714">
        <v>17</v>
      </c>
      <c r="AI79" s="775">
        <v>1</v>
      </c>
      <c r="AJ79" s="714">
        <v>13</v>
      </c>
      <c r="AK79" s="714">
        <v>16</v>
      </c>
      <c r="AL79" s="714">
        <v>17</v>
      </c>
      <c r="AM79" s="775">
        <v>0.88235294117647056</v>
      </c>
      <c r="AN79" s="714">
        <v>1</v>
      </c>
      <c r="AO79" s="714">
        <v>3</v>
      </c>
      <c r="AP79" s="778">
        <v>4</v>
      </c>
      <c r="AQ79" s="714" t="s">
        <v>562</v>
      </c>
      <c r="AR79" s="714" t="s">
        <v>562</v>
      </c>
      <c r="AS79" s="775" t="s">
        <v>562</v>
      </c>
      <c r="AT79" s="775">
        <v>1</v>
      </c>
      <c r="AU79" s="775">
        <v>3</v>
      </c>
      <c r="AV79" s="775">
        <v>4</v>
      </c>
      <c r="AW79" s="714">
        <v>1</v>
      </c>
      <c r="AX79" s="714">
        <v>1</v>
      </c>
      <c r="AY79" s="778">
        <v>2</v>
      </c>
      <c r="AZ79" s="714" t="s">
        <v>562</v>
      </c>
      <c r="BA79" s="714" t="s">
        <v>562</v>
      </c>
      <c r="BB79" s="778" t="s">
        <v>562</v>
      </c>
      <c r="BC79" s="775">
        <v>1</v>
      </c>
      <c r="BD79" s="775">
        <v>1</v>
      </c>
      <c r="BE79" s="775">
        <v>2</v>
      </c>
      <c r="BF79" s="714">
        <v>2</v>
      </c>
      <c r="BG79" s="714">
        <v>2</v>
      </c>
      <c r="BH79" s="714">
        <v>0</v>
      </c>
      <c r="BI79" s="778">
        <v>4</v>
      </c>
      <c r="BJ79" s="775">
        <v>3.3333333333333335</v>
      </c>
      <c r="BK79" s="714" t="s">
        <v>562</v>
      </c>
      <c r="BL79" s="714" t="s">
        <v>562</v>
      </c>
      <c r="BM79" s="714" t="s">
        <v>562</v>
      </c>
      <c r="BN79" s="714" t="s">
        <v>562</v>
      </c>
      <c r="BO79" s="712" t="s">
        <v>562</v>
      </c>
      <c r="BP79" s="775">
        <v>2</v>
      </c>
      <c r="BQ79" s="775">
        <v>2</v>
      </c>
      <c r="BR79" s="775">
        <v>0</v>
      </c>
      <c r="BS79" s="775">
        <v>4</v>
      </c>
      <c r="BT79" s="775">
        <v>3.3333333333333335</v>
      </c>
      <c r="BU79" s="714">
        <v>0</v>
      </c>
      <c r="BV79" s="714">
        <v>0</v>
      </c>
      <c r="BW79" s="714">
        <v>0</v>
      </c>
      <c r="BX79" s="714">
        <v>0</v>
      </c>
      <c r="BY79" s="714">
        <v>0</v>
      </c>
      <c r="BZ79" s="714">
        <v>0</v>
      </c>
      <c r="CA79" s="714">
        <v>0</v>
      </c>
      <c r="CB79" s="714">
        <v>0</v>
      </c>
      <c r="CC79" s="714">
        <v>0</v>
      </c>
      <c r="CD79" s="714">
        <v>0</v>
      </c>
      <c r="CE79" s="714">
        <v>0</v>
      </c>
      <c r="CF79" s="714">
        <v>0</v>
      </c>
      <c r="CG79" s="714">
        <v>0</v>
      </c>
      <c r="CH79" s="714">
        <v>0</v>
      </c>
      <c r="CI79" s="714">
        <v>0</v>
      </c>
      <c r="CJ79" s="714">
        <v>0</v>
      </c>
      <c r="CK79" s="775">
        <v>0</v>
      </c>
      <c r="CL79" s="775">
        <v>0</v>
      </c>
      <c r="CM79" s="775">
        <v>0</v>
      </c>
      <c r="CN79" s="775">
        <v>0</v>
      </c>
      <c r="CO79" s="775">
        <v>0</v>
      </c>
      <c r="CP79" s="775">
        <v>0</v>
      </c>
      <c r="CQ79" s="775">
        <v>0</v>
      </c>
      <c r="CR79" s="775">
        <v>0</v>
      </c>
      <c r="CS79" s="712">
        <v>0</v>
      </c>
      <c r="CT79" s="712">
        <v>0</v>
      </c>
      <c r="CU79" s="712">
        <v>0</v>
      </c>
      <c r="CV79" s="712">
        <v>0</v>
      </c>
      <c r="CW79" s="712">
        <v>0</v>
      </c>
      <c r="CX79" s="775">
        <v>1.5</v>
      </c>
      <c r="CY79" s="712">
        <v>0</v>
      </c>
      <c r="CZ79" s="712">
        <v>0</v>
      </c>
      <c r="DA79" s="712">
        <v>0</v>
      </c>
      <c r="DB79" s="712">
        <v>0</v>
      </c>
      <c r="DC79" s="712">
        <v>1.5</v>
      </c>
      <c r="DD79" s="712">
        <v>0</v>
      </c>
      <c r="DE79" s="712">
        <v>1.5</v>
      </c>
      <c r="DF79" s="712">
        <v>0</v>
      </c>
      <c r="DG79" s="712">
        <v>0</v>
      </c>
      <c r="DH79" s="712">
        <v>0</v>
      </c>
      <c r="DI79" s="712">
        <v>0</v>
      </c>
      <c r="DJ79" s="712">
        <v>0</v>
      </c>
      <c r="DK79" s="712">
        <v>0</v>
      </c>
      <c r="DL79" s="712">
        <v>0</v>
      </c>
      <c r="DM79" s="712">
        <v>0</v>
      </c>
      <c r="DN79" s="712">
        <v>0</v>
      </c>
      <c r="DO79" s="712">
        <v>0</v>
      </c>
      <c r="DP79" s="712">
        <v>0</v>
      </c>
      <c r="DQ79" s="712">
        <v>0</v>
      </c>
      <c r="DR79" s="712">
        <v>0</v>
      </c>
      <c r="DS79" s="712">
        <v>0</v>
      </c>
      <c r="DT79" s="712">
        <v>0</v>
      </c>
      <c r="DU79" s="712">
        <v>0</v>
      </c>
      <c r="DV79" s="712">
        <v>0</v>
      </c>
      <c r="DW79" s="712">
        <v>0</v>
      </c>
      <c r="DX79" s="712">
        <v>1.5</v>
      </c>
      <c r="DY79" s="712">
        <v>0</v>
      </c>
      <c r="DZ79" s="712">
        <v>0</v>
      </c>
      <c r="EA79" s="712">
        <v>0</v>
      </c>
      <c r="EB79" s="712">
        <v>0</v>
      </c>
      <c r="EC79" s="712">
        <v>1.5</v>
      </c>
      <c r="ED79" s="712">
        <v>0</v>
      </c>
      <c r="EE79" s="712">
        <v>1.5</v>
      </c>
      <c r="EF79" s="714">
        <v>3</v>
      </c>
      <c r="EG79" s="714">
        <v>3</v>
      </c>
      <c r="EH79" s="714">
        <v>2</v>
      </c>
      <c r="EI79" s="714">
        <v>2</v>
      </c>
      <c r="EJ79" s="714">
        <v>1</v>
      </c>
      <c r="EK79" s="782">
        <v>250</v>
      </c>
      <c r="EL79" s="713">
        <v>0.5</v>
      </c>
      <c r="EM79" s="782">
        <v>300</v>
      </c>
      <c r="EN79" s="779">
        <v>50</v>
      </c>
      <c r="EO79" s="779">
        <v>60</v>
      </c>
      <c r="EP79" s="780">
        <v>1</v>
      </c>
      <c r="EQ79" s="780">
        <v>1</v>
      </c>
      <c r="ER79" s="780">
        <v>0</v>
      </c>
      <c r="ES79" s="780">
        <v>0</v>
      </c>
      <c r="ET79" s="780">
        <v>0</v>
      </c>
      <c r="EU79" s="785">
        <v>200</v>
      </c>
      <c r="EV79" s="782">
        <v>238.40000000000003</v>
      </c>
      <c r="EW79" s="782">
        <v>238.40000000000003</v>
      </c>
      <c r="EX79" s="782">
        <v>238.40000000000003</v>
      </c>
      <c r="EY79" s="782">
        <v>238.40000000000003</v>
      </c>
      <c r="EZ79" s="782">
        <v>250</v>
      </c>
      <c r="FA79" s="713">
        <v>0.5</v>
      </c>
      <c r="FB79" s="782">
        <v>300</v>
      </c>
      <c r="FC79" s="712">
        <v>50</v>
      </c>
      <c r="FD79" s="712">
        <v>60</v>
      </c>
    </row>
    <row r="80" spans="1:162" s="705" customFormat="1" ht="15" customHeight="1" x14ac:dyDescent="0.25">
      <c r="A80" s="2001"/>
      <c r="B80" s="1977"/>
      <c r="C80" s="1982"/>
      <c r="D80" s="1988"/>
      <c r="E80" s="1991"/>
      <c r="F80" s="707" t="s">
        <v>570</v>
      </c>
      <c r="G80" s="707" t="s">
        <v>580</v>
      </c>
      <c r="H80" s="707" t="s">
        <v>571</v>
      </c>
      <c r="I80" s="772">
        <v>51</v>
      </c>
      <c r="J80" s="715">
        <v>204</v>
      </c>
      <c r="K80" s="772">
        <v>53</v>
      </c>
      <c r="L80" s="783">
        <v>0.96226415094339623</v>
      </c>
      <c r="M80" s="712">
        <v>60</v>
      </c>
      <c r="N80" s="712" t="s">
        <v>562</v>
      </c>
      <c r="O80" s="712">
        <v>4.5</v>
      </c>
      <c r="P80" s="712">
        <v>4.5</v>
      </c>
      <c r="Q80" s="712">
        <v>1.4</v>
      </c>
      <c r="R80" s="712">
        <v>2.4</v>
      </c>
      <c r="S80" s="775">
        <v>1.9</v>
      </c>
      <c r="T80" s="776">
        <v>0.2</v>
      </c>
      <c r="U80" s="718">
        <v>0.1</v>
      </c>
      <c r="V80" s="718">
        <v>0.2</v>
      </c>
      <c r="W80" s="718">
        <v>0.3</v>
      </c>
      <c r="X80" s="718">
        <v>0.35</v>
      </c>
      <c r="Y80" s="711">
        <v>0.22999999999999998</v>
      </c>
      <c r="Z80" s="708">
        <v>0.35</v>
      </c>
      <c r="AA80" s="708">
        <v>2.13</v>
      </c>
      <c r="AB80" s="777">
        <v>4.7300000000000004</v>
      </c>
      <c r="AC80" s="714">
        <v>0</v>
      </c>
      <c r="AD80" s="714">
        <v>25</v>
      </c>
      <c r="AE80" s="714">
        <v>30</v>
      </c>
      <c r="AF80" s="714">
        <v>40</v>
      </c>
      <c r="AG80" s="714">
        <v>17</v>
      </c>
      <c r="AH80" s="714">
        <v>0</v>
      </c>
      <c r="AI80" s="775">
        <v>0.5</v>
      </c>
      <c r="AJ80" s="714">
        <v>2</v>
      </c>
      <c r="AK80" s="714">
        <v>0</v>
      </c>
      <c r="AL80" s="714">
        <v>17</v>
      </c>
      <c r="AM80" s="775">
        <v>0.55882352941176472</v>
      </c>
      <c r="AN80" s="714">
        <v>3</v>
      </c>
      <c r="AO80" s="714">
        <v>1</v>
      </c>
      <c r="AP80" s="778">
        <v>4</v>
      </c>
      <c r="AQ80" s="714">
        <v>0</v>
      </c>
      <c r="AR80" s="714">
        <v>2</v>
      </c>
      <c r="AS80" s="775">
        <v>2</v>
      </c>
      <c r="AT80" s="775">
        <v>1.5</v>
      </c>
      <c r="AU80" s="775">
        <v>1.5</v>
      </c>
      <c r="AV80" s="775">
        <v>3</v>
      </c>
      <c r="AW80" s="714">
        <v>3</v>
      </c>
      <c r="AX80" s="714">
        <v>1</v>
      </c>
      <c r="AY80" s="778">
        <v>4</v>
      </c>
      <c r="AZ80" s="714">
        <v>1</v>
      </c>
      <c r="BA80" s="714">
        <v>0</v>
      </c>
      <c r="BB80" s="778">
        <v>1</v>
      </c>
      <c r="BC80" s="775">
        <v>2</v>
      </c>
      <c r="BD80" s="775">
        <v>0.5</v>
      </c>
      <c r="BE80" s="775">
        <v>2.5</v>
      </c>
      <c r="BF80" s="714">
        <v>2</v>
      </c>
      <c r="BG80" s="714">
        <v>2</v>
      </c>
      <c r="BH80" s="714">
        <v>0</v>
      </c>
      <c r="BI80" s="778">
        <v>4</v>
      </c>
      <c r="BJ80" s="775">
        <v>4</v>
      </c>
      <c r="BK80" s="714">
        <v>1</v>
      </c>
      <c r="BL80" s="714">
        <v>1</v>
      </c>
      <c r="BM80" s="714">
        <v>2</v>
      </c>
      <c r="BN80" s="778">
        <v>2</v>
      </c>
      <c r="BO80" s="775">
        <v>1.6666666666666667</v>
      </c>
      <c r="BP80" s="775">
        <v>1.5</v>
      </c>
      <c r="BQ80" s="775">
        <v>1.5</v>
      </c>
      <c r="BR80" s="775">
        <v>1</v>
      </c>
      <c r="BS80" s="775">
        <v>3</v>
      </c>
      <c r="BT80" s="775">
        <v>2.8333333333333335</v>
      </c>
      <c r="BU80" s="714">
        <v>2</v>
      </c>
      <c r="BV80" s="714">
        <v>1</v>
      </c>
      <c r="BW80" s="714">
        <v>2</v>
      </c>
      <c r="BX80" s="714">
        <v>1</v>
      </c>
      <c r="BY80" s="714">
        <v>0</v>
      </c>
      <c r="BZ80" s="714">
        <v>0</v>
      </c>
      <c r="CA80" s="714">
        <v>0</v>
      </c>
      <c r="CB80" s="714">
        <v>0</v>
      </c>
      <c r="CC80" s="714">
        <v>0</v>
      </c>
      <c r="CD80" s="714">
        <v>0</v>
      </c>
      <c r="CE80" s="714">
        <v>0</v>
      </c>
      <c r="CF80" s="714">
        <v>0</v>
      </c>
      <c r="CG80" s="714">
        <v>0</v>
      </c>
      <c r="CH80" s="714">
        <v>0</v>
      </c>
      <c r="CI80" s="714">
        <v>1</v>
      </c>
      <c r="CJ80" s="714">
        <v>0</v>
      </c>
      <c r="CK80" s="775">
        <v>0.25</v>
      </c>
      <c r="CL80" s="775">
        <v>0.125</v>
      </c>
      <c r="CM80" s="775">
        <v>0.25</v>
      </c>
      <c r="CN80" s="775">
        <v>0.125</v>
      </c>
      <c r="CO80" s="775">
        <v>0</v>
      </c>
      <c r="CP80" s="775">
        <v>0</v>
      </c>
      <c r="CQ80" s="775">
        <v>0.125</v>
      </c>
      <c r="CR80" s="775">
        <v>0</v>
      </c>
      <c r="CS80" s="712">
        <v>0</v>
      </c>
      <c r="CT80" s="712">
        <v>0</v>
      </c>
      <c r="CU80" s="712">
        <v>0</v>
      </c>
      <c r="CV80" s="712">
        <v>0</v>
      </c>
      <c r="CW80" s="712">
        <v>0</v>
      </c>
      <c r="CX80" s="712">
        <v>0</v>
      </c>
      <c r="CY80" s="712">
        <v>0</v>
      </c>
      <c r="CZ80" s="712">
        <v>0</v>
      </c>
      <c r="DA80" s="712">
        <v>0</v>
      </c>
      <c r="DB80" s="712">
        <v>0</v>
      </c>
      <c r="DC80" s="712">
        <v>0</v>
      </c>
      <c r="DD80" s="712">
        <v>0</v>
      </c>
      <c r="DE80" s="712">
        <v>0</v>
      </c>
      <c r="DF80" s="712">
        <v>0</v>
      </c>
      <c r="DG80" s="712">
        <v>0</v>
      </c>
      <c r="DH80" s="712">
        <v>1.5</v>
      </c>
      <c r="DI80" s="712">
        <v>0</v>
      </c>
      <c r="DJ80" s="712">
        <v>0</v>
      </c>
      <c r="DK80" s="712">
        <v>0</v>
      </c>
      <c r="DL80" s="712">
        <v>0</v>
      </c>
      <c r="DM80" s="712">
        <v>0</v>
      </c>
      <c r="DN80" s="712">
        <v>0</v>
      </c>
      <c r="DO80" s="712">
        <v>0</v>
      </c>
      <c r="DP80" s="712">
        <v>1.5</v>
      </c>
      <c r="DQ80" s="712">
        <v>1.5</v>
      </c>
      <c r="DR80" s="712">
        <v>0</v>
      </c>
      <c r="DS80" s="712">
        <v>0</v>
      </c>
      <c r="DT80" s="712">
        <v>0</v>
      </c>
      <c r="DU80" s="712">
        <v>1.5</v>
      </c>
      <c r="DV80" s="712">
        <v>0</v>
      </c>
      <c r="DW80" s="712">
        <v>0</v>
      </c>
      <c r="DX80" s="712">
        <v>0</v>
      </c>
      <c r="DY80" s="712">
        <v>0</v>
      </c>
      <c r="DZ80" s="712">
        <v>0</v>
      </c>
      <c r="EA80" s="712">
        <v>0</v>
      </c>
      <c r="EB80" s="712">
        <v>0</v>
      </c>
      <c r="EC80" s="712">
        <v>1.5</v>
      </c>
      <c r="ED80" s="712">
        <v>1.5</v>
      </c>
      <c r="EE80" s="712">
        <v>0</v>
      </c>
      <c r="EF80" s="714">
        <v>1</v>
      </c>
      <c r="EG80" s="714">
        <v>4</v>
      </c>
      <c r="EH80" s="714">
        <v>1</v>
      </c>
      <c r="EI80" s="714">
        <v>1</v>
      </c>
      <c r="EJ80" s="714">
        <v>1</v>
      </c>
      <c r="EK80" s="779">
        <v>60</v>
      </c>
      <c r="EL80" s="713">
        <v>5</v>
      </c>
      <c r="EM80" s="782">
        <v>100</v>
      </c>
      <c r="EN80" s="779">
        <v>15</v>
      </c>
      <c r="EO80" s="782">
        <v>140</v>
      </c>
      <c r="EP80" s="780">
        <v>0</v>
      </c>
      <c r="EQ80" s="780">
        <v>0</v>
      </c>
      <c r="ER80" s="780">
        <v>0</v>
      </c>
      <c r="ES80" s="780">
        <v>0</v>
      </c>
      <c r="ET80" s="780">
        <v>0</v>
      </c>
      <c r="EU80" s="782">
        <v>238.40000000000003</v>
      </c>
      <c r="EV80" s="782">
        <v>238.40000000000003</v>
      </c>
      <c r="EW80" s="782">
        <v>238.40000000000003</v>
      </c>
      <c r="EX80" s="782">
        <v>238.40000000000003</v>
      </c>
      <c r="EY80" s="782">
        <v>238.40000000000003</v>
      </c>
      <c r="EZ80" s="779">
        <v>60</v>
      </c>
      <c r="FA80" s="713">
        <v>5</v>
      </c>
      <c r="FB80" s="782">
        <v>100</v>
      </c>
      <c r="FC80" s="779">
        <v>15</v>
      </c>
      <c r="FD80" s="782">
        <v>140</v>
      </c>
    </row>
    <row r="81" spans="1:162" s="705" customFormat="1" ht="15" customHeight="1" x14ac:dyDescent="0.25">
      <c r="A81" s="2001"/>
      <c r="B81" s="1977"/>
      <c r="C81" s="1982"/>
      <c r="D81" s="1988"/>
      <c r="E81" s="1991"/>
      <c r="F81" s="707" t="s">
        <v>570</v>
      </c>
      <c r="G81" s="707" t="s">
        <v>579</v>
      </c>
      <c r="H81" s="707" t="s">
        <v>561</v>
      </c>
      <c r="I81" s="772">
        <v>24</v>
      </c>
      <c r="J81" s="773">
        <v>96</v>
      </c>
      <c r="K81" s="772">
        <v>32</v>
      </c>
      <c r="L81" s="783">
        <v>0.75</v>
      </c>
      <c r="M81" s="712">
        <v>52</v>
      </c>
      <c r="N81" s="712">
        <v>4.5</v>
      </c>
      <c r="O81" s="712" t="s">
        <v>562</v>
      </c>
      <c r="P81" s="712">
        <v>4.5</v>
      </c>
      <c r="Q81" s="712">
        <v>2.8</v>
      </c>
      <c r="R81" s="712">
        <v>2</v>
      </c>
      <c r="S81" s="775">
        <v>2.4</v>
      </c>
      <c r="T81" s="776">
        <v>0.15</v>
      </c>
      <c r="U81" s="718">
        <v>0.3</v>
      </c>
      <c r="V81" s="718">
        <v>0.5</v>
      </c>
      <c r="W81" s="718">
        <v>0.2</v>
      </c>
      <c r="X81" s="718">
        <v>0.1</v>
      </c>
      <c r="Y81" s="711">
        <v>0.25</v>
      </c>
      <c r="Z81" s="708">
        <v>0.5</v>
      </c>
      <c r="AA81" s="708">
        <v>2.65</v>
      </c>
      <c r="AB81" s="777">
        <v>4.75</v>
      </c>
      <c r="AC81" s="714">
        <v>0</v>
      </c>
      <c r="AD81" s="714">
        <v>25</v>
      </c>
      <c r="AE81" s="714">
        <v>15</v>
      </c>
      <c r="AF81" s="714">
        <v>0</v>
      </c>
      <c r="AG81" s="714">
        <v>17</v>
      </c>
      <c r="AH81" s="714">
        <v>17</v>
      </c>
      <c r="AI81" s="775">
        <v>1</v>
      </c>
      <c r="AJ81" s="714">
        <v>15</v>
      </c>
      <c r="AK81" s="714">
        <v>17</v>
      </c>
      <c r="AL81" s="714">
        <v>17</v>
      </c>
      <c r="AM81" s="775">
        <v>0.94117647058823528</v>
      </c>
      <c r="AN81" s="714">
        <v>2</v>
      </c>
      <c r="AO81" s="714">
        <v>2</v>
      </c>
      <c r="AP81" s="778">
        <v>4</v>
      </c>
      <c r="AQ81" s="714">
        <v>4</v>
      </c>
      <c r="AR81" s="714">
        <v>0</v>
      </c>
      <c r="AS81" s="775">
        <v>4</v>
      </c>
      <c r="AT81" s="775">
        <v>3</v>
      </c>
      <c r="AU81" s="775">
        <v>1</v>
      </c>
      <c r="AV81" s="775">
        <v>4</v>
      </c>
      <c r="AW81" s="714">
        <v>0</v>
      </c>
      <c r="AX81" s="714">
        <v>2</v>
      </c>
      <c r="AY81" s="778">
        <v>2</v>
      </c>
      <c r="AZ81" s="714">
        <v>0</v>
      </c>
      <c r="BA81" s="714">
        <v>1</v>
      </c>
      <c r="BB81" s="778">
        <v>1</v>
      </c>
      <c r="BC81" s="775">
        <v>0</v>
      </c>
      <c r="BD81" s="775">
        <v>1.5</v>
      </c>
      <c r="BE81" s="775">
        <v>1.5</v>
      </c>
      <c r="BF81" s="714">
        <v>2</v>
      </c>
      <c r="BG81" s="714">
        <v>2</v>
      </c>
      <c r="BH81" s="714">
        <v>0</v>
      </c>
      <c r="BI81" s="778">
        <v>4</v>
      </c>
      <c r="BJ81" s="775">
        <v>3.3333333333333335</v>
      </c>
      <c r="BK81" s="714">
        <v>3</v>
      </c>
      <c r="BL81" s="714">
        <v>1</v>
      </c>
      <c r="BM81" s="714">
        <v>0</v>
      </c>
      <c r="BN81" s="778">
        <v>4</v>
      </c>
      <c r="BO81" s="775">
        <v>3</v>
      </c>
      <c r="BP81" s="775">
        <v>2.5</v>
      </c>
      <c r="BQ81" s="775">
        <v>1.5</v>
      </c>
      <c r="BR81" s="775">
        <v>0</v>
      </c>
      <c r="BS81" s="775">
        <v>4</v>
      </c>
      <c r="BT81" s="775">
        <v>3.166666666666667</v>
      </c>
      <c r="BU81" s="714">
        <v>0</v>
      </c>
      <c r="BV81" s="714">
        <v>0</v>
      </c>
      <c r="BW81" s="714">
        <v>0</v>
      </c>
      <c r="BX81" s="714">
        <v>0</v>
      </c>
      <c r="BY81" s="714">
        <v>0</v>
      </c>
      <c r="BZ81" s="714">
        <v>0</v>
      </c>
      <c r="CA81" s="714">
        <v>0</v>
      </c>
      <c r="CB81" s="714">
        <v>0</v>
      </c>
      <c r="CC81" s="714">
        <v>0</v>
      </c>
      <c r="CD81" s="714">
        <v>0</v>
      </c>
      <c r="CE81" s="714">
        <v>0</v>
      </c>
      <c r="CF81" s="714">
        <v>0</v>
      </c>
      <c r="CG81" s="714">
        <v>0</v>
      </c>
      <c r="CH81" s="714">
        <v>0</v>
      </c>
      <c r="CI81" s="714">
        <v>0</v>
      </c>
      <c r="CJ81" s="714">
        <v>0</v>
      </c>
      <c r="CK81" s="775">
        <v>0</v>
      </c>
      <c r="CL81" s="775">
        <v>0</v>
      </c>
      <c r="CM81" s="775">
        <v>0</v>
      </c>
      <c r="CN81" s="775">
        <v>0</v>
      </c>
      <c r="CO81" s="775">
        <v>0</v>
      </c>
      <c r="CP81" s="775">
        <v>0</v>
      </c>
      <c r="CQ81" s="775">
        <v>0</v>
      </c>
      <c r="CR81" s="775">
        <v>0</v>
      </c>
      <c r="CS81" s="712">
        <v>0</v>
      </c>
      <c r="CT81" s="712">
        <v>0</v>
      </c>
      <c r="CU81" s="712">
        <v>0</v>
      </c>
      <c r="CV81" s="712">
        <v>0</v>
      </c>
      <c r="CW81" s="712">
        <v>0</v>
      </c>
      <c r="CX81" s="775">
        <v>1.5</v>
      </c>
      <c r="CY81" s="712">
        <v>0</v>
      </c>
      <c r="CZ81" s="712">
        <v>0</v>
      </c>
      <c r="DA81" s="712">
        <v>0</v>
      </c>
      <c r="DB81" s="712">
        <v>0</v>
      </c>
      <c r="DC81" s="712">
        <v>1.5</v>
      </c>
      <c r="DD81" s="712">
        <v>0</v>
      </c>
      <c r="DE81" s="712">
        <v>1.5</v>
      </c>
      <c r="DF81" s="712">
        <v>0</v>
      </c>
      <c r="DG81" s="712">
        <v>0</v>
      </c>
      <c r="DH81" s="712">
        <v>0</v>
      </c>
      <c r="DI81" s="712">
        <v>0</v>
      </c>
      <c r="DJ81" s="712">
        <v>0</v>
      </c>
      <c r="DK81" s="712">
        <v>0</v>
      </c>
      <c r="DL81" s="712">
        <v>0</v>
      </c>
      <c r="DM81" s="712">
        <v>0</v>
      </c>
      <c r="DN81" s="712">
        <v>0</v>
      </c>
      <c r="DO81" s="712">
        <v>0</v>
      </c>
      <c r="DP81" s="712">
        <v>0</v>
      </c>
      <c r="DQ81" s="712">
        <v>0</v>
      </c>
      <c r="DR81" s="712">
        <v>0</v>
      </c>
      <c r="DS81" s="712">
        <v>0</v>
      </c>
      <c r="DT81" s="712">
        <v>0</v>
      </c>
      <c r="DU81" s="712">
        <v>0</v>
      </c>
      <c r="DV81" s="712">
        <v>0</v>
      </c>
      <c r="DW81" s="712">
        <v>0</v>
      </c>
      <c r="DX81" s="712">
        <v>1.5</v>
      </c>
      <c r="DY81" s="712">
        <v>0</v>
      </c>
      <c r="DZ81" s="712">
        <v>0</v>
      </c>
      <c r="EA81" s="712">
        <v>0</v>
      </c>
      <c r="EB81" s="712">
        <v>0</v>
      </c>
      <c r="EC81" s="712">
        <v>1.5</v>
      </c>
      <c r="ED81" s="712">
        <v>0</v>
      </c>
      <c r="EE81" s="712">
        <v>1.5</v>
      </c>
      <c r="EF81" s="714">
        <v>3</v>
      </c>
      <c r="EG81" s="714">
        <v>3</v>
      </c>
      <c r="EH81" s="714">
        <v>2</v>
      </c>
      <c r="EI81" s="714">
        <v>3</v>
      </c>
      <c r="EJ81" s="714">
        <v>3</v>
      </c>
      <c r="EK81" s="713">
        <v>0.5</v>
      </c>
      <c r="EL81" s="782">
        <v>250</v>
      </c>
      <c r="EM81" s="782">
        <v>110</v>
      </c>
      <c r="EN81" s="779">
        <v>60</v>
      </c>
      <c r="EO81" s="779">
        <v>50</v>
      </c>
      <c r="EP81" s="780">
        <v>0</v>
      </c>
      <c r="EQ81" s="780">
        <v>0</v>
      </c>
      <c r="ER81" s="780">
        <v>0</v>
      </c>
      <c r="ES81" s="780">
        <v>1</v>
      </c>
      <c r="ET81" s="780">
        <v>1</v>
      </c>
      <c r="EU81" s="782">
        <v>238.40000000000003</v>
      </c>
      <c r="EV81" s="785">
        <v>300</v>
      </c>
      <c r="EW81" s="782">
        <v>238.40000000000003</v>
      </c>
      <c r="EX81" s="782">
        <v>238.40000000000003</v>
      </c>
      <c r="EY81" s="782">
        <v>238.40000000000003</v>
      </c>
      <c r="EZ81" s="713">
        <v>0.5</v>
      </c>
      <c r="FA81" s="782">
        <v>250</v>
      </c>
      <c r="FB81" s="782">
        <v>110</v>
      </c>
      <c r="FC81" s="712">
        <v>60</v>
      </c>
      <c r="FD81" s="712">
        <v>50</v>
      </c>
    </row>
    <row r="82" spans="1:162" s="705" customFormat="1" ht="15" customHeight="1" x14ac:dyDescent="0.25">
      <c r="A82" s="2001"/>
      <c r="B82" s="1977"/>
      <c r="C82" s="1982"/>
      <c r="D82" s="1988"/>
      <c r="E82" s="1991"/>
      <c r="F82" s="707" t="s">
        <v>572</v>
      </c>
      <c r="G82" s="707" t="s">
        <v>580</v>
      </c>
      <c r="H82" s="707" t="s">
        <v>561</v>
      </c>
      <c r="I82" s="772">
        <v>45</v>
      </c>
      <c r="J82" s="715">
        <v>180</v>
      </c>
      <c r="K82" s="707">
        <v>101</v>
      </c>
      <c r="L82" s="783">
        <v>0.4455445544554455</v>
      </c>
      <c r="M82" s="709">
        <v>108</v>
      </c>
      <c r="N82" s="712">
        <v>6</v>
      </c>
      <c r="O82" s="712" t="s">
        <v>562</v>
      </c>
      <c r="P82" s="712">
        <v>6</v>
      </c>
      <c r="Q82" s="712">
        <v>2.8</v>
      </c>
      <c r="R82" s="712">
        <v>1.3</v>
      </c>
      <c r="S82" s="775">
        <v>2.0499999999999998</v>
      </c>
      <c r="T82" s="776">
        <v>0.3</v>
      </c>
      <c r="U82" s="718">
        <v>0.55000000000000004</v>
      </c>
      <c r="V82" s="718">
        <v>0.4</v>
      </c>
      <c r="W82" s="718">
        <v>0.4</v>
      </c>
      <c r="X82" s="718">
        <v>0.4</v>
      </c>
      <c r="Y82" s="711">
        <v>0.41</v>
      </c>
      <c r="Z82" s="708">
        <v>0.55000000000000004</v>
      </c>
      <c r="AA82" s="708">
        <v>2.46</v>
      </c>
      <c r="AB82" s="777">
        <v>6.41</v>
      </c>
      <c r="AC82" s="714">
        <v>24</v>
      </c>
      <c r="AD82" s="714">
        <v>0</v>
      </c>
      <c r="AE82" s="714">
        <v>45</v>
      </c>
      <c r="AF82" s="714">
        <v>35</v>
      </c>
      <c r="AG82" s="714">
        <v>10</v>
      </c>
      <c r="AH82" s="714">
        <v>17</v>
      </c>
      <c r="AI82" s="775">
        <v>0.79411764705882348</v>
      </c>
      <c r="AJ82" s="714">
        <v>0</v>
      </c>
      <c r="AK82" s="714">
        <v>0</v>
      </c>
      <c r="AL82" s="714">
        <v>17</v>
      </c>
      <c r="AM82" s="775">
        <v>0.5</v>
      </c>
      <c r="AN82" s="714">
        <v>2</v>
      </c>
      <c r="AO82" s="714">
        <v>1</v>
      </c>
      <c r="AP82" s="778">
        <v>3</v>
      </c>
      <c r="AQ82" s="714">
        <v>2</v>
      </c>
      <c r="AR82" s="714">
        <v>1</v>
      </c>
      <c r="AS82" s="775">
        <v>3</v>
      </c>
      <c r="AT82" s="775">
        <v>2</v>
      </c>
      <c r="AU82" s="775">
        <v>1</v>
      </c>
      <c r="AV82" s="775">
        <v>3</v>
      </c>
      <c r="AW82" s="714">
        <v>2</v>
      </c>
      <c r="AX82" s="714">
        <v>1</v>
      </c>
      <c r="AY82" s="778">
        <v>3</v>
      </c>
      <c r="AZ82" s="714">
        <v>2</v>
      </c>
      <c r="BA82" s="714">
        <v>1</v>
      </c>
      <c r="BB82" s="778">
        <v>3</v>
      </c>
      <c r="BC82" s="775">
        <v>2</v>
      </c>
      <c r="BD82" s="775">
        <v>1</v>
      </c>
      <c r="BE82" s="775">
        <v>3</v>
      </c>
      <c r="BF82" s="714">
        <v>1</v>
      </c>
      <c r="BG82" s="714">
        <v>2</v>
      </c>
      <c r="BH82" s="714">
        <v>1</v>
      </c>
      <c r="BI82" s="778">
        <v>3</v>
      </c>
      <c r="BJ82" s="775">
        <v>3</v>
      </c>
      <c r="BK82" s="714">
        <v>1</v>
      </c>
      <c r="BL82" s="714">
        <v>2</v>
      </c>
      <c r="BM82" s="714">
        <v>1</v>
      </c>
      <c r="BN82" s="778">
        <v>3</v>
      </c>
      <c r="BO82" s="775">
        <v>3</v>
      </c>
      <c r="BP82" s="775">
        <v>1</v>
      </c>
      <c r="BQ82" s="775">
        <v>2</v>
      </c>
      <c r="BR82" s="775">
        <v>1</v>
      </c>
      <c r="BS82" s="775">
        <v>3</v>
      </c>
      <c r="BT82" s="775">
        <v>3</v>
      </c>
      <c r="BU82" s="714">
        <v>0</v>
      </c>
      <c r="BV82" s="714">
        <v>1</v>
      </c>
      <c r="BW82" s="714">
        <v>0</v>
      </c>
      <c r="BX82" s="714">
        <v>0</v>
      </c>
      <c r="BY82" s="714">
        <v>0</v>
      </c>
      <c r="BZ82" s="714">
        <v>0</v>
      </c>
      <c r="CA82" s="714">
        <v>0</v>
      </c>
      <c r="CB82" s="714">
        <v>0</v>
      </c>
      <c r="CC82" s="714">
        <v>0</v>
      </c>
      <c r="CD82" s="714">
        <v>0</v>
      </c>
      <c r="CE82" s="714">
        <v>1</v>
      </c>
      <c r="CF82" s="714">
        <v>1</v>
      </c>
      <c r="CG82" s="714">
        <v>0</v>
      </c>
      <c r="CH82" s="714">
        <v>0</v>
      </c>
      <c r="CI82" s="714">
        <v>0</v>
      </c>
      <c r="CJ82" s="714">
        <v>0</v>
      </c>
      <c r="CK82" s="775">
        <v>0</v>
      </c>
      <c r="CL82" s="775">
        <v>0.125</v>
      </c>
      <c r="CM82" s="775">
        <v>0.125</v>
      </c>
      <c r="CN82" s="775">
        <v>0.125</v>
      </c>
      <c r="CO82" s="775">
        <v>0</v>
      </c>
      <c r="CP82" s="775">
        <v>0</v>
      </c>
      <c r="CQ82" s="775">
        <v>0</v>
      </c>
      <c r="CR82" s="775">
        <v>0</v>
      </c>
      <c r="CS82" s="712">
        <v>0</v>
      </c>
      <c r="CT82" s="712">
        <v>0</v>
      </c>
      <c r="CU82" s="712">
        <v>0</v>
      </c>
      <c r="CV82" s="712">
        <v>0</v>
      </c>
      <c r="CW82" s="712">
        <v>0</v>
      </c>
      <c r="CX82" s="712">
        <v>0</v>
      </c>
      <c r="CY82" s="712">
        <v>0</v>
      </c>
      <c r="CZ82" s="712">
        <v>0</v>
      </c>
      <c r="DA82" s="712">
        <v>0</v>
      </c>
      <c r="DB82" s="712">
        <v>0</v>
      </c>
      <c r="DC82" s="712">
        <v>0</v>
      </c>
      <c r="DD82" s="712">
        <v>0</v>
      </c>
      <c r="DE82" s="712">
        <v>0</v>
      </c>
      <c r="DF82" s="712">
        <v>0</v>
      </c>
      <c r="DG82" s="712">
        <v>0</v>
      </c>
      <c r="DH82" s="712">
        <v>1.5</v>
      </c>
      <c r="DI82" s="712">
        <v>0</v>
      </c>
      <c r="DJ82" s="712">
        <v>0</v>
      </c>
      <c r="DK82" s="712">
        <v>0</v>
      </c>
      <c r="DL82" s="712">
        <v>0</v>
      </c>
      <c r="DM82" s="712">
        <v>0</v>
      </c>
      <c r="DN82" s="712">
        <v>0</v>
      </c>
      <c r="DO82" s="712">
        <v>0</v>
      </c>
      <c r="DP82" s="712">
        <v>1.5</v>
      </c>
      <c r="DQ82" s="712">
        <v>1.5</v>
      </c>
      <c r="DR82" s="712">
        <v>0</v>
      </c>
      <c r="DS82" s="712">
        <v>0</v>
      </c>
      <c r="DT82" s="712">
        <v>0</v>
      </c>
      <c r="DU82" s="712">
        <v>1.5</v>
      </c>
      <c r="DV82" s="712">
        <v>0</v>
      </c>
      <c r="DW82" s="712">
        <v>0</v>
      </c>
      <c r="DX82" s="712">
        <v>0</v>
      </c>
      <c r="DY82" s="712">
        <v>0</v>
      </c>
      <c r="DZ82" s="712">
        <v>0</v>
      </c>
      <c r="EA82" s="712">
        <v>0</v>
      </c>
      <c r="EB82" s="712">
        <v>0</v>
      </c>
      <c r="EC82" s="712">
        <v>1.5</v>
      </c>
      <c r="ED82" s="712">
        <v>1.5</v>
      </c>
      <c r="EE82" s="712">
        <v>0</v>
      </c>
      <c r="EF82" s="714">
        <v>4</v>
      </c>
      <c r="EG82" s="714">
        <v>4</v>
      </c>
      <c r="EH82" s="714">
        <v>4</v>
      </c>
      <c r="EI82" s="714">
        <v>3</v>
      </c>
      <c r="EJ82" s="714">
        <v>2</v>
      </c>
      <c r="EK82" s="713">
        <v>0.5</v>
      </c>
      <c r="EL82" s="713">
        <v>0.5</v>
      </c>
      <c r="EM82" s="779">
        <v>10</v>
      </c>
      <c r="EN82" s="779">
        <v>40</v>
      </c>
      <c r="EO82" s="782">
        <v>100</v>
      </c>
      <c r="EP82" s="780">
        <v>50</v>
      </c>
      <c r="EQ82" s="780">
        <v>0</v>
      </c>
      <c r="ER82" s="780">
        <v>0</v>
      </c>
      <c r="ES82" s="780">
        <v>0</v>
      </c>
      <c r="ET82" s="780">
        <v>0</v>
      </c>
      <c r="EU82" s="781">
        <v>0</v>
      </c>
      <c r="EV82" s="781">
        <v>0</v>
      </c>
      <c r="EW82" s="781">
        <v>0</v>
      </c>
      <c r="EX82" s="782">
        <v>238.40000000000003</v>
      </c>
      <c r="EY82" s="781">
        <v>0</v>
      </c>
      <c r="EZ82" s="713">
        <v>0.5</v>
      </c>
      <c r="FA82" s="713">
        <v>0.5</v>
      </c>
      <c r="FB82" s="779">
        <v>10</v>
      </c>
      <c r="FC82" s="779">
        <v>40</v>
      </c>
      <c r="FD82" s="782">
        <v>100</v>
      </c>
    </row>
    <row r="83" spans="1:162" s="705" customFormat="1" ht="15" customHeight="1" x14ac:dyDescent="0.25">
      <c r="A83" s="2001"/>
      <c r="B83" s="1977"/>
      <c r="C83" s="1982"/>
      <c r="D83" s="1988"/>
      <c r="E83" s="1991"/>
      <c r="F83" s="707" t="s">
        <v>572</v>
      </c>
      <c r="G83" s="707" t="s">
        <v>579</v>
      </c>
      <c r="H83" s="707" t="s">
        <v>561</v>
      </c>
      <c r="I83" s="772">
        <v>21</v>
      </c>
      <c r="J83" s="773">
        <v>84</v>
      </c>
      <c r="K83" s="707">
        <v>119</v>
      </c>
      <c r="L83" s="783">
        <v>0.17647058823529416</v>
      </c>
      <c r="M83" s="709">
        <v>141</v>
      </c>
      <c r="N83" s="712">
        <v>4.7</v>
      </c>
      <c r="O83" s="712" t="s">
        <v>562</v>
      </c>
      <c r="P83" s="712">
        <v>4.7</v>
      </c>
      <c r="Q83" s="712">
        <v>2.5</v>
      </c>
      <c r="R83" s="712">
        <v>2</v>
      </c>
      <c r="S83" s="775">
        <v>2.25</v>
      </c>
      <c r="T83" s="776">
        <v>0.3</v>
      </c>
      <c r="U83" s="718">
        <v>0.4</v>
      </c>
      <c r="V83" s="718">
        <v>0</v>
      </c>
      <c r="W83" s="718">
        <v>0</v>
      </c>
      <c r="X83" s="718">
        <v>0.1</v>
      </c>
      <c r="Y83" s="711">
        <v>0.15999999999999998</v>
      </c>
      <c r="Z83" s="708">
        <v>0.4</v>
      </c>
      <c r="AA83" s="708">
        <v>2.41</v>
      </c>
      <c r="AB83" s="777">
        <v>4.8600000000000003</v>
      </c>
      <c r="AC83" s="714">
        <v>5</v>
      </c>
      <c r="AD83" s="714">
        <v>0</v>
      </c>
      <c r="AE83" s="714">
        <v>30</v>
      </c>
      <c r="AF83" s="714">
        <v>15</v>
      </c>
      <c r="AG83" s="714">
        <v>17</v>
      </c>
      <c r="AH83" s="714">
        <v>17</v>
      </c>
      <c r="AI83" s="775">
        <v>1</v>
      </c>
      <c r="AJ83" s="714">
        <v>15</v>
      </c>
      <c r="AK83" s="714">
        <v>4</v>
      </c>
      <c r="AL83" s="714">
        <v>13</v>
      </c>
      <c r="AM83" s="775">
        <v>0.82352941176470584</v>
      </c>
      <c r="AN83" s="714">
        <v>4</v>
      </c>
      <c r="AO83" s="714">
        <v>0</v>
      </c>
      <c r="AP83" s="778">
        <v>4</v>
      </c>
      <c r="AQ83" s="714">
        <v>2</v>
      </c>
      <c r="AR83" s="714">
        <v>0</v>
      </c>
      <c r="AS83" s="775">
        <v>2</v>
      </c>
      <c r="AT83" s="775">
        <v>3</v>
      </c>
      <c r="AU83" s="775">
        <v>0</v>
      </c>
      <c r="AV83" s="775">
        <v>3</v>
      </c>
      <c r="AW83" s="714">
        <v>0</v>
      </c>
      <c r="AX83" s="714">
        <v>0</v>
      </c>
      <c r="AY83" s="778">
        <v>0</v>
      </c>
      <c r="AZ83" s="714">
        <v>0</v>
      </c>
      <c r="BA83" s="714">
        <v>0</v>
      </c>
      <c r="BB83" s="778">
        <v>0</v>
      </c>
      <c r="BC83" s="775">
        <v>0</v>
      </c>
      <c r="BD83" s="775">
        <v>0</v>
      </c>
      <c r="BE83" s="775">
        <v>0</v>
      </c>
      <c r="BF83" s="714">
        <v>0</v>
      </c>
      <c r="BG83" s="714">
        <v>2</v>
      </c>
      <c r="BH83" s="714">
        <v>2</v>
      </c>
      <c r="BI83" s="778">
        <v>2</v>
      </c>
      <c r="BJ83" s="775">
        <v>2</v>
      </c>
      <c r="BK83" s="714">
        <v>0</v>
      </c>
      <c r="BL83" s="714">
        <v>4</v>
      </c>
      <c r="BM83" s="714">
        <v>0</v>
      </c>
      <c r="BN83" s="778">
        <v>4</v>
      </c>
      <c r="BO83" s="775">
        <v>2</v>
      </c>
      <c r="BP83" s="775">
        <v>0</v>
      </c>
      <c r="BQ83" s="775">
        <v>3</v>
      </c>
      <c r="BR83" s="775">
        <v>1</v>
      </c>
      <c r="BS83" s="775">
        <v>3</v>
      </c>
      <c r="BT83" s="775">
        <v>2</v>
      </c>
      <c r="BU83" s="714">
        <v>0</v>
      </c>
      <c r="BV83" s="714">
        <v>0</v>
      </c>
      <c r="BW83" s="714">
        <v>3</v>
      </c>
      <c r="BX83" s="714">
        <v>0</v>
      </c>
      <c r="BY83" s="714">
        <v>0</v>
      </c>
      <c r="BZ83" s="714">
        <v>0</v>
      </c>
      <c r="CA83" s="714">
        <v>0</v>
      </c>
      <c r="CB83" s="714">
        <v>0</v>
      </c>
      <c r="CC83" s="714">
        <v>0</v>
      </c>
      <c r="CD83" s="714">
        <v>0</v>
      </c>
      <c r="CE83" s="714">
        <v>0</v>
      </c>
      <c r="CF83" s="714">
        <v>0</v>
      </c>
      <c r="CG83" s="714">
        <v>0</v>
      </c>
      <c r="CH83" s="714">
        <v>0</v>
      </c>
      <c r="CI83" s="714">
        <v>0</v>
      </c>
      <c r="CJ83" s="714">
        <v>0</v>
      </c>
      <c r="CK83" s="775">
        <v>0</v>
      </c>
      <c r="CL83" s="775">
        <v>0</v>
      </c>
      <c r="CM83" s="775">
        <v>0.375</v>
      </c>
      <c r="CN83" s="775">
        <v>0</v>
      </c>
      <c r="CO83" s="775">
        <v>0</v>
      </c>
      <c r="CP83" s="775">
        <v>0</v>
      </c>
      <c r="CQ83" s="775">
        <v>0</v>
      </c>
      <c r="CR83" s="775">
        <v>0</v>
      </c>
      <c r="CS83" s="712">
        <v>0</v>
      </c>
      <c r="CT83" s="712">
        <v>0</v>
      </c>
      <c r="CU83" s="712">
        <v>0</v>
      </c>
      <c r="CV83" s="712">
        <v>0</v>
      </c>
      <c r="CW83" s="712">
        <v>0</v>
      </c>
      <c r="CX83" s="775">
        <v>0.5</v>
      </c>
      <c r="CY83" s="712">
        <v>0</v>
      </c>
      <c r="CZ83" s="712">
        <v>0</v>
      </c>
      <c r="DA83" s="712">
        <v>0</v>
      </c>
      <c r="DB83" s="712">
        <v>0</v>
      </c>
      <c r="DC83" s="712">
        <v>0.5</v>
      </c>
      <c r="DD83" s="712">
        <v>0</v>
      </c>
      <c r="DE83" s="712">
        <v>0.5</v>
      </c>
      <c r="DF83" s="712">
        <v>0</v>
      </c>
      <c r="DG83" s="712">
        <v>0</v>
      </c>
      <c r="DH83" s="712">
        <v>0</v>
      </c>
      <c r="DI83" s="712">
        <v>0</v>
      </c>
      <c r="DJ83" s="712">
        <v>0</v>
      </c>
      <c r="DK83" s="712">
        <v>0</v>
      </c>
      <c r="DL83" s="712">
        <v>0</v>
      </c>
      <c r="DM83" s="712">
        <v>0</v>
      </c>
      <c r="DN83" s="712">
        <v>0</v>
      </c>
      <c r="DO83" s="712">
        <v>0</v>
      </c>
      <c r="DP83" s="712">
        <v>0</v>
      </c>
      <c r="DQ83" s="712">
        <v>0</v>
      </c>
      <c r="DR83" s="712">
        <v>0</v>
      </c>
      <c r="DS83" s="712">
        <v>0</v>
      </c>
      <c r="DT83" s="712">
        <v>0</v>
      </c>
      <c r="DU83" s="712">
        <v>0</v>
      </c>
      <c r="DV83" s="712">
        <v>0</v>
      </c>
      <c r="DW83" s="712">
        <v>0</v>
      </c>
      <c r="DX83" s="712">
        <v>0.5</v>
      </c>
      <c r="DY83" s="712">
        <v>0</v>
      </c>
      <c r="DZ83" s="712">
        <v>0</v>
      </c>
      <c r="EA83" s="712">
        <v>0</v>
      </c>
      <c r="EB83" s="712">
        <v>0</v>
      </c>
      <c r="EC83" s="712">
        <v>0.5</v>
      </c>
      <c r="ED83" s="712">
        <v>0</v>
      </c>
      <c r="EE83" s="712">
        <v>0.5</v>
      </c>
      <c r="EF83" s="714">
        <v>1</v>
      </c>
      <c r="EG83" s="714">
        <v>1</v>
      </c>
      <c r="EH83" s="714" t="s">
        <v>562</v>
      </c>
      <c r="EI83" s="714" t="s">
        <v>562</v>
      </c>
      <c r="EJ83" s="714">
        <v>1</v>
      </c>
      <c r="EK83" s="779">
        <v>50</v>
      </c>
      <c r="EL83" s="782">
        <v>150</v>
      </c>
      <c r="EM83" s="782">
        <v>100</v>
      </c>
      <c r="EN83" s="782">
        <v>150</v>
      </c>
      <c r="EO83" s="782">
        <v>110</v>
      </c>
      <c r="EP83" s="780">
        <v>0</v>
      </c>
      <c r="EQ83" s="780">
        <v>0</v>
      </c>
      <c r="ER83" s="780">
        <v>0</v>
      </c>
      <c r="ES83" s="780">
        <v>0</v>
      </c>
      <c r="ET83" s="780">
        <v>0</v>
      </c>
      <c r="EU83" s="782">
        <v>238.40000000000003</v>
      </c>
      <c r="EV83" s="782">
        <v>238.40000000000003</v>
      </c>
      <c r="EW83" s="782">
        <v>238.40000000000003</v>
      </c>
      <c r="EX83" s="782">
        <v>238.40000000000003</v>
      </c>
      <c r="EY83" s="782">
        <v>238.40000000000003</v>
      </c>
      <c r="EZ83" s="712">
        <v>50</v>
      </c>
      <c r="FA83" s="782">
        <v>150</v>
      </c>
      <c r="FB83" s="782">
        <v>100</v>
      </c>
      <c r="FC83" s="782">
        <v>150</v>
      </c>
      <c r="FD83" s="782">
        <v>110</v>
      </c>
    </row>
    <row r="84" spans="1:162" s="705" customFormat="1" ht="15" customHeight="1" x14ac:dyDescent="0.25">
      <c r="A84" s="2001"/>
      <c r="B84" s="1977"/>
      <c r="C84" s="1982"/>
      <c r="D84" s="1988"/>
      <c r="E84" s="1991"/>
      <c r="F84" s="707" t="s">
        <v>573</v>
      </c>
      <c r="G84" s="707" t="s">
        <v>580</v>
      </c>
      <c r="H84" s="707" t="s">
        <v>561</v>
      </c>
      <c r="I84" s="772">
        <v>70</v>
      </c>
      <c r="J84" s="715">
        <v>280</v>
      </c>
      <c r="K84" s="772">
        <v>70</v>
      </c>
      <c r="L84" s="783">
        <v>1</v>
      </c>
      <c r="M84" s="709">
        <v>125</v>
      </c>
      <c r="N84" s="712">
        <v>3.5</v>
      </c>
      <c r="O84" s="712" t="s">
        <v>562</v>
      </c>
      <c r="P84" s="712">
        <v>3.5</v>
      </c>
      <c r="Q84" s="712">
        <v>2.5</v>
      </c>
      <c r="R84" s="712">
        <v>2.2999999999999998</v>
      </c>
      <c r="S84" s="775">
        <v>2.4</v>
      </c>
      <c r="T84" s="776">
        <v>0.3</v>
      </c>
      <c r="U84" s="718">
        <v>0.8</v>
      </c>
      <c r="V84" s="718">
        <v>1.4</v>
      </c>
      <c r="W84" s="718">
        <v>1.4</v>
      </c>
      <c r="X84" s="718">
        <v>1.1000000000000001</v>
      </c>
      <c r="Y84" s="711">
        <v>1</v>
      </c>
      <c r="Z84" s="708">
        <v>1.4</v>
      </c>
      <c r="AA84" s="708">
        <v>3.4</v>
      </c>
      <c r="AB84" s="777">
        <v>4.5</v>
      </c>
      <c r="AC84" s="714">
        <v>0</v>
      </c>
      <c r="AD84" s="714">
        <v>30</v>
      </c>
      <c r="AE84" s="714">
        <v>35</v>
      </c>
      <c r="AF84" s="714">
        <v>90</v>
      </c>
      <c r="AG84" s="714">
        <v>17</v>
      </c>
      <c r="AH84" s="714">
        <v>15</v>
      </c>
      <c r="AI84" s="775">
        <v>0.94117647058823528</v>
      </c>
      <c r="AJ84" s="714">
        <v>17</v>
      </c>
      <c r="AK84" s="714">
        <v>0</v>
      </c>
      <c r="AL84" s="714">
        <v>5</v>
      </c>
      <c r="AM84" s="775">
        <v>0.6470588235294118</v>
      </c>
      <c r="AN84" s="714">
        <v>2</v>
      </c>
      <c r="AO84" s="714">
        <v>1</v>
      </c>
      <c r="AP84" s="778">
        <v>3</v>
      </c>
      <c r="AQ84" s="714">
        <v>1</v>
      </c>
      <c r="AR84" s="714">
        <v>1</v>
      </c>
      <c r="AS84" s="775">
        <v>2</v>
      </c>
      <c r="AT84" s="775">
        <v>1.5</v>
      </c>
      <c r="AU84" s="775">
        <v>1</v>
      </c>
      <c r="AV84" s="775">
        <v>2.5</v>
      </c>
      <c r="AW84" s="714">
        <v>0</v>
      </c>
      <c r="AX84" s="714">
        <v>0</v>
      </c>
      <c r="AY84" s="778">
        <v>0</v>
      </c>
      <c r="AZ84" s="714">
        <v>1</v>
      </c>
      <c r="BA84" s="714">
        <v>1</v>
      </c>
      <c r="BB84" s="778">
        <v>2</v>
      </c>
      <c r="BC84" s="775">
        <v>0.5</v>
      </c>
      <c r="BD84" s="775">
        <v>0.5</v>
      </c>
      <c r="BE84" s="775">
        <v>1</v>
      </c>
      <c r="BF84" s="714">
        <v>0</v>
      </c>
      <c r="BG84" s="714">
        <v>2</v>
      </c>
      <c r="BH84" s="714">
        <v>2</v>
      </c>
      <c r="BI84" s="778">
        <v>2</v>
      </c>
      <c r="BJ84" s="775">
        <v>1.6666666666666667</v>
      </c>
      <c r="BK84" s="714">
        <v>2</v>
      </c>
      <c r="BL84" s="714">
        <v>1</v>
      </c>
      <c r="BM84" s="714">
        <v>1</v>
      </c>
      <c r="BN84" s="778">
        <v>3</v>
      </c>
      <c r="BO84" s="775">
        <v>2.3333333333333335</v>
      </c>
      <c r="BP84" s="775">
        <v>1</v>
      </c>
      <c r="BQ84" s="775">
        <v>1.5</v>
      </c>
      <c r="BR84" s="775">
        <v>1.5</v>
      </c>
      <c r="BS84" s="775">
        <v>2.5</v>
      </c>
      <c r="BT84" s="775">
        <v>2</v>
      </c>
      <c r="BU84" s="714">
        <v>0</v>
      </c>
      <c r="BV84" s="714">
        <v>0</v>
      </c>
      <c r="BW84" s="714">
        <v>2</v>
      </c>
      <c r="BX84" s="714">
        <v>2</v>
      </c>
      <c r="BY84" s="714">
        <v>1</v>
      </c>
      <c r="BZ84" s="714">
        <v>0</v>
      </c>
      <c r="CA84" s="714">
        <v>0</v>
      </c>
      <c r="CB84" s="714">
        <v>0</v>
      </c>
      <c r="CC84" s="714">
        <v>0</v>
      </c>
      <c r="CD84" s="714">
        <v>0</v>
      </c>
      <c r="CE84" s="714">
        <v>1</v>
      </c>
      <c r="CF84" s="714">
        <v>1</v>
      </c>
      <c r="CG84" s="714">
        <v>1</v>
      </c>
      <c r="CH84" s="714">
        <v>1</v>
      </c>
      <c r="CI84" s="714">
        <v>0</v>
      </c>
      <c r="CJ84" s="714">
        <v>0</v>
      </c>
      <c r="CK84" s="775">
        <v>0</v>
      </c>
      <c r="CL84" s="775">
        <v>0</v>
      </c>
      <c r="CM84" s="775">
        <v>0.375</v>
      </c>
      <c r="CN84" s="775">
        <v>0.375</v>
      </c>
      <c r="CO84" s="775">
        <v>0.25</v>
      </c>
      <c r="CP84" s="775">
        <v>0.125</v>
      </c>
      <c r="CQ84" s="775">
        <v>0</v>
      </c>
      <c r="CR84" s="775">
        <v>0</v>
      </c>
      <c r="CS84" s="712">
        <v>0</v>
      </c>
      <c r="CT84" s="712">
        <v>0</v>
      </c>
      <c r="CU84" s="712">
        <v>0</v>
      </c>
      <c r="CV84" s="712">
        <v>0</v>
      </c>
      <c r="CW84" s="712">
        <v>3</v>
      </c>
      <c r="CX84" s="775">
        <v>0.5</v>
      </c>
      <c r="CY84" s="712">
        <v>0</v>
      </c>
      <c r="CZ84" s="712">
        <v>0</v>
      </c>
      <c r="DA84" s="712">
        <v>0</v>
      </c>
      <c r="DB84" s="712">
        <v>0</v>
      </c>
      <c r="DC84" s="712">
        <v>3.5</v>
      </c>
      <c r="DD84" s="712">
        <v>3</v>
      </c>
      <c r="DE84" s="712">
        <v>0.5</v>
      </c>
      <c r="DF84" s="712">
        <v>0</v>
      </c>
      <c r="DG84" s="712">
        <v>0</v>
      </c>
      <c r="DH84" s="712">
        <v>1.5</v>
      </c>
      <c r="DI84" s="712">
        <v>0</v>
      </c>
      <c r="DJ84" s="712">
        <v>0</v>
      </c>
      <c r="DK84" s="712">
        <v>0</v>
      </c>
      <c r="DL84" s="712">
        <v>0</v>
      </c>
      <c r="DM84" s="712">
        <v>0</v>
      </c>
      <c r="DN84" s="712">
        <v>0</v>
      </c>
      <c r="DO84" s="712">
        <v>0</v>
      </c>
      <c r="DP84" s="712">
        <v>1.5</v>
      </c>
      <c r="DQ84" s="712">
        <v>1.5</v>
      </c>
      <c r="DR84" s="712">
        <v>0</v>
      </c>
      <c r="DS84" s="712">
        <v>0</v>
      </c>
      <c r="DT84" s="712">
        <v>0</v>
      </c>
      <c r="DU84" s="712">
        <v>1.5</v>
      </c>
      <c r="DV84" s="712">
        <v>0</v>
      </c>
      <c r="DW84" s="712">
        <v>3</v>
      </c>
      <c r="DX84" s="712">
        <v>0.5</v>
      </c>
      <c r="DY84" s="712">
        <v>0</v>
      </c>
      <c r="DZ84" s="712">
        <v>0</v>
      </c>
      <c r="EA84" s="712">
        <v>0</v>
      </c>
      <c r="EB84" s="712">
        <v>0</v>
      </c>
      <c r="EC84" s="712">
        <v>5</v>
      </c>
      <c r="ED84" s="712">
        <v>4.5</v>
      </c>
      <c r="EE84" s="712">
        <v>0.5</v>
      </c>
      <c r="EF84" s="714">
        <v>4</v>
      </c>
      <c r="EG84" s="714">
        <v>1</v>
      </c>
      <c r="EH84" s="714">
        <v>3</v>
      </c>
      <c r="EI84" s="714" t="s">
        <v>562</v>
      </c>
      <c r="EJ84" s="714" t="s">
        <v>562</v>
      </c>
      <c r="EK84" s="713">
        <v>0.01</v>
      </c>
      <c r="EL84" s="782">
        <v>240</v>
      </c>
      <c r="EM84" s="782">
        <v>300</v>
      </c>
      <c r="EN84" s="782">
        <v>400</v>
      </c>
      <c r="EO84" s="782">
        <v>100</v>
      </c>
      <c r="EP84" s="780">
        <v>300</v>
      </c>
      <c r="EQ84" s="780">
        <v>5</v>
      </c>
      <c r="ER84" s="780">
        <v>1</v>
      </c>
      <c r="ES84" s="780" t="s">
        <v>562</v>
      </c>
      <c r="ET84" s="780" t="s">
        <v>562</v>
      </c>
      <c r="EU84" s="781">
        <v>0</v>
      </c>
      <c r="EV84" s="782">
        <v>238.40000000000003</v>
      </c>
      <c r="EW84" s="782">
        <v>238.40000000000003</v>
      </c>
      <c r="EX84" s="781" t="s">
        <v>562</v>
      </c>
      <c r="EY84" s="781" t="s">
        <v>562</v>
      </c>
      <c r="EZ84" s="713">
        <v>0.01</v>
      </c>
      <c r="FA84" s="782">
        <v>240</v>
      </c>
      <c r="FB84" s="782">
        <v>300</v>
      </c>
      <c r="FC84" s="782">
        <v>400</v>
      </c>
      <c r="FD84" s="782">
        <v>100</v>
      </c>
    </row>
    <row r="85" spans="1:162" s="705" customFormat="1" ht="15" customHeight="1" x14ac:dyDescent="0.25">
      <c r="A85" s="2001"/>
      <c r="B85" s="1977"/>
      <c r="C85" s="1982"/>
      <c r="D85" s="1988"/>
      <c r="E85" s="1991"/>
      <c r="F85" s="707" t="s">
        <v>574</v>
      </c>
      <c r="G85" s="707" t="s">
        <v>560</v>
      </c>
      <c r="H85" s="707" t="s">
        <v>577</v>
      </c>
      <c r="I85" s="772">
        <v>55</v>
      </c>
      <c r="J85" s="715">
        <v>220</v>
      </c>
      <c r="K85" s="772">
        <v>56</v>
      </c>
      <c r="L85" s="783">
        <v>0.9821428571428571</v>
      </c>
      <c r="M85" s="712">
        <v>98</v>
      </c>
      <c r="N85" s="712">
        <v>3.6</v>
      </c>
      <c r="O85" s="712">
        <v>8.4</v>
      </c>
      <c r="P85" s="712">
        <v>6</v>
      </c>
      <c r="Q85" s="712">
        <v>2.4</v>
      </c>
      <c r="R85" s="712">
        <v>2</v>
      </c>
      <c r="S85" s="775">
        <v>2.2000000000000002</v>
      </c>
      <c r="T85" s="776">
        <v>1</v>
      </c>
      <c r="U85" s="718">
        <v>1.25</v>
      </c>
      <c r="V85" s="718">
        <v>1.5</v>
      </c>
      <c r="W85" s="718">
        <v>1.5</v>
      </c>
      <c r="X85" s="718">
        <v>1</v>
      </c>
      <c r="Y85" s="711">
        <v>1.25</v>
      </c>
      <c r="Z85" s="708">
        <v>1.5</v>
      </c>
      <c r="AA85" s="708">
        <v>3.45</v>
      </c>
      <c r="AB85" s="777">
        <v>7.25</v>
      </c>
      <c r="AC85" s="714">
        <v>0</v>
      </c>
      <c r="AD85" s="714">
        <v>35</v>
      </c>
      <c r="AE85" s="714">
        <v>80</v>
      </c>
      <c r="AF85" s="714">
        <v>40</v>
      </c>
      <c r="AG85" s="714">
        <v>17</v>
      </c>
      <c r="AH85" s="714">
        <v>13</v>
      </c>
      <c r="AI85" s="775">
        <v>0.88235294117647056</v>
      </c>
      <c r="AJ85" s="714">
        <v>17</v>
      </c>
      <c r="AK85" s="714">
        <v>0</v>
      </c>
      <c r="AL85" s="714">
        <v>17</v>
      </c>
      <c r="AM85" s="775">
        <v>1</v>
      </c>
      <c r="AN85" s="714">
        <v>4</v>
      </c>
      <c r="AO85" s="714">
        <v>1</v>
      </c>
      <c r="AP85" s="778">
        <v>5</v>
      </c>
      <c r="AQ85" s="714">
        <v>2</v>
      </c>
      <c r="AR85" s="714">
        <v>2</v>
      </c>
      <c r="AS85" s="775">
        <v>4</v>
      </c>
      <c r="AT85" s="775">
        <v>3</v>
      </c>
      <c r="AU85" s="775">
        <v>1.5</v>
      </c>
      <c r="AV85" s="775">
        <v>4.5</v>
      </c>
      <c r="AW85" s="714">
        <v>1</v>
      </c>
      <c r="AX85" s="714">
        <v>0</v>
      </c>
      <c r="AY85" s="778">
        <v>1</v>
      </c>
      <c r="AZ85" s="714">
        <v>2</v>
      </c>
      <c r="BA85" s="714">
        <v>0</v>
      </c>
      <c r="BB85" s="778">
        <v>2</v>
      </c>
      <c r="BC85" s="775">
        <v>1.5</v>
      </c>
      <c r="BD85" s="775">
        <v>0</v>
      </c>
      <c r="BE85" s="775">
        <v>1.5</v>
      </c>
      <c r="BF85" s="714">
        <v>0</v>
      </c>
      <c r="BG85" s="714">
        <v>4</v>
      </c>
      <c r="BH85" s="714">
        <v>0</v>
      </c>
      <c r="BI85" s="778">
        <v>4</v>
      </c>
      <c r="BJ85" s="775">
        <v>3.3333333333333335</v>
      </c>
      <c r="BK85" s="714">
        <v>2</v>
      </c>
      <c r="BL85" s="714">
        <v>1</v>
      </c>
      <c r="BM85" s="714">
        <v>1</v>
      </c>
      <c r="BN85" s="778">
        <v>3</v>
      </c>
      <c r="BO85" s="775">
        <v>3</v>
      </c>
      <c r="BP85" s="775">
        <v>1</v>
      </c>
      <c r="BQ85" s="775">
        <v>2.5</v>
      </c>
      <c r="BR85" s="775">
        <v>0.5</v>
      </c>
      <c r="BS85" s="775">
        <v>3.5</v>
      </c>
      <c r="BT85" s="775">
        <v>3.166666666666667</v>
      </c>
      <c r="BU85" s="714">
        <v>0</v>
      </c>
      <c r="BV85" s="714">
        <v>0</v>
      </c>
      <c r="BW85" s="714">
        <v>1</v>
      </c>
      <c r="BX85" s="714">
        <v>0</v>
      </c>
      <c r="BY85" s="714">
        <v>1</v>
      </c>
      <c r="BZ85" s="714">
        <v>0</v>
      </c>
      <c r="CA85" s="714">
        <v>0</v>
      </c>
      <c r="CB85" s="714">
        <v>0</v>
      </c>
      <c r="CC85" s="714">
        <v>0</v>
      </c>
      <c r="CD85" s="714">
        <v>0</v>
      </c>
      <c r="CE85" s="714">
        <v>1</v>
      </c>
      <c r="CF85" s="714">
        <v>0</v>
      </c>
      <c r="CG85" s="714">
        <v>1</v>
      </c>
      <c r="CH85" s="714">
        <v>0</v>
      </c>
      <c r="CI85" s="714">
        <v>2</v>
      </c>
      <c r="CJ85" s="714">
        <v>0</v>
      </c>
      <c r="CK85" s="775">
        <v>0</v>
      </c>
      <c r="CL85" s="775">
        <v>0</v>
      </c>
      <c r="CM85" s="775">
        <v>0.25</v>
      </c>
      <c r="CN85" s="775">
        <v>0</v>
      </c>
      <c r="CO85" s="775">
        <v>0.25</v>
      </c>
      <c r="CP85" s="775">
        <v>0</v>
      </c>
      <c r="CQ85" s="775">
        <v>0.25</v>
      </c>
      <c r="CR85" s="775">
        <v>0</v>
      </c>
      <c r="CS85" s="712">
        <v>0</v>
      </c>
      <c r="CT85" s="712">
        <v>0</v>
      </c>
      <c r="CU85" s="712">
        <v>0</v>
      </c>
      <c r="CV85" s="712">
        <v>0</v>
      </c>
      <c r="CW85" s="712">
        <v>0</v>
      </c>
      <c r="CX85" s="775">
        <v>0.5</v>
      </c>
      <c r="CY85" s="712">
        <v>0</v>
      </c>
      <c r="CZ85" s="712">
        <v>0</v>
      </c>
      <c r="DA85" s="712">
        <v>0</v>
      </c>
      <c r="DB85" s="712">
        <v>0</v>
      </c>
      <c r="DC85" s="712">
        <v>0.5</v>
      </c>
      <c r="DD85" s="712">
        <v>0</v>
      </c>
      <c r="DE85" s="712">
        <v>0.5</v>
      </c>
      <c r="DF85" s="712">
        <v>0</v>
      </c>
      <c r="DG85" s="712">
        <v>0</v>
      </c>
      <c r="DH85" s="712">
        <v>1</v>
      </c>
      <c r="DI85" s="712">
        <v>0</v>
      </c>
      <c r="DJ85" s="712">
        <v>0</v>
      </c>
      <c r="DK85" s="712">
        <v>0</v>
      </c>
      <c r="DL85" s="712">
        <v>0</v>
      </c>
      <c r="DM85" s="712">
        <v>0</v>
      </c>
      <c r="DN85" s="712">
        <v>0</v>
      </c>
      <c r="DO85" s="712">
        <v>0</v>
      </c>
      <c r="DP85" s="712">
        <v>1</v>
      </c>
      <c r="DQ85" s="712">
        <v>1</v>
      </c>
      <c r="DR85" s="712">
        <v>0</v>
      </c>
      <c r="DS85" s="712">
        <v>0</v>
      </c>
      <c r="DT85" s="712">
        <v>0</v>
      </c>
      <c r="DU85" s="712">
        <v>1</v>
      </c>
      <c r="DV85" s="712">
        <v>0</v>
      </c>
      <c r="DW85" s="712">
        <v>0</v>
      </c>
      <c r="DX85" s="712">
        <v>0.5</v>
      </c>
      <c r="DY85" s="712">
        <v>0</v>
      </c>
      <c r="DZ85" s="712">
        <v>0</v>
      </c>
      <c r="EA85" s="712">
        <v>0</v>
      </c>
      <c r="EB85" s="712">
        <v>0</v>
      </c>
      <c r="EC85" s="712">
        <v>1.5</v>
      </c>
      <c r="ED85" s="712">
        <v>1</v>
      </c>
      <c r="EE85" s="712">
        <v>0.5</v>
      </c>
      <c r="EF85" s="714">
        <v>3</v>
      </c>
      <c r="EG85" s="714">
        <v>3</v>
      </c>
      <c r="EH85" s="714">
        <v>3</v>
      </c>
      <c r="EI85" s="714">
        <v>3</v>
      </c>
      <c r="EJ85" s="714">
        <v>3</v>
      </c>
      <c r="EK85" s="713">
        <v>0.01</v>
      </c>
      <c r="EL85" s="782">
        <v>100</v>
      </c>
      <c r="EM85" s="713" t="s">
        <v>563</v>
      </c>
      <c r="EN85" s="713">
        <v>5</v>
      </c>
      <c r="EO85" s="779">
        <v>50</v>
      </c>
      <c r="EP85" s="780">
        <v>1</v>
      </c>
      <c r="EQ85" s="780">
        <v>1</v>
      </c>
      <c r="ER85" s="780">
        <v>1</v>
      </c>
      <c r="ES85" s="780">
        <v>1</v>
      </c>
      <c r="ET85" s="780">
        <v>1</v>
      </c>
      <c r="EU85" s="781">
        <v>0</v>
      </c>
      <c r="EV85" s="781">
        <v>0</v>
      </c>
      <c r="EW85" s="781">
        <v>0</v>
      </c>
      <c r="EX85" s="781">
        <v>0</v>
      </c>
      <c r="EY85" s="781">
        <v>0</v>
      </c>
      <c r="EZ85" s="713">
        <v>0.01</v>
      </c>
      <c r="FA85" s="782">
        <v>100</v>
      </c>
      <c r="FB85" s="786">
        <v>5000</v>
      </c>
      <c r="FC85" s="713">
        <v>5</v>
      </c>
      <c r="FD85" s="779">
        <v>50</v>
      </c>
    </row>
    <row r="86" spans="1:162" s="705" customFormat="1" ht="15" customHeight="1" x14ac:dyDescent="0.25">
      <c r="A86" s="2001"/>
      <c r="B86" s="1977"/>
      <c r="C86" s="1982"/>
      <c r="D86" s="1988"/>
      <c r="E86" s="1991"/>
      <c r="F86" s="707" t="s">
        <v>575</v>
      </c>
      <c r="G86" s="707" t="s">
        <v>560</v>
      </c>
      <c r="H86" s="707" t="s">
        <v>577</v>
      </c>
      <c r="I86" s="772">
        <v>55</v>
      </c>
      <c r="J86" s="715">
        <v>220</v>
      </c>
      <c r="K86" s="772">
        <v>56</v>
      </c>
      <c r="L86" s="783">
        <v>0.9821428571428571</v>
      </c>
      <c r="M86" s="712">
        <v>92</v>
      </c>
      <c r="N86" s="712">
        <v>4.0999999999999996</v>
      </c>
      <c r="O86" s="712" t="s">
        <v>562</v>
      </c>
      <c r="P86" s="712">
        <v>4.0999999999999996</v>
      </c>
      <c r="Q86" s="712">
        <v>2.5</v>
      </c>
      <c r="R86" s="712">
        <v>1.8</v>
      </c>
      <c r="S86" s="775">
        <v>2.15</v>
      </c>
      <c r="T86" s="776">
        <v>1</v>
      </c>
      <c r="U86" s="718">
        <v>1.5</v>
      </c>
      <c r="V86" s="718">
        <v>1.5</v>
      </c>
      <c r="W86" s="718">
        <v>2</v>
      </c>
      <c r="X86" s="718">
        <v>1</v>
      </c>
      <c r="Y86" s="711">
        <v>1.4</v>
      </c>
      <c r="Z86" s="708">
        <v>2</v>
      </c>
      <c r="AA86" s="708">
        <v>3.55</v>
      </c>
      <c r="AB86" s="777">
        <v>5.5</v>
      </c>
      <c r="AC86" s="714">
        <v>0</v>
      </c>
      <c r="AD86" s="714">
        <v>40</v>
      </c>
      <c r="AE86" s="714">
        <v>60</v>
      </c>
      <c r="AF86" s="714">
        <v>90</v>
      </c>
      <c r="AG86" s="714">
        <v>17</v>
      </c>
      <c r="AH86" s="714">
        <v>17</v>
      </c>
      <c r="AI86" s="775">
        <v>1</v>
      </c>
      <c r="AJ86" s="714">
        <v>17</v>
      </c>
      <c r="AK86" s="714">
        <v>0</v>
      </c>
      <c r="AL86" s="714">
        <v>17</v>
      </c>
      <c r="AM86" s="775">
        <v>1</v>
      </c>
      <c r="AN86" s="714">
        <v>4</v>
      </c>
      <c r="AO86" s="714">
        <v>0</v>
      </c>
      <c r="AP86" s="778">
        <v>4</v>
      </c>
      <c r="AQ86" s="714">
        <v>3</v>
      </c>
      <c r="AR86" s="714">
        <v>1</v>
      </c>
      <c r="AS86" s="775">
        <v>4</v>
      </c>
      <c r="AT86" s="775">
        <v>3.5</v>
      </c>
      <c r="AU86" s="775">
        <v>0.5</v>
      </c>
      <c r="AV86" s="775">
        <v>4</v>
      </c>
      <c r="AW86" s="714">
        <v>1</v>
      </c>
      <c r="AX86" s="714">
        <v>0</v>
      </c>
      <c r="AY86" s="778">
        <v>1</v>
      </c>
      <c r="AZ86" s="714">
        <v>2</v>
      </c>
      <c r="BA86" s="714">
        <v>0</v>
      </c>
      <c r="BB86" s="778">
        <v>2</v>
      </c>
      <c r="BC86" s="775">
        <v>1.5</v>
      </c>
      <c r="BD86" s="775">
        <v>0</v>
      </c>
      <c r="BE86" s="775">
        <v>1.5</v>
      </c>
      <c r="BF86" s="714">
        <v>0</v>
      </c>
      <c r="BG86" s="714">
        <v>4</v>
      </c>
      <c r="BH86" s="714">
        <v>0</v>
      </c>
      <c r="BI86" s="778">
        <v>4</v>
      </c>
      <c r="BJ86" s="775">
        <v>3</v>
      </c>
      <c r="BK86" s="714">
        <v>1</v>
      </c>
      <c r="BL86" s="714">
        <v>1</v>
      </c>
      <c r="BM86" s="714">
        <v>1</v>
      </c>
      <c r="BN86" s="778">
        <v>2</v>
      </c>
      <c r="BO86" s="775">
        <v>2.6666666666666665</v>
      </c>
      <c r="BP86" s="775">
        <v>0.5</v>
      </c>
      <c r="BQ86" s="775">
        <v>2.5</v>
      </c>
      <c r="BR86" s="775">
        <v>0.5</v>
      </c>
      <c r="BS86" s="775">
        <v>3</v>
      </c>
      <c r="BT86" s="775">
        <v>2.833333333333333</v>
      </c>
      <c r="BU86" s="714">
        <v>0</v>
      </c>
      <c r="BV86" s="714">
        <v>0</v>
      </c>
      <c r="BW86" s="714">
        <v>3</v>
      </c>
      <c r="BX86" s="714">
        <v>0</v>
      </c>
      <c r="BY86" s="714">
        <v>0</v>
      </c>
      <c r="BZ86" s="714">
        <v>0</v>
      </c>
      <c r="CA86" s="714">
        <v>0</v>
      </c>
      <c r="CB86" s="714">
        <v>0</v>
      </c>
      <c r="CC86" s="714">
        <v>0</v>
      </c>
      <c r="CD86" s="714">
        <v>0</v>
      </c>
      <c r="CE86" s="714">
        <v>1</v>
      </c>
      <c r="CF86" s="714">
        <v>1</v>
      </c>
      <c r="CG86" s="714">
        <v>1</v>
      </c>
      <c r="CH86" s="714">
        <v>1</v>
      </c>
      <c r="CI86" s="714">
        <v>0</v>
      </c>
      <c r="CJ86" s="714">
        <v>1</v>
      </c>
      <c r="CK86" s="775">
        <v>0</v>
      </c>
      <c r="CL86" s="775">
        <v>0</v>
      </c>
      <c r="CM86" s="775">
        <v>0.5</v>
      </c>
      <c r="CN86" s="775">
        <v>0.125</v>
      </c>
      <c r="CO86" s="775">
        <v>0.125</v>
      </c>
      <c r="CP86" s="775">
        <v>0.125</v>
      </c>
      <c r="CQ86" s="775">
        <v>0</v>
      </c>
      <c r="CR86" s="775">
        <v>0.125</v>
      </c>
      <c r="CS86" s="712">
        <v>0</v>
      </c>
      <c r="CT86" s="712">
        <v>0</v>
      </c>
      <c r="CU86" s="712">
        <v>0</v>
      </c>
      <c r="CV86" s="712">
        <v>0</v>
      </c>
      <c r="CW86" s="712">
        <v>0</v>
      </c>
      <c r="CX86" s="775">
        <v>0.5</v>
      </c>
      <c r="CY86" s="712">
        <v>0</v>
      </c>
      <c r="CZ86" s="712">
        <v>0</v>
      </c>
      <c r="DA86" s="712">
        <v>0</v>
      </c>
      <c r="DB86" s="712">
        <v>0</v>
      </c>
      <c r="DC86" s="712">
        <v>0.5</v>
      </c>
      <c r="DD86" s="712">
        <v>0</v>
      </c>
      <c r="DE86" s="712">
        <v>0.5</v>
      </c>
      <c r="DF86" s="712">
        <v>0</v>
      </c>
      <c r="DG86" s="712">
        <v>0</v>
      </c>
      <c r="DH86" s="712">
        <v>1.5</v>
      </c>
      <c r="DI86" s="712">
        <v>0</v>
      </c>
      <c r="DJ86" s="712">
        <v>0</v>
      </c>
      <c r="DK86" s="712">
        <v>0</v>
      </c>
      <c r="DL86" s="712">
        <v>0</v>
      </c>
      <c r="DM86" s="712">
        <v>0</v>
      </c>
      <c r="DN86" s="712">
        <v>0</v>
      </c>
      <c r="DO86" s="712">
        <v>0</v>
      </c>
      <c r="DP86" s="712">
        <v>1.5</v>
      </c>
      <c r="DQ86" s="712">
        <v>1.5</v>
      </c>
      <c r="DR86" s="712">
        <v>0</v>
      </c>
      <c r="DS86" s="712">
        <v>0</v>
      </c>
      <c r="DT86" s="712">
        <v>0</v>
      </c>
      <c r="DU86" s="712">
        <v>1.5</v>
      </c>
      <c r="DV86" s="712">
        <v>0</v>
      </c>
      <c r="DW86" s="712">
        <v>0</v>
      </c>
      <c r="DX86" s="712">
        <v>0.5</v>
      </c>
      <c r="DY86" s="712">
        <v>0</v>
      </c>
      <c r="DZ86" s="712">
        <v>0</v>
      </c>
      <c r="EA86" s="712">
        <v>0</v>
      </c>
      <c r="EB86" s="712">
        <v>0</v>
      </c>
      <c r="EC86" s="712">
        <v>2</v>
      </c>
      <c r="ED86" s="712">
        <v>1.5</v>
      </c>
      <c r="EE86" s="712">
        <v>0.5</v>
      </c>
      <c r="EF86" s="714">
        <v>4</v>
      </c>
      <c r="EG86" s="714">
        <v>3</v>
      </c>
      <c r="EH86" s="714">
        <v>4</v>
      </c>
      <c r="EI86" s="714">
        <v>4</v>
      </c>
      <c r="EJ86" s="714">
        <v>2</v>
      </c>
      <c r="EK86" s="782">
        <v>200</v>
      </c>
      <c r="EL86" s="782">
        <v>500</v>
      </c>
      <c r="EM86" s="713">
        <v>5</v>
      </c>
      <c r="EN86" s="782">
        <v>200</v>
      </c>
      <c r="EO86" s="782">
        <v>500</v>
      </c>
      <c r="EP86" s="780">
        <v>1</v>
      </c>
      <c r="EQ86" s="780">
        <v>1</v>
      </c>
      <c r="ER86" s="780">
        <v>1</v>
      </c>
      <c r="ES86" s="780">
        <v>1</v>
      </c>
      <c r="ET86" s="780">
        <v>1</v>
      </c>
      <c r="EU86" s="781">
        <v>0</v>
      </c>
      <c r="EV86" s="781">
        <v>0</v>
      </c>
      <c r="EW86" s="781">
        <v>0</v>
      </c>
      <c r="EX86" s="781">
        <v>0</v>
      </c>
      <c r="EY86" s="781">
        <v>0</v>
      </c>
      <c r="EZ86" s="782">
        <v>200</v>
      </c>
      <c r="FA86" s="782">
        <v>500</v>
      </c>
      <c r="FB86" s="713">
        <v>5</v>
      </c>
      <c r="FC86" s="782">
        <v>200</v>
      </c>
      <c r="FD86" s="782">
        <v>500</v>
      </c>
    </row>
    <row r="87" spans="1:162" s="705" customFormat="1" ht="15" customHeight="1" thickBot="1" x14ac:dyDescent="0.3">
      <c r="A87" s="2002"/>
      <c r="B87" s="1978"/>
      <c r="C87" s="1983"/>
      <c r="D87" s="1989"/>
      <c r="E87" s="1992"/>
      <c r="F87" s="789" t="s">
        <v>576</v>
      </c>
      <c r="G87" s="789" t="s">
        <v>560</v>
      </c>
      <c r="H87" s="789" t="s">
        <v>583</v>
      </c>
      <c r="I87" s="790">
        <v>56</v>
      </c>
      <c r="J87" s="791">
        <v>224</v>
      </c>
      <c r="K87" s="790">
        <v>56</v>
      </c>
      <c r="L87" s="792">
        <v>1</v>
      </c>
      <c r="M87" s="793">
        <v>81</v>
      </c>
      <c r="N87" s="793">
        <v>4.8</v>
      </c>
      <c r="O87" s="793" t="s">
        <v>562</v>
      </c>
      <c r="P87" s="793">
        <v>4.8</v>
      </c>
      <c r="Q87" s="793">
        <v>2.2000000000000002</v>
      </c>
      <c r="R87" s="793">
        <v>1.5</v>
      </c>
      <c r="S87" s="794">
        <v>1.85</v>
      </c>
      <c r="T87" s="795">
        <v>1.2</v>
      </c>
      <c r="U87" s="796">
        <v>1.25</v>
      </c>
      <c r="V87" s="796">
        <v>1</v>
      </c>
      <c r="W87" s="796">
        <v>1</v>
      </c>
      <c r="X87" s="796">
        <v>1.7</v>
      </c>
      <c r="Y87" s="797">
        <v>1.23</v>
      </c>
      <c r="Z87" s="798">
        <v>1.7</v>
      </c>
      <c r="AA87" s="798">
        <v>3.08</v>
      </c>
      <c r="AB87" s="799">
        <v>6.0299999999999994</v>
      </c>
      <c r="AC87" s="800">
        <v>5</v>
      </c>
      <c r="AD87" s="800">
        <v>35</v>
      </c>
      <c r="AE87" s="800">
        <v>30</v>
      </c>
      <c r="AF87" s="800">
        <v>45</v>
      </c>
      <c r="AG87" s="800">
        <v>17</v>
      </c>
      <c r="AH87" s="800">
        <v>17</v>
      </c>
      <c r="AI87" s="794">
        <v>1</v>
      </c>
      <c r="AJ87" s="800">
        <v>17</v>
      </c>
      <c r="AK87" s="800">
        <v>0</v>
      </c>
      <c r="AL87" s="800">
        <v>17</v>
      </c>
      <c r="AM87" s="794">
        <v>1</v>
      </c>
      <c r="AN87" s="800">
        <v>4</v>
      </c>
      <c r="AO87" s="800">
        <v>0</v>
      </c>
      <c r="AP87" s="801">
        <v>4</v>
      </c>
      <c r="AQ87" s="800">
        <v>3</v>
      </c>
      <c r="AR87" s="800">
        <v>1</v>
      </c>
      <c r="AS87" s="794">
        <v>4</v>
      </c>
      <c r="AT87" s="794">
        <v>3.5</v>
      </c>
      <c r="AU87" s="794">
        <v>0.5</v>
      </c>
      <c r="AV87" s="794">
        <v>4</v>
      </c>
      <c r="AW87" s="800">
        <v>1</v>
      </c>
      <c r="AX87" s="800">
        <v>0</v>
      </c>
      <c r="AY87" s="801">
        <v>1</v>
      </c>
      <c r="AZ87" s="800">
        <v>3</v>
      </c>
      <c r="BA87" s="800">
        <v>0</v>
      </c>
      <c r="BB87" s="801">
        <v>3</v>
      </c>
      <c r="BC87" s="794">
        <v>2</v>
      </c>
      <c r="BD87" s="794">
        <v>0</v>
      </c>
      <c r="BE87" s="794">
        <v>2</v>
      </c>
      <c r="BF87" s="800">
        <v>0</v>
      </c>
      <c r="BG87" s="800">
        <v>4</v>
      </c>
      <c r="BH87" s="800">
        <v>0</v>
      </c>
      <c r="BI87" s="801">
        <v>4</v>
      </c>
      <c r="BJ87" s="794">
        <v>3</v>
      </c>
      <c r="BK87" s="800">
        <v>3</v>
      </c>
      <c r="BL87" s="800">
        <v>0</v>
      </c>
      <c r="BM87" s="800">
        <v>1</v>
      </c>
      <c r="BN87" s="801">
        <v>3</v>
      </c>
      <c r="BO87" s="794">
        <v>3.3333333333333335</v>
      </c>
      <c r="BP87" s="794">
        <v>1.5</v>
      </c>
      <c r="BQ87" s="794">
        <v>2</v>
      </c>
      <c r="BR87" s="794">
        <v>0.5</v>
      </c>
      <c r="BS87" s="794">
        <v>3.5</v>
      </c>
      <c r="BT87" s="794">
        <v>3.166666666666667</v>
      </c>
      <c r="BU87" s="800">
        <v>0</v>
      </c>
      <c r="BV87" s="800">
        <v>0</v>
      </c>
      <c r="BW87" s="800">
        <v>1</v>
      </c>
      <c r="BX87" s="800">
        <v>1</v>
      </c>
      <c r="BY87" s="800">
        <v>0</v>
      </c>
      <c r="BZ87" s="800">
        <v>0</v>
      </c>
      <c r="CA87" s="800">
        <v>0</v>
      </c>
      <c r="CB87" s="800">
        <v>0</v>
      </c>
      <c r="CC87" s="800">
        <v>0</v>
      </c>
      <c r="CD87" s="800">
        <v>0</v>
      </c>
      <c r="CE87" s="800">
        <v>1</v>
      </c>
      <c r="CF87" s="800">
        <v>1</v>
      </c>
      <c r="CG87" s="800">
        <v>1</v>
      </c>
      <c r="CH87" s="800">
        <v>1</v>
      </c>
      <c r="CI87" s="800">
        <v>1</v>
      </c>
      <c r="CJ87" s="800">
        <v>0</v>
      </c>
      <c r="CK87" s="794">
        <v>0</v>
      </c>
      <c r="CL87" s="794">
        <v>0</v>
      </c>
      <c r="CM87" s="794">
        <v>0.25</v>
      </c>
      <c r="CN87" s="794">
        <v>0.25</v>
      </c>
      <c r="CO87" s="794">
        <v>0.125</v>
      </c>
      <c r="CP87" s="794">
        <v>0.125</v>
      </c>
      <c r="CQ87" s="794">
        <v>0.125</v>
      </c>
      <c r="CR87" s="794">
        <v>0</v>
      </c>
      <c r="CS87" s="793">
        <v>0</v>
      </c>
      <c r="CT87" s="793">
        <v>0</v>
      </c>
      <c r="CU87" s="793">
        <v>0</v>
      </c>
      <c r="CV87" s="793">
        <v>0</v>
      </c>
      <c r="CW87" s="793">
        <v>0</v>
      </c>
      <c r="CX87" s="794">
        <v>0.5</v>
      </c>
      <c r="CY87" s="793">
        <v>0</v>
      </c>
      <c r="CZ87" s="793">
        <v>0</v>
      </c>
      <c r="DA87" s="793">
        <v>0</v>
      </c>
      <c r="DB87" s="793">
        <v>0</v>
      </c>
      <c r="DC87" s="793">
        <v>0.5</v>
      </c>
      <c r="DD87" s="793">
        <v>0</v>
      </c>
      <c r="DE87" s="793">
        <v>0.5</v>
      </c>
      <c r="DF87" s="793">
        <v>0</v>
      </c>
      <c r="DG87" s="793">
        <v>0</v>
      </c>
      <c r="DH87" s="793">
        <v>1.5</v>
      </c>
      <c r="DI87" s="793">
        <v>0</v>
      </c>
      <c r="DJ87" s="793">
        <v>0</v>
      </c>
      <c r="DK87" s="793">
        <v>0</v>
      </c>
      <c r="DL87" s="793">
        <v>0</v>
      </c>
      <c r="DM87" s="793">
        <v>0</v>
      </c>
      <c r="DN87" s="793">
        <v>0</v>
      </c>
      <c r="DO87" s="793">
        <v>0</v>
      </c>
      <c r="DP87" s="793">
        <v>1.5</v>
      </c>
      <c r="DQ87" s="793">
        <v>1.5</v>
      </c>
      <c r="DR87" s="793">
        <v>0</v>
      </c>
      <c r="DS87" s="793">
        <v>0</v>
      </c>
      <c r="DT87" s="793">
        <v>0</v>
      </c>
      <c r="DU87" s="793">
        <v>1.5</v>
      </c>
      <c r="DV87" s="793">
        <v>0</v>
      </c>
      <c r="DW87" s="793">
        <v>0</v>
      </c>
      <c r="DX87" s="793">
        <v>0.5</v>
      </c>
      <c r="DY87" s="793">
        <v>0</v>
      </c>
      <c r="DZ87" s="793">
        <v>0</v>
      </c>
      <c r="EA87" s="793">
        <v>0</v>
      </c>
      <c r="EB87" s="793">
        <v>0</v>
      </c>
      <c r="EC87" s="793">
        <v>2</v>
      </c>
      <c r="ED87" s="793">
        <v>1.5</v>
      </c>
      <c r="EE87" s="793">
        <v>0.5</v>
      </c>
      <c r="EF87" s="800">
        <v>3</v>
      </c>
      <c r="EG87" s="800">
        <v>4</v>
      </c>
      <c r="EH87" s="800">
        <v>3</v>
      </c>
      <c r="EI87" s="800">
        <v>2</v>
      </c>
      <c r="EJ87" s="800">
        <v>1</v>
      </c>
      <c r="EK87" s="803">
        <v>250</v>
      </c>
      <c r="EL87" s="803">
        <v>200</v>
      </c>
      <c r="EM87" s="803">
        <v>500</v>
      </c>
      <c r="EN87" s="802">
        <v>0.5</v>
      </c>
      <c r="EO87" s="803">
        <v>500</v>
      </c>
      <c r="EP87" s="804">
        <v>1</v>
      </c>
      <c r="EQ87" s="804">
        <v>1</v>
      </c>
      <c r="ER87" s="804">
        <v>1</v>
      </c>
      <c r="ES87" s="804">
        <v>1</v>
      </c>
      <c r="ET87" s="804">
        <v>1</v>
      </c>
      <c r="EU87" s="817">
        <v>0</v>
      </c>
      <c r="EV87" s="817">
        <v>0</v>
      </c>
      <c r="EW87" s="817">
        <v>0</v>
      </c>
      <c r="EX87" s="817">
        <v>0</v>
      </c>
      <c r="EY87" s="817">
        <v>0</v>
      </c>
      <c r="EZ87" s="803">
        <v>250</v>
      </c>
      <c r="FA87" s="803">
        <v>200</v>
      </c>
      <c r="FB87" s="803">
        <v>500</v>
      </c>
      <c r="FC87" s="802">
        <v>0.5</v>
      </c>
      <c r="FD87" s="803">
        <v>500</v>
      </c>
    </row>
    <row r="88" spans="1:162" s="833" customFormat="1" ht="15" customHeight="1" thickTop="1" x14ac:dyDescent="0.25">
      <c r="A88" s="1993">
        <v>19</v>
      </c>
      <c r="B88" s="1980" t="s">
        <v>94</v>
      </c>
      <c r="C88" s="1981" t="s">
        <v>93</v>
      </c>
      <c r="D88" s="1994">
        <v>40387</v>
      </c>
      <c r="E88" s="1995"/>
      <c r="F88" s="814" t="s">
        <v>559</v>
      </c>
      <c r="G88" s="814" t="s">
        <v>579</v>
      </c>
      <c r="H88" s="814" t="s">
        <v>561</v>
      </c>
      <c r="I88" s="759">
        <v>26</v>
      </c>
      <c r="J88" s="818">
        <v>104</v>
      </c>
      <c r="K88" s="759">
        <v>37</v>
      </c>
      <c r="L88" s="757">
        <v>0.70270270270270263</v>
      </c>
      <c r="M88" s="784" t="s">
        <v>562</v>
      </c>
      <c r="N88" s="784" t="s">
        <v>562</v>
      </c>
      <c r="O88" s="784" t="s">
        <v>562</v>
      </c>
      <c r="P88" s="760" t="s">
        <v>562</v>
      </c>
      <c r="Q88" s="759" t="s">
        <v>562</v>
      </c>
      <c r="R88" s="759">
        <v>2.4</v>
      </c>
      <c r="S88" s="760">
        <v>2.4</v>
      </c>
      <c r="T88" s="831">
        <v>0.2</v>
      </c>
      <c r="U88" s="832">
        <v>0.55000000000000004</v>
      </c>
      <c r="V88" s="832">
        <v>0.45</v>
      </c>
      <c r="W88" s="832">
        <v>0.45</v>
      </c>
      <c r="X88" s="832">
        <v>0.3</v>
      </c>
      <c r="Y88" s="764">
        <v>0.39</v>
      </c>
      <c r="Z88" s="764">
        <v>0.55000000000000004</v>
      </c>
      <c r="AA88" s="764">
        <v>2.79</v>
      </c>
      <c r="AB88" s="765" t="s">
        <v>562</v>
      </c>
      <c r="AC88" s="766">
        <v>0</v>
      </c>
      <c r="AD88" s="766" t="s">
        <v>562</v>
      </c>
      <c r="AE88" s="766">
        <v>45</v>
      </c>
      <c r="AF88" s="766">
        <v>20</v>
      </c>
      <c r="AG88" s="766">
        <v>17</v>
      </c>
      <c r="AH88" s="766">
        <v>17</v>
      </c>
      <c r="AI88" s="760">
        <v>1</v>
      </c>
      <c r="AJ88" s="766">
        <v>16</v>
      </c>
      <c r="AK88" s="766">
        <v>8</v>
      </c>
      <c r="AL88" s="766">
        <v>4</v>
      </c>
      <c r="AM88" s="760">
        <v>0.58823529411764708</v>
      </c>
      <c r="AN88" s="766">
        <v>2</v>
      </c>
      <c r="AO88" s="766">
        <v>2</v>
      </c>
      <c r="AP88" s="767">
        <v>4</v>
      </c>
      <c r="AQ88" s="766">
        <v>2</v>
      </c>
      <c r="AR88" s="766">
        <v>2</v>
      </c>
      <c r="AS88" s="760">
        <v>4</v>
      </c>
      <c r="AT88" s="760">
        <v>2</v>
      </c>
      <c r="AU88" s="760">
        <v>2</v>
      </c>
      <c r="AV88" s="760">
        <v>4</v>
      </c>
      <c r="AW88" s="766">
        <v>1</v>
      </c>
      <c r="AX88" s="766">
        <v>0</v>
      </c>
      <c r="AY88" s="767">
        <v>1</v>
      </c>
      <c r="AZ88" s="766">
        <v>2</v>
      </c>
      <c r="BA88" s="766">
        <v>1</v>
      </c>
      <c r="BB88" s="767">
        <v>3</v>
      </c>
      <c r="BC88" s="760">
        <v>1.5</v>
      </c>
      <c r="BD88" s="760">
        <v>0.5</v>
      </c>
      <c r="BE88" s="760">
        <v>2</v>
      </c>
      <c r="BF88" s="766">
        <v>0</v>
      </c>
      <c r="BG88" s="766">
        <v>3</v>
      </c>
      <c r="BH88" s="766">
        <v>1</v>
      </c>
      <c r="BI88" s="767">
        <v>3</v>
      </c>
      <c r="BJ88" s="760">
        <v>2.6666666666666665</v>
      </c>
      <c r="BK88" s="766">
        <v>0</v>
      </c>
      <c r="BL88" s="766">
        <v>4</v>
      </c>
      <c r="BM88" s="766">
        <v>0</v>
      </c>
      <c r="BN88" s="767">
        <v>4</v>
      </c>
      <c r="BO88" s="760">
        <v>3.6666666666666665</v>
      </c>
      <c r="BP88" s="760">
        <v>0</v>
      </c>
      <c r="BQ88" s="760">
        <v>3.5</v>
      </c>
      <c r="BR88" s="760">
        <v>0.5</v>
      </c>
      <c r="BS88" s="760">
        <v>3.5</v>
      </c>
      <c r="BT88" s="760">
        <v>3.1666666666666665</v>
      </c>
      <c r="BU88" s="766">
        <v>0</v>
      </c>
      <c r="BV88" s="766">
        <v>0</v>
      </c>
      <c r="BW88" s="766">
        <v>0</v>
      </c>
      <c r="BX88" s="766">
        <v>0</v>
      </c>
      <c r="BY88" s="766">
        <v>0</v>
      </c>
      <c r="BZ88" s="766">
        <v>0</v>
      </c>
      <c r="CA88" s="766">
        <v>0</v>
      </c>
      <c r="CB88" s="766">
        <v>0</v>
      </c>
      <c r="CC88" s="766">
        <v>0</v>
      </c>
      <c r="CD88" s="766">
        <v>0</v>
      </c>
      <c r="CE88" s="766">
        <v>0</v>
      </c>
      <c r="CF88" s="766">
        <v>0</v>
      </c>
      <c r="CG88" s="766">
        <v>0</v>
      </c>
      <c r="CH88" s="766">
        <v>0</v>
      </c>
      <c r="CI88" s="766">
        <v>0</v>
      </c>
      <c r="CJ88" s="766">
        <v>0</v>
      </c>
      <c r="CK88" s="760">
        <v>0</v>
      </c>
      <c r="CL88" s="760">
        <v>0</v>
      </c>
      <c r="CM88" s="760">
        <v>0</v>
      </c>
      <c r="CN88" s="760">
        <v>0</v>
      </c>
      <c r="CO88" s="760">
        <v>0</v>
      </c>
      <c r="CP88" s="760">
        <v>0</v>
      </c>
      <c r="CQ88" s="760">
        <v>0</v>
      </c>
      <c r="CR88" s="760">
        <v>0</v>
      </c>
      <c r="CS88" s="759">
        <v>0</v>
      </c>
      <c r="CT88" s="759">
        <v>0</v>
      </c>
      <c r="CU88" s="759">
        <v>0</v>
      </c>
      <c r="CV88" s="759">
        <v>0</v>
      </c>
      <c r="CW88" s="759">
        <v>0</v>
      </c>
      <c r="CX88" s="759">
        <v>0</v>
      </c>
      <c r="CY88" s="760">
        <v>0.5</v>
      </c>
      <c r="CZ88" s="759">
        <v>0</v>
      </c>
      <c r="DA88" s="759">
        <v>0</v>
      </c>
      <c r="DB88" s="759">
        <v>0</v>
      </c>
      <c r="DC88" s="759">
        <v>0.5</v>
      </c>
      <c r="DD88" s="759">
        <v>0</v>
      </c>
      <c r="DE88" s="759">
        <v>0.5</v>
      </c>
      <c r="DF88" s="759">
        <v>0</v>
      </c>
      <c r="DG88" s="759">
        <v>0</v>
      </c>
      <c r="DH88" s="759">
        <v>0</v>
      </c>
      <c r="DI88" s="759">
        <v>0</v>
      </c>
      <c r="DJ88" s="759">
        <v>0</v>
      </c>
      <c r="DK88" s="759">
        <v>0</v>
      </c>
      <c r="DL88" s="759">
        <v>0</v>
      </c>
      <c r="DM88" s="759">
        <v>0</v>
      </c>
      <c r="DN88" s="759">
        <v>0</v>
      </c>
      <c r="DO88" s="759">
        <v>0</v>
      </c>
      <c r="DP88" s="759">
        <v>0</v>
      </c>
      <c r="DQ88" s="759">
        <v>0</v>
      </c>
      <c r="DR88" s="759">
        <v>0</v>
      </c>
      <c r="DS88" s="759">
        <v>0</v>
      </c>
      <c r="DT88" s="759">
        <v>0</v>
      </c>
      <c r="DU88" s="759">
        <v>0</v>
      </c>
      <c r="DV88" s="759">
        <v>0</v>
      </c>
      <c r="DW88" s="759">
        <v>0</v>
      </c>
      <c r="DX88" s="759">
        <v>0</v>
      </c>
      <c r="DY88" s="759">
        <v>0.5</v>
      </c>
      <c r="DZ88" s="759">
        <v>0</v>
      </c>
      <c r="EA88" s="759">
        <v>0</v>
      </c>
      <c r="EB88" s="759">
        <v>0</v>
      </c>
      <c r="EC88" s="759">
        <v>0.5</v>
      </c>
      <c r="ED88" s="759">
        <v>0</v>
      </c>
      <c r="EE88" s="759">
        <v>0.5</v>
      </c>
      <c r="EF88" s="766">
        <v>3</v>
      </c>
      <c r="EG88" s="766">
        <v>1</v>
      </c>
      <c r="EH88" s="766">
        <v>1</v>
      </c>
      <c r="EI88" s="766">
        <v>1</v>
      </c>
      <c r="EJ88" s="766">
        <v>2</v>
      </c>
      <c r="EK88" s="768">
        <v>90</v>
      </c>
      <c r="EL88" s="769">
        <v>110</v>
      </c>
      <c r="EM88" s="769">
        <v>130</v>
      </c>
      <c r="EN88" s="768">
        <v>40</v>
      </c>
      <c r="EO88" s="768">
        <v>70</v>
      </c>
      <c r="EP88" s="766">
        <v>0</v>
      </c>
      <c r="EQ88" s="766">
        <v>0</v>
      </c>
      <c r="ER88" s="766">
        <v>0</v>
      </c>
      <c r="ES88" s="766">
        <v>0</v>
      </c>
      <c r="ET88" s="766">
        <v>0</v>
      </c>
      <c r="EU88" s="769">
        <v>140</v>
      </c>
      <c r="EV88" s="769">
        <v>140</v>
      </c>
      <c r="EW88" s="769">
        <v>140</v>
      </c>
      <c r="EX88" s="769">
        <v>140</v>
      </c>
      <c r="EY88" s="769">
        <v>140</v>
      </c>
      <c r="EZ88" s="759">
        <v>90</v>
      </c>
      <c r="FA88" s="769">
        <v>110</v>
      </c>
      <c r="FB88" s="769">
        <v>130</v>
      </c>
      <c r="FC88" s="759">
        <v>40</v>
      </c>
      <c r="FD88" s="759">
        <v>70</v>
      </c>
      <c r="FF88" s="730"/>
    </row>
    <row r="89" spans="1:162" s="833" customFormat="1" ht="15" customHeight="1" x14ac:dyDescent="0.25">
      <c r="A89" s="1985"/>
      <c r="B89" s="1977"/>
      <c r="C89" s="1982"/>
      <c r="D89" s="1988"/>
      <c r="E89" s="1991"/>
      <c r="F89" s="709" t="s">
        <v>559</v>
      </c>
      <c r="G89" s="709" t="s">
        <v>580</v>
      </c>
      <c r="H89" s="709" t="s">
        <v>561</v>
      </c>
      <c r="I89" s="712">
        <v>30</v>
      </c>
      <c r="J89" s="716">
        <v>120</v>
      </c>
      <c r="K89" s="712">
        <v>38</v>
      </c>
      <c r="L89" s="783">
        <v>0.78947368421052633</v>
      </c>
      <c r="M89" s="784" t="s">
        <v>562</v>
      </c>
      <c r="N89" s="784" t="s">
        <v>562</v>
      </c>
      <c r="O89" s="784" t="s">
        <v>562</v>
      </c>
      <c r="P89" s="775" t="s">
        <v>562</v>
      </c>
      <c r="Q89" s="712">
        <v>2.5</v>
      </c>
      <c r="R89" s="712">
        <v>2.4</v>
      </c>
      <c r="S89" s="775">
        <v>2.4500000000000002</v>
      </c>
      <c r="T89" s="834">
        <v>0.35</v>
      </c>
      <c r="U89" s="710">
        <v>0.6</v>
      </c>
      <c r="V89" s="710">
        <v>0.55000000000000004</v>
      </c>
      <c r="W89" s="710">
        <v>0.3</v>
      </c>
      <c r="X89" s="710">
        <v>0.2</v>
      </c>
      <c r="Y89" s="708">
        <v>0.4</v>
      </c>
      <c r="Z89" s="708">
        <v>0.6</v>
      </c>
      <c r="AA89" s="708">
        <v>2.85</v>
      </c>
      <c r="AB89" s="777" t="s">
        <v>562</v>
      </c>
      <c r="AC89" s="714">
        <v>0</v>
      </c>
      <c r="AD89" s="714">
        <v>45</v>
      </c>
      <c r="AE89" s="714">
        <v>45</v>
      </c>
      <c r="AF89" s="714">
        <v>20</v>
      </c>
      <c r="AG89" s="714">
        <v>17</v>
      </c>
      <c r="AH89" s="714" t="s">
        <v>562</v>
      </c>
      <c r="AI89" s="775">
        <v>1</v>
      </c>
      <c r="AJ89" s="714">
        <v>16</v>
      </c>
      <c r="AK89" s="714">
        <v>2</v>
      </c>
      <c r="AL89" s="714">
        <v>12</v>
      </c>
      <c r="AM89" s="775">
        <v>0.82352941176470584</v>
      </c>
      <c r="AN89" s="714">
        <v>2</v>
      </c>
      <c r="AO89" s="714">
        <v>0</v>
      </c>
      <c r="AP89" s="778">
        <v>2</v>
      </c>
      <c r="AQ89" s="714">
        <v>2</v>
      </c>
      <c r="AR89" s="714">
        <v>0</v>
      </c>
      <c r="AS89" s="775">
        <v>2</v>
      </c>
      <c r="AT89" s="775">
        <v>2</v>
      </c>
      <c r="AU89" s="775">
        <v>0</v>
      </c>
      <c r="AV89" s="775">
        <v>2</v>
      </c>
      <c r="AW89" s="714">
        <v>1</v>
      </c>
      <c r="AX89" s="714">
        <v>0</v>
      </c>
      <c r="AY89" s="778">
        <v>1</v>
      </c>
      <c r="AZ89" s="714">
        <v>1</v>
      </c>
      <c r="BA89" s="714">
        <v>0</v>
      </c>
      <c r="BB89" s="778">
        <v>1</v>
      </c>
      <c r="BC89" s="775">
        <v>1</v>
      </c>
      <c r="BD89" s="775">
        <v>0</v>
      </c>
      <c r="BE89" s="775">
        <v>1</v>
      </c>
      <c r="BF89" s="714">
        <v>0</v>
      </c>
      <c r="BG89" s="714">
        <v>4</v>
      </c>
      <c r="BH89" s="714">
        <v>0</v>
      </c>
      <c r="BI89" s="778">
        <v>4</v>
      </c>
      <c r="BJ89" s="775">
        <v>2.3333333333333335</v>
      </c>
      <c r="BK89" s="714">
        <v>0</v>
      </c>
      <c r="BL89" s="714">
        <v>4</v>
      </c>
      <c r="BM89" s="714">
        <v>0</v>
      </c>
      <c r="BN89" s="778">
        <v>4</v>
      </c>
      <c r="BO89" s="775">
        <v>2.3333333333333335</v>
      </c>
      <c r="BP89" s="775">
        <v>0</v>
      </c>
      <c r="BQ89" s="775">
        <v>4</v>
      </c>
      <c r="BR89" s="775">
        <v>0</v>
      </c>
      <c r="BS89" s="775">
        <v>4</v>
      </c>
      <c r="BT89" s="775">
        <v>2.3333333333333335</v>
      </c>
      <c r="BU89" s="714">
        <v>0</v>
      </c>
      <c r="BV89" s="714">
        <v>0</v>
      </c>
      <c r="BW89" s="714">
        <v>1</v>
      </c>
      <c r="BX89" s="714">
        <v>0</v>
      </c>
      <c r="BY89" s="714">
        <v>0</v>
      </c>
      <c r="BZ89" s="714">
        <v>0</v>
      </c>
      <c r="CA89" s="714">
        <v>0</v>
      </c>
      <c r="CB89" s="714">
        <v>0</v>
      </c>
      <c r="CC89" s="714">
        <v>0</v>
      </c>
      <c r="CD89" s="714">
        <v>0</v>
      </c>
      <c r="CE89" s="714">
        <v>0</v>
      </c>
      <c r="CF89" s="714">
        <v>1</v>
      </c>
      <c r="CG89" s="714">
        <v>0</v>
      </c>
      <c r="CH89" s="714">
        <v>0</v>
      </c>
      <c r="CI89" s="714">
        <v>1</v>
      </c>
      <c r="CJ89" s="714">
        <v>0</v>
      </c>
      <c r="CK89" s="775">
        <v>0</v>
      </c>
      <c r="CL89" s="775">
        <v>0</v>
      </c>
      <c r="CM89" s="775">
        <v>0.125</v>
      </c>
      <c r="CN89" s="775">
        <v>0.125</v>
      </c>
      <c r="CO89" s="775">
        <v>0</v>
      </c>
      <c r="CP89" s="775">
        <v>0</v>
      </c>
      <c r="CQ89" s="775">
        <v>0.125</v>
      </c>
      <c r="CR89" s="775">
        <v>0</v>
      </c>
      <c r="CS89" s="712">
        <v>0</v>
      </c>
      <c r="CT89" s="712">
        <v>0</v>
      </c>
      <c r="CU89" s="712">
        <v>0</v>
      </c>
      <c r="CV89" s="712">
        <v>0</v>
      </c>
      <c r="CW89" s="712">
        <v>0</v>
      </c>
      <c r="CX89" s="712">
        <v>0</v>
      </c>
      <c r="CY89" s="712">
        <v>0</v>
      </c>
      <c r="CZ89" s="712">
        <v>0</v>
      </c>
      <c r="DA89" s="712">
        <v>0</v>
      </c>
      <c r="DB89" s="712">
        <v>0</v>
      </c>
      <c r="DC89" s="712">
        <v>0</v>
      </c>
      <c r="DD89" s="712">
        <v>0</v>
      </c>
      <c r="DE89" s="712">
        <v>0</v>
      </c>
      <c r="DF89" s="712">
        <v>0</v>
      </c>
      <c r="DG89" s="712">
        <v>0</v>
      </c>
      <c r="DH89" s="712">
        <v>0</v>
      </c>
      <c r="DI89" s="712">
        <v>0</v>
      </c>
      <c r="DJ89" s="712">
        <v>0</v>
      </c>
      <c r="DK89" s="712">
        <v>0</v>
      </c>
      <c r="DL89" s="712">
        <v>0</v>
      </c>
      <c r="DM89" s="712">
        <v>0</v>
      </c>
      <c r="DN89" s="712">
        <v>0</v>
      </c>
      <c r="DO89" s="712">
        <v>0</v>
      </c>
      <c r="DP89" s="712">
        <v>0</v>
      </c>
      <c r="DQ89" s="712">
        <v>0</v>
      </c>
      <c r="DR89" s="712">
        <v>0</v>
      </c>
      <c r="DS89" s="712">
        <v>0</v>
      </c>
      <c r="DT89" s="712">
        <v>0</v>
      </c>
      <c r="DU89" s="712">
        <v>0</v>
      </c>
      <c r="DV89" s="712">
        <v>0</v>
      </c>
      <c r="DW89" s="712">
        <v>0</v>
      </c>
      <c r="DX89" s="712">
        <v>0</v>
      </c>
      <c r="DY89" s="712">
        <v>0</v>
      </c>
      <c r="DZ89" s="712">
        <v>0</v>
      </c>
      <c r="EA89" s="712">
        <v>0</v>
      </c>
      <c r="EB89" s="712">
        <v>0</v>
      </c>
      <c r="EC89" s="712">
        <v>0</v>
      </c>
      <c r="ED89" s="712">
        <v>0</v>
      </c>
      <c r="EE89" s="712">
        <v>0</v>
      </c>
      <c r="EF89" s="714">
        <v>3</v>
      </c>
      <c r="EG89" s="714">
        <v>3</v>
      </c>
      <c r="EH89" s="714">
        <v>3</v>
      </c>
      <c r="EI89" s="714">
        <v>2</v>
      </c>
      <c r="EJ89" s="714">
        <v>2</v>
      </c>
      <c r="EK89" s="779">
        <v>20</v>
      </c>
      <c r="EL89" s="779">
        <v>30</v>
      </c>
      <c r="EM89" s="782">
        <v>160</v>
      </c>
      <c r="EN89" s="782">
        <v>100</v>
      </c>
      <c r="EO89" s="782">
        <v>100</v>
      </c>
      <c r="EP89" s="714">
        <v>0</v>
      </c>
      <c r="EQ89" s="714">
        <v>0</v>
      </c>
      <c r="ER89" s="714">
        <v>0</v>
      </c>
      <c r="ES89" s="714">
        <v>0</v>
      </c>
      <c r="ET89" s="714">
        <v>0</v>
      </c>
      <c r="EU89" s="782">
        <v>140</v>
      </c>
      <c r="EV89" s="782">
        <v>140</v>
      </c>
      <c r="EW89" s="782">
        <v>140</v>
      </c>
      <c r="EX89" s="782">
        <v>140</v>
      </c>
      <c r="EY89" s="782">
        <v>140</v>
      </c>
      <c r="EZ89" s="712">
        <v>20</v>
      </c>
      <c r="FA89" s="779">
        <v>30</v>
      </c>
      <c r="FB89" s="782">
        <v>160</v>
      </c>
      <c r="FC89" s="782">
        <v>100</v>
      </c>
      <c r="FD89" s="782">
        <v>100</v>
      </c>
    </row>
    <row r="90" spans="1:162" s="833" customFormat="1" ht="15" customHeight="1" x14ac:dyDescent="0.25">
      <c r="A90" s="1985"/>
      <c r="B90" s="1977"/>
      <c r="C90" s="1982"/>
      <c r="D90" s="1988"/>
      <c r="E90" s="1991"/>
      <c r="F90" s="709" t="s">
        <v>564</v>
      </c>
      <c r="G90" s="709" t="s">
        <v>579</v>
      </c>
      <c r="H90" s="709" t="s">
        <v>571</v>
      </c>
      <c r="I90" s="712">
        <v>32</v>
      </c>
      <c r="J90" s="716">
        <v>128</v>
      </c>
      <c r="K90" s="712">
        <v>37</v>
      </c>
      <c r="L90" s="783">
        <v>0.86486486486486491</v>
      </c>
      <c r="M90" s="784" t="s">
        <v>562</v>
      </c>
      <c r="N90" s="784" t="s">
        <v>562</v>
      </c>
      <c r="O90" s="784" t="s">
        <v>562</v>
      </c>
      <c r="P90" s="775" t="s">
        <v>562</v>
      </c>
      <c r="Q90" s="712">
        <v>3.8</v>
      </c>
      <c r="R90" s="712">
        <v>1.2</v>
      </c>
      <c r="S90" s="775">
        <v>2.5</v>
      </c>
      <c r="T90" s="834">
        <v>0.25</v>
      </c>
      <c r="U90" s="710">
        <v>0.35</v>
      </c>
      <c r="V90" s="710">
        <v>0.55000000000000004</v>
      </c>
      <c r="W90" s="710">
        <v>0</v>
      </c>
      <c r="X90" s="710">
        <v>0.3</v>
      </c>
      <c r="Y90" s="708">
        <v>0.28999999999999998</v>
      </c>
      <c r="Z90" s="708">
        <v>0.55000000000000004</v>
      </c>
      <c r="AA90" s="708">
        <v>2.79</v>
      </c>
      <c r="AB90" s="777" t="s">
        <v>562</v>
      </c>
      <c r="AC90" s="714">
        <v>0</v>
      </c>
      <c r="AD90" s="714">
        <v>0</v>
      </c>
      <c r="AE90" s="714">
        <v>60</v>
      </c>
      <c r="AF90" s="714">
        <v>20</v>
      </c>
      <c r="AG90" s="714">
        <v>0</v>
      </c>
      <c r="AH90" s="714">
        <v>17</v>
      </c>
      <c r="AI90" s="775">
        <v>0.5</v>
      </c>
      <c r="AJ90" s="714">
        <v>12</v>
      </c>
      <c r="AK90" s="714">
        <v>0</v>
      </c>
      <c r="AL90" s="714" t="s">
        <v>562</v>
      </c>
      <c r="AM90" s="775">
        <v>0.70588235294117652</v>
      </c>
      <c r="AN90" s="714">
        <v>1</v>
      </c>
      <c r="AO90" s="714">
        <v>1</v>
      </c>
      <c r="AP90" s="778">
        <v>2</v>
      </c>
      <c r="AQ90" s="714">
        <v>3</v>
      </c>
      <c r="AR90" s="714">
        <v>1</v>
      </c>
      <c r="AS90" s="775">
        <v>4</v>
      </c>
      <c r="AT90" s="775">
        <v>2</v>
      </c>
      <c r="AU90" s="775">
        <v>1</v>
      </c>
      <c r="AV90" s="775">
        <v>3</v>
      </c>
      <c r="AW90" s="714">
        <v>1</v>
      </c>
      <c r="AX90" s="714">
        <v>0</v>
      </c>
      <c r="AY90" s="778">
        <v>1</v>
      </c>
      <c r="AZ90" s="714">
        <v>0</v>
      </c>
      <c r="BA90" s="714">
        <v>0</v>
      </c>
      <c r="BB90" s="778">
        <v>0</v>
      </c>
      <c r="BC90" s="775">
        <v>0.5</v>
      </c>
      <c r="BD90" s="775">
        <v>0</v>
      </c>
      <c r="BE90" s="775">
        <v>0.5</v>
      </c>
      <c r="BF90" s="714">
        <v>0</v>
      </c>
      <c r="BG90" s="714">
        <v>4</v>
      </c>
      <c r="BH90" s="714">
        <v>0</v>
      </c>
      <c r="BI90" s="778">
        <v>4</v>
      </c>
      <c r="BJ90" s="775">
        <v>2.3333333333333335</v>
      </c>
      <c r="BK90" s="714">
        <v>0</v>
      </c>
      <c r="BL90" s="714">
        <v>4</v>
      </c>
      <c r="BM90" s="714">
        <v>0</v>
      </c>
      <c r="BN90" s="778">
        <v>4</v>
      </c>
      <c r="BO90" s="775">
        <v>2.6666666666666665</v>
      </c>
      <c r="BP90" s="775">
        <v>0</v>
      </c>
      <c r="BQ90" s="775">
        <v>4</v>
      </c>
      <c r="BR90" s="775">
        <v>0</v>
      </c>
      <c r="BS90" s="775">
        <v>4</v>
      </c>
      <c r="BT90" s="775">
        <v>2.5</v>
      </c>
      <c r="BU90" s="714">
        <v>0</v>
      </c>
      <c r="BV90" s="714">
        <v>0</v>
      </c>
      <c r="BW90" s="714">
        <v>0</v>
      </c>
      <c r="BX90" s="714">
        <v>0</v>
      </c>
      <c r="BY90" s="714">
        <v>0</v>
      </c>
      <c r="BZ90" s="714">
        <v>0</v>
      </c>
      <c r="CA90" s="714">
        <v>0</v>
      </c>
      <c r="CB90" s="714">
        <v>0</v>
      </c>
      <c r="CC90" s="714">
        <v>0</v>
      </c>
      <c r="CD90" s="714">
        <v>0</v>
      </c>
      <c r="CE90" s="714">
        <v>0</v>
      </c>
      <c r="CF90" s="714">
        <v>0</v>
      </c>
      <c r="CG90" s="714">
        <v>0</v>
      </c>
      <c r="CH90" s="714">
        <v>0</v>
      </c>
      <c r="CI90" s="714">
        <v>0</v>
      </c>
      <c r="CJ90" s="714">
        <v>0</v>
      </c>
      <c r="CK90" s="775">
        <v>0</v>
      </c>
      <c r="CL90" s="775">
        <v>0</v>
      </c>
      <c r="CM90" s="775">
        <v>0</v>
      </c>
      <c r="CN90" s="775">
        <v>0</v>
      </c>
      <c r="CO90" s="775">
        <v>0</v>
      </c>
      <c r="CP90" s="775">
        <v>0</v>
      </c>
      <c r="CQ90" s="775">
        <v>0</v>
      </c>
      <c r="CR90" s="775">
        <v>0</v>
      </c>
      <c r="CS90" s="712">
        <v>0</v>
      </c>
      <c r="CT90" s="712">
        <v>0</v>
      </c>
      <c r="CU90" s="712">
        <v>0</v>
      </c>
      <c r="CV90" s="712">
        <v>0</v>
      </c>
      <c r="CW90" s="712">
        <v>0</v>
      </c>
      <c r="CX90" s="712">
        <v>0</v>
      </c>
      <c r="CY90" s="775">
        <v>1.5</v>
      </c>
      <c r="CZ90" s="712">
        <v>0</v>
      </c>
      <c r="DA90" s="712">
        <v>0</v>
      </c>
      <c r="DB90" s="712">
        <v>0</v>
      </c>
      <c r="DC90" s="712">
        <v>1.5</v>
      </c>
      <c r="DD90" s="712">
        <v>0</v>
      </c>
      <c r="DE90" s="712">
        <v>1.5</v>
      </c>
      <c r="DF90" s="712">
        <v>0</v>
      </c>
      <c r="DG90" s="712">
        <v>0</v>
      </c>
      <c r="DH90" s="712">
        <v>0</v>
      </c>
      <c r="DI90" s="712">
        <v>0</v>
      </c>
      <c r="DJ90" s="712">
        <v>0</v>
      </c>
      <c r="DK90" s="712">
        <v>0</v>
      </c>
      <c r="DL90" s="712">
        <v>0</v>
      </c>
      <c r="DM90" s="712">
        <v>0</v>
      </c>
      <c r="DN90" s="712">
        <v>0</v>
      </c>
      <c r="DO90" s="712">
        <v>0</v>
      </c>
      <c r="DP90" s="712">
        <v>0</v>
      </c>
      <c r="DQ90" s="712">
        <v>0</v>
      </c>
      <c r="DR90" s="712">
        <v>0</v>
      </c>
      <c r="DS90" s="712">
        <v>0</v>
      </c>
      <c r="DT90" s="712">
        <v>0</v>
      </c>
      <c r="DU90" s="712">
        <v>0</v>
      </c>
      <c r="DV90" s="712">
        <v>0</v>
      </c>
      <c r="DW90" s="712">
        <v>0</v>
      </c>
      <c r="DX90" s="712">
        <v>0</v>
      </c>
      <c r="DY90" s="712">
        <v>1.5</v>
      </c>
      <c r="DZ90" s="712">
        <v>0</v>
      </c>
      <c r="EA90" s="712">
        <v>0</v>
      </c>
      <c r="EB90" s="712">
        <v>0</v>
      </c>
      <c r="EC90" s="712">
        <v>1.5</v>
      </c>
      <c r="ED90" s="712">
        <v>0</v>
      </c>
      <c r="EE90" s="712">
        <v>1.5</v>
      </c>
      <c r="EF90" s="714">
        <v>1</v>
      </c>
      <c r="EG90" s="714">
        <v>1</v>
      </c>
      <c r="EH90" s="714">
        <v>1</v>
      </c>
      <c r="EI90" s="714" t="s">
        <v>562</v>
      </c>
      <c r="EJ90" s="714">
        <v>4</v>
      </c>
      <c r="EK90" s="779">
        <v>30</v>
      </c>
      <c r="EL90" s="779">
        <v>70</v>
      </c>
      <c r="EM90" s="779">
        <v>50</v>
      </c>
      <c r="EN90" s="779">
        <v>20</v>
      </c>
      <c r="EO90" s="779">
        <v>70</v>
      </c>
      <c r="EP90" s="714">
        <v>0</v>
      </c>
      <c r="EQ90" s="714">
        <v>0</v>
      </c>
      <c r="ER90" s="714">
        <v>0</v>
      </c>
      <c r="ES90" s="714" t="s">
        <v>562</v>
      </c>
      <c r="ET90" s="714">
        <v>10</v>
      </c>
      <c r="EU90" s="782">
        <v>140</v>
      </c>
      <c r="EV90" s="782">
        <v>140</v>
      </c>
      <c r="EW90" s="782">
        <v>140</v>
      </c>
      <c r="EX90" s="782">
        <v>140</v>
      </c>
      <c r="EY90" s="782">
        <v>140</v>
      </c>
      <c r="EZ90" s="712">
        <v>30</v>
      </c>
      <c r="FA90" s="712">
        <v>70</v>
      </c>
      <c r="FB90" s="712">
        <v>50</v>
      </c>
      <c r="FC90" s="712">
        <v>20</v>
      </c>
      <c r="FD90" s="712">
        <v>70</v>
      </c>
    </row>
    <row r="91" spans="1:162" s="833" customFormat="1" ht="15" customHeight="1" x14ac:dyDescent="0.25">
      <c r="A91" s="1985"/>
      <c r="B91" s="1977"/>
      <c r="C91" s="1982"/>
      <c r="D91" s="1988"/>
      <c r="E91" s="1991"/>
      <c r="F91" s="709" t="s">
        <v>564</v>
      </c>
      <c r="G91" s="709" t="s">
        <v>580</v>
      </c>
      <c r="H91" s="709" t="s">
        <v>561</v>
      </c>
      <c r="I91" s="712">
        <v>30</v>
      </c>
      <c r="J91" s="716">
        <v>120</v>
      </c>
      <c r="K91" s="712">
        <v>35</v>
      </c>
      <c r="L91" s="783">
        <v>0.85714285714285721</v>
      </c>
      <c r="M91" s="784" t="s">
        <v>562</v>
      </c>
      <c r="N91" s="784" t="s">
        <v>562</v>
      </c>
      <c r="O91" s="712">
        <v>4</v>
      </c>
      <c r="P91" s="712">
        <v>4</v>
      </c>
      <c r="Q91" s="712">
        <v>2.5</v>
      </c>
      <c r="R91" s="712" t="s">
        <v>562</v>
      </c>
      <c r="S91" s="775">
        <v>2.5</v>
      </c>
      <c r="T91" s="834">
        <v>0.3</v>
      </c>
      <c r="U91" s="710">
        <v>0.5</v>
      </c>
      <c r="V91" s="710">
        <v>0.75</v>
      </c>
      <c r="W91" s="710">
        <v>0.75</v>
      </c>
      <c r="X91" s="710">
        <v>0.4</v>
      </c>
      <c r="Y91" s="708">
        <v>0.53999999999999992</v>
      </c>
      <c r="Z91" s="708">
        <v>0.75</v>
      </c>
      <c r="AA91" s="708">
        <v>3.04</v>
      </c>
      <c r="AB91" s="777">
        <v>4.54</v>
      </c>
      <c r="AC91" s="714">
        <v>0</v>
      </c>
      <c r="AD91" s="714">
        <v>5</v>
      </c>
      <c r="AE91" s="714">
        <v>40</v>
      </c>
      <c r="AF91" s="714">
        <v>40</v>
      </c>
      <c r="AG91" s="714">
        <v>17</v>
      </c>
      <c r="AH91" s="714">
        <v>8</v>
      </c>
      <c r="AI91" s="775">
        <v>0.73529411764705888</v>
      </c>
      <c r="AJ91" s="714">
        <v>17</v>
      </c>
      <c r="AK91" s="714">
        <v>0</v>
      </c>
      <c r="AL91" s="714">
        <v>17</v>
      </c>
      <c r="AM91" s="775">
        <v>1</v>
      </c>
      <c r="AN91" s="714">
        <v>4</v>
      </c>
      <c r="AO91" s="714">
        <v>0</v>
      </c>
      <c r="AP91" s="778">
        <v>4</v>
      </c>
      <c r="AQ91" s="714">
        <v>1</v>
      </c>
      <c r="AR91" s="714">
        <v>3</v>
      </c>
      <c r="AS91" s="775">
        <v>4</v>
      </c>
      <c r="AT91" s="775">
        <v>2.5</v>
      </c>
      <c r="AU91" s="775">
        <v>1.5</v>
      </c>
      <c r="AV91" s="775">
        <v>4</v>
      </c>
      <c r="AW91" s="714">
        <v>1</v>
      </c>
      <c r="AX91" s="714">
        <v>0</v>
      </c>
      <c r="AY91" s="778">
        <v>1</v>
      </c>
      <c r="AZ91" s="714">
        <v>3</v>
      </c>
      <c r="BA91" s="714">
        <v>0</v>
      </c>
      <c r="BB91" s="778">
        <v>3</v>
      </c>
      <c r="BC91" s="775">
        <v>2</v>
      </c>
      <c r="BD91" s="775">
        <v>0</v>
      </c>
      <c r="BE91" s="775">
        <v>2</v>
      </c>
      <c r="BF91" s="714">
        <v>0</v>
      </c>
      <c r="BG91" s="714">
        <v>4</v>
      </c>
      <c r="BH91" s="714">
        <v>0</v>
      </c>
      <c r="BI91" s="778">
        <v>4</v>
      </c>
      <c r="BJ91" s="775">
        <v>3</v>
      </c>
      <c r="BK91" s="714">
        <v>3</v>
      </c>
      <c r="BL91" s="714">
        <v>0</v>
      </c>
      <c r="BM91" s="714">
        <v>1</v>
      </c>
      <c r="BN91" s="778">
        <v>3</v>
      </c>
      <c r="BO91" s="775">
        <v>3.3333333333333335</v>
      </c>
      <c r="BP91" s="775">
        <v>1.5</v>
      </c>
      <c r="BQ91" s="775">
        <v>2</v>
      </c>
      <c r="BR91" s="775">
        <v>0.5</v>
      </c>
      <c r="BS91" s="775">
        <v>3.5</v>
      </c>
      <c r="BT91" s="775">
        <v>3.166666666666667</v>
      </c>
      <c r="BU91" s="714">
        <v>0</v>
      </c>
      <c r="BV91" s="714">
        <v>0</v>
      </c>
      <c r="BW91" s="714">
        <v>0</v>
      </c>
      <c r="BX91" s="714">
        <v>0</v>
      </c>
      <c r="BY91" s="714">
        <v>0</v>
      </c>
      <c r="BZ91" s="714">
        <v>0</v>
      </c>
      <c r="CA91" s="714">
        <v>0</v>
      </c>
      <c r="CB91" s="714">
        <v>0</v>
      </c>
      <c r="CC91" s="714">
        <v>0</v>
      </c>
      <c r="CD91" s="714">
        <v>0</v>
      </c>
      <c r="CE91" s="714">
        <v>0</v>
      </c>
      <c r="CF91" s="714">
        <v>1</v>
      </c>
      <c r="CG91" s="714">
        <v>0</v>
      </c>
      <c r="CH91" s="714">
        <v>0</v>
      </c>
      <c r="CI91" s="714">
        <v>0</v>
      </c>
      <c r="CJ91" s="714">
        <v>0</v>
      </c>
      <c r="CK91" s="775">
        <v>0</v>
      </c>
      <c r="CL91" s="775">
        <v>0</v>
      </c>
      <c r="CM91" s="775">
        <v>0</v>
      </c>
      <c r="CN91" s="775">
        <v>0.125</v>
      </c>
      <c r="CO91" s="775">
        <v>0</v>
      </c>
      <c r="CP91" s="775">
        <v>0</v>
      </c>
      <c r="CQ91" s="775">
        <v>0</v>
      </c>
      <c r="CR91" s="775">
        <v>0</v>
      </c>
      <c r="CS91" s="712">
        <v>0</v>
      </c>
      <c r="CT91" s="712">
        <v>0</v>
      </c>
      <c r="CU91" s="712">
        <v>0</v>
      </c>
      <c r="CV91" s="712">
        <v>0</v>
      </c>
      <c r="CW91" s="712">
        <v>0</v>
      </c>
      <c r="CX91" s="712">
        <v>0</v>
      </c>
      <c r="CY91" s="712">
        <v>0</v>
      </c>
      <c r="CZ91" s="712">
        <v>0</v>
      </c>
      <c r="DA91" s="712">
        <v>0</v>
      </c>
      <c r="DB91" s="712">
        <v>0</v>
      </c>
      <c r="DC91" s="712">
        <v>0</v>
      </c>
      <c r="DD91" s="712">
        <v>0</v>
      </c>
      <c r="DE91" s="712">
        <v>0</v>
      </c>
      <c r="DF91" s="712">
        <v>0</v>
      </c>
      <c r="DG91" s="712">
        <v>0</v>
      </c>
      <c r="DH91" s="712">
        <v>0</v>
      </c>
      <c r="DI91" s="712">
        <v>0</v>
      </c>
      <c r="DJ91" s="712">
        <v>0</v>
      </c>
      <c r="DK91" s="712">
        <v>0</v>
      </c>
      <c r="DL91" s="712">
        <v>0</v>
      </c>
      <c r="DM91" s="712">
        <v>0</v>
      </c>
      <c r="DN91" s="712">
        <v>0</v>
      </c>
      <c r="DO91" s="712">
        <v>0</v>
      </c>
      <c r="DP91" s="712">
        <v>0</v>
      </c>
      <c r="DQ91" s="712">
        <v>0</v>
      </c>
      <c r="DR91" s="712">
        <v>0</v>
      </c>
      <c r="DS91" s="712">
        <v>0</v>
      </c>
      <c r="DT91" s="712">
        <v>0</v>
      </c>
      <c r="DU91" s="712">
        <v>0</v>
      </c>
      <c r="DV91" s="712">
        <v>0</v>
      </c>
      <c r="DW91" s="712">
        <v>0</v>
      </c>
      <c r="DX91" s="712">
        <v>0</v>
      </c>
      <c r="DY91" s="712">
        <v>0</v>
      </c>
      <c r="DZ91" s="712">
        <v>0</v>
      </c>
      <c r="EA91" s="712">
        <v>0</v>
      </c>
      <c r="EB91" s="712">
        <v>0</v>
      </c>
      <c r="EC91" s="712">
        <v>0</v>
      </c>
      <c r="ED91" s="712">
        <v>0</v>
      </c>
      <c r="EE91" s="712">
        <v>0</v>
      </c>
      <c r="EF91" s="714">
        <v>4</v>
      </c>
      <c r="EG91" s="714">
        <v>2</v>
      </c>
      <c r="EH91" s="714">
        <v>2</v>
      </c>
      <c r="EI91" s="714">
        <v>2</v>
      </c>
      <c r="EJ91" s="714">
        <v>1</v>
      </c>
      <c r="EK91" s="713">
        <v>0.5</v>
      </c>
      <c r="EL91" s="782">
        <v>150</v>
      </c>
      <c r="EM91" s="779">
        <v>50</v>
      </c>
      <c r="EN91" s="779">
        <v>50</v>
      </c>
      <c r="EO91" s="782">
        <v>280</v>
      </c>
      <c r="EP91" s="714">
        <v>10</v>
      </c>
      <c r="EQ91" s="714">
        <v>0</v>
      </c>
      <c r="ER91" s="714">
        <v>0</v>
      </c>
      <c r="ES91" s="714">
        <v>0</v>
      </c>
      <c r="ET91" s="714">
        <v>1</v>
      </c>
      <c r="EU91" s="713">
        <v>0</v>
      </c>
      <c r="EV91" s="713" t="s">
        <v>562</v>
      </c>
      <c r="EW91" s="713" t="s">
        <v>562</v>
      </c>
      <c r="EX91" s="713" t="s">
        <v>562</v>
      </c>
      <c r="EY91" s="713">
        <v>0</v>
      </c>
      <c r="EZ91" s="713">
        <v>0.5</v>
      </c>
      <c r="FA91" s="782">
        <v>150</v>
      </c>
      <c r="FB91" s="712">
        <v>50</v>
      </c>
      <c r="FC91" s="712">
        <v>50</v>
      </c>
      <c r="FD91" s="782">
        <v>280</v>
      </c>
    </row>
    <row r="92" spans="1:162" s="833" customFormat="1" ht="15" customHeight="1" x14ac:dyDescent="0.25">
      <c r="A92" s="1985"/>
      <c r="B92" s="1977"/>
      <c r="C92" s="1982"/>
      <c r="D92" s="1988"/>
      <c r="E92" s="1991"/>
      <c r="F92" s="709" t="s">
        <v>565</v>
      </c>
      <c r="G92" s="709" t="s">
        <v>594</v>
      </c>
      <c r="H92" s="709" t="s">
        <v>571</v>
      </c>
      <c r="I92" s="712">
        <v>60</v>
      </c>
      <c r="J92" s="716">
        <v>240</v>
      </c>
      <c r="K92" s="712">
        <v>70</v>
      </c>
      <c r="L92" s="783">
        <v>0.85714285714285721</v>
      </c>
      <c r="M92" s="784" t="s">
        <v>562</v>
      </c>
      <c r="N92" s="784" t="s">
        <v>562</v>
      </c>
      <c r="O92" s="784" t="s">
        <v>562</v>
      </c>
      <c r="P92" s="775" t="s">
        <v>562</v>
      </c>
      <c r="Q92" s="712">
        <v>2.4</v>
      </c>
      <c r="R92" s="712">
        <v>2.4</v>
      </c>
      <c r="S92" s="775">
        <v>2.4</v>
      </c>
      <c r="T92" s="834">
        <v>0.2</v>
      </c>
      <c r="U92" s="710">
        <v>0.25</v>
      </c>
      <c r="V92" s="710">
        <v>0</v>
      </c>
      <c r="W92" s="710">
        <v>0.45</v>
      </c>
      <c r="X92" s="710">
        <v>0.2</v>
      </c>
      <c r="Y92" s="708">
        <v>0.22000000000000003</v>
      </c>
      <c r="Z92" s="708">
        <v>0.45</v>
      </c>
      <c r="AA92" s="708">
        <v>2.62</v>
      </c>
      <c r="AB92" s="777" t="s">
        <v>562</v>
      </c>
      <c r="AC92" s="714">
        <v>0</v>
      </c>
      <c r="AD92" s="714">
        <v>0</v>
      </c>
      <c r="AE92" s="714">
        <v>45</v>
      </c>
      <c r="AF92" s="714">
        <v>30</v>
      </c>
      <c r="AG92" s="714">
        <v>17</v>
      </c>
      <c r="AH92" s="714">
        <v>0</v>
      </c>
      <c r="AI92" s="775">
        <v>0.5</v>
      </c>
      <c r="AJ92" s="714">
        <v>8</v>
      </c>
      <c r="AK92" s="714">
        <v>1</v>
      </c>
      <c r="AL92" s="714" t="s">
        <v>562</v>
      </c>
      <c r="AM92" s="775">
        <v>0.47058823529411764</v>
      </c>
      <c r="AN92" s="714">
        <v>3</v>
      </c>
      <c r="AO92" s="714">
        <v>1</v>
      </c>
      <c r="AP92" s="778">
        <v>4</v>
      </c>
      <c r="AQ92" s="714">
        <v>1</v>
      </c>
      <c r="AR92" s="714">
        <v>0</v>
      </c>
      <c r="AS92" s="775">
        <v>1</v>
      </c>
      <c r="AT92" s="775">
        <v>2</v>
      </c>
      <c r="AU92" s="775">
        <v>0.5</v>
      </c>
      <c r="AV92" s="775">
        <v>2.5</v>
      </c>
      <c r="AW92" s="714">
        <v>1</v>
      </c>
      <c r="AX92" s="714">
        <v>0</v>
      </c>
      <c r="AY92" s="778">
        <v>1</v>
      </c>
      <c r="AZ92" s="714">
        <v>1</v>
      </c>
      <c r="BA92" s="714">
        <v>0</v>
      </c>
      <c r="BB92" s="778">
        <v>1</v>
      </c>
      <c r="BC92" s="775">
        <v>1</v>
      </c>
      <c r="BD92" s="775">
        <v>0</v>
      </c>
      <c r="BE92" s="775">
        <v>1</v>
      </c>
      <c r="BF92" s="714">
        <v>0</v>
      </c>
      <c r="BG92" s="714">
        <v>4</v>
      </c>
      <c r="BH92" s="714">
        <v>0</v>
      </c>
      <c r="BI92" s="778">
        <v>4</v>
      </c>
      <c r="BJ92" s="775">
        <v>3</v>
      </c>
      <c r="BK92" s="714">
        <v>0</v>
      </c>
      <c r="BL92" s="714">
        <v>4</v>
      </c>
      <c r="BM92" s="714">
        <v>0</v>
      </c>
      <c r="BN92" s="778">
        <v>4</v>
      </c>
      <c r="BO92" s="775">
        <v>2</v>
      </c>
      <c r="BP92" s="775">
        <v>0</v>
      </c>
      <c r="BQ92" s="775">
        <v>4</v>
      </c>
      <c r="BR92" s="775">
        <v>0</v>
      </c>
      <c r="BS92" s="775">
        <v>4</v>
      </c>
      <c r="BT92" s="775">
        <v>2.5</v>
      </c>
      <c r="BU92" s="714">
        <v>0</v>
      </c>
      <c r="BV92" s="714">
        <v>0</v>
      </c>
      <c r="BW92" s="714">
        <v>1</v>
      </c>
      <c r="BX92" s="714">
        <v>0</v>
      </c>
      <c r="BY92" s="714">
        <v>0</v>
      </c>
      <c r="BZ92" s="714">
        <v>1</v>
      </c>
      <c r="CA92" s="714">
        <v>0</v>
      </c>
      <c r="CB92" s="714">
        <v>0</v>
      </c>
      <c r="CC92" s="714">
        <v>1</v>
      </c>
      <c r="CD92" s="714">
        <v>1</v>
      </c>
      <c r="CE92" s="714">
        <v>0</v>
      </c>
      <c r="CF92" s="714">
        <v>0</v>
      </c>
      <c r="CG92" s="714">
        <v>0</v>
      </c>
      <c r="CH92" s="714">
        <v>0</v>
      </c>
      <c r="CI92" s="714">
        <v>0</v>
      </c>
      <c r="CJ92" s="714">
        <v>0</v>
      </c>
      <c r="CK92" s="775">
        <v>0.125</v>
      </c>
      <c r="CL92" s="775">
        <v>0.125</v>
      </c>
      <c r="CM92" s="775">
        <v>0.125</v>
      </c>
      <c r="CN92" s="775">
        <v>0</v>
      </c>
      <c r="CO92" s="775">
        <v>0</v>
      </c>
      <c r="CP92" s="775">
        <v>0.125</v>
      </c>
      <c r="CQ92" s="775">
        <v>0</v>
      </c>
      <c r="CR92" s="775">
        <v>0</v>
      </c>
      <c r="CS92" s="712">
        <v>0</v>
      </c>
      <c r="CT92" s="712">
        <v>0</v>
      </c>
      <c r="CU92" s="712">
        <v>0</v>
      </c>
      <c r="CV92" s="712">
        <v>0</v>
      </c>
      <c r="CW92" s="712">
        <v>0</v>
      </c>
      <c r="CX92" s="712">
        <v>0</v>
      </c>
      <c r="CY92" s="712">
        <v>0</v>
      </c>
      <c r="CZ92" s="712">
        <v>0</v>
      </c>
      <c r="DA92" s="712">
        <v>0</v>
      </c>
      <c r="DB92" s="712">
        <v>0</v>
      </c>
      <c r="DC92" s="712">
        <v>0</v>
      </c>
      <c r="DD92" s="712">
        <v>0</v>
      </c>
      <c r="DE92" s="712">
        <v>0</v>
      </c>
      <c r="DF92" s="712">
        <v>0</v>
      </c>
      <c r="DG92" s="712">
        <v>0</v>
      </c>
      <c r="DH92" s="712">
        <v>0</v>
      </c>
      <c r="DI92" s="712">
        <v>0</v>
      </c>
      <c r="DJ92" s="712">
        <v>0</v>
      </c>
      <c r="DK92" s="712">
        <v>0</v>
      </c>
      <c r="DL92" s="712">
        <v>0</v>
      </c>
      <c r="DM92" s="712">
        <v>0</v>
      </c>
      <c r="DN92" s="712">
        <v>0</v>
      </c>
      <c r="DO92" s="712">
        <v>0</v>
      </c>
      <c r="DP92" s="712">
        <v>0</v>
      </c>
      <c r="DQ92" s="712">
        <v>0</v>
      </c>
      <c r="DR92" s="712">
        <v>0</v>
      </c>
      <c r="DS92" s="712">
        <v>0</v>
      </c>
      <c r="DT92" s="712">
        <v>0</v>
      </c>
      <c r="DU92" s="712">
        <v>0</v>
      </c>
      <c r="DV92" s="712">
        <v>0</v>
      </c>
      <c r="DW92" s="712">
        <v>0</v>
      </c>
      <c r="DX92" s="712">
        <v>0</v>
      </c>
      <c r="DY92" s="712">
        <v>0</v>
      </c>
      <c r="DZ92" s="712">
        <v>0</v>
      </c>
      <c r="EA92" s="712">
        <v>0</v>
      </c>
      <c r="EB92" s="712">
        <v>0</v>
      </c>
      <c r="EC92" s="712">
        <v>0</v>
      </c>
      <c r="ED92" s="712">
        <v>0</v>
      </c>
      <c r="EE92" s="712">
        <v>0</v>
      </c>
      <c r="EF92" s="714">
        <v>1</v>
      </c>
      <c r="EG92" s="714">
        <v>1</v>
      </c>
      <c r="EH92" s="1582" t="s">
        <v>562</v>
      </c>
      <c r="EI92" s="714">
        <v>4</v>
      </c>
      <c r="EJ92" s="714" t="s">
        <v>562</v>
      </c>
      <c r="EK92" s="782">
        <v>100</v>
      </c>
      <c r="EL92" s="779">
        <v>70</v>
      </c>
      <c r="EM92" s="779">
        <v>40</v>
      </c>
      <c r="EN92" s="779">
        <v>50</v>
      </c>
      <c r="EO92" s="779">
        <v>45</v>
      </c>
      <c r="EP92" s="714">
        <v>0</v>
      </c>
      <c r="EQ92" s="714">
        <v>0</v>
      </c>
      <c r="ER92" s="714">
        <v>0</v>
      </c>
      <c r="ES92" s="714">
        <v>0</v>
      </c>
      <c r="ET92" s="714" t="s">
        <v>562</v>
      </c>
      <c r="EU92" s="782">
        <v>140</v>
      </c>
      <c r="EV92" s="782">
        <v>140</v>
      </c>
      <c r="EW92" s="782">
        <v>600</v>
      </c>
      <c r="EX92" s="782">
        <v>2000</v>
      </c>
      <c r="EY92" s="713" t="s">
        <v>562</v>
      </c>
      <c r="EZ92" s="782">
        <v>100</v>
      </c>
      <c r="FA92" s="712">
        <v>70</v>
      </c>
      <c r="FB92" s="712">
        <v>40</v>
      </c>
      <c r="FC92" s="712">
        <v>50</v>
      </c>
      <c r="FD92" s="712">
        <v>45</v>
      </c>
    </row>
    <row r="93" spans="1:162" s="833" customFormat="1" ht="15" customHeight="1" x14ac:dyDescent="0.25">
      <c r="A93" s="1985"/>
      <c r="B93" s="1977"/>
      <c r="C93" s="1982"/>
      <c r="D93" s="1988"/>
      <c r="E93" s="1991"/>
      <c r="F93" s="709" t="s">
        <v>565</v>
      </c>
      <c r="G93" s="709" t="s">
        <v>560</v>
      </c>
      <c r="H93" s="709" t="s">
        <v>561</v>
      </c>
      <c r="I93" s="712">
        <v>26</v>
      </c>
      <c r="J93" s="716">
        <v>104</v>
      </c>
      <c r="K93" s="712">
        <v>33</v>
      </c>
      <c r="L93" s="783">
        <v>0.78787878787878785</v>
      </c>
      <c r="M93" s="784" t="s">
        <v>562</v>
      </c>
      <c r="N93" s="784" t="s">
        <v>562</v>
      </c>
      <c r="O93" s="784" t="s">
        <v>562</v>
      </c>
      <c r="P93" s="775" t="s">
        <v>562</v>
      </c>
      <c r="Q93" s="712">
        <v>2.2999999999999998</v>
      </c>
      <c r="R93" s="712">
        <v>2.5</v>
      </c>
      <c r="S93" s="775">
        <v>2.4</v>
      </c>
      <c r="T93" s="834">
        <v>0.65</v>
      </c>
      <c r="U93" s="710">
        <v>0.85</v>
      </c>
      <c r="V93" s="710">
        <v>0.85</v>
      </c>
      <c r="W93" s="710">
        <v>0.7</v>
      </c>
      <c r="X93" s="710">
        <v>0.4</v>
      </c>
      <c r="Y93" s="708">
        <v>0.69</v>
      </c>
      <c r="Z93" s="708">
        <v>0.85</v>
      </c>
      <c r="AA93" s="708">
        <v>3.09</v>
      </c>
      <c r="AB93" s="777" t="s">
        <v>562</v>
      </c>
      <c r="AC93" s="714">
        <v>5</v>
      </c>
      <c r="AD93" s="714">
        <v>44</v>
      </c>
      <c r="AE93" s="714">
        <v>25</v>
      </c>
      <c r="AF93" s="714">
        <v>50</v>
      </c>
      <c r="AG93" s="714">
        <v>17</v>
      </c>
      <c r="AH93" s="714">
        <v>17</v>
      </c>
      <c r="AI93" s="775">
        <v>1</v>
      </c>
      <c r="AJ93" s="714">
        <v>15</v>
      </c>
      <c r="AK93" s="714">
        <v>1</v>
      </c>
      <c r="AL93" s="714">
        <v>17</v>
      </c>
      <c r="AM93" s="775">
        <v>0.94117647058823528</v>
      </c>
      <c r="AN93" s="714">
        <v>2</v>
      </c>
      <c r="AO93" s="714">
        <v>1</v>
      </c>
      <c r="AP93" s="778">
        <v>3</v>
      </c>
      <c r="AQ93" s="714">
        <v>3</v>
      </c>
      <c r="AR93" s="714">
        <v>1</v>
      </c>
      <c r="AS93" s="775">
        <v>4</v>
      </c>
      <c r="AT93" s="775">
        <v>2.5</v>
      </c>
      <c r="AU93" s="775">
        <v>1</v>
      </c>
      <c r="AV93" s="775">
        <v>3.5</v>
      </c>
      <c r="AW93" s="714">
        <v>3</v>
      </c>
      <c r="AX93" s="714">
        <v>0</v>
      </c>
      <c r="AY93" s="778">
        <v>3</v>
      </c>
      <c r="AZ93" s="714">
        <v>1</v>
      </c>
      <c r="BA93" s="714">
        <v>0</v>
      </c>
      <c r="BB93" s="778">
        <v>1</v>
      </c>
      <c r="BC93" s="775">
        <v>2</v>
      </c>
      <c r="BD93" s="775">
        <v>0</v>
      </c>
      <c r="BE93" s="775">
        <v>2</v>
      </c>
      <c r="BF93" s="714">
        <v>0</v>
      </c>
      <c r="BG93" s="714">
        <v>4</v>
      </c>
      <c r="BH93" s="714">
        <v>0</v>
      </c>
      <c r="BI93" s="778">
        <v>4</v>
      </c>
      <c r="BJ93" s="775">
        <v>3.3333333333333335</v>
      </c>
      <c r="BK93" s="714">
        <v>2</v>
      </c>
      <c r="BL93" s="714">
        <v>0</v>
      </c>
      <c r="BM93" s="714">
        <v>2</v>
      </c>
      <c r="BN93" s="778">
        <v>2</v>
      </c>
      <c r="BO93" s="775">
        <v>2.3333333333333335</v>
      </c>
      <c r="BP93" s="775">
        <v>1</v>
      </c>
      <c r="BQ93" s="775">
        <v>2</v>
      </c>
      <c r="BR93" s="775">
        <v>1</v>
      </c>
      <c r="BS93" s="775">
        <v>3</v>
      </c>
      <c r="BT93" s="775">
        <v>2.8333333333333335</v>
      </c>
      <c r="BU93" s="714">
        <v>0</v>
      </c>
      <c r="BV93" s="714">
        <v>0</v>
      </c>
      <c r="BW93" s="714">
        <v>2</v>
      </c>
      <c r="BX93" s="714">
        <v>2</v>
      </c>
      <c r="BY93" s="714">
        <v>0</v>
      </c>
      <c r="BZ93" s="714">
        <v>0</v>
      </c>
      <c r="CA93" s="714">
        <v>0</v>
      </c>
      <c r="CB93" s="714">
        <v>0</v>
      </c>
      <c r="CC93" s="714">
        <v>0</v>
      </c>
      <c r="CD93" s="714">
        <v>0</v>
      </c>
      <c r="CE93" s="714">
        <v>2</v>
      </c>
      <c r="CF93" s="714">
        <v>0</v>
      </c>
      <c r="CG93" s="714">
        <v>0</v>
      </c>
      <c r="CH93" s="714">
        <v>0</v>
      </c>
      <c r="CI93" s="714">
        <v>1</v>
      </c>
      <c r="CJ93" s="714">
        <v>0</v>
      </c>
      <c r="CK93" s="775">
        <v>0</v>
      </c>
      <c r="CL93" s="775">
        <v>0</v>
      </c>
      <c r="CM93" s="775">
        <v>0.5</v>
      </c>
      <c r="CN93" s="775">
        <v>0.25</v>
      </c>
      <c r="CO93" s="775">
        <v>0</v>
      </c>
      <c r="CP93" s="775">
        <v>0</v>
      </c>
      <c r="CQ93" s="775">
        <v>0.125</v>
      </c>
      <c r="CR93" s="775">
        <v>0</v>
      </c>
      <c r="CS93" s="712">
        <v>0</v>
      </c>
      <c r="CT93" s="712">
        <v>0</v>
      </c>
      <c r="CU93" s="712">
        <v>0</v>
      </c>
      <c r="CV93" s="712">
        <v>0</v>
      </c>
      <c r="CW93" s="712">
        <v>0</v>
      </c>
      <c r="CX93" s="712">
        <v>0</v>
      </c>
      <c r="CY93" s="712">
        <v>0</v>
      </c>
      <c r="CZ93" s="712">
        <v>0</v>
      </c>
      <c r="DA93" s="712">
        <v>0</v>
      </c>
      <c r="DB93" s="712">
        <v>0</v>
      </c>
      <c r="DC93" s="712">
        <v>0</v>
      </c>
      <c r="DD93" s="712">
        <v>0</v>
      </c>
      <c r="DE93" s="712">
        <v>0</v>
      </c>
      <c r="DF93" s="712">
        <v>0</v>
      </c>
      <c r="DG93" s="712">
        <v>0</v>
      </c>
      <c r="DH93" s="712">
        <v>0</v>
      </c>
      <c r="DI93" s="712">
        <v>0</v>
      </c>
      <c r="DJ93" s="712">
        <v>0</v>
      </c>
      <c r="DK93" s="712">
        <v>0</v>
      </c>
      <c r="DL93" s="712">
        <v>0</v>
      </c>
      <c r="DM93" s="712">
        <v>0</v>
      </c>
      <c r="DN93" s="712">
        <v>0</v>
      </c>
      <c r="DO93" s="712">
        <v>0</v>
      </c>
      <c r="DP93" s="712">
        <v>0</v>
      </c>
      <c r="DQ93" s="712">
        <v>0</v>
      </c>
      <c r="DR93" s="712">
        <v>0</v>
      </c>
      <c r="DS93" s="712">
        <v>0</v>
      </c>
      <c r="DT93" s="712">
        <v>0</v>
      </c>
      <c r="DU93" s="712">
        <v>0</v>
      </c>
      <c r="DV93" s="712">
        <v>0</v>
      </c>
      <c r="DW93" s="712">
        <v>0</v>
      </c>
      <c r="DX93" s="712">
        <v>0</v>
      </c>
      <c r="DY93" s="712">
        <v>0</v>
      </c>
      <c r="DZ93" s="712">
        <v>0</v>
      </c>
      <c r="EA93" s="712">
        <v>0</v>
      </c>
      <c r="EB93" s="712">
        <v>0</v>
      </c>
      <c r="EC93" s="712">
        <v>0</v>
      </c>
      <c r="ED93" s="712">
        <v>0</v>
      </c>
      <c r="EE93" s="712">
        <v>0</v>
      </c>
      <c r="EF93" s="714">
        <v>2</v>
      </c>
      <c r="EG93" s="714">
        <v>2</v>
      </c>
      <c r="EH93" s="714">
        <v>1</v>
      </c>
      <c r="EI93" s="714">
        <v>4</v>
      </c>
      <c r="EJ93" s="714">
        <v>4</v>
      </c>
      <c r="EK93" s="779">
        <v>95</v>
      </c>
      <c r="EL93" s="779">
        <v>50</v>
      </c>
      <c r="EM93" s="782">
        <v>110</v>
      </c>
      <c r="EN93" s="782">
        <v>220</v>
      </c>
      <c r="EO93" s="779">
        <v>70</v>
      </c>
      <c r="EP93" s="714">
        <v>0</v>
      </c>
      <c r="EQ93" s="714">
        <v>0</v>
      </c>
      <c r="ER93" s="714">
        <v>0</v>
      </c>
      <c r="ES93" s="714">
        <v>0</v>
      </c>
      <c r="ET93" s="714">
        <v>0</v>
      </c>
      <c r="EU93" s="782">
        <v>140</v>
      </c>
      <c r="EV93" s="782">
        <v>140</v>
      </c>
      <c r="EW93" s="782">
        <v>140</v>
      </c>
      <c r="EX93" s="713" t="s">
        <v>562</v>
      </c>
      <c r="EY93" s="713" t="s">
        <v>562</v>
      </c>
      <c r="EZ93" s="712">
        <v>95</v>
      </c>
      <c r="FA93" s="712">
        <v>50</v>
      </c>
      <c r="FB93" s="782">
        <v>110</v>
      </c>
      <c r="FC93" s="782">
        <v>220</v>
      </c>
      <c r="FD93" s="712">
        <v>70</v>
      </c>
    </row>
    <row r="94" spans="1:162" s="833" customFormat="1" ht="15" customHeight="1" x14ac:dyDescent="0.25">
      <c r="A94" s="1985"/>
      <c r="B94" s="1977"/>
      <c r="C94" s="1982"/>
      <c r="D94" s="1988"/>
      <c r="E94" s="1991"/>
      <c r="F94" s="709" t="s">
        <v>565</v>
      </c>
      <c r="G94" s="709" t="s">
        <v>579</v>
      </c>
      <c r="H94" s="709" t="s">
        <v>571</v>
      </c>
      <c r="I94" s="712">
        <v>15</v>
      </c>
      <c r="J94" s="775">
        <v>60</v>
      </c>
      <c r="K94" s="712">
        <v>17</v>
      </c>
      <c r="L94" s="783">
        <v>0.88235294117647056</v>
      </c>
      <c r="M94" s="784" t="s">
        <v>562</v>
      </c>
      <c r="N94" s="784" t="s">
        <v>562</v>
      </c>
      <c r="O94" s="784" t="s">
        <v>562</v>
      </c>
      <c r="P94" s="775" t="s">
        <v>562</v>
      </c>
      <c r="Q94" s="712">
        <v>3.4</v>
      </c>
      <c r="R94" s="712">
        <v>1.5</v>
      </c>
      <c r="S94" s="775">
        <v>2.4500000000000002</v>
      </c>
      <c r="T94" s="834">
        <v>0.3</v>
      </c>
      <c r="U94" s="710">
        <v>0.6</v>
      </c>
      <c r="V94" s="710">
        <v>0.4</v>
      </c>
      <c r="W94" s="710">
        <v>0.2</v>
      </c>
      <c r="X94" s="710">
        <v>0.2</v>
      </c>
      <c r="Y94" s="708">
        <v>0.33999999999999997</v>
      </c>
      <c r="Z94" s="708">
        <v>0.6</v>
      </c>
      <c r="AA94" s="708">
        <v>2.79</v>
      </c>
      <c r="AB94" s="777" t="s">
        <v>562</v>
      </c>
      <c r="AC94" s="714">
        <v>0</v>
      </c>
      <c r="AD94" s="714" t="s">
        <v>562</v>
      </c>
      <c r="AE94" s="714">
        <v>70</v>
      </c>
      <c r="AF94" s="714">
        <v>28</v>
      </c>
      <c r="AG94" s="714">
        <v>16</v>
      </c>
      <c r="AH94" s="714">
        <v>15</v>
      </c>
      <c r="AI94" s="775">
        <v>0.91176470588235292</v>
      </c>
      <c r="AJ94" s="714">
        <v>16</v>
      </c>
      <c r="AK94" s="714">
        <v>8</v>
      </c>
      <c r="AL94" s="714">
        <v>17</v>
      </c>
      <c r="AM94" s="775">
        <v>0.97058823529411764</v>
      </c>
      <c r="AN94" s="714">
        <v>2</v>
      </c>
      <c r="AO94" s="714">
        <v>2</v>
      </c>
      <c r="AP94" s="778">
        <v>4</v>
      </c>
      <c r="AQ94" s="714">
        <v>0</v>
      </c>
      <c r="AR94" s="714">
        <v>4</v>
      </c>
      <c r="AS94" s="775">
        <v>4</v>
      </c>
      <c r="AT94" s="775">
        <v>1</v>
      </c>
      <c r="AU94" s="775">
        <v>3</v>
      </c>
      <c r="AV94" s="775">
        <v>4</v>
      </c>
      <c r="AW94" s="714">
        <v>4</v>
      </c>
      <c r="AX94" s="714">
        <v>0</v>
      </c>
      <c r="AY94" s="778">
        <v>4</v>
      </c>
      <c r="AZ94" s="714">
        <v>0</v>
      </c>
      <c r="BA94" s="714">
        <v>0</v>
      </c>
      <c r="BB94" s="778">
        <v>0</v>
      </c>
      <c r="BC94" s="775">
        <v>2</v>
      </c>
      <c r="BD94" s="775">
        <v>0</v>
      </c>
      <c r="BE94" s="775">
        <v>2</v>
      </c>
      <c r="BF94" s="714">
        <v>2</v>
      </c>
      <c r="BG94" s="714">
        <v>0</v>
      </c>
      <c r="BH94" s="714">
        <v>2</v>
      </c>
      <c r="BI94" s="778">
        <v>2</v>
      </c>
      <c r="BJ94" s="775">
        <v>3.3333333333333335</v>
      </c>
      <c r="BK94" s="714">
        <v>0</v>
      </c>
      <c r="BL94" s="714">
        <v>4</v>
      </c>
      <c r="BM94" s="714">
        <v>0</v>
      </c>
      <c r="BN94" s="778">
        <v>4</v>
      </c>
      <c r="BO94" s="775">
        <v>2.6666666666666665</v>
      </c>
      <c r="BP94" s="775">
        <v>1</v>
      </c>
      <c r="BQ94" s="775">
        <v>2</v>
      </c>
      <c r="BR94" s="775">
        <v>1</v>
      </c>
      <c r="BS94" s="775">
        <v>3</v>
      </c>
      <c r="BT94" s="775">
        <v>3</v>
      </c>
      <c r="BU94" s="714">
        <v>0</v>
      </c>
      <c r="BV94" s="714">
        <v>0</v>
      </c>
      <c r="BW94" s="714">
        <v>0</v>
      </c>
      <c r="BX94" s="714">
        <v>0</v>
      </c>
      <c r="BY94" s="714">
        <v>0</v>
      </c>
      <c r="BZ94" s="714">
        <v>0</v>
      </c>
      <c r="CA94" s="714">
        <v>1</v>
      </c>
      <c r="CB94" s="714">
        <v>0</v>
      </c>
      <c r="CC94" s="714">
        <v>0</v>
      </c>
      <c r="CD94" s="714">
        <v>0</v>
      </c>
      <c r="CE94" s="714">
        <v>0</v>
      </c>
      <c r="CF94" s="714">
        <v>0</v>
      </c>
      <c r="CG94" s="714">
        <v>0</v>
      </c>
      <c r="CH94" s="714">
        <v>0</v>
      </c>
      <c r="CI94" s="714">
        <v>0</v>
      </c>
      <c r="CJ94" s="714">
        <v>0</v>
      </c>
      <c r="CK94" s="775">
        <v>0</v>
      </c>
      <c r="CL94" s="775">
        <v>0</v>
      </c>
      <c r="CM94" s="775">
        <v>0</v>
      </c>
      <c r="CN94" s="775">
        <v>0</v>
      </c>
      <c r="CO94" s="775">
        <v>0</v>
      </c>
      <c r="CP94" s="775">
        <v>0</v>
      </c>
      <c r="CQ94" s="775">
        <v>0.125</v>
      </c>
      <c r="CR94" s="775">
        <v>0</v>
      </c>
      <c r="CS94" s="712">
        <v>0</v>
      </c>
      <c r="CT94" s="712">
        <v>0</v>
      </c>
      <c r="CU94" s="712">
        <v>0</v>
      </c>
      <c r="CV94" s="712">
        <v>0</v>
      </c>
      <c r="CW94" s="712">
        <v>0</v>
      </c>
      <c r="CX94" s="712">
        <v>0</v>
      </c>
      <c r="CY94" s="775">
        <v>0.5</v>
      </c>
      <c r="CZ94" s="712">
        <v>0</v>
      </c>
      <c r="DA94" s="712">
        <v>0</v>
      </c>
      <c r="DB94" s="712">
        <v>0</v>
      </c>
      <c r="DC94" s="712">
        <v>0.5</v>
      </c>
      <c r="DD94" s="712">
        <v>0</v>
      </c>
      <c r="DE94" s="712">
        <v>0.5</v>
      </c>
      <c r="DF94" s="712">
        <v>0</v>
      </c>
      <c r="DG94" s="712">
        <v>0</v>
      </c>
      <c r="DH94" s="712">
        <v>0</v>
      </c>
      <c r="DI94" s="712">
        <v>0</v>
      </c>
      <c r="DJ94" s="712">
        <v>0</v>
      </c>
      <c r="DK94" s="712">
        <v>0</v>
      </c>
      <c r="DL94" s="712">
        <v>0</v>
      </c>
      <c r="DM94" s="712">
        <v>0</v>
      </c>
      <c r="DN94" s="712">
        <v>0</v>
      </c>
      <c r="DO94" s="712">
        <v>0</v>
      </c>
      <c r="DP94" s="712">
        <v>0</v>
      </c>
      <c r="DQ94" s="712">
        <v>0</v>
      </c>
      <c r="DR94" s="712">
        <v>0</v>
      </c>
      <c r="DS94" s="712">
        <v>0</v>
      </c>
      <c r="DT94" s="712">
        <v>0</v>
      </c>
      <c r="DU94" s="712">
        <v>0</v>
      </c>
      <c r="DV94" s="712">
        <v>0</v>
      </c>
      <c r="DW94" s="712">
        <v>0</v>
      </c>
      <c r="DX94" s="712">
        <v>0</v>
      </c>
      <c r="DY94" s="712">
        <v>0.5</v>
      </c>
      <c r="DZ94" s="712">
        <v>0</v>
      </c>
      <c r="EA94" s="712">
        <v>0</v>
      </c>
      <c r="EB94" s="712">
        <v>0</v>
      </c>
      <c r="EC94" s="712">
        <v>0.5</v>
      </c>
      <c r="ED94" s="712">
        <v>0</v>
      </c>
      <c r="EE94" s="712">
        <v>0.5</v>
      </c>
      <c r="EF94" s="714">
        <v>1</v>
      </c>
      <c r="EG94" s="714">
        <v>1</v>
      </c>
      <c r="EH94" s="714">
        <v>1</v>
      </c>
      <c r="EI94" s="714">
        <v>1</v>
      </c>
      <c r="EJ94" s="714">
        <v>1</v>
      </c>
      <c r="EK94" s="782">
        <v>140</v>
      </c>
      <c r="EL94" s="782">
        <v>180</v>
      </c>
      <c r="EM94" s="779">
        <v>60</v>
      </c>
      <c r="EN94" s="779">
        <v>70</v>
      </c>
      <c r="EO94" s="779">
        <v>35</v>
      </c>
      <c r="EP94" s="714">
        <v>0</v>
      </c>
      <c r="EQ94" s="714">
        <v>0</v>
      </c>
      <c r="ER94" s="714">
        <v>0</v>
      </c>
      <c r="ES94" s="714">
        <v>0</v>
      </c>
      <c r="ET94" s="714">
        <v>0</v>
      </c>
      <c r="EU94" s="782">
        <v>140</v>
      </c>
      <c r="EV94" s="782">
        <v>140</v>
      </c>
      <c r="EW94" s="782">
        <v>140</v>
      </c>
      <c r="EX94" s="782">
        <v>140</v>
      </c>
      <c r="EY94" s="782">
        <v>140</v>
      </c>
      <c r="EZ94" s="782">
        <v>140</v>
      </c>
      <c r="FA94" s="782">
        <v>180</v>
      </c>
      <c r="FB94" s="712">
        <v>60</v>
      </c>
      <c r="FC94" s="712">
        <v>70</v>
      </c>
      <c r="FD94" s="712">
        <v>35</v>
      </c>
    </row>
    <row r="95" spans="1:162" s="833" customFormat="1" ht="15" customHeight="1" x14ac:dyDescent="0.25">
      <c r="A95" s="1985"/>
      <c r="B95" s="1977"/>
      <c r="C95" s="1982"/>
      <c r="D95" s="1988"/>
      <c r="E95" s="1991"/>
      <c r="F95" s="709" t="s">
        <v>567</v>
      </c>
      <c r="G95" s="709" t="s">
        <v>560</v>
      </c>
      <c r="H95" s="709" t="s">
        <v>561</v>
      </c>
      <c r="I95" s="712">
        <v>19</v>
      </c>
      <c r="J95" s="775">
        <v>76</v>
      </c>
      <c r="K95" s="712">
        <v>24</v>
      </c>
      <c r="L95" s="783">
        <v>0.79166666666666663</v>
      </c>
      <c r="M95" s="784" t="s">
        <v>562</v>
      </c>
      <c r="N95" s="784" t="s">
        <v>562</v>
      </c>
      <c r="O95" s="784" t="s">
        <v>562</v>
      </c>
      <c r="P95" s="775" t="s">
        <v>562</v>
      </c>
      <c r="Q95" s="712">
        <v>1.5</v>
      </c>
      <c r="R95" s="712">
        <v>1.5</v>
      </c>
      <c r="S95" s="775">
        <v>1.5</v>
      </c>
      <c r="T95" s="834">
        <v>0.5</v>
      </c>
      <c r="U95" s="710">
        <v>0.85</v>
      </c>
      <c r="V95" s="710">
        <v>0.95</v>
      </c>
      <c r="W95" s="710">
        <v>1.1000000000000001</v>
      </c>
      <c r="X95" s="710">
        <v>0.45</v>
      </c>
      <c r="Y95" s="708">
        <v>0.77</v>
      </c>
      <c r="Z95" s="708">
        <v>1.1000000000000001</v>
      </c>
      <c r="AA95" s="708">
        <v>2.27</v>
      </c>
      <c r="AB95" s="777" t="s">
        <v>562</v>
      </c>
      <c r="AC95" s="714">
        <v>0</v>
      </c>
      <c r="AD95" s="714">
        <v>50</v>
      </c>
      <c r="AE95" s="714">
        <v>50</v>
      </c>
      <c r="AF95" s="714">
        <v>50</v>
      </c>
      <c r="AG95" s="714">
        <v>17</v>
      </c>
      <c r="AH95" s="714">
        <v>17</v>
      </c>
      <c r="AI95" s="775">
        <v>1</v>
      </c>
      <c r="AJ95" s="714">
        <v>7</v>
      </c>
      <c r="AK95" s="714">
        <v>8</v>
      </c>
      <c r="AL95" s="714">
        <v>17</v>
      </c>
      <c r="AM95" s="775">
        <v>0.70588235294117652</v>
      </c>
      <c r="AN95" s="714">
        <v>2</v>
      </c>
      <c r="AO95" s="714">
        <v>0</v>
      </c>
      <c r="AP95" s="778">
        <v>2</v>
      </c>
      <c r="AQ95" s="714">
        <v>2</v>
      </c>
      <c r="AR95" s="714">
        <v>2</v>
      </c>
      <c r="AS95" s="775">
        <v>4</v>
      </c>
      <c r="AT95" s="775">
        <v>2</v>
      </c>
      <c r="AU95" s="775">
        <v>1</v>
      </c>
      <c r="AV95" s="775">
        <v>3</v>
      </c>
      <c r="AW95" s="714">
        <v>0</v>
      </c>
      <c r="AX95" s="714">
        <v>0</v>
      </c>
      <c r="AY95" s="778">
        <v>0</v>
      </c>
      <c r="AZ95" s="714">
        <v>3</v>
      </c>
      <c r="BA95" s="714">
        <v>0</v>
      </c>
      <c r="BB95" s="778">
        <v>3</v>
      </c>
      <c r="BC95" s="775">
        <v>1.5</v>
      </c>
      <c r="BD95" s="775">
        <v>0</v>
      </c>
      <c r="BE95" s="775">
        <v>1.5</v>
      </c>
      <c r="BF95" s="714">
        <v>0</v>
      </c>
      <c r="BG95" s="714">
        <v>2</v>
      </c>
      <c r="BH95" s="714">
        <v>0</v>
      </c>
      <c r="BI95" s="778">
        <v>2</v>
      </c>
      <c r="BJ95" s="775">
        <v>1.3333333333333333</v>
      </c>
      <c r="BK95" s="714">
        <v>3</v>
      </c>
      <c r="BL95" s="714">
        <v>0</v>
      </c>
      <c r="BM95" s="714">
        <v>1</v>
      </c>
      <c r="BN95" s="778">
        <v>3</v>
      </c>
      <c r="BO95" s="775">
        <v>3.3333333333333335</v>
      </c>
      <c r="BP95" s="775">
        <v>1.5</v>
      </c>
      <c r="BQ95" s="775">
        <v>1</v>
      </c>
      <c r="BR95" s="775">
        <v>0.5</v>
      </c>
      <c r="BS95" s="775">
        <v>2.5</v>
      </c>
      <c r="BT95" s="775">
        <v>2.3333333333333335</v>
      </c>
      <c r="BU95" s="714">
        <v>0</v>
      </c>
      <c r="BV95" s="714">
        <v>1</v>
      </c>
      <c r="BW95" s="714">
        <v>0</v>
      </c>
      <c r="BX95" s="714">
        <v>0</v>
      </c>
      <c r="BY95" s="714">
        <v>0</v>
      </c>
      <c r="BZ95" s="714">
        <v>0</v>
      </c>
      <c r="CA95" s="714">
        <v>0</v>
      </c>
      <c r="CB95" s="714">
        <v>0</v>
      </c>
      <c r="CC95" s="714">
        <v>0</v>
      </c>
      <c r="CD95" s="714">
        <v>0</v>
      </c>
      <c r="CE95" s="714">
        <v>0</v>
      </c>
      <c r="CF95" s="714">
        <v>0</v>
      </c>
      <c r="CG95" s="714">
        <v>0</v>
      </c>
      <c r="CH95" s="714">
        <v>0</v>
      </c>
      <c r="CI95" s="714">
        <v>1</v>
      </c>
      <c r="CJ95" s="714">
        <v>0</v>
      </c>
      <c r="CK95" s="775">
        <v>0</v>
      </c>
      <c r="CL95" s="775">
        <v>0.125</v>
      </c>
      <c r="CM95" s="775">
        <v>0</v>
      </c>
      <c r="CN95" s="775">
        <v>0</v>
      </c>
      <c r="CO95" s="775">
        <v>0</v>
      </c>
      <c r="CP95" s="775">
        <v>0</v>
      </c>
      <c r="CQ95" s="775">
        <v>0.125</v>
      </c>
      <c r="CR95" s="775">
        <v>0</v>
      </c>
      <c r="CS95" s="712">
        <v>0</v>
      </c>
      <c r="CT95" s="712">
        <v>0</v>
      </c>
      <c r="CU95" s="712">
        <v>0</v>
      </c>
      <c r="CV95" s="712">
        <v>0</v>
      </c>
      <c r="CW95" s="712">
        <v>0</v>
      </c>
      <c r="CX95" s="712">
        <v>0</v>
      </c>
      <c r="CY95" s="712">
        <v>0</v>
      </c>
      <c r="CZ95" s="712">
        <v>0</v>
      </c>
      <c r="DA95" s="712">
        <v>0</v>
      </c>
      <c r="DB95" s="712">
        <v>0</v>
      </c>
      <c r="DC95" s="712">
        <v>0</v>
      </c>
      <c r="DD95" s="712">
        <v>0</v>
      </c>
      <c r="DE95" s="712">
        <v>0</v>
      </c>
      <c r="DF95" s="712">
        <v>0</v>
      </c>
      <c r="DG95" s="712">
        <v>0</v>
      </c>
      <c r="DH95" s="712">
        <v>0</v>
      </c>
      <c r="DI95" s="712">
        <v>0</v>
      </c>
      <c r="DJ95" s="712">
        <v>0</v>
      </c>
      <c r="DK95" s="712">
        <v>0</v>
      </c>
      <c r="DL95" s="712">
        <v>0</v>
      </c>
      <c r="DM95" s="712">
        <v>0</v>
      </c>
      <c r="DN95" s="712">
        <v>0</v>
      </c>
      <c r="DO95" s="712">
        <v>0</v>
      </c>
      <c r="DP95" s="712">
        <v>0</v>
      </c>
      <c r="DQ95" s="712">
        <v>0</v>
      </c>
      <c r="DR95" s="712">
        <v>0</v>
      </c>
      <c r="DS95" s="712">
        <v>0</v>
      </c>
      <c r="DT95" s="712">
        <v>0</v>
      </c>
      <c r="DU95" s="712">
        <v>0</v>
      </c>
      <c r="DV95" s="712">
        <v>0</v>
      </c>
      <c r="DW95" s="712">
        <v>0</v>
      </c>
      <c r="DX95" s="712">
        <v>0</v>
      </c>
      <c r="DY95" s="712">
        <v>0</v>
      </c>
      <c r="DZ95" s="712">
        <v>0</v>
      </c>
      <c r="EA95" s="712">
        <v>0</v>
      </c>
      <c r="EB95" s="712">
        <v>0</v>
      </c>
      <c r="EC95" s="712">
        <v>0</v>
      </c>
      <c r="ED95" s="712">
        <v>0</v>
      </c>
      <c r="EE95" s="712">
        <v>0</v>
      </c>
      <c r="EF95" s="714">
        <v>3</v>
      </c>
      <c r="EG95" s="714">
        <v>1</v>
      </c>
      <c r="EH95" s="714">
        <v>1</v>
      </c>
      <c r="EI95" s="714">
        <v>1</v>
      </c>
      <c r="EJ95" s="714">
        <v>2</v>
      </c>
      <c r="EK95" s="779">
        <v>90</v>
      </c>
      <c r="EL95" s="779">
        <v>90</v>
      </c>
      <c r="EM95" s="782">
        <v>310</v>
      </c>
      <c r="EN95" s="779">
        <v>10</v>
      </c>
      <c r="EO95" s="782">
        <v>100</v>
      </c>
      <c r="EP95" s="714">
        <v>0</v>
      </c>
      <c r="EQ95" s="714">
        <v>0</v>
      </c>
      <c r="ER95" s="714">
        <v>0</v>
      </c>
      <c r="ES95" s="714">
        <v>0</v>
      </c>
      <c r="ET95" s="714">
        <v>0</v>
      </c>
      <c r="EU95" s="782">
        <v>140</v>
      </c>
      <c r="EV95" s="782">
        <v>140</v>
      </c>
      <c r="EW95" s="782">
        <v>140</v>
      </c>
      <c r="EX95" s="782">
        <v>140</v>
      </c>
      <c r="EY95" s="782">
        <v>140</v>
      </c>
      <c r="EZ95" s="712">
        <v>90</v>
      </c>
      <c r="FA95" s="712">
        <v>90</v>
      </c>
      <c r="FB95" s="782">
        <v>310</v>
      </c>
      <c r="FC95" s="712">
        <v>10</v>
      </c>
      <c r="FD95" s="782">
        <v>100</v>
      </c>
    </row>
    <row r="96" spans="1:162" s="833" customFormat="1" ht="15" customHeight="1" x14ac:dyDescent="0.25">
      <c r="A96" s="1985"/>
      <c r="B96" s="1977"/>
      <c r="C96" s="1982"/>
      <c r="D96" s="1988"/>
      <c r="E96" s="1991"/>
      <c r="F96" s="709" t="s">
        <v>567</v>
      </c>
      <c r="G96" s="709" t="s">
        <v>579</v>
      </c>
      <c r="H96" s="709" t="s">
        <v>561</v>
      </c>
      <c r="I96" s="712">
        <v>17</v>
      </c>
      <c r="J96" s="775">
        <v>68</v>
      </c>
      <c r="K96" s="712">
        <v>30</v>
      </c>
      <c r="L96" s="783">
        <v>0.56666666666666665</v>
      </c>
      <c r="M96" s="784" t="s">
        <v>562</v>
      </c>
      <c r="N96" s="784" t="s">
        <v>562</v>
      </c>
      <c r="O96" s="784" t="s">
        <v>562</v>
      </c>
      <c r="P96" s="775" t="s">
        <v>562</v>
      </c>
      <c r="Q96" s="712">
        <v>4.5999999999999996</v>
      </c>
      <c r="R96" s="712">
        <v>2.4</v>
      </c>
      <c r="S96" s="775">
        <v>3.5</v>
      </c>
      <c r="T96" s="834">
        <v>0.4</v>
      </c>
      <c r="U96" s="710">
        <v>0.3</v>
      </c>
      <c r="V96" s="710">
        <v>0.55000000000000004</v>
      </c>
      <c r="W96" s="710">
        <v>0.45</v>
      </c>
      <c r="X96" s="710">
        <v>0.15</v>
      </c>
      <c r="Y96" s="708">
        <v>0.37</v>
      </c>
      <c r="Z96" s="708">
        <v>0.55000000000000004</v>
      </c>
      <c r="AA96" s="708">
        <v>3.87</v>
      </c>
      <c r="AB96" s="777" t="s">
        <v>562</v>
      </c>
      <c r="AC96" s="714">
        <v>0</v>
      </c>
      <c r="AD96" s="714" t="s">
        <v>562</v>
      </c>
      <c r="AE96" s="714">
        <v>25</v>
      </c>
      <c r="AF96" s="714">
        <v>20</v>
      </c>
      <c r="AG96" s="714">
        <v>17</v>
      </c>
      <c r="AH96" s="714" t="s">
        <v>562</v>
      </c>
      <c r="AI96" s="775">
        <v>1</v>
      </c>
      <c r="AJ96" s="714">
        <v>17</v>
      </c>
      <c r="AK96" s="714">
        <v>6</v>
      </c>
      <c r="AL96" s="714">
        <v>15</v>
      </c>
      <c r="AM96" s="775">
        <v>0.94117647058823528</v>
      </c>
      <c r="AN96" s="714">
        <v>1</v>
      </c>
      <c r="AO96" s="714">
        <v>2</v>
      </c>
      <c r="AP96" s="778">
        <v>3</v>
      </c>
      <c r="AQ96" s="714">
        <v>3</v>
      </c>
      <c r="AR96" s="714">
        <v>1</v>
      </c>
      <c r="AS96" s="775">
        <v>4</v>
      </c>
      <c r="AT96" s="775">
        <v>2</v>
      </c>
      <c r="AU96" s="775">
        <v>1.5</v>
      </c>
      <c r="AV96" s="775">
        <v>3.5</v>
      </c>
      <c r="AW96" s="714">
        <v>3</v>
      </c>
      <c r="AX96" s="714">
        <v>0</v>
      </c>
      <c r="AY96" s="778">
        <v>3</v>
      </c>
      <c r="AZ96" s="714">
        <v>1</v>
      </c>
      <c r="BA96" s="714">
        <v>0</v>
      </c>
      <c r="BB96" s="778">
        <v>1</v>
      </c>
      <c r="BC96" s="775">
        <v>2</v>
      </c>
      <c r="BD96" s="775">
        <v>0</v>
      </c>
      <c r="BE96" s="775">
        <v>2</v>
      </c>
      <c r="BF96" s="714">
        <v>2</v>
      </c>
      <c r="BG96" s="714">
        <v>2</v>
      </c>
      <c r="BH96" s="714">
        <v>0</v>
      </c>
      <c r="BI96" s="778">
        <v>4</v>
      </c>
      <c r="BJ96" s="775">
        <v>3.3333333333333335</v>
      </c>
      <c r="BK96" s="714">
        <v>1</v>
      </c>
      <c r="BL96" s="714">
        <v>4</v>
      </c>
      <c r="BM96" s="714">
        <v>0</v>
      </c>
      <c r="BN96" s="778">
        <v>5</v>
      </c>
      <c r="BO96" s="775">
        <v>3.3333333333333335</v>
      </c>
      <c r="BP96" s="775">
        <v>1.5</v>
      </c>
      <c r="BQ96" s="775">
        <v>3</v>
      </c>
      <c r="BR96" s="775">
        <v>0</v>
      </c>
      <c r="BS96" s="775">
        <v>4.5</v>
      </c>
      <c r="BT96" s="775">
        <v>3.3333333333333335</v>
      </c>
      <c r="BU96" s="714">
        <v>0</v>
      </c>
      <c r="BV96" s="714">
        <v>0</v>
      </c>
      <c r="BW96" s="714">
        <v>2</v>
      </c>
      <c r="BX96" s="714">
        <v>2</v>
      </c>
      <c r="BY96" s="714">
        <v>0</v>
      </c>
      <c r="BZ96" s="714">
        <v>0</v>
      </c>
      <c r="CA96" s="714">
        <v>1</v>
      </c>
      <c r="CB96" s="714">
        <v>0</v>
      </c>
      <c r="CC96" s="714">
        <v>0</v>
      </c>
      <c r="CD96" s="714">
        <v>1</v>
      </c>
      <c r="CE96" s="714">
        <v>2</v>
      </c>
      <c r="CF96" s="714">
        <v>2</v>
      </c>
      <c r="CG96" s="714">
        <v>0</v>
      </c>
      <c r="CH96" s="714">
        <v>0</v>
      </c>
      <c r="CI96" s="714">
        <v>0</v>
      </c>
      <c r="CJ96" s="714">
        <v>0</v>
      </c>
      <c r="CK96" s="775">
        <v>0</v>
      </c>
      <c r="CL96" s="775">
        <v>0.125</v>
      </c>
      <c r="CM96" s="775">
        <v>0.5</v>
      </c>
      <c r="CN96" s="775">
        <v>0.5</v>
      </c>
      <c r="CO96" s="775">
        <v>0</v>
      </c>
      <c r="CP96" s="775">
        <v>0</v>
      </c>
      <c r="CQ96" s="775">
        <v>0.125</v>
      </c>
      <c r="CR96" s="775">
        <v>0</v>
      </c>
      <c r="CS96" s="712">
        <v>0</v>
      </c>
      <c r="CT96" s="712">
        <v>0</v>
      </c>
      <c r="CU96" s="712">
        <v>0</v>
      </c>
      <c r="CV96" s="712">
        <v>0</v>
      </c>
      <c r="CW96" s="712">
        <v>0</v>
      </c>
      <c r="CX96" s="712">
        <v>0</v>
      </c>
      <c r="CY96" s="775">
        <v>0.5</v>
      </c>
      <c r="CZ96" s="712">
        <v>0</v>
      </c>
      <c r="DA96" s="712">
        <v>0</v>
      </c>
      <c r="DB96" s="712">
        <v>0</v>
      </c>
      <c r="DC96" s="712">
        <v>0.5</v>
      </c>
      <c r="DD96" s="712">
        <v>0</v>
      </c>
      <c r="DE96" s="712">
        <v>0.5</v>
      </c>
      <c r="DF96" s="712">
        <v>0</v>
      </c>
      <c r="DG96" s="712">
        <v>0</v>
      </c>
      <c r="DH96" s="712">
        <v>0</v>
      </c>
      <c r="DI96" s="712">
        <v>0</v>
      </c>
      <c r="DJ96" s="712">
        <v>0</v>
      </c>
      <c r="DK96" s="712">
        <v>0</v>
      </c>
      <c r="DL96" s="712">
        <v>0</v>
      </c>
      <c r="DM96" s="712">
        <v>0</v>
      </c>
      <c r="DN96" s="712">
        <v>0</v>
      </c>
      <c r="DO96" s="712">
        <v>0</v>
      </c>
      <c r="DP96" s="712">
        <v>0</v>
      </c>
      <c r="DQ96" s="712">
        <v>0</v>
      </c>
      <c r="DR96" s="712">
        <v>0</v>
      </c>
      <c r="DS96" s="712">
        <v>0</v>
      </c>
      <c r="DT96" s="712">
        <v>0</v>
      </c>
      <c r="DU96" s="712">
        <v>0</v>
      </c>
      <c r="DV96" s="712">
        <v>0</v>
      </c>
      <c r="DW96" s="712">
        <v>0</v>
      </c>
      <c r="DX96" s="712">
        <v>0</v>
      </c>
      <c r="DY96" s="712">
        <v>0.5</v>
      </c>
      <c r="DZ96" s="712">
        <v>0</v>
      </c>
      <c r="EA96" s="712">
        <v>0</v>
      </c>
      <c r="EB96" s="712">
        <v>0</v>
      </c>
      <c r="EC96" s="712">
        <v>0.5</v>
      </c>
      <c r="ED96" s="712">
        <v>0</v>
      </c>
      <c r="EE96" s="712">
        <v>0.5</v>
      </c>
      <c r="EF96" s="714">
        <v>2</v>
      </c>
      <c r="EG96" s="714">
        <v>2</v>
      </c>
      <c r="EH96" s="714">
        <v>1</v>
      </c>
      <c r="EI96" s="714">
        <v>2</v>
      </c>
      <c r="EJ96" s="714">
        <v>4</v>
      </c>
      <c r="EK96" s="779">
        <v>20</v>
      </c>
      <c r="EL96" s="779">
        <v>10</v>
      </c>
      <c r="EM96" s="782">
        <v>100</v>
      </c>
      <c r="EN96" s="779">
        <v>40</v>
      </c>
      <c r="EO96" s="713">
        <v>0.5</v>
      </c>
      <c r="EP96" s="714">
        <v>0</v>
      </c>
      <c r="EQ96" s="714">
        <v>0</v>
      </c>
      <c r="ER96" s="714">
        <v>0</v>
      </c>
      <c r="ES96" s="714">
        <v>0</v>
      </c>
      <c r="ET96" s="714">
        <v>0</v>
      </c>
      <c r="EU96" s="782">
        <v>1000</v>
      </c>
      <c r="EV96" s="782">
        <v>140</v>
      </c>
      <c r="EW96" s="782">
        <v>140</v>
      </c>
      <c r="EX96" s="782">
        <v>140</v>
      </c>
      <c r="EY96" s="713" t="s">
        <v>562</v>
      </c>
      <c r="EZ96" s="712">
        <v>20</v>
      </c>
      <c r="FA96" s="712">
        <v>10</v>
      </c>
      <c r="FB96" s="782">
        <v>100</v>
      </c>
      <c r="FC96" s="712">
        <v>40</v>
      </c>
      <c r="FD96" s="713">
        <v>0.5</v>
      </c>
    </row>
    <row r="97" spans="1:162" s="833" customFormat="1" ht="15" customHeight="1" x14ac:dyDescent="0.25">
      <c r="A97" s="1985"/>
      <c r="B97" s="1977"/>
      <c r="C97" s="1982"/>
      <c r="D97" s="1988"/>
      <c r="E97" s="1991"/>
      <c r="F97" s="709" t="s">
        <v>567</v>
      </c>
      <c r="G97" s="709" t="s">
        <v>594</v>
      </c>
      <c r="H97" s="709" t="s">
        <v>571</v>
      </c>
      <c r="I97" s="712">
        <v>40</v>
      </c>
      <c r="J97" s="716">
        <v>160</v>
      </c>
      <c r="K97" s="712">
        <v>43</v>
      </c>
      <c r="L97" s="783">
        <v>0.93023255813953487</v>
      </c>
      <c r="M97" s="784" t="s">
        <v>562</v>
      </c>
      <c r="N97" s="784" t="s">
        <v>562</v>
      </c>
      <c r="O97" s="784" t="s">
        <v>562</v>
      </c>
      <c r="P97" s="775" t="s">
        <v>562</v>
      </c>
      <c r="Q97" s="712">
        <v>2.4</v>
      </c>
      <c r="R97" s="712">
        <v>2.4</v>
      </c>
      <c r="S97" s="775">
        <v>2.4</v>
      </c>
      <c r="T97" s="834">
        <v>0.45</v>
      </c>
      <c r="U97" s="710">
        <v>0.4</v>
      </c>
      <c r="V97" s="710">
        <v>0.25</v>
      </c>
      <c r="W97" s="710">
        <v>0.01</v>
      </c>
      <c r="X97" s="710">
        <v>0.4</v>
      </c>
      <c r="Y97" s="708">
        <v>0.30200000000000005</v>
      </c>
      <c r="Z97" s="708">
        <v>0.45</v>
      </c>
      <c r="AA97" s="708">
        <v>2.702</v>
      </c>
      <c r="AB97" s="777" t="s">
        <v>562</v>
      </c>
      <c r="AC97" s="714">
        <v>0</v>
      </c>
      <c r="AD97" s="714">
        <v>0</v>
      </c>
      <c r="AE97" s="714">
        <v>30</v>
      </c>
      <c r="AF97" s="714">
        <v>30</v>
      </c>
      <c r="AG97" s="714">
        <v>17</v>
      </c>
      <c r="AH97" s="714">
        <v>17</v>
      </c>
      <c r="AI97" s="775">
        <v>1</v>
      </c>
      <c r="AJ97" s="714">
        <v>5</v>
      </c>
      <c r="AK97" s="714">
        <v>0</v>
      </c>
      <c r="AL97" s="714">
        <v>0</v>
      </c>
      <c r="AM97" s="775">
        <v>0.14705882352941177</v>
      </c>
      <c r="AN97" s="714">
        <v>3</v>
      </c>
      <c r="AO97" s="714">
        <v>1</v>
      </c>
      <c r="AP97" s="778">
        <v>4</v>
      </c>
      <c r="AQ97" s="714">
        <v>4</v>
      </c>
      <c r="AR97" s="714">
        <v>0</v>
      </c>
      <c r="AS97" s="775">
        <v>4</v>
      </c>
      <c r="AT97" s="775">
        <v>3.5</v>
      </c>
      <c r="AU97" s="775">
        <v>0.5</v>
      </c>
      <c r="AV97" s="775">
        <v>4</v>
      </c>
      <c r="AW97" s="714">
        <v>1</v>
      </c>
      <c r="AX97" s="714">
        <v>0</v>
      </c>
      <c r="AY97" s="778">
        <v>1</v>
      </c>
      <c r="AZ97" s="714">
        <v>2</v>
      </c>
      <c r="BA97" s="714">
        <v>0</v>
      </c>
      <c r="BB97" s="778">
        <v>2</v>
      </c>
      <c r="BC97" s="775">
        <v>1.5</v>
      </c>
      <c r="BD97" s="775">
        <v>0</v>
      </c>
      <c r="BE97" s="775">
        <v>1.5</v>
      </c>
      <c r="BF97" s="714">
        <v>0</v>
      </c>
      <c r="BG97" s="714">
        <v>4</v>
      </c>
      <c r="BH97" s="714">
        <v>0</v>
      </c>
      <c r="BI97" s="778">
        <v>4</v>
      </c>
      <c r="BJ97" s="775">
        <v>3</v>
      </c>
      <c r="BK97" s="714">
        <v>0</v>
      </c>
      <c r="BL97" s="714">
        <v>4</v>
      </c>
      <c r="BM97" s="714">
        <v>0</v>
      </c>
      <c r="BN97" s="778">
        <v>4</v>
      </c>
      <c r="BO97" s="775">
        <v>3.3333333333333335</v>
      </c>
      <c r="BP97" s="775">
        <v>0</v>
      </c>
      <c r="BQ97" s="775">
        <v>4</v>
      </c>
      <c r="BR97" s="775">
        <v>0</v>
      </c>
      <c r="BS97" s="775">
        <v>4</v>
      </c>
      <c r="BT97" s="775">
        <v>3.166666666666667</v>
      </c>
      <c r="BU97" s="714">
        <v>0</v>
      </c>
      <c r="BV97" s="714">
        <v>2</v>
      </c>
      <c r="BW97" s="714">
        <v>0</v>
      </c>
      <c r="BX97" s="714">
        <v>0</v>
      </c>
      <c r="BY97" s="714">
        <v>0</v>
      </c>
      <c r="BZ97" s="714">
        <v>0</v>
      </c>
      <c r="CA97" s="714">
        <v>0</v>
      </c>
      <c r="CB97" s="714">
        <v>0</v>
      </c>
      <c r="CC97" s="714">
        <v>0</v>
      </c>
      <c r="CD97" s="714">
        <v>0</v>
      </c>
      <c r="CE97" s="714">
        <v>0</v>
      </c>
      <c r="CF97" s="714">
        <v>0</v>
      </c>
      <c r="CG97" s="714">
        <v>0</v>
      </c>
      <c r="CH97" s="714">
        <v>0</v>
      </c>
      <c r="CI97" s="714">
        <v>0</v>
      </c>
      <c r="CJ97" s="714">
        <v>0</v>
      </c>
      <c r="CK97" s="775">
        <v>0</v>
      </c>
      <c r="CL97" s="775">
        <v>0.25</v>
      </c>
      <c r="CM97" s="775">
        <v>0</v>
      </c>
      <c r="CN97" s="775">
        <v>0</v>
      </c>
      <c r="CO97" s="775">
        <v>0</v>
      </c>
      <c r="CP97" s="775">
        <v>0</v>
      </c>
      <c r="CQ97" s="775">
        <v>0</v>
      </c>
      <c r="CR97" s="775">
        <v>0</v>
      </c>
      <c r="CS97" s="712">
        <v>0</v>
      </c>
      <c r="CT97" s="712">
        <v>0</v>
      </c>
      <c r="CU97" s="712">
        <v>0</v>
      </c>
      <c r="CV97" s="712">
        <v>0</v>
      </c>
      <c r="CW97" s="712">
        <v>0</v>
      </c>
      <c r="CX97" s="712">
        <v>0</v>
      </c>
      <c r="CY97" s="712">
        <v>0</v>
      </c>
      <c r="CZ97" s="712">
        <v>0</v>
      </c>
      <c r="DA97" s="712">
        <v>0</v>
      </c>
      <c r="DB97" s="712">
        <v>0</v>
      </c>
      <c r="DC97" s="712">
        <v>0</v>
      </c>
      <c r="DD97" s="712">
        <v>0</v>
      </c>
      <c r="DE97" s="712">
        <v>0</v>
      </c>
      <c r="DF97" s="712">
        <v>0</v>
      </c>
      <c r="DG97" s="712">
        <v>0</v>
      </c>
      <c r="DH97" s="712">
        <v>0</v>
      </c>
      <c r="DI97" s="712">
        <v>0</v>
      </c>
      <c r="DJ97" s="712">
        <v>0</v>
      </c>
      <c r="DK97" s="712">
        <v>0</v>
      </c>
      <c r="DL97" s="712">
        <v>0</v>
      </c>
      <c r="DM97" s="712">
        <v>0</v>
      </c>
      <c r="DN97" s="712">
        <v>0</v>
      </c>
      <c r="DO97" s="712">
        <v>0</v>
      </c>
      <c r="DP97" s="712">
        <v>0</v>
      </c>
      <c r="DQ97" s="712">
        <v>0</v>
      </c>
      <c r="DR97" s="712">
        <v>0</v>
      </c>
      <c r="DS97" s="712">
        <v>0</v>
      </c>
      <c r="DT97" s="712">
        <v>0</v>
      </c>
      <c r="DU97" s="712">
        <v>0</v>
      </c>
      <c r="DV97" s="712">
        <v>0</v>
      </c>
      <c r="DW97" s="712">
        <v>0</v>
      </c>
      <c r="DX97" s="712">
        <v>0</v>
      </c>
      <c r="DY97" s="712">
        <v>0</v>
      </c>
      <c r="DZ97" s="712">
        <v>0</v>
      </c>
      <c r="EA97" s="712">
        <v>0</v>
      </c>
      <c r="EB97" s="712">
        <v>0</v>
      </c>
      <c r="EC97" s="712">
        <v>0</v>
      </c>
      <c r="ED97" s="712">
        <v>0</v>
      </c>
      <c r="EE97" s="712">
        <v>0</v>
      </c>
      <c r="EF97" s="714">
        <v>1</v>
      </c>
      <c r="EG97" s="714">
        <v>2</v>
      </c>
      <c r="EH97" s="714">
        <v>2</v>
      </c>
      <c r="EI97" s="714">
        <v>4</v>
      </c>
      <c r="EJ97" s="714">
        <v>1</v>
      </c>
      <c r="EK97" s="782">
        <v>190</v>
      </c>
      <c r="EL97" s="779">
        <v>60</v>
      </c>
      <c r="EM97" s="779">
        <v>80</v>
      </c>
      <c r="EN97" s="713">
        <v>0.01</v>
      </c>
      <c r="EO97" s="782">
        <v>130</v>
      </c>
      <c r="EP97" s="714">
        <v>0</v>
      </c>
      <c r="EQ97" s="714">
        <v>0</v>
      </c>
      <c r="ER97" s="714">
        <v>0</v>
      </c>
      <c r="ES97" s="714">
        <v>100</v>
      </c>
      <c r="ET97" s="714">
        <v>0</v>
      </c>
      <c r="EU97" s="782">
        <v>140</v>
      </c>
      <c r="EV97" s="782">
        <v>140</v>
      </c>
      <c r="EW97" s="713">
        <v>140</v>
      </c>
      <c r="EX97" s="713">
        <v>0</v>
      </c>
      <c r="EY97" s="782">
        <v>140</v>
      </c>
      <c r="EZ97" s="782">
        <v>190</v>
      </c>
      <c r="FA97" s="712">
        <v>60</v>
      </c>
      <c r="FB97" s="712">
        <v>80</v>
      </c>
      <c r="FC97" s="713">
        <v>0.01</v>
      </c>
      <c r="FD97" s="782">
        <v>130</v>
      </c>
    </row>
    <row r="98" spans="1:162" s="833" customFormat="1" ht="15" customHeight="1" x14ac:dyDescent="0.25">
      <c r="A98" s="1985"/>
      <c r="B98" s="1977"/>
      <c r="C98" s="1982"/>
      <c r="D98" s="1988"/>
      <c r="E98" s="1991"/>
      <c r="F98" s="709" t="s">
        <v>568</v>
      </c>
      <c r="G98" s="709" t="s">
        <v>579</v>
      </c>
      <c r="H98" s="709" t="s">
        <v>561</v>
      </c>
      <c r="I98" s="712">
        <v>22</v>
      </c>
      <c r="J98" s="775">
        <v>88</v>
      </c>
      <c r="K98" s="712">
        <v>28</v>
      </c>
      <c r="L98" s="783">
        <v>0.7857142857142857</v>
      </c>
      <c r="M98" s="784" t="s">
        <v>562</v>
      </c>
      <c r="N98" s="784" t="s">
        <v>562</v>
      </c>
      <c r="O98" s="784" t="s">
        <v>562</v>
      </c>
      <c r="P98" s="775" t="s">
        <v>562</v>
      </c>
      <c r="Q98" s="712">
        <v>4.4000000000000004</v>
      </c>
      <c r="R98" s="712">
        <v>2.5</v>
      </c>
      <c r="S98" s="775">
        <v>3.45</v>
      </c>
      <c r="T98" s="834">
        <v>0.35</v>
      </c>
      <c r="U98" s="710">
        <v>0.35</v>
      </c>
      <c r="V98" s="710">
        <v>0.2</v>
      </c>
      <c r="W98" s="710">
        <v>0.25</v>
      </c>
      <c r="X98" s="710">
        <v>0.15</v>
      </c>
      <c r="Y98" s="708">
        <v>0.25999999999999995</v>
      </c>
      <c r="Z98" s="708">
        <v>0.35</v>
      </c>
      <c r="AA98" s="708">
        <v>3.71</v>
      </c>
      <c r="AB98" s="777" t="s">
        <v>562</v>
      </c>
      <c r="AC98" s="714">
        <v>0</v>
      </c>
      <c r="AD98" s="714">
        <v>0</v>
      </c>
      <c r="AE98" s="714">
        <v>50</v>
      </c>
      <c r="AF98" s="714">
        <v>45</v>
      </c>
      <c r="AG98" s="714">
        <v>8</v>
      </c>
      <c r="AH98" s="714">
        <v>17</v>
      </c>
      <c r="AI98" s="775">
        <v>0.73529411764705888</v>
      </c>
      <c r="AJ98" s="714">
        <v>10</v>
      </c>
      <c r="AK98" s="714">
        <v>0</v>
      </c>
      <c r="AL98" s="714">
        <v>17</v>
      </c>
      <c r="AM98" s="775">
        <v>0.79411764705882348</v>
      </c>
      <c r="AN98" s="714">
        <v>0</v>
      </c>
      <c r="AO98" s="714">
        <v>2</v>
      </c>
      <c r="AP98" s="778">
        <v>2</v>
      </c>
      <c r="AQ98" s="714">
        <v>3</v>
      </c>
      <c r="AR98" s="714">
        <v>1</v>
      </c>
      <c r="AS98" s="775">
        <v>4</v>
      </c>
      <c r="AT98" s="775">
        <v>1.5</v>
      </c>
      <c r="AU98" s="775">
        <v>1.5</v>
      </c>
      <c r="AV98" s="775">
        <v>3</v>
      </c>
      <c r="AW98" s="714">
        <v>1</v>
      </c>
      <c r="AX98" s="714">
        <v>0</v>
      </c>
      <c r="AY98" s="778">
        <v>1</v>
      </c>
      <c r="AZ98" s="714">
        <v>1</v>
      </c>
      <c r="BA98" s="714">
        <v>0</v>
      </c>
      <c r="BB98" s="778">
        <v>1</v>
      </c>
      <c r="BC98" s="775">
        <v>1</v>
      </c>
      <c r="BD98" s="775">
        <v>0</v>
      </c>
      <c r="BE98" s="775">
        <v>1</v>
      </c>
      <c r="BF98" s="714">
        <v>0</v>
      </c>
      <c r="BG98" s="714">
        <v>4</v>
      </c>
      <c r="BH98" s="714">
        <v>0</v>
      </c>
      <c r="BI98" s="778">
        <v>4</v>
      </c>
      <c r="BJ98" s="775">
        <v>2.3333333333333335</v>
      </c>
      <c r="BK98" s="714">
        <v>0</v>
      </c>
      <c r="BL98" s="714">
        <v>4</v>
      </c>
      <c r="BM98" s="714">
        <v>0</v>
      </c>
      <c r="BN98" s="778">
        <v>4</v>
      </c>
      <c r="BO98" s="775">
        <v>3</v>
      </c>
      <c r="BP98" s="775">
        <v>0</v>
      </c>
      <c r="BQ98" s="775">
        <v>4</v>
      </c>
      <c r="BR98" s="775">
        <v>0</v>
      </c>
      <c r="BS98" s="775">
        <v>4</v>
      </c>
      <c r="BT98" s="775">
        <v>2.666666666666667</v>
      </c>
      <c r="BU98" s="714">
        <v>0</v>
      </c>
      <c r="BV98" s="714">
        <v>0</v>
      </c>
      <c r="BW98" s="714">
        <v>2</v>
      </c>
      <c r="BX98" s="714">
        <v>2</v>
      </c>
      <c r="BY98" s="714">
        <v>0</v>
      </c>
      <c r="BZ98" s="714">
        <v>0</v>
      </c>
      <c r="CA98" s="714">
        <v>1</v>
      </c>
      <c r="CB98" s="714">
        <v>0</v>
      </c>
      <c r="CC98" s="714">
        <v>0</v>
      </c>
      <c r="CD98" s="714">
        <v>0</v>
      </c>
      <c r="CE98" s="714">
        <v>0</v>
      </c>
      <c r="CF98" s="714">
        <v>0</v>
      </c>
      <c r="CG98" s="714">
        <v>0</v>
      </c>
      <c r="CH98" s="714">
        <v>0</v>
      </c>
      <c r="CI98" s="714">
        <v>0</v>
      </c>
      <c r="CJ98" s="714">
        <v>0</v>
      </c>
      <c r="CK98" s="775">
        <v>0</v>
      </c>
      <c r="CL98" s="775">
        <v>0</v>
      </c>
      <c r="CM98" s="775">
        <v>0.25</v>
      </c>
      <c r="CN98" s="775">
        <v>0.25</v>
      </c>
      <c r="CO98" s="775">
        <v>0</v>
      </c>
      <c r="CP98" s="775">
        <v>0</v>
      </c>
      <c r="CQ98" s="775">
        <v>0.125</v>
      </c>
      <c r="CR98" s="775">
        <v>0</v>
      </c>
      <c r="CS98" s="712">
        <v>0</v>
      </c>
      <c r="CT98" s="712">
        <v>0</v>
      </c>
      <c r="CU98" s="712">
        <v>0</v>
      </c>
      <c r="CV98" s="712">
        <v>0</v>
      </c>
      <c r="CW98" s="712">
        <v>0</v>
      </c>
      <c r="CX98" s="712">
        <v>0</v>
      </c>
      <c r="CY98" s="775">
        <v>1.5</v>
      </c>
      <c r="CZ98" s="712">
        <v>0</v>
      </c>
      <c r="DA98" s="712">
        <v>0</v>
      </c>
      <c r="DB98" s="712">
        <v>0</v>
      </c>
      <c r="DC98" s="712">
        <v>1.5</v>
      </c>
      <c r="DD98" s="712">
        <v>0</v>
      </c>
      <c r="DE98" s="712">
        <v>1.5</v>
      </c>
      <c r="DF98" s="712">
        <v>0</v>
      </c>
      <c r="DG98" s="712">
        <v>0</v>
      </c>
      <c r="DH98" s="712">
        <v>0</v>
      </c>
      <c r="DI98" s="712">
        <v>0</v>
      </c>
      <c r="DJ98" s="712">
        <v>0</v>
      </c>
      <c r="DK98" s="712">
        <v>0</v>
      </c>
      <c r="DL98" s="712">
        <v>0</v>
      </c>
      <c r="DM98" s="712">
        <v>0</v>
      </c>
      <c r="DN98" s="712">
        <v>0</v>
      </c>
      <c r="DO98" s="712">
        <v>0</v>
      </c>
      <c r="DP98" s="712">
        <v>0</v>
      </c>
      <c r="DQ98" s="712">
        <v>0</v>
      </c>
      <c r="DR98" s="712">
        <v>0</v>
      </c>
      <c r="DS98" s="712">
        <v>0</v>
      </c>
      <c r="DT98" s="712">
        <v>0</v>
      </c>
      <c r="DU98" s="712">
        <v>0</v>
      </c>
      <c r="DV98" s="712">
        <v>0</v>
      </c>
      <c r="DW98" s="712">
        <v>0</v>
      </c>
      <c r="DX98" s="712">
        <v>0</v>
      </c>
      <c r="DY98" s="712">
        <v>1.5</v>
      </c>
      <c r="DZ98" s="712">
        <v>0</v>
      </c>
      <c r="EA98" s="712">
        <v>0</v>
      </c>
      <c r="EB98" s="712">
        <v>0</v>
      </c>
      <c r="EC98" s="712">
        <v>1.5</v>
      </c>
      <c r="ED98" s="712">
        <v>0</v>
      </c>
      <c r="EE98" s="712">
        <v>1.5</v>
      </c>
      <c r="EF98" s="714">
        <v>1</v>
      </c>
      <c r="EG98" s="714">
        <v>1</v>
      </c>
      <c r="EH98" s="714">
        <v>3</v>
      </c>
      <c r="EI98" s="714">
        <v>1</v>
      </c>
      <c r="EJ98" s="714">
        <v>2</v>
      </c>
      <c r="EK98" s="779">
        <v>50</v>
      </c>
      <c r="EL98" s="779">
        <v>60</v>
      </c>
      <c r="EM98" s="779">
        <v>20</v>
      </c>
      <c r="EN98" s="779">
        <v>70</v>
      </c>
      <c r="EO98" s="779">
        <v>50</v>
      </c>
      <c r="EP98" s="714">
        <v>0</v>
      </c>
      <c r="EQ98" s="714">
        <v>0</v>
      </c>
      <c r="ER98" s="714">
        <v>0</v>
      </c>
      <c r="ES98" s="714">
        <v>0</v>
      </c>
      <c r="ET98" s="714">
        <v>1</v>
      </c>
      <c r="EU98" s="782">
        <v>350</v>
      </c>
      <c r="EV98" s="782">
        <v>140</v>
      </c>
      <c r="EW98" s="782">
        <v>140</v>
      </c>
      <c r="EX98" s="782">
        <v>140</v>
      </c>
      <c r="EY98" s="782">
        <v>140</v>
      </c>
      <c r="EZ98" s="712">
        <v>50</v>
      </c>
      <c r="FA98" s="712">
        <v>60</v>
      </c>
      <c r="FB98" s="712">
        <v>20</v>
      </c>
      <c r="FC98" s="712">
        <v>70</v>
      </c>
      <c r="FD98" s="712">
        <v>50</v>
      </c>
    </row>
    <row r="99" spans="1:162" s="833" customFormat="1" ht="15" customHeight="1" x14ac:dyDescent="0.25">
      <c r="A99" s="1985"/>
      <c r="B99" s="1977"/>
      <c r="C99" s="1982"/>
      <c r="D99" s="1988"/>
      <c r="E99" s="1991"/>
      <c r="F99" s="709" t="s">
        <v>568</v>
      </c>
      <c r="G99" s="709" t="s">
        <v>580</v>
      </c>
      <c r="H99" s="709" t="s">
        <v>571</v>
      </c>
      <c r="I99" s="712">
        <v>21</v>
      </c>
      <c r="J99" s="775">
        <v>84</v>
      </c>
      <c r="K99" s="712">
        <v>30</v>
      </c>
      <c r="L99" s="783">
        <v>0.7</v>
      </c>
      <c r="M99" s="784" t="s">
        <v>562</v>
      </c>
      <c r="N99" s="784" t="s">
        <v>562</v>
      </c>
      <c r="O99" s="784" t="s">
        <v>562</v>
      </c>
      <c r="P99" s="775" t="s">
        <v>562</v>
      </c>
      <c r="Q99" s="712">
        <v>1.3</v>
      </c>
      <c r="R99" s="712">
        <v>1.7</v>
      </c>
      <c r="S99" s="775">
        <v>1.5</v>
      </c>
      <c r="T99" s="834">
        <v>0.2</v>
      </c>
      <c r="U99" s="710">
        <v>0.35</v>
      </c>
      <c r="V99" s="710">
        <v>0.45</v>
      </c>
      <c r="W99" s="710">
        <v>0.5</v>
      </c>
      <c r="X99" s="710">
        <v>0.2</v>
      </c>
      <c r="Y99" s="708">
        <v>0.33999999999999997</v>
      </c>
      <c r="Z99" s="708">
        <v>0.5</v>
      </c>
      <c r="AA99" s="708">
        <v>1.8399999999999999</v>
      </c>
      <c r="AB99" s="777" t="s">
        <v>562</v>
      </c>
      <c r="AC99" s="714">
        <v>5</v>
      </c>
      <c r="AD99" s="714">
        <v>52</v>
      </c>
      <c r="AE99" s="714">
        <v>15</v>
      </c>
      <c r="AF99" s="714">
        <v>45</v>
      </c>
      <c r="AG99" s="714">
        <v>3</v>
      </c>
      <c r="AH99" s="714">
        <v>17</v>
      </c>
      <c r="AI99" s="775">
        <v>0.58823529411764708</v>
      </c>
      <c r="AJ99" s="714">
        <v>16</v>
      </c>
      <c r="AK99" s="714">
        <v>0</v>
      </c>
      <c r="AL99" s="714">
        <v>17</v>
      </c>
      <c r="AM99" s="775">
        <v>0.97058823529411764</v>
      </c>
      <c r="AN99" s="714">
        <v>1</v>
      </c>
      <c r="AO99" s="714">
        <v>1</v>
      </c>
      <c r="AP99" s="778">
        <v>2</v>
      </c>
      <c r="AQ99" s="714">
        <v>3</v>
      </c>
      <c r="AR99" s="714">
        <v>1</v>
      </c>
      <c r="AS99" s="775">
        <v>4</v>
      </c>
      <c r="AT99" s="775">
        <v>2</v>
      </c>
      <c r="AU99" s="775">
        <v>1</v>
      </c>
      <c r="AV99" s="775">
        <v>3</v>
      </c>
      <c r="AW99" s="714">
        <v>0</v>
      </c>
      <c r="AX99" s="714">
        <v>0</v>
      </c>
      <c r="AY99" s="778">
        <v>0</v>
      </c>
      <c r="AZ99" s="714">
        <v>3</v>
      </c>
      <c r="BA99" s="714">
        <v>0</v>
      </c>
      <c r="BB99" s="778">
        <v>3</v>
      </c>
      <c r="BC99" s="775">
        <v>1.5</v>
      </c>
      <c r="BD99" s="775">
        <v>0</v>
      </c>
      <c r="BE99" s="775">
        <v>1.5</v>
      </c>
      <c r="BF99" s="714">
        <v>0</v>
      </c>
      <c r="BG99" s="714">
        <v>3</v>
      </c>
      <c r="BH99" s="714">
        <v>1</v>
      </c>
      <c r="BI99" s="778">
        <v>3</v>
      </c>
      <c r="BJ99" s="775">
        <v>1.6666666666666667</v>
      </c>
      <c r="BK99" s="714">
        <v>2</v>
      </c>
      <c r="BL99" s="714">
        <v>0</v>
      </c>
      <c r="BM99" s="714">
        <v>2</v>
      </c>
      <c r="BN99" s="778">
        <v>2</v>
      </c>
      <c r="BO99" s="775">
        <v>3</v>
      </c>
      <c r="BP99" s="775">
        <v>1</v>
      </c>
      <c r="BQ99" s="775">
        <v>1.5</v>
      </c>
      <c r="BR99" s="775">
        <v>1.5</v>
      </c>
      <c r="BS99" s="775">
        <v>2.5</v>
      </c>
      <c r="BT99" s="775">
        <v>2.3333333333333335</v>
      </c>
      <c r="BU99" s="714">
        <v>0</v>
      </c>
      <c r="BV99" s="714">
        <v>0</v>
      </c>
      <c r="BW99" s="714">
        <v>0</v>
      </c>
      <c r="BX99" s="714">
        <v>3</v>
      </c>
      <c r="BY99" s="714">
        <v>0</v>
      </c>
      <c r="BZ99" s="714">
        <v>0</v>
      </c>
      <c r="CA99" s="714">
        <v>0</v>
      </c>
      <c r="CB99" s="714">
        <v>0</v>
      </c>
      <c r="CC99" s="714">
        <v>0</v>
      </c>
      <c r="CD99" s="714">
        <v>0</v>
      </c>
      <c r="CE99" s="714">
        <v>0</v>
      </c>
      <c r="CF99" s="714">
        <v>0</v>
      </c>
      <c r="CG99" s="714">
        <v>0</v>
      </c>
      <c r="CH99" s="714">
        <v>0</v>
      </c>
      <c r="CI99" s="714">
        <v>1</v>
      </c>
      <c r="CJ99" s="714">
        <v>0</v>
      </c>
      <c r="CK99" s="775">
        <v>0</v>
      </c>
      <c r="CL99" s="775">
        <v>0</v>
      </c>
      <c r="CM99" s="775">
        <v>0</v>
      </c>
      <c r="CN99" s="775">
        <v>0.375</v>
      </c>
      <c r="CO99" s="775">
        <v>0</v>
      </c>
      <c r="CP99" s="775">
        <v>0</v>
      </c>
      <c r="CQ99" s="775">
        <v>0.125</v>
      </c>
      <c r="CR99" s="775">
        <v>0</v>
      </c>
      <c r="CS99" s="712">
        <v>0</v>
      </c>
      <c r="CT99" s="712">
        <v>0</v>
      </c>
      <c r="CU99" s="712">
        <v>0</v>
      </c>
      <c r="CV99" s="712">
        <v>0</v>
      </c>
      <c r="CW99" s="712">
        <v>0</v>
      </c>
      <c r="CX99" s="712">
        <v>0</v>
      </c>
      <c r="CY99" s="712">
        <v>0</v>
      </c>
      <c r="CZ99" s="712">
        <v>0</v>
      </c>
      <c r="DA99" s="712">
        <v>0</v>
      </c>
      <c r="DB99" s="712">
        <v>0</v>
      </c>
      <c r="DC99" s="712">
        <v>0</v>
      </c>
      <c r="DD99" s="712">
        <v>0</v>
      </c>
      <c r="DE99" s="712">
        <v>0</v>
      </c>
      <c r="DF99" s="712">
        <v>0</v>
      </c>
      <c r="DG99" s="712">
        <v>0</v>
      </c>
      <c r="DH99" s="712">
        <v>0</v>
      </c>
      <c r="DI99" s="712">
        <v>0</v>
      </c>
      <c r="DJ99" s="712">
        <v>0</v>
      </c>
      <c r="DK99" s="712">
        <v>0</v>
      </c>
      <c r="DL99" s="712">
        <v>0</v>
      </c>
      <c r="DM99" s="712">
        <v>0</v>
      </c>
      <c r="DN99" s="712">
        <v>0</v>
      </c>
      <c r="DO99" s="712">
        <v>0</v>
      </c>
      <c r="DP99" s="712">
        <v>0</v>
      </c>
      <c r="DQ99" s="712">
        <v>0</v>
      </c>
      <c r="DR99" s="712">
        <v>0</v>
      </c>
      <c r="DS99" s="712">
        <v>0</v>
      </c>
      <c r="DT99" s="712">
        <v>0</v>
      </c>
      <c r="DU99" s="712">
        <v>0</v>
      </c>
      <c r="DV99" s="712">
        <v>0</v>
      </c>
      <c r="DW99" s="712">
        <v>0</v>
      </c>
      <c r="DX99" s="712">
        <v>0</v>
      </c>
      <c r="DY99" s="712">
        <v>0</v>
      </c>
      <c r="DZ99" s="712">
        <v>0</v>
      </c>
      <c r="EA99" s="712">
        <v>0</v>
      </c>
      <c r="EB99" s="712">
        <v>0</v>
      </c>
      <c r="EC99" s="712">
        <v>0</v>
      </c>
      <c r="ED99" s="712">
        <v>0</v>
      </c>
      <c r="EE99" s="712">
        <v>0</v>
      </c>
      <c r="EF99" s="714">
        <v>2</v>
      </c>
      <c r="EG99" s="714">
        <v>1</v>
      </c>
      <c r="EH99" s="714">
        <v>1</v>
      </c>
      <c r="EI99" s="714">
        <v>1</v>
      </c>
      <c r="EJ99" s="714">
        <v>1</v>
      </c>
      <c r="EK99" s="782">
        <v>140</v>
      </c>
      <c r="EL99" s="782">
        <v>130</v>
      </c>
      <c r="EM99" s="782">
        <v>100</v>
      </c>
      <c r="EN99" s="782">
        <v>150</v>
      </c>
      <c r="EO99" s="782">
        <v>100</v>
      </c>
      <c r="EP99" s="714" t="s">
        <v>562</v>
      </c>
      <c r="EQ99" s="714" t="s">
        <v>562</v>
      </c>
      <c r="ER99" s="714" t="s">
        <v>562</v>
      </c>
      <c r="ES99" s="714" t="s">
        <v>562</v>
      </c>
      <c r="ET99" s="714" t="s">
        <v>562</v>
      </c>
      <c r="EU99" s="782">
        <v>140</v>
      </c>
      <c r="EV99" s="782">
        <v>140</v>
      </c>
      <c r="EW99" s="782">
        <v>140</v>
      </c>
      <c r="EX99" s="782">
        <v>140</v>
      </c>
      <c r="EY99" s="782">
        <v>140</v>
      </c>
      <c r="EZ99" s="782">
        <v>140</v>
      </c>
      <c r="FA99" s="782">
        <v>130</v>
      </c>
      <c r="FB99" s="782">
        <v>100</v>
      </c>
      <c r="FC99" s="782">
        <v>150</v>
      </c>
      <c r="FD99" s="782">
        <v>100</v>
      </c>
    </row>
    <row r="100" spans="1:162" s="833" customFormat="1" ht="15" customHeight="1" x14ac:dyDescent="0.25">
      <c r="A100" s="1985"/>
      <c r="B100" s="1977"/>
      <c r="C100" s="1982"/>
      <c r="D100" s="1988"/>
      <c r="E100" s="1991"/>
      <c r="F100" s="709" t="s">
        <v>568</v>
      </c>
      <c r="G100" s="709" t="s">
        <v>594</v>
      </c>
      <c r="H100" s="709" t="s">
        <v>561</v>
      </c>
      <c r="I100" s="712">
        <v>30</v>
      </c>
      <c r="J100" s="716">
        <v>120</v>
      </c>
      <c r="K100" s="712">
        <v>40</v>
      </c>
      <c r="L100" s="783">
        <v>0.75</v>
      </c>
      <c r="M100" s="784" t="s">
        <v>562</v>
      </c>
      <c r="N100" s="784" t="s">
        <v>562</v>
      </c>
      <c r="O100" s="784" t="s">
        <v>562</v>
      </c>
      <c r="P100" s="775" t="s">
        <v>562</v>
      </c>
      <c r="Q100" s="712">
        <v>2.2999999999999998</v>
      </c>
      <c r="R100" s="712">
        <v>1.6</v>
      </c>
      <c r="S100" s="775">
        <v>1.95</v>
      </c>
      <c r="T100" s="834">
        <v>0</v>
      </c>
      <c r="U100" s="710">
        <v>0.3</v>
      </c>
      <c r="V100" s="710">
        <v>0.5</v>
      </c>
      <c r="W100" s="710">
        <v>0.35</v>
      </c>
      <c r="X100" s="710">
        <v>0.05</v>
      </c>
      <c r="Y100" s="708">
        <v>0.24</v>
      </c>
      <c r="Z100" s="708">
        <v>0.5</v>
      </c>
      <c r="AA100" s="708">
        <v>2.19</v>
      </c>
      <c r="AB100" s="777" t="s">
        <v>562</v>
      </c>
      <c r="AC100" s="714">
        <v>0</v>
      </c>
      <c r="AD100" s="714">
        <v>0</v>
      </c>
      <c r="AE100" s="714">
        <v>15</v>
      </c>
      <c r="AF100" s="714">
        <v>10</v>
      </c>
      <c r="AG100" s="714">
        <v>17</v>
      </c>
      <c r="AH100" s="714">
        <v>0</v>
      </c>
      <c r="AI100" s="775">
        <v>0.5</v>
      </c>
      <c r="AJ100" s="714">
        <v>17</v>
      </c>
      <c r="AK100" s="714">
        <v>0</v>
      </c>
      <c r="AL100" s="714">
        <v>0</v>
      </c>
      <c r="AM100" s="775">
        <v>0.5</v>
      </c>
      <c r="AN100" s="714">
        <v>2</v>
      </c>
      <c r="AO100" s="714">
        <v>2</v>
      </c>
      <c r="AP100" s="778">
        <v>4</v>
      </c>
      <c r="AQ100" s="714">
        <v>0</v>
      </c>
      <c r="AR100" s="714">
        <v>0</v>
      </c>
      <c r="AS100" s="775">
        <v>0</v>
      </c>
      <c r="AT100" s="775">
        <v>1</v>
      </c>
      <c r="AU100" s="775">
        <v>1</v>
      </c>
      <c r="AV100" s="775">
        <v>2</v>
      </c>
      <c r="AW100" s="714">
        <v>1</v>
      </c>
      <c r="AX100" s="714">
        <v>0</v>
      </c>
      <c r="AY100" s="778">
        <v>1</v>
      </c>
      <c r="AZ100" s="714">
        <v>0</v>
      </c>
      <c r="BA100" s="714">
        <v>1</v>
      </c>
      <c r="BB100" s="778">
        <v>1</v>
      </c>
      <c r="BC100" s="775">
        <v>0.5</v>
      </c>
      <c r="BD100" s="775">
        <v>0.5</v>
      </c>
      <c r="BE100" s="775">
        <v>1</v>
      </c>
      <c r="BF100" s="714">
        <v>0</v>
      </c>
      <c r="BG100" s="714">
        <v>4</v>
      </c>
      <c r="BH100" s="714">
        <v>0</v>
      </c>
      <c r="BI100" s="778">
        <v>4</v>
      </c>
      <c r="BJ100" s="775">
        <v>3</v>
      </c>
      <c r="BK100" s="714">
        <v>0</v>
      </c>
      <c r="BL100" s="714">
        <v>3</v>
      </c>
      <c r="BM100" s="714">
        <v>1</v>
      </c>
      <c r="BN100" s="778">
        <v>3</v>
      </c>
      <c r="BO100" s="775">
        <v>1.3333333333333333</v>
      </c>
      <c r="BP100" s="775">
        <v>0</v>
      </c>
      <c r="BQ100" s="775">
        <v>3.5</v>
      </c>
      <c r="BR100" s="775">
        <v>0.5</v>
      </c>
      <c r="BS100" s="775">
        <v>3.5</v>
      </c>
      <c r="BT100" s="775">
        <v>2.1666666666666665</v>
      </c>
      <c r="BU100" s="714">
        <v>0</v>
      </c>
      <c r="BV100" s="714">
        <v>0</v>
      </c>
      <c r="BW100" s="714">
        <v>0</v>
      </c>
      <c r="BX100" s="714">
        <v>0</v>
      </c>
      <c r="BY100" s="714">
        <v>0</v>
      </c>
      <c r="BZ100" s="714">
        <v>0</v>
      </c>
      <c r="CA100" s="714">
        <v>0</v>
      </c>
      <c r="CB100" s="714">
        <v>0</v>
      </c>
      <c r="CC100" s="714">
        <v>0</v>
      </c>
      <c r="CD100" s="714">
        <v>1</v>
      </c>
      <c r="CE100" s="714">
        <v>0</v>
      </c>
      <c r="CF100" s="714">
        <v>0</v>
      </c>
      <c r="CG100" s="714">
        <v>0</v>
      </c>
      <c r="CH100" s="714">
        <v>0</v>
      </c>
      <c r="CI100" s="714">
        <v>0</v>
      </c>
      <c r="CJ100" s="714">
        <v>0</v>
      </c>
      <c r="CK100" s="775">
        <v>0</v>
      </c>
      <c r="CL100" s="775">
        <v>0.125</v>
      </c>
      <c r="CM100" s="775">
        <v>0</v>
      </c>
      <c r="CN100" s="775">
        <v>0</v>
      </c>
      <c r="CO100" s="775">
        <v>0</v>
      </c>
      <c r="CP100" s="775">
        <v>0</v>
      </c>
      <c r="CQ100" s="775">
        <v>0</v>
      </c>
      <c r="CR100" s="775">
        <v>0</v>
      </c>
      <c r="CS100" s="712">
        <v>0</v>
      </c>
      <c r="CT100" s="712">
        <v>0</v>
      </c>
      <c r="CU100" s="712">
        <v>0</v>
      </c>
      <c r="CV100" s="712">
        <v>0</v>
      </c>
      <c r="CW100" s="712">
        <v>0</v>
      </c>
      <c r="CX100" s="712">
        <v>0</v>
      </c>
      <c r="CY100" s="712">
        <v>0</v>
      </c>
      <c r="CZ100" s="712">
        <v>0</v>
      </c>
      <c r="DA100" s="712">
        <v>0</v>
      </c>
      <c r="DB100" s="712">
        <v>0</v>
      </c>
      <c r="DC100" s="712">
        <v>0</v>
      </c>
      <c r="DD100" s="712">
        <v>0</v>
      </c>
      <c r="DE100" s="712">
        <v>0</v>
      </c>
      <c r="DF100" s="712">
        <v>0</v>
      </c>
      <c r="DG100" s="712">
        <v>0</v>
      </c>
      <c r="DH100" s="712">
        <v>0</v>
      </c>
      <c r="DI100" s="712">
        <v>0</v>
      </c>
      <c r="DJ100" s="712">
        <v>0</v>
      </c>
      <c r="DK100" s="712">
        <v>0</v>
      </c>
      <c r="DL100" s="712">
        <v>0</v>
      </c>
      <c r="DM100" s="712">
        <v>0</v>
      </c>
      <c r="DN100" s="712">
        <v>0</v>
      </c>
      <c r="DO100" s="712">
        <v>0</v>
      </c>
      <c r="DP100" s="712">
        <v>0</v>
      </c>
      <c r="DQ100" s="712">
        <v>0</v>
      </c>
      <c r="DR100" s="712">
        <v>0</v>
      </c>
      <c r="DS100" s="712">
        <v>0</v>
      </c>
      <c r="DT100" s="712">
        <v>0</v>
      </c>
      <c r="DU100" s="712">
        <v>0</v>
      </c>
      <c r="DV100" s="712">
        <v>0</v>
      </c>
      <c r="DW100" s="712">
        <v>0</v>
      </c>
      <c r="DX100" s="712">
        <v>0</v>
      </c>
      <c r="DY100" s="712">
        <v>0</v>
      </c>
      <c r="DZ100" s="712">
        <v>0</v>
      </c>
      <c r="EA100" s="712">
        <v>0</v>
      </c>
      <c r="EB100" s="712">
        <v>0</v>
      </c>
      <c r="EC100" s="712">
        <v>0</v>
      </c>
      <c r="ED100" s="712">
        <v>0</v>
      </c>
      <c r="EE100" s="712">
        <v>0</v>
      </c>
      <c r="EF100" s="1582" t="s">
        <v>562</v>
      </c>
      <c r="EG100" s="714">
        <v>3</v>
      </c>
      <c r="EH100" s="714">
        <v>1</v>
      </c>
      <c r="EI100" s="714">
        <v>1</v>
      </c>
      <c r="EJ100" s="714">
        <v>2</v>
      </c>
      <c r="EK100" s="782">
        <v>120</v>
      </c>
      <c r="EL100" s="782">
        <v>140</v>
      </c>
      <c r="EM100" s="779">
        <v>50</v>
      </c>
      <c r="EN100" s="782">
        <v>120</v>
      </c>
      <c r="EO100" s="782">
        <v>140</v>
      </c>
      <c r="EP100" s="714">
        <v>0</v>
      </c>
      <c r="EQ100" s="714">
        <v>0</v>
      </c>
      <c r="ER100" s="714">
        <v>0</v>
      </c>
      <c r="ES100" s="714">
        <v>0</v>
      </c>
      <c r="ET100" s="714" t="s">
        <v>562</v>
      </c>
      <c r="EU100" s="713">
        <v>0</v>
      </c>
      <c r="EV100" s="782">
        <v>140</v>
      </c>
      <c r="EW100" s="782">
        <v>140</v>
      </c>
      <c r="EX100" s="782">
        <v>140</v>
      </c>
      <c r="EY100" s="713" t="s">
        <v>562</v>
      </c>
      <c r="EZ100" s="782">
        <v>120</v>
      </c>
      <c r="FA100" s="782">
        <v>140</v>
      </c>
      <c r="FB100" s="712">
        <v>50</v>
      </c>
      <c r="FC100" s="782">
        <v>120</v>
      </c>
      <c r="FD100" s="782">
        <v>140</v>
      </c>
    </row>
    <row r="101" spans="1:162" s="833" customFormat="1" ht="15" customHeight="1" x14ac:dyDescent="0.25">
      <c r="A101" s="1985"/>
      <c r="B101" s="1977"/>
      <c r="C101" s="1982"/>
      <c r="D101" s="1988"/>
      <c r="E101" s="1991"/>
      <c r="F101" s="709" t="s">
        <v>570</v>
      </c>
      <c r="G101" s="709" t="s">
        <v>560</v>
      </c>
      <c r="H101" s="709" t="s">
        <v>561</v>
      </c>
      <c r="I101" s="709">
        <v>115</v>
      </c>
      <c r="J101" s="716">
        <v>460</v>
      </c>
      <c r="K101" s="709">
        <v>120</v>
      </c>
      <c r="L101" s="783">
        <v>0.95833333333333337</v>
      </c>
      <c r="M101" s="784" t="s">
        <v>562</v>
      </c>
      <c r="N101" s="784" t="s">
        <v>562</v>
      </c>
      <c r="O101" s="784" t="s">
        <v>562</v>
      </c>
      <c r="P101" s="775" t="s">
        <v>562</v>
      </c>
      <c r="Q101" s="712">
        <v>2.5</v>
      </c>
      <c r="R101" s="712">
        <v>2.5</v>
      </c>
      <c r="S101" s="775">
        <v>2.5</v>
      </c>
      <c r="T101" s="834">
        <v>0.35</v>
      </c>
      <c r="U101" s="710">
        <v>0.15</v>
      </c>
      <c r="V101" s="710">
        <v>0.75</v>
      </c>
      <c r="W101" s="710">
        <v>0.35</v>
      </c>
      <c r="X101" s="710">
        <v>0.6</v>
      </c>
      <c r="Y101" s="708">
        <v>0.44000000000000006</v>
      </c>
      <c r="Z101" s="708">
        <v>0.75</v>
      </c>
      <c r="AA101" s="708">
        <v>2.94</v>
      </c>
      <c r="AB101" s="777" t="s">
        <v>562</v>
      </c>
      <c r="AC101" s="714" t="s">
        <v>562</v>
      </c>
      <c r="AD101" s="714">
        <v>35</v>
      </c>
      <c r="AE101" s="714">
        <v>20</v>
      </c>
      <c r="AF101" s="714">
        <v>55</v>
      </c>
      <c r="AG101" s="714">
        <v>11</v>
      </c>
      <c r="AH101" s="714">
        <v>10</v>
      </c>
      <c r="AI101" s="775">
        <v>0.61764705882352944</v>
      </c>
      <c r="AJ101" s="714">
        <v>17</v>
      </c>
      <c r="AK101" s="714">
        <v>0</v>
      </c>
      <c r="AL101" s="714">
        <v>15</v>
      </c>
      <c r="AM101" s="775">
        <v>0.94117647058823528</v>
      </c>
      <c r="AN101" s="714">
        <v>1</v>
      </c>
      <c r="AO101" s="714">
        <v>0</v>
      </c>
      <c r="AP101" s="778">
        <v>1</v>
      </c>
      <c r="AQ101" s="714">
        <v>1</v>
      </c>
      <c r="AR101" s="714">
        <v>2</v>
      </c>
      <c r="AS101" s="775">
        <v>3</v>
      </c>
      <c r="AT101" s="775">
        <v>1</v>
      </c>
      <c r="AU101" s="775">
        <v>1</v>
      </c>
      <c r="AV101" s="775">
        <v>2</v>
      </c>
      <c r="AW101" s="714">
        <v>0</v>
      </c>
      <c r="AX101" s="714">
        <v>0</v>
      </c>
      <c r="AY101" s="778">
        <v>0</v>
      </c>
      <c r="AZ101" s="714">
        <v>2</v>
      </c>
      <c r="BA101" s="714">
        <v>0</v>
      </c>
      <c r="BB101" s="778">
        <v>2</v>
      </c>
      <c r="BC101" s="775">
        <v>1</v>
      </c>
      <c r="BD101" s="775">
        <v>0</v>
      </c>
      <c r="BE101" s="775">
        <v>1</v>
      </c>
      <c r="BF101" s="714">
        <v>0</v>
      </c>
      <c r="BG101" s="714">
        <v>4</v>
      </c>
      <c r="BH101" s="714">
        <v>0</v>
      </c>
      <c r="BI101" s="778">
        <v>4</v>
      </c>
      <c r="BJ101" s="775">
        <v>1.6666666666666667</v>
      </c>
      <c r="BK101" s="714">
        <v>0</v>
      </c>
      <c r="BL101" s="714">
        <v>4</v>
      </c>
      <c r="BM101" s="714">
        <v>0</v>
      </c>
      <c r="BN101" s="778">
        <v>4</v>
      </c>
      <c r="BO101" s="775">
        <v>3</v>
      </c>
      <c r="BP101" s="775">
        <v>0</v>
      </c>
      <c r="BQ101" s="775">
        <v>4</v>
      </c>
      <c r="BR101" s="775">
        <v>0</v>
      </c>
      <c r="BS101" s="775">
        <v>4</v>
      </c>
      <c r="BT101" s="775">
        <v>2.3333333333333335</v>
      </c>
      <c r="BU101" s="714">
        <v>0</v>
      </c>
      <c r="BV101" s="714">
        <v>0</v>
      </c>
      <c r="BW101" s="714">
        <v>2</v>
      </c>
      <c r="BX101" s="714">
        <v>0</v>
      </c>
      <c r="BY101" s="714">
        <v>0</v>
      </c>
      <c r="BZ101" s="714">
        <v>0</v>
      </c>
      <c r="CA101" s="714">
        <v>1</v>
      </c>
      <c r="CB101" s="714">
        <v>0</v>
      </c>
      <c r="CC101" s="714">
        <v>0</v>
      </c>
      <c r="CD101" s="714">
        <v>0</v>
      </c>
      <c r="CE101" s="714">
        <v>4</v>
      </c>
      <c r="CF101" s="714">
        <v>4</v>
      </c>
      <c r="CG101" s="714">
        <v>0</v>
      </c>
      <c r="CH101" s="714">
        <v>0</v>
      </c>
      <c r="CI101" s="714">
        <v>1</v>
      </c>
      <c r="CJ101" s="714">
        <v>0</v>
      </c>
      <c r="CK101" s="775">
        <v>0</v>
      </c>
      <c r="CL101" s="775">
        <v>0</v>
      </c>
      <c r="CM101" s="775">
        <v>0.75</v>
      </c>
      <c r="CN101" s="775">
        <v>0.5</v>
      </c>
      <c r="CO101" s="775">
        <v>0</v>
      </c>
      <c r="CP101" s="775">
        <v>0</v>
      </c>
      <c r="CQ101" s="775">
        <v>0.25</v>
      </c>
      <c r="CR101" s="775">
        <v>0</v>
      </c>
      <c r="CS101" s="712">
        <v>0</v>
      </c>
      <c r="CT101" s="712">
        <v>0</v>
      </c>
      <c r="CU101" s="712">
        <v>0</v>
      </c>
      <c r="CV101" s="712">
        <v>0</v>
      </c>
      <c r="CW101" s="712">
        <v>0</v>
      </c>
      <c r="CX101" s="712">
        <v>0</v>
      </c>
      <c r="CY101" s="775">
        <v>1.5</v>
      </c>
      <c r="CZ101" s="712">
        <v>0</v>
      </c>
      <c r="DA101" s="712">
        <v>0</v>
      </c>
      <c r="DB101" s="712">
        <v>0</v>
      </c>
      <c r="DC101" s="712">
        <v>1.5</v>
      </c>
      <c r="DD101" s="712">
        <v>0</v>
      </c>
      <c r="DE101" s="712">
        <v>1.5</v>
      </c>
      <c r="DF101" s="712">
        <v>0</v>
      </c>
      <c r="DG101" s="712">
        <v>0</v>
      </c>
      <c r="DH101" s="712">
        <v>0</v>
      </c>
      <c r="DI101" s="712">
        <v>0</v>
      </c>
      <c r="DJ101" s="712">
        <v>0</v>
      </c>
      <c r="DK101" s="712">
        <v>0</v>
      </c>
      <c r="DL101" s="712">
        <v>0</v>
      </c>
      <c r="DM101" s="712">
        <v>0</v>
      </c>
      <c r="DN101" s="712">
        <v>0</v>
      </c>
      <c r="DO101" s="712">
        <v>0</v>
      </c>
      <c r="DP101" s="712">
        <v>0</v>
      </c>
      <c r="DQ101" s="712">
        <v>0</v>
      </c>
      <c r="DR101" s="712">
        <v>0</v>
      </c>
      <c r="DS101" s="712">
        <v>0</v>
      </c>
      <c r="DT101" s="712">
        <v>0</v>
      </c>
      <c r="DU101" s="712">
        <v>0</v>
      </c>
      <c r="DV101" s="712">
        <v>0</v>
      </c>
      <c r="DW101" s="712">
        <v>0</v>
      </c>
      <c r="DX101" s="712">
        <v>0</v>
      </c>
      <c r="DY101" s="712">
        <v>1.5</v>
      </c>
      <c r="DZ101" s="712">
        <v>0</v>
      </c>
      <c r="EA101" s="712">
        <v>0</v>
      </c>
      <c r="EB101" s="712">
        <v>0</v>
      </c>
      <c r="EC101" s="712">
        <v>1.5</v>
      </c>
      <c r="ED101" s="712">
        <v>0</v>
      </c>
      <c r="EE101" s="712">
        <v>1.5</v>
      </c>
      <c r="EF101" s="714">
        <v>2</v>
      </c>
      <c r="EG101" s="714">
        <v>2</v>
      </c>
      <c r="EH101" s="714">
        <v>1</v>
      </c>
      <c r="EI101" s="714">
        <v>3</v>
      </c>
      <c r="EJ101" s="714">
        <v>1</v>
      </c>
      <c r="EK101" s="782">
        <v>120</v>
      </c>
      <c r="EL101" s="779">
        <v>10</v>
      </c>
      <c r="EM101" s="779">
        <v>70</v>
      </c>
      <c r="EN101" s="782">
        <v>160</v>
      </c>
      <c r="EO101" s="782">
        <v>140</v>
      </c>
      <c r="EP101" s="714">
        <v>0</v>
      </c>
      <c r="EQ101" s="714">
        <v>0</v>
      </c>
      <c r="ER101" s="714">
        <v>0</v>
      </c>
      <c r="ES101" s="714">
        <v>0</v>
      </c>
      <c r="ET101" s="714">
        <v>0</v>
      </c>
      <c r="EU101" s="782">
        <v>140</v>
      </c>
      <c r="EV101" s="782">
        <v>140</v>
      </c>
      <c r="EW101" s="782">
        <v>140</v>
      </c>
      <c r="EX101" s="782">
        <v>140</v>
      </c>
      <c r="EY101" s="782">
        <v>140</v>
      </c>
      <c r="EZ101" s="782">
        <v>120</v>
      </c>
      <c r="FA101" s="712">
        <v>10</v>
      </c>
      <c r="FB101" s="712">
        <v>70</v>
      </c>
      <c r="FC101" s="782">
        <v>160</v>
      </c>
      <c r="FD101" s="782">
        <v>140</v>
      </c>
    </row>
    <row r="102" spans="1:162" s="833" customFormat="1" ht="15" customHeight="1" x14ac:dyDescent="0.25">
      <c r="A102" s="1985"/>
      <c r="B102" s="1977"/>
      <c r="C102" s="1982"/>
      <c r="D102" s="1988"/>
      <c r="E102" s="1991"/>
      <c r="F102" s="709" t="s">
        <v>572</v>
      </c>
      <c r="G102" s="709" t="s">
        <v>560</v>
      </c>
      <c r="H102" s="709" t="s">
        <v>561</v>
      </c>
      <c r="I102" s="712">
        <v>60</v>
      </c>
      <c r="J102" s="716">
        <v>240</v>
      </c>
      <c r="K102" s="712">
        <v>66</v>
      </c>
      <c r="L102" s="783">
        <v>0.90909090909090906</v>
      </c>
      <c r="M102" s="784" t="s">
        <v>562</v>
      </c>
      <c r="N102" s="784" t="s">
        <v>562</v>
      </c>
      <c r="O102" s="784" t="s">
        <v>562</v>
      </c>
      <c r="P102" s="775" t="s">
        <v>562</v>
      </c>
      <c r="Q102" s="712">
        <v>2</v>
      </c>
      <c r="R102" s="712">
        <v>2.4</v>
      </c>
      <c r="S102" s="775">
        <v>2.2000000000000002</v>
      </c>
      <c r="T102" s="834">
        <v>0.75</v>
      </c>
      <c r="U102" s="710">
        <v>1</v>
      </c>
      <c r="V102" s="710">
        <v>0.85</v>
      </c>
      <c r="W102" s="710">
        <v>0.9</v>
      </c>
      <c r="X102" s="710">
        <v>0.85</v>
      </c>
      <c r="Y102" s="708">
        <v>0.86999999999999988</v>
      </c>
      <c r="Z102" s="708">
        <v>1</v>
      </c>
      <c r="AA102" s="708">
        <v>3.0700000000000003</v>
      </c>
      <c r="AB102" s="777" t="s">
        <v>562</v>
      </c>
      <c r="AC102" s="714">
        <v>0</v>
      </c>
      <c r="AD102" s="714">
        <v>5</v>
      </c>
      <c r="AE102" s="714">
        <v>70</v>
      </c>
      <c r="AF102" s="714">
        <v>55</v>
      </c>
      <c r="AG102" s="714">
        <v>0</v>
      </c>
      <c r="AH102" s="714">
        <v>17</v>
      </c>
      <c r="AI102" s="775">
        <v>0.5</v>
      </c>
      <c r="AJ102" s="714">
        <v>0</v>
      </c>
      <c r="AK102" s="714">
        <v>0</v>
      </c>
      <c r="AL102" s="714">
        <v>4</v>
      </c>
      <c r="AM102" s="775">
        <v>0.11764705882352941</v>
      </c>
      <c r="AN102" s="714">
        <v>0</v>
      </c>
      <c r="AO102" s="714">
        <v>0</v>
      </c>
      <c r="AP102" s="778">
        <v>0</v>
      </c>
      <c r="AQ102" s="714">
        <v>0</v>
      </c>
      <c r="AR102" s="714">
        <v>4</v>
      </c>
      <c r="AS102" s="775">
        <v>4</v>
      </c>
      <c r="AT102" s="775">
        <v>0</v>
      </c>
      <c r="AU102" s="775">
        <v>2</v>
      </c>
      <c r="AV102" s="775">
        <v>2</v>
      </c>
      <c r="AW102" s="714">
        <v>0</v>
      </c>
      <c r="AX102" s="714">
        <v>0</v>
      </c>
      <c r="AY102" s="778">
        <v>0</v>
      </c>
      <c r="AZ102" s="714">
        <v>1</v>
      </c>
      <c r="BA102" s="714">
        <v>0</v>
      </c>
      <c r="BB102" s="778">
        <v>1</v>
      </c>
      <c r="BC102" s="775">
        <v>0.5</v>
      </c>
      <c r="BD102" s="775">
        <v>0</v>
      </c>
      <c r="BE102" s="775">
        <v>0.5</v>
      </c>
      <c r="BF102" s="714">
        <v>0</v>
      </c>
      <c r="BG102" s="714">
        <v>4</v>
      </c>
      <c r="BH102" s="714">
        <v>0</v>
      </c>
      <c r="BI102" s="778">
        <v>4</v>
      </c>
      <c r="BJ102" s="775">
        <v>1.3333333333333333</v>
      </c>
      <c r="BK102" s="714">
        <v>0</v>
      </c>
      <c r="BL102" s="714">
        <v>4</v>
      </c>
      <c r="BM102" s="714">
        <v>0</v>
      </c>
      <c r="BN102" s="778">
        <v>4</v>
      </c>
      <c r="BO102" s="775">
        <v>3</v>
      </c>
      <c r="BP102" s="775">
        <v>0</v>
      </c>
      <c r="BQ102" s="775">
        <v>4</v>
      </c>
      <c r="BR102" s="775">
        <v>0</v>
      </c>
      <c r="BS102" s="775">
        <v>4</v>
      </c>
      <c r="BT102" s="775">
        <v>2.1666666666666665</v>
      </c>
      <c r="BU102" s="714">
        <v>1</v>
      </c>
      <c r="BV102" s="714">
        <v>3</v>
      </c>
      <c r="BW102" s="714">
        <v>0</v>
      </c>
      <c r="BX102" s="714">
        <v>0</v>
      </c>
      <c r="BY102" s="714">
        <v>0</v>
      </c>
      <c r="BZ102" s="714">
        <v>0</v>
      </c>
      <c r="CA102" s="714">
        <v>0</v>
      </c>
      <c r="CB102" s="714">
        <v>0</v>
      </c>
      <c r="CC102" s="714">
        <v>0</v>
      </c>
      <c r="CD102" s="714">
        <v>0</v>
      </c>
      <c r="CE102" s="714">
        <v>3</v>
      </c>
      <c r="CF102" s="714">
        <v>2</v>
      </c>
      <c r="CG102" s="714">
        <v>0</v>
      </c>
      <c r="CH102" s="714">
        <v>0</v>
      </c>
      <c r="CI102" s="714">
        <v>0</v>
      </c>
      <c r="CJ102" s="714">
        <v>0</v>
      </c>
      <c r="CK102" s="775">
        <v>0.125</v>
      </c>
      <c r="CL102" s="775">
        <v>0.375</v>
      </c>
      <c r="CM102" s="775">
        <v>0.375</v>
      </c>
      <c r="CN102" s="775">
        <v>0.25</v>
      </c>
      <c r="CO102" s="775">
        <v>0</v>
      </c>
      <c r="CP102" s="775">
        <v>0</v>
      </c>
      <c r="CQ102" s="775">
        <v>0</v>
      </c>
      <c r="CR102" s="775">
        <v>0</v>
      </c>
      <c r="CS102" s="712">
        <v>0</v>
      </c>
      <c r="CT102" s="712">
        <v>0</v>
      </c>
      <c r="CU102" s="712">
        <v>0</v>
      </c>
      <c r="CV102" s="712">
        <v>0</v>
      </c>
      <c r="CW102" s="712">
        <v>0</v>
      </c>
      <c r="CX102" s="712">
        <v>0</v>
      </c>
      <c r="CY102" s="775">
        <v>1.5</v>
      </c>
      <c r="CZ102" s="712">
        <v>0</v>
      </c>
      <c r="DA102" s="712">
        <v>0</v>
      </c>
      <c r="DB102" s="712">
        <v>0</v>
      </c>
      <c r="DC102" s="712">
        <v>1.5</v>
      </c>
      <c r="DD102" s="712">
        <v>0</v>
      </c>
      <c r="DE102" s="712">
        <v>1.5</v>
      </c>
      <c r="DF102" s="712">
        <v>0</v>
      </c>
      <c r="DG102" s="712">
        <v>0</v>
      </c>
      <c r="DH102" s="712">
        <v>0</v>
      </c>
      <c r="DI102" s="712">
        <v>0</v>
      </c>
      <c r="DJ102" s="712">
        <v>0</v>
      </c>
      <c r="DK102" s="712">
        <v>0</v>
      </c>
      <c r="DL102" s="712">
        <v>0</v>
      </c>
      <c r="DM102" s="712">
        <v>0</v>
      </c>
      <c r="DN102" s="712">
        <v>0</v>
      </c>
      <c r="DO102" s="712">
        <v>0</v>
      </c>
      <c r="DP102" s="712">
        <v>0</v>
      </c>
      <c r="DQ102" s="712">
        <v>0</v>
      </c>
      <c r="DR102" s="712">
        <v>0</v>
      </c>
      <c r="DS102" s="712">
        <v>0</v>
      </c>
      <c r="DT102" s="712">
        <v>0</v>
      </c>
      <c r="DU102" s="712">
        <v>0</v>
      </c>
      <c r="DV102" s="712">
        <v>0</v>
      </c>
      <c r="DW102" s="712">
        <v>0</v>
      </c>
      <c r="DX102" s="712">
        <v>0</v>
      </c>
      <c r="DY102" s="712">
        <v>1.5</v>
      </c>
      <c r="DZ102" s="712">
        <v>0</v>
      </c>
      <c r="EA102" s="712">
        <v>0</v>
      </c>
      <c r="EB102" s="712">
        <v>0</v>
      </c>
      <c r="EC102" s="712">
        <v>1.5</v>
      </c>
      <c r="ED102" s="712">
        <v>0</v>
      </c>
      <c r="EE102" s="712">
        <v>1.5</v>
      </c>
      <c r="EF102" s="714">
        <v>3</v>
      </c>
      <c r="EG102" s="714">
        <v>1</v>
      </c>
      <c r="EH102" s="714">
        <v>2</v>
      </c>
      <c r="EI102" s="714">
        <v>1</v>
      </c>
      <c r="EJ102" s="714">
        <v>3</v>
      </c>
      <c r="EK102" s="779">
        <v>35</v>
      </c>
      <c r="EL102" s="779">
        <v>50</v>
      </c>
      <c r="EM102" s="779">
        <v>50</v>
      </c>
      <c r="EN102" s="782">
        <v>170</v>
      </c>
      <c r="EO102" s="779">
        <v>70</v>
      </c>
      <c r="EP102" s="714">
        <v>0</v>
      </c>
      <c r="EQ102" s="714">
        <v>0</v>
      </c>
      <c r="ER102" s="714">
        <v>0</v>
      </c>
      <c r="ES102" s="714">
        <v>0</v>
      </c>
      <c r="ET102" s="714">
        <v>0</v>
      </c>
      <c r="EU102" s="713" t="s">
        <v>562</v>
      </c>
      <c r="EV102" s="713" t="s">
        <v>562</v>
      </c>
      <c r="EW102" s="713" t="s">
        <v>562</v>
      </c>
      <c r="EX102" s="713" t="s">
        <v>562</v>
      </c>
      <c r="EY102" s="713" t="s">
        <v>562</v>
      </c>
      <c r="EZ102" s="712">
        <v>35</v>
      </c>
      <c r="FA102" s="712">
        <v>50</v>
      </c>
      <c r="FB102" s="712">
        <v>50</v>
      </c>
      <c r="FC102" s="782">
        <v>170</v>
      </c>
      <c r="FD102" s="712">
        <v>70</v>
      </c>
    </row>
    <row r="103" spans="1:162" s="833" customFormat="1" ht="15" customHeight="1" x14ac:dyDescent="0.25">
      <c r="A103" s="1985"/>
      <c r="B103" s="1977"/>
      <c r="C103" s="1982"/>
      <c r="D103" s="1988"/>
      <c r="E103" s="1991"/>
      <c r="F103" s="709" t="s">
        <v>573</v>
      </c>
      <c r="G103" s="709" t="s">
        <v>560</v>
      </c>
      <c r="H103" s="709" t="s">
        <v>583</v>
      </c>
      <c r="I103" s="712">
        <v>55</v>
      </c>
      <c r="J103" s="716">
        <v>220</v>
      </c>
      <c r="K103" s="712">
        <v>60</v>
      </c>
      <c r="L103" s="783">
        <v>0.91666666666666663</v>
      </c>
      <c r="M103" s="784" t="s">
        <v>562</v>
      </c>
      <c r="N103" s="784" t="s">
        <v>562</v>
      </c>
      <c r="O103" s="784" t="s">
        <v>562</v>
      </c>
      <c r="P103" s="775" t="s">
        <v>562</v>
      </c>
      <c r="Q103" s="712" t="s">
        <v>562</v>
      </c>
      <c r="R103" s="712" t="s">
        <v>562</v>
      </c>
      <c r="S103" s="712" t="s">
        <v>562</v>
      </c>
      <c r="T103" s="834" t="s">
        <v>562</v>
      </c>
      <c r="U103" s="710" t="s">
        <v>562</v>
      </c>
      <c r="V103" s="710" t="s">
        <v>562</v>
      </c>
      <c r="W103" s="710" t="s">
        <v>562</v>
      </c>
      <c r="X103" s="710" t="s">
        <v>562</v>
      </c>
      <c r="Y103" s="710" t="s">
        <v>562</v>
      </c>
      <c r="Z103" s="708" t="s">
        <v>562</v>
      </c>
      <c r="AA103" s="708" t="s">
        <v>562</v>
      </c>
      <c r="AB103" s="713" t="s">
        <v>562</v>
      </c>
      <c r="AC103" s="714" t="s">
        <v>562</v>
      </c>
      <c r="AD103" s="714" t="s">
        <v>562</v>
      </c>
      <c r="AE103" s="714" t="s">
        <v>562</v>
      </c>
      <c r="AF103" s="714" t="s">
        <v>562</v>
      </c>
      <c r="AG103" s="714">
        <v>17</v>
      </c>
      <c r="AH103" s="714">
        <v>17</v>
      </c>
      <c r="AI103" s="775">
        <v>1</v>
      </c>
      <c r="AJ103" s="714">
        <v>17</v>
      </c>
      <c r="AK103" s="714">
        <v>0</v>
      </c>
      <c r="AL103" s="714">
        <v>17</v>
      </c>
      <c r="AM103" s="775">
        <v>1</v>
      </c>
      <c r="AN103" s="714" t="s">
        <v>562</v>
      </c>
      <c r="AO103" s="714" t="s">
        <v>562</v>
      </c>
      <c r="AP103" s="714" t="s">
        <v>562</v>
      </c>
      <c r="AQ103" s="714" t="s">
        <v>562</v>
      </c>
      <c r="AR103" s="714" t="s">
        <v>562</v>
      </c>
      <c r="AS103" s="712" t="s">
        <v>562</v>
      </c>
      <c r="AT103" s="775" t="s">
        <v>562</v>
      </c>
      <c r="AU103" s="775" t="s">
        <v>562</v>
      </c>
      <c r="AV103" s="712" t="s">
        <v>562</v>
      </c>
      <c r="AW103" s="714" t="s">
        <v>562</v>
      </c>
      <c r="AX103" s="714" t="s">
        <v>562</v>
      </c>
      <c r="AY103" s="714" t="s">
        <v>562</v>
      </c>
      <c r="AZ103" s="714" t="s">
        <v>562</v>
      </c>
      <c r="BA103" s="714" t="s">
        <v>562</v>
      </c>
      <c r="BB103" s="714" t="s">
        <v>562</v>
      </c>
      <c r="BC103" s="712" t="s">
        <v>562</v>
      </c>
      <c r="BD103" s="712" t="s">
        <v>562</v>
      </c>
      <c r="BE103" s="712" t="s">
        <v>562</v>
      </c>
      <c r="BF103" s="714" t="s">
        <v>562</v>
      </c>
      <c r="BG103" s="714" t="s">
        <v>562</v>
      </c>
      <c r="BH103" s="714" t="s">
        <v>562</v>
      </c>
      <c r="BI103" s="778" t="s">
        <v>562</v>
      </c>
      <c r="BJ103" s="775" t="s">
        <v>562</v>
      </c>
      <c r="BK103" s="714" t="s">
        <v>562</v>
      </c>
      <c r="BL103" s="714" t="s">
        <v>562</v>
      </c>
      <c r="BM103" s="714" t="s">
        <v>562</v>
      </c>
      <c r="BN103" s="714" t="s">
        <v>562</v>
      </c>
      <c r="BO103" s="712" t="s">
        <v>562</v>
      </c>
      <c r="BP103" s="775" t="s">
        <v>562</v>
      </c>
      <c r="BQ103" s="775" t="s">
        <v>562</v>
      </c>
      <c r="BR103" s="775" t="s">
        <v>562</v>
      </c>
      <c r="BS103" s="775" t="s">
        <v>562</v>
      </c>
      <c r="BT103" s="775" t="s">
        <v>562</v>
      </c>
      <c r="BU103" s="714" t="s">
        <v>562</v>
      </c>
      <c r="BV103" s="714" t="s">
        <v>562</v>
      </c>
      <c r="BW103" s="714" t="s">
        <v>562</v>
      </c>
      <c r="BX103" s="714" t="s">
        <v>562</v>
      </c>
      <c r="BY103" s="714" t="s">
        <v>562</v>
      </c>
      <c r="BZ103" s="714" t="s">
        <v>562</v>
      </c>
      <c r="CA103" s="714" t="s">
        <v>562</v>
      </c>
      <c r="CB103" s="714" t="s">
        <v>562</v>
      </c>
      <c r="CC103" s="714" t="s">
        <v>562</v>
      </c>
      <c r="CD103" s="714" t="s">
        <v>562</v>
      </c>
      <c r="CE103" s="714" t="s">
        <v>562</v>
      </c>
      <c r="CF103" s="714" t="s">
        <v>562</v>
      </c>
      <c r="CG103" s="714" t="s">
        <v>562</v>
      </c>
      <c r="CH103" s="714" t="s">
        <v>562</v>
      </c>
      <c r="CI103" s="714" t="s">
        <v>562</v>
      </c>
      <c r="CJ103" s="714" t="s">
        <v>562</v>
      </c>
      <c r="CK103" s="712" t="s">
        <v>562</v>
      </c>
      <c r="CL103" s="712" t="s">
        <v>562</v>
      </c>
      <c r="CM103" s="712" t="s">
        <v>562</v>
      </c>
      <c r="CN103" s="712" t="s">
        <v>562</v>
      </c>
      <c r="CO103" s="712" t="s">
        <v>562</v>
      </c>
      <c r="CP103" s="712" t="s">
        <v>562</v>
      </c>
      <c r="CQ103" s="712" t="s">
        <v>562</v>
      </c>
      <c r="CR103" s="712" t="s">
        <v>562</v>
      </c>
      <c r="CS103" s="712">
        <v>0</v>
      </c>
      <c r="CT103" s="712">
        <v>0</v>
      </c>
      <c r="CU103" s="712">
        <v>0</v>
      </c>
      <c r="CV103" s="712">
        <v>0</v>
      </c>
      <c r="CW103" s="712">
        <v>0</v>
      </c>
      <c r="CX103" s="712">
        <v>0</v>
      </c>
      <c r="CY103" s="712">
        <v>1.5</v>
      </c>
      <c r="CZ103" s="712">
        <v>0</v>
      </c>
      <c r="DA103" s="712">
        <v>0</v>
      </c>
      <c r="DB103" s="712">
        <v>0</v>
      </c>
      <c r="DC103" s="712">
        <v>1.5</v>
      </c>
      <c r="DD103" s="712">
        <v>0</v>
      </c>
      <c r="DE103" s="712">
        <v>1.5</v>
      </c>
      <c r="DF103" s="712">
        <v>0</v>
      </c>
      <c r="DG103" s="712">
        <v>0</v>
      </c>
      <c r="DH103" s="712">
        <v>0</v>
      </c>
      <c r="DI103" s="712">
        <v>0</v>
      </c>
      <c r="DJ103" s="712">
        <v>0</v>
      </c>
      <c r="DK103" s="712">
        <v>0</v>
      </c>
      <c r="DL103" s="712">
        <v>0</v>
      </c>
      <c r="DM103" s="712">
        <v>0</v>
      </c>
      <c r="DN103" s="712">
        <v>0</v>
      </c>
      <c r="DO103" s="712">
        <v>0</v>
      </c>
      <c r="DP103" s="712">
        <v>0</v>
      </c>
      <c r="DQ103" s="712">
        <v>0</v>
      </c>
      <c r="DR103" s="712">
        <v>0</v>
      </c>
      <c r="DS103" s="712">
        <v>0</v>
      </c>
      <c r="DT103" s="712">
        <v>0</v>
      </c>
      <c r="DU103" s="712">
        <v>0</v>
      </c>
      <c r="DV103" s="712">
        <v>0</v>
      </c>
      <c r="DW103" s="712">
        <v>0</v>
      </c>
      <c r="DX103" s="712">
        <v>0</v>
      </c>
      <c r="DY103" s="712">
        <v>1.5</v>
      </c>
      <c r="DZ103" s="712">
        <v>0</v>
      </c>
      <c r="EA103" s="712">
        <v>0</v>
      </c>
      <c r="EB103" s="712">
        <v>0</v>
      </c>
      <c r="EC103" s="712">
        <v>1.5</v>
      </c>
      <c r="ED103" s="712">
        <v>0</v>
      </c>
      <c r="EE103" s="712">
        <v>1.5</v>
      </c>
      <c r="EF103" s="714" t="s">
        <v>562</v>
      </c>
      <c r="EG103" s="714" t="s">
        <v>562</v>
      </c>
      <c r="EH103" s="714" t="s">
        <v>562</v>
      </c>
      <c r="EI103" s="714" t="s">
        <v>562</v>
      </c>
      <c r="EJ103" s="714" t="s">
        <v>562</v>
      </c>
      <c r="EK103" s="713" t="s">
        <v>563</v>
      </c>
      <c r="EL103" s="713" t="s">
        <v>563</v>
      </c>
      <c r="EM103" s="713" t="s">
        <v>563</v>
      </c>
      <c r="EN103" s="713" t="s">
        <v>563</v>
      </c>
      <c r="EO103" s="713" t="s">
        <v>563</v>
      </c>
      <c r="EP103" s="714" t="s">
        <v>562</v>
      </c>
      <c r="EQ103" s="714" t="s">
        <v>562</v>
      </c>
      <c r="ER103" s="714" t="s">
        <v>562</v>
      </c>
      <c r="ES103" s="714" t="s">
        <v>562</v>
      </c>
      <c r="ET103" s="714" t="s">
        <v>562</v>
      </c>
      <c r="EU103" s="713" t="s">
        <v>562</v>
      </c>
      <c r="EV103" s="713" t="s">
        <v>562</v>
      </c>
      <c r="EW103" s="713" t="s">
        <v>562</v>
      </c>
      <c r="EX103" s="713" t="s">
        <v>562</v>
      </c>
      <c r="EY103" s="713" t="s">
        <v>562</v>
      </c>
      <c r="EZ103" s="713" t="s">
        <v>562</v>
      </c>
      <c r="FA103" s="786">
        <v>5000</v>
      </c>
      <c r="FB103" s="713" t="s">
        <v>562</v>
      </c>
      <c r="FC103" s="713" t="s">
        <v>562</v>
      </c>
      <c r="FD103" s="713" t="s">
        <v>562</v>
      </c>
    </row>
    <row r="104" spans="1:162" s="833" customFormat="1" ht="15" customHeight="1" x14ac:dyDescent="0.25">
      <c r="A104" s="1985"/>
      <c r="B104" s="1977"/>
      <c r="C104" s="1982"/>
      <c r="D104" s="1988"/>
      <c r="E104" s="1991"/>
      <c r="F104" s="709" t="s">
        <v>574</v>
      </c>
      <c r="G104" s="709" t="s">
        <v>560</v>
      </c>
      <c r="H104" s="709" t="s">
        <v>583</v>
      </c>
      <c r="I104" s="712">
        <v>55</v>
      </c>
      <c r="J104" s="716">
        <v>220</v>
      </c>
      <c r="K104" s="712">
        <v>60</v>
      </c>
      <c r="L104" s="783">
        <v>0.91666666666666663</v>
      </c>
      <c r="M104" s="784" t="s">
        <v>562</v>
      </c>
      <c r="N104" s="784" t="s">
        <v>562</v>
      </c>
      <c r="O104" s="784" t="s">
        <v>562</v>
      </c>
      <c r="P104" s="775" t="s">
        <v>562</v>
      </c>
      <c r="Q104" s="712" t="s">
        <v>562</v>
      </c>
      <c r="R104" s="712" t="s">
        <v>562</v>
      </c>
      <c r="S104" s="712" t="s">
        <v>562</v>
      </c>
      <c r="T104" s="834" t="s">
        <v>562</v>
      </c>
      <c r="U104" s="710" t="s">
        <v>562</v>
      </c>
      <c r="V104" s="710" t="s">
        <v>562</v>
      </c>
      <c r="W104" s="710" t="s">
        <v>562</v>
      </c>
      <c r="X104" s="710" t="s">
        <v>562</v>
      </c>
      <c r="Y104" s="710" t="s">
        <v>562</v>
      </c>
      <c r="Z104" s="708" t="s">
        <v>562</v>
      </c>
      <c r="AA104" s="708" t="s">
        <v>562</v>
      </c>
      <c r="AB104" s="713" t="s">
        <v>562</v>
      </c>
      <c r="AC104" s="714" t="s">
        <v>562</v>
      </c>
      <c r="AD104" s="714" t="s">
        <v>562</v>
      </c>
      <c r="AE104" s="714" t="s">
        <v>562</v>
      </c>
      <c r="AF104" s="714" t="s">
        <v>562</v>
      </c>
      <c r="AG104" s="714">
        <v>17</v>
      </c>
      <c r="AH104" s="714">
        <v>17</v>
      </c>
      <c r="AI104" s="775">
        <v>1</v>
      </c>
      <c r="AJ104" s="714">
        <v>17</v>
      </c>
      <c r="AK104" s="714">
        <v>0</v>
      </c>
      <c r="AL104" s="714">
        <v>17</v>
      </c>
      <c r="AM104" s="775">
        <v>1</v>
      </c>
      <c r="AN104" s="714" t="s">
        <v>562</v>
      </c>
      <c r="AO104" s="714" t="s">
        <v>562</v>
      </c>
      <c r="AP104" s="714" t="s">
        <v>562</v>
      </c>
      <c r="AQ104" s="714" t="s">
        <v>562</v>
      </c>
      <c r="AR104" s="714" t="s">
        <v>562</v>
      </c>
      <c r="AS104" s="712" t="s">
        <v>562</v>
      </c>
      <c r="AT104" s="775" t="s">
        <v>562</v>
      </c>
      <c r="AU104" s="775" t="s">
        <v>562</v>
      </c>
      <c r="AV104" s="712" t="s">
        <v>562</v>
      </c>
      <c r="AW104" s="714" t="s">
        <v>562</v>
      </c>
      <c r="AX104" s="714" t="s">
        <v>562</v>
      </c>
      <c r="AY104" s="714" t="s">
        <v>562</v>
      </c>
      <c r="AZ104" s="714" t="s">
        <v>562</v>
      </c>
      <c r="BA104" s="714" t="s">
        <v>562</v>
      </c>
      <c r="BB104" s="714" t="s">
        <v>562</v>
      </c>
      <c r="BC104" s="712" t="s">
        <v>562</v>
      </c>
      <c r="BD104" s="712" t="s">
        <v>562</v>
      </c>
      <c r="BE104" s="712" t="s">
        <v>562</v>
      </c>
      <c r="BF104" s="714" t="s">
        <v>562</v>
      </c>
      <c r="BG104" s="714" t="s">
        <v>562</v>
      </c>
      <c r="BH104" s="714" t="s">
        <v>562</v>
      </c>
      <c r="BI104" s="778" t="s">
        <v>562</v>
      </c>
      <c r="BJ104" s="775" t="s">
        <v>562</v>
      </c>
      <c r="BK104" s="714" t="s">
        <v>562</v>
      </c>
      <c r="BL104" s="714" t="s">
        <v>562</v>
      </c>
      <c r="BM104" s="714" t="s">
        <v>562</v>
      </c>
      <c r="BN104" s="714" t="s">
        <v>562</v>
      </c>
      <c r="BO104" s="712" t="s">
        <v>562</v>
      </c>
      <c r="BP104" s="775" t="s">
        <v>562</v>
      </c>
      <c r="BQ104" s="775" t="s">
        <v>562</v>
      </c>
      <c r="BR104" s="775" t="s">
        <v>562</v>
      </c>
      <c r="BS104" s="775" t="s">
        <v>562</v>
      </c>
      <c r="BT104" s="775" t="s">
        <v>562</v>
      </c>
      <c r="BU104" s="714" t="s">
        <v>562</v>
      </c>
      <c r="BV104" s="714" t="s">
        <v>562</v>
      </c>
      <c r="BW104" s="714" t="s">
        <v>562</v>
      </c>
      <c r="BX104" s="714" t="s">
        <v>562</v>
      </c>
      <c r="BY104" s="714" t="s">
        <v>562</v>
      </c>
      <c r="BZ104" s="714" t="s">
        <v>562</v>
      </c>
      <c r="CA104" s="714" t="s">
        <v>562</v>
      </c>
      <c r="CB104" s="714" t="s">
        <v>562</v>
      </c>
      <c r="CC104" s="714" t="s">
        <v>562</v>
      </c>
      <c r="CD104" s="714" t="s">
        <v>562</v>
      </c>
      <c r="CE104" s="714" t="s">
        <v>562</v>
      </c>
      <c r="CF104" s="714" t="s">
        <v>562</v>
      </c>
      <c r="CG104" s="714" t="s">
        <v>562</v>
      </c>
      <c r="CH104" s="714" t="s">
        <v>562</v>
      </c>
      <c r="CI104" s="714" t="s">
        <v>562</v>
      </c>
      <c r="CJ104" s="714" t="s">
        <v>562</v>
      </c>
      <c r="CK104" s="712" t="s">
        <v>562</v>
      </c>
      <c r="CL104" s="712" t="s">
        <v>562</v>
      </c>
      <c r="CM104" s="712" t="s">
        <v>562</v>
      </c>
      <c r="CN104" s="712" t="s">
        <v>562</v>
      </c>
      <c r="CO104" s="712" t="s">
        <v>562</v>
      </c>
      <c r="CP104" s="712" t="s">
        <v>562</v>
      </c>
      <c r="CQ104" s="712" t="s">
        <v>562</v>
      </c>
      <c r="CR104" s="712" t="s">
        <v>562</v>
      </c>
      <c r="CS104" s="712">
        <v>0</v>
      </c>
      <c r="CT104" s="712">
        <v>0</v>
      </c>
      <c r="CU104" s="712">
        <v>0</v>
      </c>
      <c r="CV104" s="712">
        <v>0</v>
      </c>
      <c r="CW104" s="712">
        <v>0</v>
      </c>
      <c r="CX104" s="712">
        <v>0</v>
      </c>
      <c r="CY104" s="712">
        <v>0.5</v>
      </c>
      <c r="CZ104" s="712">
        <v>0</v>
      </c>
      <c r="DA104" s="712">
        <v>0</v>
      </c>
      <c r="DB104" s="712">
        <v>0</v>
      </c>
      <c r="DC104" s="712">
        <v>0.5</v>
      </c>
      <c r="DD104" s="712">
        <v>0</v>
      </c>
      <c r="DE104" s="712">
        <v>0.5</v>
      </c>
      <c r="DF104" s="712">
        <v>0</v>
      </c>
      <c r="DG104" s="712">
        <v>0</v>
      </c>
      <c r="DH104" s="712">
        <v>0</v>
      </c>
      <c r="DI104" s="712">
        <v>0</v>
      </c>
      <c r="DJ104" s="712">
        <v>0</v>
      </c>
      <c r="DK104" s="712">
        <v>0</v>
      </c>
      <c r="DL104" s="712">
        <v>0</v>
      </c>
      <c r="DM104" s="712">
        <v>0</v>
      </c>
      <c r="DN104" s="712">
        <v>0</v>
      </c>
      <c r="DO104" s="712">
        <v>0</v>
      </c>
      <c r="DP104" s="712">
        <v>0</v>
      </c>
      <c r="DQ104" s="712">
        <v>0</v>
      </c>
      <c r="DR104" s="712">
        <v>0</v>
      </c>
      <c r="DS104" s="712">
        <v>0</v>
      </c>
      <c r="DT104" s="712">
        <v>0</v>
      </c>
      <c r="DU104" s="712">
        <v>0</v>
      </c>
      <c r="DV104" s="712">
        <v>0</v>
      </c>
      <c r="DW104" s="712">
        <v>0</v>
      </c>
      <c r="DX104" s="712">
        <v>0</v>
      </c>
      <c r="DY104" s="712">
        <v>0.5</v>
      </c>
      <c r="DZ104" s="712">
        <v>0</v>
      </c>
      <c r="EA104" s="712">
        <v>0</v>
      </c>
      <c r="EB104" s="712">
        <v>0</v>
      </c>
      <c r="EC104" s="712">
        <v>0.5</v>
      </c>
      <c r="ED104" s="712">
        <v>0</v>
      </c>
      <c r="EE104" s="712">
        <v>0.5</v>
      </c>
      <c r="EF104" s="714" t="s">
        <v>562</v>
      </c>
      <c r="EG104" s="714" t="s">
        <v>562</v>
      </c>
      <c r="EH104" s="714" t="s">
        <v>562</v>
      </c>
      <c r="EI104" s="714" t="s">
        <v>562</v>
      </c>
      <c r="EJ104" s="714" t="s">
        <v>562</v>
      </c>
      <c r="EK104" s="713" t="s">
        <v>563</v>
      </c>
      <c r="EL104" s="713" t="s">
        <v>563</v>
      </c>
      <c r="EM104" s="713" t="s">
        <v>563</v>
      </c>
      <c r="EN104" s="713" t="s">
        <v>563</v>
      </c>
      <c r="EO104" s="713" t="s">
        <v>563</v>
      </c>
      <c r="EP104" s="714" t="s">
        <v>562</v>
      </c>
      <c r="EQ104" s="714" t="s">
        <v>562</v>
      </c>
      <c r="ER104" s="714" t="s">
        <v>562</v>
      </c>
      <c r="ES104" s="714" t="s">
        <v>562</v>
      </c>
      <c r="ET104" s="714" t="s">
        <v>562</v>
      </c>
      <c r="EU104" s="713" t="s">
        <v>562</v>
      </c>
      <c r="EV104" s="713" t="s">
        <v>562</v>
      </c>
      <c r="EW104" s="713" t="s">
        <v>562</v>
      </c>
      <c r="EX104" s="713" t="s">
        <v>562</v>
      </c>
      <c r="EY104" s="713" t="s">
        <v>562</v>
      </c>
      <c r="EZ104" s="713" t="s">
        <v>562</v>
      </c>
      <c r="FA104" s="786">
        <v>5000</v>
      </c>
      <c r="FB104" s="713" t="s">
        <v>562</v>
      </c>
      <c r="FC104" s="713" t="s">
        <v>562</v>
      </c>
      <c r="FD104" s="713" t="s">
        <v>562</v>
      </c>
    </row>
    <row r="105" spans="1:162" s="833" customFormat="1" ht="15" customHeight="1" x14ac:dyDescent="0.25">
      <c r="A105" s="1985"/>
      <c r="B105" s="1977"/>
      <c r="C105" s="1982"/>
      <c r="D105" s="1988"/>
      <c r="E105" s="1991"/>
      <c r="F105" s="709" t="s">
        <v>575</v>
      </c>
      <c r="G105" s="709" t="s">
        <v>560</v>
      </c>
      <c r="H105" s="709" t="s">
        <v>583</v>
      </c>
      <c r="I105" s="712">
        <v>50</v>
      </c>
      <c r="J105" s="716">
        <v>200</v>
      </c>
      <c r="K105" s="712">
        <v>60</v>
      </c>
      <c r="L105" s="783">
        <v>0.83333333333333337</v>
      </c>
      <c r="M105" s="784" t="s">
        <v>562</v>
      </c>
      <c r="N105" s="784" t="s">
        <v>562</v>
      </c>
      <c r="O105" s="784" t="s">
        <v>562</v>
      </c>
      <c r="P105" s="775" t="s">
        <v>562</v>
      </c>
      <c r="Q105" s="712" t="s">
        <v>562</v>
      </c>
      <c r="R105" s="712" t="s">
        <v>562</v>
      </c>
      <c r="S105" s="712" t="s">
        <v>562</v>
      </c>
      <c r="T105" s="834" t="s">
        <v>562</v>
      </c>
      <c r="U105" s="710" t="s">
        <v>562</v>
      </c>
      <c r="V105" s="710" t="s">
        <v>562</v>
      </c>
      <c r="W105" s="710" t="s">
        <v>562</v>
      </c>
      <c r="X105" s="710" t="s">
        <v>562</v>
      </c>
      <c r="Y105" s="710" t="s">
        <v>562</v>
      </c>
      <c r="Z105" s="708" t="s">
        <v>562</v>
      </c>
      <c r="AA105" s="708" t="s">
        <v>562</v>
      </c>
      <c r="AB105" s="713" t="s">
        <v>562</v>
      </c>
      <c r="AC105" s="714" t="s">
        <v>562</v>
      </c>
      <c r="AD105" s="714" t="s">
        <v>562</v>
      </c>
      <c r="AE105" s="714" t="s">
        <v>562</v>
      </c>
      <c r="AF105" s="714" t="s">
        <v>562</v>
      </c>
      <c r="AG105" s="714">
        <v>17</v>
      </c>
      <c r="AH105" s="714">
        <v>17</v>
      </c>
      <c r="AI105" s="775">
        <v>1</v>
      </c>
      <c r="AJ105" s="714">
        <v>17</v>
      </c>
      <c r="AK105" s="714">
        <v>0</v>
      </c>
      <c r="AL105" s="714">
        <v>17</v>
      </c>
      <c r="AM105" s="775">
        <v>1</v>
      </c>
      <c r="AN105" s="714" t="s">
        <v>562</v>
      </c>
      <c r="AO105" s="714" t="s">
        <v>562</v>
      </c>
      <c r="AP105" s="714" t="s">
        <v>562</v>
      </c>
      <c r="AQ105" s="714" t="s">
        <v>562</v>
      </c>
      <c r="AR105" s="714" t="s">
        <v>562</v>
      </c>
      <c r="AS105" s="712" t="s">
        <v>562</v>
      </c>
      <c r="AT105" s="775" t="s">
        <v>562</v>
      </c>
      <c r="AU105" s="775" t="s">
        <v>562</v>
      </c>
      <c r="AV105" s="712" t="s">
        <v>562</v>
      </c>
      <c r="AW105" s="714" t="s">
        <v>562</v>
      </c>
      <c r="AX105" s="714" t="s">
        <v>562</v>
      </c>
      <c r="AY105" s="714" t="s">
        <v>562</v>
      </c>
      <c r="AZ105" s="714" t="s">
        <v>562</v>
      </c>
      <c r="BA105" s="714" t="s">
        <v>562</v>
      </c>
      <c r="BB105" s="714" t="s">
        <v>562</v>
      </c>
      <c r="BC105" s="712" t="s">
        <v>562</v>
      </c>
      <c r="BD105" s="712" t="s">
        <v>562</v>
      </c>
      <c r="BE105" s="712" t="s">
        <v>562</v>
      </c>
      <c r="BF105" s="714" t="s">
        <v>562</v>
      </c>
      <c r="BG105" s="714" t="s">
        <v>562</v>
      </c>
      <c r="BH105" s="714" t="s">
        <v>562</v>
      </c>
      <c r="BI105" s="778" t="s">
        <v>562</v>
      </c>
      <c r="BJ105" s="775" t="s">
        <v>562</v>
      </c>
      <c r="BK105" s="714" t="s">
        <v>562</v>
      </c>
      <c r="BL105" s="714" t="s">
        <v>562</v>
      </c>
      <c r="BM105" s="714" t="s">
        <v>562</v>
      </c>
      <c r="BN105" s="714" t="s">
        <v>562</v>
      </c>
      <c r="BO105" s="712" t="s">
        <v>562</v>
      </c>
      <c r="BP105" s="775" t="s">
        <v>562</v>
      </c>
      <c r="BQ105" s="775" t="s">
        <v>562</v>
      </c>
      <c r="BR105" s="775" t="s">
        <v>562</v>
      </c>
      <c r="BS105" s="775" t="s">
        <v>562</v>
      </c>
      <c r="BT105" s="775" t="s">
        <v>562</v>
      </c>
      <c r="BU105" s="714" t="s">
        <v>562</v>
      </c>
      <c r="BV105" s="714" t="s">
        <v>562</v>
      </c>
      <c r="BW105" s="714" t="s">
        <v>562</v>
      </c>
      <c r="BX105" s="714" t="s">
        <v>562</v>
      </c>
      <c r="BY105" s="714" t="s">
        <v>562</v>
      </c>
      <c r="BZ105" s="714" t="s">
        <v>562</v>
      </c>
      <c r="CA105" s="714" t="s">
        <v>562</v>
      </c>
      <c r="CB105" s="714" t="s">
        <v>562</v>
      </c>
      <c r="CC105" s="714" t="s">
        <v>562</v>
      </c>
      <c r="CD105" s="714" t="s">
        <v>562</v>
      </c>
      <c r="CE105" s="714" t="s">
        <v>562</v>
      </c>
      <c r="CF105" s="714" t="s">
        <v>562</v>
      </c>
      <c r="CG105" s="714" t="s">
        <v>562</v>
      </c>
      <c r="CH105" s="714" t="s">
        <v>562</v>
      </c>
      <c r="CI105" s="714" t="s">
        <v>562</v>
      </c>
      <c r="CJ105" s="714" t="s">
        <v>562</v>
      </c>
      <c r="CK105" s="712" t="s">
        <v>562</v>
      </c>
      <c r="CL105" s="712" t="s">
        <v>562</v>
      </c>
      <c r="CM105" s="712" t="s">
        <v>562</v>
      </c>
      <c r="CN105" s="712" t="s">
        <v>562</v>
      </c>
      <c r="CO105" s="712" t="s">
        <v>562</v>
      </c>
      <c r="CP105" s="712" t="s">
        <v>562</v>
      </c>
      <c r="CQ105" s="712" t="s">
        <v>562</v>
      </c>
      <c r="CR105" s="712" t="s">
        <v>562</v>
      </c>
      <c r="CS105" s="712">
        <v>0</v>
      </c>
      <c r="CT105" s="712">
        <v>0</v>
      </c>
      <c r="CU105" s="712">
        <v>0</v>
      </c>
      <c r="CV105" s="712">
        <v>0</v>
      </c>
      <c r="CW105" s="712">
        <v>0</v>
      </c>
      <c r="CX105" s="712">
        <v>0</v>
      </c>
      <c r="CY105" s="712">
        <v>0.5</v>
      </c>
      <c r="CZ105" s="712">
        <v>0</v>
      </c>
      <c r="DA105" s="712">
        <v>0</v>
      </c>
      <c r="DB105" s="712">
        <v>0</v>
      </c>
      <c r="DC105" s="712">
        <v>0.5</v>
      </c>
      <c r="DD105" s="712">
        <v>0</v>
      </c>
      <c r="DE105" s="712">
        <v>0.5</v>
      </c>
      <c r="DF105" s="712">
        <v>0</v>
      </c>
      <c r="DG105" s="712">
        <v>0</v>
      </c>
      <c r="DH105" s="712">
        <v>0</v>
      </c>
      <c r="DI105" s="712">
        <v>0</v>
      </c>
      <c r="DJ105" s="712">
        <v>0</v>
      </c>
      <c r="DK105" s="712">
        <v>0</v>
      </c>
      <c r="DL105" s="712">
        <v>0</v>
      </c>
      <c r="DM105" s="712">
        <v>0</v>
      </c>
      <c r="DN105" s="712">
        <v>0</v>
      </c>
      <c r="DO105" s="712">
        <v>0</v>
      </c>
      <c r="DP105" s="712">
        <v>0</v>
      </c>
      <c r="DQ105" s="712">
        <v>0</v>
      </c>
      <c r="DR105" s="712">
        <v>0</v>
      </c>
      <c r="DS105" s="712">
        <v>0</v>
      </c>
      <c r="DT105" s="712">
        <v>0</v>
      </c>
      <c r="DU105" s="712">
        <v>0</v>
      </c>
      <c r="DV105" s="712">
        <v>0</v>
      </c>
      <c r="DW105" s="712">
        <v>0</v>
      </c>
      <c r="DX105" s="712">
        <v>0</v>
      </c>
      <c r="DY105" s="712">
        <v>0.5</v>
      </c>
      <c r="DZ105" s="712">
        <v>0</v>
      </c>
      <c r="EA105" s="712">
        <v>0</v>
      </c>
      <c r="EB105" s="712">
        <v>0</v>
      </c>
      <c r="EC105" s="712">
        <v>0.5</v>
      </c>
      <c r="ED105" s="712">
        <v>0</v>
      </c>
      <c r="EE105" s="712">
        <v>0.5</v>
      </c>
      <c r="EF105" s="714" t="s">
        <v>562</v>
      </c>
      <c r="EG105" s="714" t="s">
        <v>562</v>
      </c>
      <c r="EH105" s="714" t="s">
        <v>562</v>
      </c>
      <c r="EI105" s="714" t="s">
        <v>562</v>
      </c>
      <c r="EJ105" s="714" t="s">
        <v>562</v>
      </c>
      <c r="EK105" s="713" t="s">
        <v>563</v>
      </c>
      <c r="EL105" s="713" t="s">
        <v>563</v>
      </c>
      <c r="EM105" s="713" t="s">
        <v>563</v>
      </c>
      <c r="EN105" s="713" t="s">
        <v>563</v>
      </c>
      <c r="EO105" s="713" t="s">
        <v>563</v>
      </c>
      <c r="EP105" s="714" t="s">
        <v>562</v>
      </c>
      <c r="EQ105" s="714" t="s">
        <v>562</v>
      </c>
      <c r="ER105" s="714" t="s">
        <v>562</v>
      </c>
      <c r="ES105" s="714" t="s">
        <v>562</v>
      </c>
      <c r="ET105" s="714" t="s">
        <v>562</v>
      </c>
      <c r="EU105" s="713" t="s">
        <v>562</v>
      </c>
      <c r="EV105" s="713" t="s">
        <v>562</v>
      </c>
      <c r="EW105" s="713" t="s">
        <v>562</v>
      </c>
      <c r="EX105" s="713" t="s">
        <v>562</v>
      </c>
      <c r="EY105" s="713" t="s">
        <v>562</v>
      </c>
      <c r="EZ105" s="713" t="s">
        <v>562</v>
      </c>
      <c r="FA105" s="786">
        <v>5000</v>
      </c>
      <c r="FB105" s="713" t="s">
        <v>562</v>
      </c>
      <c r="FC105" s="713" t="s">
        <v>562</v>
      </c>
      <c r="FD105" s="713" t="s">
        <v>562</v>
      </c>
    </row>
    <row r="106" spans="1:162" s="833" customFormat="1" ht="15" customHeight="1" thickBot="1" x14ac:dyDescent="0.3">
      <c r="A106" s="1986"/>
      <c r="B106" s="1978"/>
      <c r="C106" s="1983"/>
      <c r="D106" s="1989"/>
      <c r="E106" s="1992"/>
      <c r="F106" s="816" t="s">
        <v>576</v>
      </c>
      <c r="G106" s="816" t="s">
        <v>560</v>
      </c>
      <c r="H106" s="816" t="s">
        <v>583</v>
      </c>
      <c r="I106" s="793">
        <v>45</v>
      </c>
      <c r="J106" s="826">
        <v>180</v>
      </c>
      <c r="K106" s="793">
        <v>60</v>
      </c>
      <c r="L106" s="792">
        <v>0.75</v>
      </c>
      <c r="M106" s="784" t="s">
        <v>562</v>
      </c>
      <c r="N106" s="835" t="s">
        <v>562</v>
      </c>
      <c r="O106" s="835" t="s">
        <v>562</v>
      </c>
      <c r="P106" s="794" t="s">
        <v>562</v>
      </c>
      <c r="Q106" s="793" t="s">
        <v>562</v>
      </c>
      <c r="R106" s="793" t="s">
        <v>562</v>
      </c>
      <c r="S106" s="712" t="s">
        <v>562</v>
      </c>
      <c r="T106" s="836" t="s">
        <v>562</v>
      </c>
      <c r="U106" s="837" t="s">
        <v>562</v>
      </c>
      <c r="V106" s="837" t="s">
        <v>562</v>
      </c>
      <c r="W106" s="837" t="s">
        <v>562</v>
      </c>
      <c r="X106" s="837" t="s">
        <v>562</v>
      </c>
      <c r="Y106" s="837" t="s">
        <v>562</v>
      </c>
      <c r="Z106" s="798" t="s">
        <v>562</v>
      </c>
      <c r="AA106" s="798" t="s">
        <v>562</v>
      </c>
      <c r="AB106" s="802" t="s">
        <v>562</v>
      </c>
      <c r="AC106" s="800" t="s">
        <v>562</v>
      </c>
      <c r="AD106" s="800" t="s">
        <v>562</v>
      </c>
      <c r="AE106" s="800" t="s">
        <v>562</v>
      </c>
      <c r="AF106" s="800" t="s">
        <v>562</v>
      </c>
      <c r="AG106" s="800">
        <v>17</v>
      </c>
      <c r="AH106" s="800">
        <v>17</v>
      </c>
      <c r="AI106" s="794">
        <v>1</v>
      </c>
      <c r="AJ106" s="800">
        <v>17</v>
      </c>
      <c r="AK106" s="800">
        <v>0</v>
      </c>
      <c r="AL106" s="800">
        <v>17</v>
      </c>
      <c r="AM106" s="794">
        <v>1</v>
      </c>
      <c r="AN106" s="800" t="s">
        <v>562</v>
      </c>
      <c r="AO106" s="800" t="s">
        <v>562</v>
      </c>
      <c r="AP106" s="800" t="s">
        <v>562</v>
      </c>
      <c r="AQ106" s="800" t="s">
        <v>562</v>
      </c>
      <c r="AR106" s="800" t="s">
        <v>562</v>
      </c>
      <c r="AS106" s="793" t="s">
        <v>562</v>
      </c>
      <c r="AT106" s="794" t="s">
        <v>562</v>
      </c>
      <c r="AU106" s="794" t="s">
        <v>562</v>
      </c>
      <c r="AV106" s="793" t="s">
        <v>562</v>
      </c>
      <c r="AW106" s="800" t="s">
        <v>562</v>
      </c>
      <c r="AX106" s="800" t="s">
        <v>562</v>
      </c>
      <c r="AY106" s="800" t="s">
        <v>562</v>
      </c>
      <c r="AZ106" s="800" t="s">
        <v>562</v>
      </c>
      <c r="BA106" s="800" t="s">
        <v>562</v>
      </c>
      <c r="BB106" s="800" t="s">
        <v>562</v>
      </c>
      <c r="BC106" s="793" t="s">
        <v>562</v>
      </c>
      <c r="BD106" s="793" t="s">
        <v>562</v>
      </c>
      <c r="BE106" s="793" t="s">
        <v>562</v>
      </c>
      <c r="BF106" s="800" t="s">
        <v>562</v>
      </c>
      <c r="BG106" s="800" t="s">
        <v>562</v>
      </c>
      <c r="BH106" s="800" t="s">
        <v>562</v>
      </c>
      <c r="BI106" s="801" t="s">
        <v>562</v>
      </c>
      <c r="BJ106" s="794" t="s">
        <v>562</v>
      </c>
      <c r="BK106" s="800" t="s">
        <v>562</v>
      </c>
      <c r="BL106" s="800" t="s">
        <v>562</v>
      </c>
      <c r="BM106" s="800" t="s">
        <v>562</v>
      </c>
      <c r="BN106" s="800" t="s">
        <v>562</v>
      </c>
      <c r="BO106" s="793" t="s">
        <v>562</v>
      </c>
      <c r="BP106" s="794" t="s">
        <v>562</v>
      </c>
      <c r="BQ106" s="794" t="s">
        <v>562</v>
      </c>
      <c r="BR106" s="794" t="s">
        <v>562</v>
      </c>
      <c r="BS106" s="794" t="s">
        <v>562</v>
      </c>
      <c r="BT106" s="794" t="s">
        <v>562</v>
      </c>
      <c r="BU106" s="800" t="s">
        <v>562</v>
      </c>
      <c r="BV106" s="800" t="s">
        <v>562</v>
      </c>
      <c r="BW106" s="800" t="s">
        <v>562</v>
      </c>
      <c r="BX106" s="800" t="s">
        <v>562</v>
      </c>
      <c r="BY106" s="800" t="s">
        <v>562</v>
      </c>
      <c r="BZ106" s="800" t="s">
        <v>562</v>
      </c>
      <c r="CA106" s="800" t="s">
        <v>562</v>
      </c>
      <c r="CB106" s="800" t="s">
        <v>562</v>
      </c>
      <c r="CC106" s="800" t="s">
        <v>562</v>
      </c>
      <c r="CD106" s="800" t="s">
        <v>562</v>
      </c>
      <c r="CE106" s="800" t="s">
        <v>562</v>
      </c>
      <c r="CF106" s="800" t="s">
        <v>562</v>
      </c>
      <c r="CG106" s="800" t="s">
        <v>562</v>
      </c>
      <c r="CH106" s="800" t="s">
        <v>562</v>
      </c>
      <c r="CI106" s="800" t="s">
        <v>562</v>
      </c>
      <c r="CJ106" s="800" t="s">
        <v>562</v>
      </c>
      <c r="CK106" s="793" t="s">
        <v>562</v>
      </c>
      <c r="CL106" s="793" t="s">
        <v>562</v>
      </c>
      <c r="CM106" s="793" t="s">
        <v>562</v>
      </c>
      <c r="CN106" s="793" t="s">
        <v>562</v>
      </c>
      <c r="CO106" s="793" t="s">
        <v>562</v>
      </c>
      <c r="CP106" s="793" t="s">
        <v>562</v>
      </c>
      <c r="CQ106" s="793" t="s">
        <v>562</v>
      </c>
      <c r="CR106" s="793" t="s">
        <v>562</v>
      </c>
      <c r="CS106" s="793">
        <v>0</v>
      </c>
      <c r="CT106" s="793">
        <v>0</v>
      </c>
      <c r="CU106" s="793">
        <v>0</v>
      </c>
      <c r="CV106" s="793">
        <v>0</v>
      </c>
      <c r="CW106" s="793">
        <v>0</v>
      </c>
      <c r="CX106" s="793">
        <v>0</v>
      </c>
      <c r="CY106" s="793">
        <v>0.5</v>
      </c>
      <c r="CZ106" s="793">
        <v>0</v>
      </c>
      <c r="DA106" s="793">
        <v>0</v>
      </c>
      <c r="DB106" s="793">
        <v>0</v>
      </c>
      <c r="DC106" s="793">
        <v>0.5</v>
      </c>
      <c r="DD106" s="793">
        <v>0</v>
      </c>
      <c r="DE106" s="793">
        <v>0.5</v>
      </c>
      <c r="DF106" s="793">
        <v>0</v>
      </c>
      <c r="DG106" s="793">
        <v>0</v>
      </c>
      <c r="DH106" s="793">
        <v>0</v>
      </c>
      <c r="DI106" s="793">
        <v>0</v>
      </c>
      <c r="DJ106" s="793">
        <v>0</v>
      </c>
      <c r="DK106" s="793">
        <v>0</v>
      </c>
      <c r="DL106" s="793">
        <v>0</v>
      </c>
      <c r="DM106" s="793">
        <v>0</v>
      </c>
      <c r="DN106" s="793">
        <v>0</v>
      </c>
      <c r="DO106" s="793">
        <v>0</v>
      </c>
      <c r="DP106" s="793">
        <v>0</v>
      </c>
      <c r="DQ106" s="793">
        <v>0</v>
      </c>
      <c r="DR106" s="793">
        <v>0</v>
      </c>
      <c r="DS106" s="793">
        <v>0</v>
      </c>
      <c r="DT106" s="793">
        <v>0</v>
      </c>
      <c r="DU106" s="793">
        <v>0</v>
      </c>
      <c r="DV106" s="793">
        <v>0</v>
      </c>
      <c r="DW106" s="793">
        <v>0</v>
      </c>
      <c r="DX106" s="793">
        <v>0</v>
      </c>
      <c r="DY106" s="793">
        <v>0.5</v>
      </c>
      <c r="DZ106" s="793">
        <v>0</v>
      </c>
      <c r="EA106" s="793">
        <v>0</v>
      </c>
      <c r="EB106" s="793">
        <v>0</v>
      </c>
      <c r="EC106" s="793">
        <v>0.5</v>
      </c>
      <c r="ED106" s="793">
        <v>0</v>
      </c>
      <c r="EE106" s="793">
        <v>0.5</v>
      </c>
      <c r="EF106" s="800" t="s">
        <v>562</v>
      </c>
      <c r="EG106" s="800" t="s">
        <v>562</v>
      </c>
      <c r="EH106" s="800" t="s">
        <v>562</v>
      </c>
      <c r="EI106" s="800" t="s">
        <v>562</v>
      </c>
      <c r="EJ106" s="800" t="s">
        <v>562</v>
      </c>
      <c r="EK106" s="802" t="s">
        <v>563</v>
      </c>
      <c r="EL106" s="802" t="s">
        <v>563</v>
      </c>
      <c r="EM106" s="802" t="s">
        <v>563</v>
      </c>
      <c r="EN106" s="802" t="s">
        <v>563</v>
      </c>
      <c r="EO106" s="802" t="s">
        <v>563</v>
      </c>
      <c r="EP106" s="800" t="s">
        <v>562</v>
      </c>
      <c r="EQ106" s="800" t="s">
        <v>562</v>
      </c>
      <c r="ER106" s="800" t="s">
        <v>562</v>
      </c>
      <c r="ES106" s="800" t="s">
        <v>562</v>
      </c>
      <c r="ET106" s="800" t="s">
        <v>562</v>
      </c>
      <c r="EU106" s="802" t="s">
        <v>562</v>
      </c>
      <c r="EV106" s="802" t="s">
        <v>562</v>
      </c>
      <c r="EW106" s="802" t="s">
        <v>562</v>
      </c>
      <c r="EX106" s="802" t="s">
        <v>562</v>
      </c>
      <c r="EY106" s="802" t="s">
        <v>562</v>
      </c>
      <c r="EZ106" s="802" t="s">
        <v>562</v>
      </c>
      <c r="FA106" s="828">
        <v>5000</v>
      </c>
      <c r="FB106" s="802" t="s">
        <v>562</v>
      </c>
      <c r="FC106" s="802" t="s">
        <v>562</v>
      </c>
      <c r="FD106" s="802" t="s">
        <v>562</v>
      </c>
    </row>
    <row r="107" spans="1:162" s="833" customFormat="1" ht="15" customHeight="1" thickTop="1" x14ac:dyDescent="0.25">
      <c r="A107" s="1993">
        <v>25</v>
      </c>
      <c r="B107" s="1980" t="s">
        <v>595</v>
      </c>
      <c r="C107" s="1981" t="s">
        <v>127</v>
      </c>
      <c r="D107" s="1994">
        <v>39680</v>
      </c>
      <c r="E107" s="1995"/>
      <c r="F107" s="818" t="s">
        <v>559</v>
      </c>
      <c r="G107" s="814" t="s">
        <v>560</v>
      </c>
      <c r="H107" s="814" t="s">
        <v>561</v>
      </c>
      <c r="I107" s="759">
        <v>45</v>
      </c>
      <c r="J107" s="818">
        <v>180</v>
      </c>
      <c r="K107" s="759">
        <v>49</v>
      </c>
      <c r="L107" s="757">
        <v>0.91836734693877553</v>
      </c>
      <c r="M107" s="784" t="s">
        <v>562</v>
      </c>
      <c r="N107" s="784" t="s">
        <v>562</v>
      </c>
      <c r="O107" s="784" t="s">
        <v>562</v>
      </c>
      <c r="P107" s="760" t="s">
        <v>562</v>
      </c>
      <c r="Q107" s="759">
        <v>2.9</v>
      </c>
      <c r="R107" s="759">
        <v>2.2999999999999998</v>
      </c>
      <c r="S107" s="760">
        <v>2.5999999999999996</v>
      </c>
      <c r="T107" s="831">
        <v>0.36880800000000002</v>
      </c>
      <c r="U107" s="832">
        <v>1.2070080000000001</v>
      </c>
      <c r="V107" s="832">
        <v>1.034796</v>
      </c>
      <c r="W107" s="832">
        <v>0.93573600000000012</v>
      </c>
      <c r="X107" s="832">
        <v>0.45720000000000005</v>
      </c>
      <c r="Y107" s="764">
        <v>0.80070960000000002</v>
      </c>
      <c r="Z107" s="764">
        <v>1.2070080000000001</v>
      </c>
      <c r="AA107" s="764">
        <v>3.4007095999999999</v>
      </c>
      <c r="AB107" s="765" t="s">
        <v>562</v>
      </c>
      <c r="AC107" s="766">
        <v>25</v>
      </c>
      <c r="AD107" s="766" t="s">
        <v>562</v>
      </c>
      <c r="AE107" s="766">
        <v>25</v>
      </c>
      <c r="AF107" s="766" t="s">
        <v>562</v>
      </c>
      <c r="AG107" s="766">
        <v>16</v>
      </c>
      <c r="AH107" s="766" t="s">
        <v>562</v>
      </c>
      <c r="AI107" s="760">
        <v>0.94117647058823528</v>
      </c>
      <c r="AJ107" s="766">
        <v>16</v>
      </c>
      <c r="AK107" s="766">
        <v>6</v>
      </c>
      <c r="AL107" s="766">
        <v>5</v>
      </c>
      <c r="AM107" s="760">
        <v>0.61764705882352944</v>
      </c>
      <c r="AN107" s="766">
        <v>2</v>
      </c>
      <c r="AO107" s="766">
        <v>1</v>
      </c>
      <c r="AP107" s="767">
        <v>3</v>
      </c>
      <c r="AQ107" s="766">
        <v>1</v>
      </c>
      <c r="AR107" s="766">
        <v>1</v>
      </c>
      <c r="AS107" s="760">
        <v>2</v>
      </c>
      <c r="AT107" s="760">
        <v>1.5</v>
      </c>
      <c r="AU107" s="760">
        <v>1</v>
      </c>
      <c r="AV107" s="760">
        <v>2.5</v>
      </c>
      <c r="AW107" s="766">
        <v>0</v>
      </c>
      <c r="AX107" s="766">
        <v>1</v>
      </c>
      <c r="AY107" s="767">
        <v>1</v>
      </c>
      <c r="AZ107" s="766">
        <v>1</v>
      </c>
      <c r="BA107" s="766">
        <v>1</v>
      </c>
      <c r="BB107" s="767">
        <v>2</v>
      </c>
      <c r="BC107" s="760">
        <v>0.5</v>
      </c>
      <c r="BD107" s="760">
        <v>1</v>
      </c>
      <c r="BE107" s="760">
        <v>1.5</v>
      </c>
      <c r="BF107" s="766">
        <v>0</v>
      </c>
      <c r="BG107" s="766">
        <v>3</v>
      </c>
      <c r="BH107" s="766">
        <v>1</v>
      </c>
      <c r="BI107" s="767">
        <v>3</v>
      </c>
      <c r="BJ107" s="760">
        <v>2.3333333333333335</v>
      </c>
      <c r="BK107" s="766">
        <v>0</v>
      </c>
      <c r="BL107" s="766">
        <v>4</v>
      </c>
      <c r="BM107" s="766">
        <v>1</v>
      </c>
      <c r="BN107" s="767">
        <v>4</v>
      </c>
      <c r="BO107" s="760">
        <v>2.6666666666666665</v>
      </c>
      <c r="BP107" s="760">
        <v>0</v>
      </c>
      <c r="BQ107" s="760">
        <v>3.5</v>
      </c>
      <c r="BR107" s="760">
        <v>1</v>
      </c>
      <c r="BS107" s="760">
        <v>3.5</v>
      </c>
      <c r="BT107" s="760">
        <v>2.5</v>
      </c>
      <c r="BU107" s="766">
        <v>0</v>
      </c>
      <c r="BV107" s="766">
        <v>1</v>
      </c>
      <c r="BW107" s="766">
        <v>1</v>
      </c>
      <c r="BX107" s="766">
        <v>1</v>
      </c>
      <c r="BY107" s="766">
        <v>0</v>
      </c>
      <c r="BZ107" s="766">
        <v>0</v>
      </c>
      <c r="CA107" s="766">
        <v>0</v>
      </c>
      <c r="CB107" s="766">
        <v>0</v>
      </c>
      <c r="CC107" s="766">
        <v>1</v>
      </c>
      <c r="CD107" s="766">
        <v>1</v>
      </c>
      <c r="CE107" s="766">
        <v>0</v>
      </c>
      <c r="CF107" s="766">
        <v>0</v>
      </c>
      <c r="CG107" s="766">
        <v>0</v>
      </c>
      <c r="CH107" s="766">
        <v>0</v>
      </c>
      <c r="CI107" s="766">
        <v>0</v>
      </c>
      <c r="CJ107" s="766">
        <v>0</v>
      </c>
      <c r="CK107" s="760">
        <v>0.125</v>
      </c>
      <c r="CL107" s="760">
        <v>0.25</v>
      </c>
      <c r="CM107" s="760">
        <v>0.125</v>
      </c>
      <c r="CN107" s="760">
        <v>0.125</v>
      </c>
      <c r="CO107" s="760">
        <v>0</v>
      </c>
      <c r="CP107" s="760">
        <v>0</v>
      </c>
      <c r="CQ107" s="760">
        <v>0</v>
      </c>
      <c r="CR107" s="760">
        <v>0</v>
      </c>
      <c r="CS107" s="759">
        <v>0</v>
      </c>
      <c r="CT107" s="759">
        <v>1.5</v>
      </c>
      <c r="CU107" s="759">
        <v>0.5</v>
      </c>
      <c r="CV107" s="759">
        <v>0</v>
      </c>
      <c r="CW107" s="759">
        <v>1.5</v>
      </c>
      <c r="CX107" s="759">
        <v>0</v>
      </c>
      <c r="CY107" s="759">
        <v>0</v>
      </c>
      <c r="CZ107" s="759">
        <v>0</v>
      </c>
      <c r="DA107" s="759">
        <v>0</v>
      </c>
      <c r="DB107" s="759">
        <v>0</v>
      </c>
      <c r="DC107" s="759">
        <v>3.5</v>
      </c>
      <c r="DD107" s="759">
        <v>3.5</v>
      </c>
      <c r="DE107" s="759">
        <v>0</v>
      </c>
      <c r="DF107" s="759">
        <v>0</v>
      </c>
      <c r="DG107" s="759">
        <v>0</v>
      </c>
      <c r="DH107" s="759">
        <v>1</v>
      </c>
      <c r="DI107" s="759">
        <v>0</v>
      </c>
      <c r="DJ107" s="759">
        <v>0</v>
      </c>
      <c r="DK107" s="759">
        <v>0</v>
      </c>
      <c r="DL107" s="759">
        <v>0</v>
      </c>
      <c r="DM107" s="759">
        <v>0</v>
      </c>
      <c r="DN107" s="759">
        <v>0</v>
      </c>
      <c r="DO107" s="759">
        <v>0</v>
      </c>
      <c r="DP107" s="759">
        <v>1</v>
      </c>
      <c r="DQ107" s="759">
        <v>1</v>
      </c>
      <c r="DR107" s="759">
        <v>0</v>
      </c>
      <c r="DS107" s="759">
        <v>0</v>
      </c>
      <c r="DT107" s="759">
        <v>1.5</v>
      </c>
      <c r="DU107" s="759">
        <v>1.5</v>
      </c>
      <c r="DV107" s="759">
        <v>0</v>
      </c>
      <c r="DW107" s="759">
        <v>1.5</v>
      </c>
      <c r="DX107" s="759">
        <v>0</v>
      </c>
      <c r="DY107" s="759">
        <v>0</v>
      </c>
      <c r="DZ107" s="759">
        <v>0</v>
      </c>
      <c r="EA107" s="759">
        <v>0</v>
      </c>
      <c r="EB107" s="759">
        <v>0</v>
      </c>
      <c r="EC107" s="759">
        <v>4.5</v>
      </c>
      <c r="ED107" s="759">
        <v>4.5</v>
      </c>
      <c r="EE107" s="759">
        <v>0</v>
      </c>
      <c r="EF107" s="766">
        <v>4</v>
      </c>
      <c r="EG107" s="766">
        <v>4</v>
      </c>
      <c r="EH107" s="766">
        <v>1</v>
      </c>
      <c r="EI107" s="766">
        <v>2.5</v>
      </c>
      <c r="EJ107" s="766">
        <v>4</v>
      </c>
      <c r="EK107" s="808">
        <v>0.5</v>
      </c>
      <c r="EL107" s="768">
        <v>30</v>
      </c>
      <c r="EM107" s="768">
        <v>30</v>
      </c>
      <c r="EN107" s="808" t="s">
        <v>563</v>
      </c>
      <c r="EO107" s="769">
        <v>220</v>
      </c>
      <c r="EP107" s="766" t="s">
        <v>562</v>
      </c>
      <c r="EQ107" s="766" t="s">
        <v>562</v>
      </c>
      <c r="ER107" s="766" t="s">
        <v>562</v>
      </c>
      <c r="ES107" s="766" t="s">
        <v>562</v>
      </c>
      <c r="ET107" s="766" t="s">
        <v>562</v>
      </c>
      <c r="EU107" s="808">
        <v>0</v>
      </c>
      <c r="EV107" s="768">
        <v>25</v>
      </c>
      <c r="EW107" s="768">
        <v>25</v>
      </c>
      <c r="EX107" s="768">
        <v>25</v>
      </c>
      <c r="EY107" s="769">
        <v>150</v>
      </c>
      <c r="EZ107" s="808">
        <v>0.5</v>
      </c>
      <c r="FA107" s="759">
        <v>30</v>
      </c>
      <c r="FB107" s="768">
        <v>30</v>
      </c>
      <c r="FC107" s="809">
        <v>5000</v>
      </c>
      <c r="FD107" s="769">
        <v>220</v>
      </c>
    </row>
    <row r="108" spans="1:162" s="833" customFormat="1" ht="15" customHeight="1" x14ac:dyDescent="0.25">
      <c r="A108" s="1985"/>
      <c r="B108" s="1977"/>
      <c r="C108" s="1982"/>
      <c r="D108" s="1988"/>
      <c r="E108" s="1991"/>
      <c r="F108" s="716" t="s">
        <v>564</v>
      </c>
      <c r="G108" s="709" t="s">
        <v>560</v>
      </c>
      <c r="H108" s="709" t="s">
        <v>571</v>
      </c>
      <c r="I108" s="712">
        <v>64</v>
      </c>
      <c r="J108" s="716">
        <v>256</v>
      </c>
      <c r="K108" s="712">
        <v>75</v>
      </c>
      <c r="L108" s="783">
        <v>0.85333333333333328</v>
      </c>
      <c r="M108" s="784" t="s">
        <v>562</v>
      </c>
      <c r="N108" s="784" t="s">
        <v>562</v>
      </c>
      <c r="O108" s="784" t="s">
        <v>562</v>
      </c>
      <c r="P108" s="775" t="s">
        <v>562</v>
      </c>
      <c r="Q108" s="712">
        <v>2.6</v>
      </c>
      <c r="R108" s="712">
        <v>3.35</v>
      </c>
      <c r="S108" s="775">
        <v>2.9750000000000001</v>
      </c>
      <c r="T108" s="834">
        <v>0.17068800000000003</v>
      </c>
      <c r="U108" s="710">
        <v>0.18592800000000001</v>
      </c>
      <c r="V108" s="710">
        <v>0.28651199999999999</v>
      </c>
      <c r="W108" s="710">
        <v>0.41300400000000004</v>
      </c>
      <c r="X108" s="710">
        <v>0.53339999999999999</v>
      </c>
      <c r="Y108" s="708">
        <v>0.31790640000000003</v>
      </c>
      <c r="Z108" s="708">
        <v>0.53339999999999999</v>
      </c>
      <c r="AA108" s="708">
        <v>3.2929064000000001</v>
      </c>
      <c r="AB108" s="777" t="s">
        <v>562</v>
      </c>
      <c r="AC108" s="714">
        <v>20</v>
      </c>
      <c r="AD108" s="714">
        <v>15</v>
      </c>
      <c r="AE108" s="714">
        <v>30</v>
      </c>
      <c r="AF108" s="714">
        <v>20</v>
      </c>
      <c r="AG108" s="714">
        <v>17</v>
      </c>
      <c r="AH108" s="714">
        <v>7</v>
      </c>
      <c r="AI108" s="775">
        <v>0.70588235294117652</v>
      </c>
      <c r="AJ108" s="714">
        <v>7</v>
      </c>
      <c r="AK108" s="714">
        <v>6</v>
      </c>
      <c r="AL108" s="714">
        <v>17</v>
      </c>
      <c r="AM108" s="775">
        <v>0.70588235294117652</v>
      </c>
      <c r="AN108" s="714">
        <v>1</v>
      </c>
      <c r="AO108" s="714">
        <v>3</v>
      </c>
      <c r="AP108" s="778">
        <v>4</v>
      </c>
      <c r="AQ108" s="714">
        <v>1</v>
      </c>
      <c r="AR108" s="714">
        <v>0</v>
      </c>
      <c r="AS108" s="775">
        <v>1</v>
      </c>
      <c r="AT108" s="775">
        <v>1</v>
      </c>
      <c r="AU108" s="775">
        <v>1.5</v>
      </c>
      <c r="AV108" s="775">
        <v>2.5</v>
      </c>
      <c r="AW108" s="714">
        <v>1</v>
      </c>
      <c r="AX108" s="714">
        <v>3</v>
      </c>
      <c r="AY108" s="778">
        <v>4</v>
      </c>
      <c r="AZ108" s="714">
        <v>0</v>
      </c>
      <c r="BA108" s="714">
        <v>1</v>
      </c>
      <c r="BB108" s="778">
        <v>1</v>
      </c>
      <c r="BC108" s="775">
        <v>0.5</v>
      </c>
      <c r="BD108" s="775">
        <v>2</v>
      </c>
      <c r="BE108" s="775">
        <v>2.5</v>
      </c>
      <c r="BF108" s="714">
        <v>1</v>
      </c>
      <c r="BG108" s="714">
        <v>3</v>
      </c>
      <c r="BH108" s="714">
        <v>1</v>
      </c>
      <c r="BI108" s="778">
        <v>4</v>
      </c>
      <c r="BJ108" s="775">
        <v>4</v>
      </c>
      <c r="BK108" s="714">
        <v>0</v>
      </c>
      <c r="BL108" s="714">
        <v>3</v>
      </c>
      <c r="BM108" s="714">
        <v>2</v>
      </c>
      <c r="BN108" s="778">
        <v>3</v>
      </c>
      <c r="BO108" s="775">
        <v>1.6666666666666667</v>
      </c>
      <c r="BP108" s="775">
        <v>0.5</v>
      </c>
      <c r="BQ108" s="775">
        <v>3</v>
      </c>
      <c r="BR108" s="775">
        <v>1.5</v>
      </c>
      <c r="BS108" s="775">
        <v>3.5</v>
      </c>
      <c r="BT108" s="775">
        <v>2.8333333333333335</v>
      </c>
      <c r="BU108" s="714">
        <v>0</v>
      </c>
      <c r="BV108" s="714">
        <v>0</v>
      </c>
      <c r="BW108" s="714">
        <v>0</v>
      </c>
      <c r="BX108" s="714">
        <v>1</v>
      </c>
      <c r="BY108" s="714">
        <v>0</v>
      </c>
      <c r="BZ108" s="714">
        <v>0</v>
      </c>
      <c r="CA108" s="714">
        <v>0</v>
      </c>
      <c r="CB108" s="714">
        <v>0</v>
      </c>
      <c r="CC108" s="714">
        <v>0</v>
      </c>
      <c r="CD108" s="714">
        <v>1</v>
      </c>
      <c r="CE108" s="714">
        <v>0</v>
      </c>
      <c r="CF108" s="714">
        <v>0</v>
      </c>
      <c r="CG108" s="714">
        <v>0</v>
      </c>
      <c r="CH108" s="714">
        <v>0</v>
      </c>
      <c r="CI108" s="714">
        <v>0</v>
      </c>
      <c r="CJ108" s="714">
        <v>0</v>
      </c>
      <c r="CK108" s="775">
        <v>0</v>
      </c>
      <c r="CL108" s="775">
        <v>0.125</v>
      </c>
      <c r="CM108" s="775">
        <v>0</v>
      </c>
      <c r="CN108" s="775">
        <v>0.125</v>
      </c>
      <c r="CO108" s="775">
        <v>0</v>
      </c>
      <c r="CP108" s="775">
        <v>0</v>
      </c>
      <c r="CQ108" s="775">
        <v>0</v>
      </c>
      <c r="CR108" s="775">
        <v>0</v>
      </c>
      <c r="CS108" s="712">
        <v>0</v>
      </c>
      <c r="CT108" s="712">
        <v>0</v>
      </c>
      <c r="CU108" s="712">
        <v>1</v>
      </c>
      <c r="CV108" s="712">
        <v>0</v>
      </c>
      <c r="CW108" s="712">
        <v>0</v>
      </c>
      <c r="CX108" s="712">
        <v>0</v>
      </c>
      <c r="CY108" s="712">
        <v>0</v>
      </c>
      <c r="CZ108" s="712">
        <v>0</v>
      </c>
      <c r="DA108" s="712">
        <v>0</v>
      </c>
      <c r="DB108" s="712">
        <v>0</v>
      </c>
      <c r="DC108" s="712">
        <v>1</v>
      </c>
      <c r="DD108" s="712">
        <v>1</v>
      </c>
      <c r="DE108" s="712">
        <v>0</v>
      </c>
      <c r="DF108" s="712">
        <v>0</v>
      </c>
      <c r="DG108" s="712">
        <v>0.5</v>
      </c>
      <c r="DH108" s="712">
        <v>1</v>
      </c>
      <c r="DI108" s="712">
        <v>0</v>
      </c>
      <c r="DJ108" s="712">
        <v>1.5</v>
      </c>
      <c r="DK108" s="712">
        <v>0</v>
      </c>
      <c r="DL108" s="712">
        <v>0</v>
      </c>
      <c r="DM108" s="712">
        <v>0</v>
      </c>
      <c r="DN108" s="712">
        <v>0</v>
      </c>
      <c r="DO108" s="712">
        <v>0</v>
      </c>
      <c r="DP108" s="712">
        <v>3</v>
      </c>
      <c r="DQ108" s="712">
        <v>3</v>
      </c>
      <c r="DR108" s="712">
        <v>0</v>
      </c>
      <c r="DS108" s="712">
        <v>0</v>
      </c>
      <c r="DT108" s="712">
        <v>0.5</v>
      </c>
      <c r="DU108" s="712">
        <v>2</v>
      </c>
      <c r="DV108" s="712">
        <v>0</v>
      </c>
      <c r="DW108" s="712">
        <v>1.5</v>
      </c>
      <c r="DX108" s="712">
        <v>0</v>
      </c>
      <c r="DY108" s="712">
        <v>0</v>
      </c>
      <c r="DZ108" s="712">
        <v>0</v>
      </c>
      <c r="EA108" s="712">
        <v>0</v>
      </c>
      <c r="EB108" s="712">
        <v>0</v>
      </c>
      <c r="EC108" s="712">
        <v>4</v>
      </c>
      <c r="ED108" s="712">
        <v>4</v>
      </c>
      <c r="EE108" s="712">
        <v>0</v>
      </c>
      <c r="EF108" s="714">
        <v>1.5</v>
      </c>
      <c r="EG108" s="714">
        <v>1</v>
      </c>
      <c r="EH108" s="714">
        <v>1</v>
      </c>
      <c r="EI108" s="714">
        <v>2.5</v>
      </c>
      <c r="EJ108" s="714">
        <v>3</v>
      </c>
      <c r="EK108" s="779">
        <v>20</v>
      </c>
      <c r="EL108" s="782">
        <v>500</v>
      </c>
      <c r="EM108" s="713" t="s">
        <v>563</v>
      </c>
      <c r="EN108" s="779">
        <v>50</v>
      </c>
      <c r="EO108" s="779">
        <v>50</v>
      </c>
      <c r="EP108" s="714">
        <v>1</v>
      </c>
      <c r="EQ108" s="714">
        <v>0</v>
      </c>
      <c r="ER108" s="714">
        <v>0</v>
      </c>
      <c r="ES108" s="714">
        <v>0</v>
      </c>
      <c r="ET108" s="714">
        <v>1</v>
      </c>
      <c r="EU108" s="713">
        <v>0</v>
      </c>
      <c r="EV108" s="779">
        <v>25</v>
      </c>
      <c r="EW108" s="782">
        <v>175</v>
      </c>
      <c r="EX108" s="782">
        <v>300</v>
      </c>
      <c r="EY108" s="779">
        <v>50</v>
      </c>
      <c r="EZ108" s="712">
        <v>20</v>
      </c>
      <c r="FA108" s="782">
        <v>500</v>
      </c>
      <c r="FB108" s="786">
        <v>5000</v>
      </c>
      <c r="FC108" s="712">
        <v>50</v>
      </c>
      <c r="FD108" s="712">
        <v>50</v>
      </c>
      <c r="FF108" s="838"/>
    </row>
    <row r="109" spans="1:162" s="833" customFormat="1" ht="15" customHeight="1" x14ac:dyDescent="0.25">
      <c r="A109" s="1985"/>
      <c r="B109" s="1977"/>
      <c r="C109" s="1982"/>
      <c r="D109" s="1988"/>
      <c r="E109" s="1991"/>
      <c r="F109" s="716" t="s">
        <v>565</v>
      </c>
      <c r="G109" s="709" t="s">
        <v>560</v>
      </c>
      <c r="H109" s="709" t="s">
        <v>561</v>
      </c>
      <c r="I109" s="712">
        <v>41</v>
      </c>
      <c r="J109" s="716">
        <v>164</v>
      </c>
      <c r="K109" s="712">
        <v>51</v>
      </c>
      <c r="L109" s="783">
        <v>0.80392156862745101</v>
      </c>
      <c r="M109" s="784" t="s">
        <v>562</v>
      </c>
      <c r="N109" s="784" t="s">
        <v>562</v>
      </c>
      <c r="O109" s="784" t="s">
        <v>562</v>
      </c>
      <c r="P109" s="775" t="s">
        <v>562</v>
      </c>
      <c r="Q109" s="712">
        <v>2.2000000000000002</v>
      </c>
      <c r="R109" s="712">
        <v>2</v>
      </c>
      <c r="S109" s="775">
        <v>2.1</v>
      </c>
      <c r="T109" s="834">
        <v>0.46329600000000004</v>
      </c>
      <c r="U109" s="710">
        <v>1.2070080000000001</v>
      </c>
      <c r="V109" s="710">
        <v>1.6184880000000001</v>
      </c>
      <c r="W109" s="710">
        <v>1.7907000000000002</v>
      </c>
      <c r="X109" s="710">
        <v>0.92964000000000002</v>
      </c>
      <c r="Y109" s="708">
        <v>1.2018264000000001</v>
      </c>
      <c r="Z109" s="708">
        <v>1.7907000000000002</v>
      </c>
      <c r="AA109" s="708">
        <v>3.3018264000000004</v>
      </c>
      <c r="AB109" s="777" t="s">
        <v>562</v>
      </c>
      <c r="AC109" s="714">
        <v>40</v>
      </c>
      <c r="AD109" s="714">
        <v>5</v>
      </c>
      <c r="AE109" s="714">
        <v>30</v>
      </c>
      <c r="AF109" s="714">
        <v>20</v>
      </c>
      <c r="AG109" s="714">
        <v>14</v>
      </c>
      <c r="AH109" s="714">
        <v>17</v>
      </c>
      <c r="AI109" s="775">
        <v>0.91176470588235292</v>
      </c>
      <c r="AJ109" s="714">
        <v>14</v>
      </c>
      <c r="AK109" s="714">
        <v>3</v>
      </c>
      <c r="AL109" s="714">
        <v>17</v>
      </c>
      <c r="AM109" s="775">
        <v>0.91176470588235292</v>
      </c>
      <c r="AN109" s="714">
        <v>2</v>
      </c>
      <c r="AO109" s="714">
        <v>1</v>
      </c>
      <c r="AP109" s="778">
        <v>3</v>
      </c>
      <c r="AQ109" s="714">
        <v>1</v>
      </c>
      <c r="AR109" s="714">
        <v>2</v>
      </c>
      <c r="AS109" s="775">
        <v>3</v>
      </c>
      <c r="AT109" s="775">
        <v>1.5</v>
      </c>
      <c r="AU109" s="775">
        <v>1.5</v>
      </c>
      <c r="AV109" s="775">
        <v>3</v>
      </c>
      <c r="AW109" s="714">
        <v>1</v>
      </c>
      <c r="AX109" s="714">
        <v>1</v>
      </c>
      <c r="AY109" s="778">
        <v>2</v>
      </c>
      <c r="AZ109" s="714">
        <v>1</v>
      </c>
      <c r="BA109" s="714">
        <v>1</v>
      </c>
      <c r="BB109" s="778">
        <v>2</v>
      </c>
      <c r="BC109" s="775">
        <v>1</v>
      </c>
      <c r="BD109" s="775">
        <v>1</v>
      </c>
      <c r="BE109" s="775">
        <v>2</v>
      </c>
      <c r="BF109" s="714">
        <v>0</v>
      </c>
      <c r="BG109" s="714">
        <v>2</v>
      </c>
      <c r="BH109" s="714">
        <v>2</v>
      </c>
      <c r="BI109" s="778">
        <v>2</v>
      </c>
      <c r="BJ109" s="775">
        <v>2.3333333333333335</v>
      </c>
      <c r="BK109" s="714">
        <v>0</v>
      </c>
      <c r="BL109" s="714">
        <v>4</v>
      </c>
      <c r="BM109" s="714">
        <v>1</v>
      </c>
      <c r="BN109" s="778">
        <v>4</v>
      </c>
      <c r="BO109" s="775">
        <v>3</v>
      </c>
      <c r="BP109" s="775">
        <v>0</v>
      </c>
      <c r="BQ109" s="775">
        <v>3</v>
      </c>
      <c r="BR109" s="775">
        <v>1.5</v>
      </c>
      <c r="BS109" s="775">
        <v>3</v>
      </c>
      <c r="BT109" s="775">
        <v>2.666666666666667</v>
      </c>
      <c r="BU109" s="714">
        <v>0</v>
      </c>
      <c r="BV109" s="714">
        <v>1</v>
      </c>
      <c r="BW109" s="714">
        <v>0</v>
      </c>
      <c r="BX109" s="714">
        <v>0</v>
      </c>
      <c r="BY109" s="714">
        <v>0</v>
      </c>
      <c r="BZ109" s="714">
        <v>0</v>
      </c>
      <c r="CA109" s="714">
        <v>2</v>
      </c>
      <c r="CB109" s="714">
        <v>0</v>
      </c>
      <c r="CC109" s="714">
        <v>0</v>
      </c>
      <c r="CD109" s="714">
        <v>1</v>
      </c>
      <c r="CE109" s="714">
        <v>1</v>
      </c>
      <c r="CF109" s="714">
        <v>1</v>
      </c>
      <c r="CG109" s="714">
        <v>1</v>
      </c>
      <c r="CH109" s="714">
        <v>0</v>
      </c>
      <c r="CI109" s="714">
        <v>0</v>
      </c>
      <c r="CJ109" s="714">
        <v>0</v>
      </c>
      <c r="CK109" s="775">
        <v>0</v>
      </c>
      <c r="CL109" s="775">
        <v>0.25</v>
      </c>
      <c r="CM109" s="775">
        <v>0.125</v>
      </c>
      <c r="CN109" s="775">
        <v>0.125</v>
      </c>
      <c r="CO109" s="775">
        <v>0.125</v>
      </c>
      <c r="CP109" s="775">
        <v>0</v>
      </c>
      <c r="CQ109" s="775">
        <v>0.25</v>
      </c>
      <c r="CR109" s="775">
        <v>0</v>
      </c>
      <c r="CS109" s="712">
        <v>0</v>
      </c>
      <c r="CT109" s="712">
        <v>0</v>
      </c>
      <c r="CU109" s="712">
        <v>1</v>
      </c>
      <c r="CV109" s="712">
        <v>0</v>
      </c>
      <c r="CW109" s="712">
        <v>0</v>
      </c>
      <c r="CX109" s="712">
        <v>0</v>
      </c>
      <c r="CY109" s="712">
        <v>0</v>
      </c>
      <c r="CZ109" s="712">
        <v>0</v>
      </c>
      <c r="DA109" s="712">
        <v>0</v>
      </c>
      <c r="DB109" s="712">
        <v>0</v>
      </c>
      <c r="DC109" s="712">
        <v>1</v>
      </c>
      <c r="DD109" s="712">
        <v>1</v>
      </c>
      <c r="DE109" s="712">
        <v>0</v>
      </c>
      <c r="DF109" s="712">
        <v>0</v>
      </c>
      <c r="DG109" s="712">
        <v>0.5</v>
      </c>
      <c r="DH109" s="712">
        <v>1</v>
      </c>
      <c r="DI109" s="712">
        <v>0</v>
      </c>
      <c r="DJ109" s="712">
        <v>0.5</v>
      </c>
      <c r="DK109" s="712">
        <v>0</v>
      </c>
      <c r="DL109" s="712">
        <v>0</v>
      </c>
      <c r="DM109" s="712">
        <v>0</v>
      </c>
      <c r="DN109" s="712">
        <v>0</v>
      </c>
      <c r="DO109" s="712">
        <v>0</v>
      </c>
      <c r="DP109" s="712">
        <v>2</v>
      </c>
      <c r="DQ109" s="712">
        <v>2</v>
      </c>
      <c r="DR109" s="712">
        <v>0</v>
      </c>
      <c r="DS109" s="712">
        <v>0</v>
      </c>
      <c r="DT109" s="712">
        <v>0.5</v>
      </c>
      <c r="DU109" s="712">
        <v>2</v>
      </c>
      <c r="DV109" s="712">
        <v>0</v>
      </c>
      <c r="DW109" s="712">
        <v>0.5</v>
      </c>
      <c r="DX109" s="712">
        <v>0</v>
      </c>
      <c r="DY109" s="712">
        <v>0</v>
      </c>
      <c r="DZ109" s="712">
        <v>0</v>
      </c>
      <c r="EA109" s="712">
        <v>0</v>
      </c>
      <c r="EB109" s="712">
        <v>0</v>
      </c>
      <c r="EC109" s="712">
        <v>3</v>
      </c>
      <c r="ED109" s="712">
        <v>3</v>
      </c>
      <c r="EE109" s="712">
        <v>0</v>
      </c>
      <c r="EF109" s="714">
        <v>4</v>
      </c>
      <c r="EG109" s="714">
        <v>4</v>
      </c>
      <c r="EH109" s="714">
        <v>4</v>
      </c>
      <c r="EI109" s="714">
        <v>2.5</v>
      </c>
      <c r="EJ109" s="714">
        <v>1</v>
      </c>
      <c r="EK109" s="779">
        <v>25</v>
      </c>
      <c r="EL109" s="713" t="s">
        <v>563</v>
      </c>
      <c r="EM109" s="713" t="s">
        <v>563</v>
      </c>
      <c r="EN109" s="779">
        <v>10</v>
      </c>
      <c r="EO109" s="713" t="s">
        <v>563</v>
      </c>
      <c r="EP109" s="714" t="s">
        <v>562</v>
      </c>
      <c r="EQ109" s="714" t="s">
        <v>562</v>
      </c>
      <c r="ER109" s="714" t="s">
        <v>562</v>
      </c>
      <c r="ES109" s="714" t="s">
        <v>562</v>
      </c>
      <c r="ET109" s="714" t="s">
        <v>562</v>
      </c>
      <c r="EU109" s="779">
        <v>25</v>
      </c>
      <c r="EV109" s="782">
        <v>100</v>
      </c>
      <c r="EW109" s="782">
        <v>150</v>
      </c>
      <c r="EX109" s="782">
        <v>100</v>
      </c>
      <c r="EY109" s="782">
        <v>250</v>
      </c>
      <c r="EZ109" s="712">
        <v>25</v>
      </c>
      <c r="FA109" s="786">
        <v>5000</v>
      </c>
      <c r="FB109" s="786">
        <v>5000</v>
      </c>
      <c r="FC109" s="712">
        <v>10</v>
      </c>
      <c r="FD109" s="786">
        <v>5000</v>
      </c>
    </row>
    <row r="110" spans="1:162" s="833" customFormat="1" ht="15" customHeight="1" x14ac:dyDescent="0.25">
      <c r="A110" s="1985"/>
      <c r="B110" s="1977"/>
      <c r="C110" s="1982"/>
      <c r="D110" s="1988"/>
      <c r="E110" s="1991"/>
      <c r="F110" s="716" t="s">
        <v>567</v>
      </c>
      <c r="G110" s="709" t="s">
        <v>560</v>
      </c>
      <c r="H110" s="709" t="s">
        <v>583</v>
      </c>
      <c r="I110" s="712">
        <v>55</v>
      </c>
      <c r="J110" s="716">
        <v>220</v>
      </c>
      <c r="K110" s="712">
        <v>71</v>
      </c>
      <c r="L110" s="783">
        <v>0.77464788732394363</v>
      </c>
      <c r="M110" s="784" t="s">
        <v>562</v>
      </c>
      <c r="N110" s="784" t="s">
        <v>562</v>
      </c>
      <c r="O110" s="784" t="s">
        <v>562</v>
      </c>
      <c r="P110" s="775" t="s">
        <v>562</v>
      </c>
      <c r="Q110" s="712">
        <v>3.5</v>
      </c>
      <c r="R110" s="712">
        <v>2.75</v>
      </c>
      <c r="S110" s="775">
        <v>3.125</v>
      </c>
      <c r="T110" s="834">
        <v>0.46329600000000004</v>
      </c>
      <c r="U110" s="710">
        <v>0.50901600000000002</v>
      </c>
      <c r="V110" s="710">
        <v>0.59131200000000006</v>
      </c>
      <c r="W110" s="710">
        <v>0.74676000000000009</v>
      </c>
      <c r="X110" s="710">
        <v>0.50901600000000002</v>
      </c>
      <c r="Y110" s="708">
        <v>0.56387999999999994</v>
      </c>
      <c r="Z110" s="708">
        <v>0.74676000000000009</v>
      </c>
      <c r="AA110" s="708">
        <v>3.6888800000000002</v>
      </c>
      <c r="AB110" s="777" t="s">
        <v>562</v>
      </c>
      <c r="AC110" s="714">
        <v>15</v>
      </c>
      <c r="AD110" s="714">
        <v>20</v>
      </c>
      <c r="AE110" s="714">
        <v>20</v>
      </c>
      <c r="AF110" s="714">
        <v>25</v>
      </c>
      <c r="AG110" s="714">
        <v>17</v>
      </c>
      <c r="AH110" s="714">
        <v>16</v>
      </c>
      <c r="AI110" s="775">
        <v>0.97058823529411764</v>
      </c>
      <c r="AJ110" s="714">
        <v>17</v>
      </c>
      <c r="AK110" s="714">
        <v>4</v>
      </c>
      <c r="AL110" s="714">
        <v>16</v>
      </c>
      <c r="AM110" s="775">
        <v>0.97058823529411764</v>
      </c>
      <c r="AN110" s="714">
        <v>1</v>
      </c>
      <c r="AO110" s="714">
        <v>2</v>
      </c>
      <c r="AP110" s="778">
        <v>3</v>
      </c>
      <c r="AQ110" s="714">
        <v>2</v>
      </c>
      <c r="AR110" s="714">
        <v>2</v>
      </c>
      <c r="AS110" s="775">
        <v>4</v>
      </c>
      <c r="AT110" s="775">
        <v>1.5</v>
      </c>
      <c r="AU110" s="775">
        <v>2</v>
      </c>
      <c r="AV110" s="775">
        <v>3.5</v>
      </c>
      <c r="AW110" s="714">
        <v>1</v>
      </c>
      <c r="AX110" s="714">
        <v>2</v>
      </c>
      <c r="AY110" s="778">
        <v>3</v>
      </c>
      <c r="AZ110" s="714">
        <v>2</v>
      </c>
      <c r="BA110" s="714">
        <v>1</v>
      </c>
      <c r="BB110" s="778">
        <v>3</v>
      </c>
      <c r="BC110" s="775">
        <v>1.5</v>
      </c>
      <c r="BD110" s="775">
        <v>1.5</v>
      </c>
      <c r="BE110" s="775">
        <v>3</v>
      </c>
      <c r="BF110" s="714">
        <v>0</v>
      </c>
      <c r="BG110" s="714">
        <v>4</v>
      </c>
      <c r="BH110" s="714">
        <v>1</v>
      </c>
      <c r="BI110" s="778">
        <v>4</v>
      </c>
      <c r="BJ110" s="775">
        <v>3.3333333333333335</v>
      </c>
      <c r="BK110" s="714">
        <v>1</v>
      </c>
      <c r="BL110" s="714">
        <v>3</v>
      </c>
      <c r="BM110" s="714">
        <v>1</v>
      </c>
      <c r="BN110" s="778">
        <v>4</v>
      </c>
      <c r="BO110" s="775">
        <v>3.6666666666666665</v>
      </c>
      <c r="BP110" s="775">
        <v>0.5</v>
      </c>
      <c r="BQ110" s="775">
        <v>3.5</v>
      </c>
      <c r="BR110" s="775">
        <v>1</v>
      </c>
      <c r="BS110" s="775">
        <v>4</v>
      </c>
      <c r="BT110" s="775">
        <v>3.5</v>
      </c>
      <c r="BU110" s="714">
        <v>0</v>
      </c>
      <c r="BV110" s="714">
        <v>0</v>
      </c>
      <c r="BW110" s="714">
        <v>0</v>
      </c>
      <c r="BX110" s="714">
        <v>0</v>
      </c>
      <c r="BY110" s="714">
        <v>0</v>
      </c>
      <c r="BZ110" s="714">
        <v>0</v>
      </c>
      <c r="CA110" s="714">
        <v>0</v>
      </c>
      <c r="CB110" s="714">
        <v>0</v>
      </c>
      <c r="CC110" s="714">
        <v>0</v>
      </c>
      <c r="CD110" s="714">
        <v>2</v>
      </c>
      <c r="CE110" s="714">
        <v>0</v>
      </c>
      <c r="CF110" s="714">
        <v>0</v>
      </c>
      <c r="CG110" s="714">
        <v>0</v>
      </c>
      <c r="CH110" s="714">
        <v>0</v>
      </c>
      <c r="CI110" s="714">
        <v>0</v>
      </c>
      <c r="CJ110" s="714">
        <v>0</v>
      </c>
      <c r="CK110" s="775">
        <v>0</v>
      </c>
      <c r="CL110" s="775">
        <v>0.25</v>
      </c>
      <c r="CM110" s="775">
        <v>0</v>
      </c>
      <c r="CN110" s="775">
        <v>0</v>
      </c>
      <c r="CO110" s="775">
        <v>0</v>
      </c>
      <c r="CP110" s="775">
        <v>0</v>
      </c>
      <c r="CQ110" s="775">
        <v>0</v>
      </c>
      <c r="CR110" s="775">
        <v>0</v>
      </c>
      <c r="CS110" s="712">
        <v>0</v>
      </c>
      <c r="CT110" s="712">
        <v>0</v>
      </c>
      <c r="CU110" s="712">
        <v>1</v>
      </c>
      <c r="CV110" s="712">
        <v>0</v>
      </c>
      <c r="CW110" s="712">
        <v>0</v>
      </c>
      <c r="CX110" s="712">
        <v>0</v>
      </c>
      <c r="CY110" s="712">
        <v>0</v>
      </c>
      <c r="CZ110" s="712">
        <v>0</v>
      </c>
      <c r="DA110" s="712">
        <v>0</v>
      </c>
      <c r="DB110" s="712">
        <v>0</v>
      </c>
      <c r="DC110" s="712">
        <v>1</v>
      </c>
      <c r="DD110" s="712">
        <v>1</v>
      </c>
      <c r="DE110" s="712">
        <v>0</v>
      </c>
      <c r="DF110" s="712">
        <v>0</v>
      </c>
      <c r="DG110" s="712">
        <v>0</v>
      </c>
      <c r="DH110" s="712">
        <v>1</v>
      </c>
      <c r="DI110" s="712">
        <v>0</v>
      </c>
      <c r="DJ110" s="712">
        <v>0.5</v>
      </c>
      <c r="DK110" s="712">
        <v>0</v>
      </c>
      <c r="DL110" s="712">
        <v>0</v>
      </c>
      <c r="DM110" s="712">
        <v>0</v>
      </c>
      <c r="DN110" s="712">
        <v>0</v>
      </c>
      <c r="DO110" s="712">
        <v>0</v>
      </c>
      <c r="DP110" s="712">
        <v>1.5</v>
      </c>
      <c r="DQ110" s="712">
        <v>1.5</v>
      </c>
      <c r="DR110" s="712">
        <v>0</v>
      </c>
      <c r="DS110" s="712">
        <v>0</v>
      </c>
      <c r="DT110" s="712">
        <v>0</v>
      </c>
      <c r="DU110" s="712">
        <v>2</v>
      </c>
      <c r="DV110" s="712">
        <v>0</v>
      </c>
      <c r="DW110" s="712">
        <v>0.5</v>
      </c>
      <c r="DX110" s="712">
        <v>0</v>
      </c>
      <c r="DY110" s="712">
        <v>0</v>
      </c>
      <c r="DZ110" s="712">
        <v>0</v>
      </c>
      <c r="EA110" s="712">
        <v>0</v>
      </c>
      <c r="EB110" s="712">
        <v>0</v>
      </c>
      <c r="EC110" s="712">
        <v>2.5</v>
      </c>
      <c r="ED110" s="712">
        <v>2.5</v>
      </c>
      <c r="EE110" s="712">
        <v>0</v>
      </c>
      <c r="EF110" s="714">
        <v>3.5</v>
      </c>
      <c r="EG110" s="714">
        <v>2</v>
      </c>
      <c r="EH110" s="714">
        <v>3</v>
      </c>
      <c r="EI110" s="714">
        <v>3</v>
      </c>
      <c r="EJ110" s="714">
        <v>2.5</v>
      </c>
      <c r="EK110" s="782">
        <v>180</v>
      </c>
      <c r="EL110" s="779">
        <v>50</v>
      </c>
      <c r="EM110" s="779">
        <v>90</v>
      </c>
      <c r="EN110" s="782">
        <v>200</v>
      </c>
      <c r="EO110" s="782">
        <v>170</v>
      </c>
      <c r="EP110" s="714" t="s">
        <v>562</v>
      </c>
      <c r="EQ110" s="714" t="s">
        <v>562</v>
      </c>
      <c r="ER110" s="714" t="s">
        <v>562</v>
      </c>
      <c r="ES110" s="714" t="s">
        <v>562</v>
      </c>
      <c r="ET110" s="714" t="s">
        <v>562</v>
      </c>
      <c r="EU110" s="779">
        <v>25</v>
      </c>
      <c r="EV110" s="782">
        <v>100</v>
      </c>
      <c r="EW110" s="782">
        <v>100</v>
      </c>
      <c r="EX110" s="782">
        <v>250</v>
      </c>
      <c r="EY110" s="782">
        <v>250</v>
      </c>
      <c r="EZ110" s="782">
        <v>180</v>
      </c>
      <c r="FA110" s="712">
        <v>50</v>
      </c>
      <c r="FB110" s="712">
        <v>90</v>
      </c>
      <c r="FC110" s="782">
        <v>200</v>
      </c>
      <c r="FD110" s="782">
        <v>170</v>
      </c>
    </row>
    <row r="111" spans="1:162" s="833" customFormat="1" ht="15" customHeight="1" x14ac:dyDescent="0.25">
      <c r="A111" s="1985"/>
      <c r="B111" s="1977"/>
      <c r="C111" s="1982"/>
      <c r="D111" s="1988"/>
      <c r="E111" s="1991"/>
      <c r="F111" s="716" t="s">
        <v>568</v>
      </c>
      <c r="G111" s="709" t="s">
        <v>560</v>
      </c>
      <c r="H111" s="709" t="s">
        <v>569</v>
      </c>
      <c r="I111" s="712">
        <v>40</v>
      </c>
      <c r="J111" s="716">
        <v>160</v>
      </c>
      <c r="K111" s="712">
        <v>62</v>
      </c>
      <c r="L111" s="783">
        <v>0.64516129032258063</v>
      </c>
      <c r="M111" s="784" t="s">
        <v>562</v>
      </c>
      <c r="N111" s="784" t="s">
        <v>562</v>
      </c>
      <c r="O111" s="784" t="s">
        <v>562</v>
      </c>
      <c r="P111" s="775" t="s">
        <v>562</v>
      </c>
      <c r="Q111" s="712">
        <v>2.4</v>
      </c>
      <c r="R111" s="712">
        <v>1.5</v>
      </c>
      <c r="S111" s="775">
        <v>1.95</v>
      </c>
      <c r="T111" s="834">
        <v>0.43891200000000002</v>
      </c>
      <c r="U111" s="710">
        <v>0.39014400000000005</v>
      </c>
      <c r="V111" s="710">
        <v>0.490728</v>
      </c>
      <c r="W111" s="710">
        <v>0.53339999999999999</v>
      </c>
      <c r="X111" s="710">
        <v>0.59131200000000006</v>
      </c>
      <c r="Y111" s="708">
        <v>0.48889919999999998</v>
      </c>
      <c r="Z111" s="708">
        <v>0.59131200000000006</v>
      </c>
      <c r="AA111" s="708">
        <v>2.4388991999999998</v>
      </c>
      <c r="AB111" s="777" t="s">
        <v>562</v>
      </c>
      <c r="AC111" s="714">
        <v>22</v>
      </c>
      <c r="AD111" s="714">
        <v>5</v>
      </c>
      <c r="AE111" s="714">
        <v>25</v>
      </c>
      <c r="AF111" s="714">
        <v>35</v>
      </c>
      <c r="AG111" s="714">
        <v>16</v>
      </c>
      <c r="AH111" s="714">
        <v>4</v>
      </c>
      <c r="AI111" s="775">
        <v>0.58823529411764708</v>
      </c>
      <c r="AJ111" s="714">
        <v>16</v>
      </c>
      <c r="AK111" s="714">
        <v>0</v>
      </c>
      <c r="AL111" s="714">
        <v>4</v>
      </c>
      <c r="AM111" s="775">
        <v>0.58823529411764708</v>
      </c>
      <c r="AN111" s="714">
        <v>0</v>
      </c>
      <c r="AO111" s="714">
        <v>4</v>
      </c>
      <c r="AP111" s="778">
        <v>4</v>
      </c>
      <c r="AQ111" s="714">
        <v>1</v>
      </c>
      <c r="AR111" s="714">
        <v>1</v>
      </c>
      <c r="AS111" s="775">
        <v>2</v>
      </c>
      <c r="AT111" s="775">
        <v>0.5</v>
      </c>
      <c r="AU111" s="775">
        <v>2.5</v>
      </c>
      <c r="AV111" s="775">
        <v>3</v>
      </c>
      <c r="AW111" s="714">
        <v>3</v>
      </c>
      <c r="AX111" s="714">
        <v>0</v>
      </c>
      <c r="AY111" s="778">
        <v>3</v>
      </c>
      <c r="AZ111" s="714">
        <v>1</v>
      </c>
      <c r="BA111" s="714">
        <v>1</v>
      </c>
      <c r="BB111" s="778">
        <v>2</v>
      </c>
      <c r="BC111" s="775">
        <v>2</v>
      </c>
      <c r="BD111" s="775">
        <v>0.5</v>
      </c>
      <c r="BE111" s="775">
        <v>2.5</v>
      </c>
      <c r="BF111" s="714">
        <v>1</v>
      </c>
      <c r="BG111" s="714">
        <v>4</v>
      </c>
      <c r="BH111" s="714">
        <v>0</v>
      </c>
      <c r="BI111" s="778">
        <v>5</v>
      </c>
      <c r="BJ111" s="775">
        <v>4</v>
      </c>
      <c r="BK111" s="714">
        <v>0</v>
      </c>
      <c r="BL111" s="714">
        <v>4</v>
      </c>
      <c r="BM111" s="714">
        <v>1</v>
      </c>
      <c r="BN111" s="778">
        <v>4</v>
      </c>
      <c r="BO111" s="775">
        <v>2.6666666666666665</v>
      </c>
      <c r="BP111" s="775">
        <v>0.5</v>
      </c>
      <c r="BQ111" s="775">
        <v>4</v>
      </c>
      <c r="BR111" s="775">
        <v>0.5</v>
      </c>
      <c r="BS111" s="775">
        <v>4.5</v>
      </c>
      <c r="BT111" s="775">
        <v>3.333333333333333</v>
      </c>
      <c r="BU111" s="714">
        <v>0</v>
      </c>
      <c r="BV111" s="714">
        <v>0</v>
      </c>
      <c r="BW111" s="714">
        <v>0</v>
      </c>
      <c r="BX111" s="714">
        <v>0</v>
      </c>
      <c r="BY111" s="714">
        <v>0</v>
      </c>
      <c r="BZ111" s="714">
        <v>0</v>
      </c>
      <c r="CA111" s="714">
        <v>0</v>
      </c>
      <c r="CB111" s="714">
        <v>0</v>
      </c>
      <c r="CC111" s="714">
        <v>0</v>
      </c>
      <c r="CD111" s="714">
        <v>0</v>
      </c>
      <c r="CE111" s="714">
        <v>0</v>
      </c>
      <c r="CF111" s="714">
        <v>0</v>
      </c>
      <c r="CG111" s="714">
        <v>0</v>
      </c>
      <c r="CH111" s="714">
        <v>0</v>
      </c>
      <c r="CI111" s="714">
        <v>0</v>
      </c>
      <c r="CJ111" s="714">
        <v>0</v>
      </c>
      <c r="CK111" s="775">
        <v>0</v>
      </c>
      <c r="CL111" s="775">
        <v>0</v>
      </c>
      <c r="CM111" s="775">
        <v>0</v>
      </c>
      <c r="CN111" s="775">
        <v>0</v>
      </c>
      <c r="CO111" s="775">
        <v>0</v>
      </c>
      <c r="CP111" s="775">
        <v>0</v>
      </c>
      <c r="CQ111" s="775">
        <v>0</v>
      </c>
      <c r="CR111" s="775">
        <v>0</v>
      </c>
      <c r="CS111" s="712">
        <v>0</v>
      </c>
      <c r="CT111" s="712">
        <v>0</v>
      </c>
      <c r="CU111" s="712">
        <v>0</v>
      </c>
      <c r="CV111" s="712">
        <v>0</v>
      </c>
      <c r="CW111" s="712">
        <v>0</v>
      </c>
      <c r="CX111" s="712">
        <v>0</v>
      </c>
      <c r="CY111" s="712">
        <v>0</v>
      </c>
      <c r="CZ111" s="712">
        <v>0</v>
      </c>
      <c r="DA111" s="712">
        <v>0</v>
      </c>
      <c r="DB111" s="712">
        <v>0</v>
      </c>
      <c r="DC111" s="712">
        <v>0</v>
      </c>
      <c r="DD111" s="712">
        <v>0</v>
      </c>
      <c r="DE111" s="712">
        <v>0</v>
      </c>
      <c r="DF111" s="712">
        <v>0</v>
      </c>
      <c r="DG111" s="712">
        <v>1.5</v>
      </c>
      <c r="DH111" s="712">
        <v>1.5</v>
      </c>
      <c r="DI111" s="712">
        <v>0</v>
      </c>
      <c r="DJ111" s="712">
        <v>1.5</v>
      </c>
      <c r="DK111" s="712">
        <v>0</v>
      </c>
      <c r="DL111" s="712">
        <v>0</v>
      </c>
      <c r="DM111" s="712">
        <v>0</v>
      </c>
      <c r="DN111" s="712">
        <v>0</v>
      </c>
      <c r="DO111" s="712">
        <v>0</v>
      </c>
      <c r="DP111" s="712">
        <v>4.5</v>
      </c>
      <c r="DQ111" s="712">
        <v>4.5</v>
      </c>
      <c r="DR111" s="712">
        <v>0</v>
      </c>
      <c r="DS111" s="712">
        <v>0</v>
      </c>
      <c r="DT111" s="712">
        <v>1.5</v>
      </c>
      <c r="DU111" s="712">
        <v>1.5</v>
      </c>
      <c r="DV111" s="712">
        <v>0</v>
      </c>
      <c r="DW111" s="712">
        <v>1.5</v>
      </c>
      <c r="DX111" s="712">
        <v>0</v>
      </c>
      <c r="DY111" s="712">
        <v>0</v>
      </c>
      <c r="DZ111" s="712">
        <v>0</v>
      </c>
      <c r="EA111" s="712">
        <v>0</v>
      </c>
      <c r="EB111" s="712">
        <v>0</v>
      </c>
      <c r="EC111" s="712">
        <v>4.5</v>
      </c>
      <c r="ED111" s="712">
        <v>4.5</v>
      </c>
      <c r="EE111" s="712">
        <v>0</v>
      </c>
      <c r="EF111" s="714">
        <v>2.5</v>
      </c>
      <c r="EG111" s="714">
        <v>2</v>
      </c>
      <c r="EH111" s="714">
        <v>2</v>
      </c>
      <c r="EI111" s="714">
        <v>2.5</v>
      </c>
      <c r="EJ111" s="714">
        <v>1.5</v>
      </c>
      <c r="EK111" s="779">
        <v>80</v>
      </c>
      <c r="EL111" s="779">
        <v>40</v>
      </c>
      <c r="EM111" s="779">
        <v>20</v>
      </c>
      <c r="EN111" s="782">
        <v>100</v>
      </c>
      <c r="EO111" s="779">
        <v>90</v>
      </c>
      <c r="EP111" s="714" t="s">
        <v>562</v>
      </c>
      <c r="EQ111" s="714" t="s">
        <v>562</v>
      </c>
      <c r="ER111" s="714" t="s">
        <v>562</v>
      </c>
      <c r="ES111" s="714" t="s">
        <v>562</v>
      </c>
      <c r="ET111" s="714" t="s">
        <v>562</v>
      </c>
      <c r="EU111" s="713">
        <v>5</v>
      </c>
      <c r="EV111" s="779">
        <v>25</v>
      </c>
      <c r="EW111" s="779">
        <v>50</v>
      </c>
      <c r="EX111" s="779">
        <v>75</v>
      </c>
      <c r="EY111" s="782">
        <v>100</v>
      </c>
      <c r="EZ111" s="712">
        <v>80</v>
      </c>
      <c r="FA111" s="712">
        <v>40</v>
      </c>
      <c r="FB111" s="712">
        <v>20</v>
      </c>
      <c r="FC111" s="782">
        <v>100</v>
      </c>
      <c r="FD111" s="712">
        <v>90</v>
      </c>
    </row>
    <row r="112" spans="1:162" s="833" customFormat="1" ht="15" customHeight="1" x14ac:dyDescent="0.25">
      <c r="A112" s="1985"/>
      <c r="B112" s="1977"/>
      <c r="C112" s="1982"/>
      <c r="D112" s="1988"/>
      <c r="E112" s="1991"/>
      <c r="F112" s="716" t="s">
        <v>570</v>
      </c>
      <c r="G112" s="709" t="s">
        <v>560</v>
      </c>
      <c r="H112" s="709" t="s">
        <v>569</v>
      </c>
      <c r="I112" s="712">
        <v>88</v>
      </c>
      <c r="J112" s="716">
        <v>352</v>
      </c>
      <c r="K112" s="712">
        <v>96</v>
      </c>
      <c r="L112" s="783">
        <v>0.91666666666666663</v>
      </c>
      <c r="M112" s="784" t="s">
        <v>562</v>
      </c>
      <c r="N112" s="784" t="s">
        <v>562</v>
      </c>
      <c r="O112" s="784" t="s">
        <v>562</v>
      </c>
      <c r="P112" s="775" t="s">
        <v>562</v>
      </c>
      <c r="Q112" s="712">
        <v>2.2000000000000002</v>
      </c>
      <c r="R112" s="712">
        <v>2.6</v>
      </c>
      <c r="S112" s="775">
        <v>2.4000000000000004</v>
      </c>
      <c r="T112" s="834">
        <v>0.313944</v>
      </c>
      <c r="U112" s="710">
        <v>0.30480000000000002</v>
      </c>
      <c r="V112" s="710">
        <v>0.280416</v>
      </c>
      <c r="W112" s="710">
        <v>0.14325600000000002</v>
      </c>
      <c r="X112" s="710">
        <v>0.14935200000000001</v>
      </c>
      <c r="Y112" s="708">
        <v>0.2383536</v>
      </c>
      <c r="Z112" s="708">
        <v>0.313944</v>
      </c>
      <c r="AA112" s="708">
        <v>2.6383536000000003</v>
      </c>
      <c r="AB112" s="777" t="s">
        <v>562</v>
      </c>
      <c r="AC112" s="714">
        <v>25</v>
      </c>
      <c r="AD112" s="714">
        <v>25</v>
      </c>
      <c r="AE112" s="714">
        <v>30</v>
      </c>
      <c r="AF112" s="714">
        <v>30</v>
      </c>
      <c r="AG112" s="714">
        <v>17</v>
      </c>
      <c r="AH112" s="714">
        <v>17</v>
      </c>
      <c r="AI112" s="775">
        <v>1</v>
      </c>
      <c r="AJ112" s="714">
        <v>17</v>
      </c>
      <c r="AK112" s="714">
        <v>2</v>
      </c>
      <c r="AL112" s="714">
        <v>17</v>
      </c>
      <c r="AM112" s="775">
        <v>1</v>
      </c>
      <c r="AN112" s="714">
        <v>2</v>
      </c>
      <c r="AO112" s="714">
        <v>2</v>
      </c>
      <c r="AP112" s="778">
        <v>4</v>
      </c>
      <c r="AQ112" s="714">
        <v>2</v>
      </c>
      <c r="AR112" s="714">
        <v>1</v>
      </c>
      <c r="AS112" s="775">
        <v>3</v>
      </c>
      <c r="AT112" s="775">
        <v>2</v>
      </c>
      <c r="AU112" s="775">
        <v>1.5</v>
      </c>
      <c r="AV112" s="775">
        <v>3.5</v>
      </c>
      <c r="AW112" s="714">
        <v>1</v>
      </c>
      <c r="AX112" s="714">
        <v>1</v>
      </c>
      <c r="AY112" s="778">
        <v>2</v>
      </c>
      <c r="AZ112" s="714">
        <v>0</v>
      </c>
      <c r="BA112" s="714">
        <v>0</v>
      </c>
      <c r="BB112" s="778">
        <v>0</v>
      </c>
      <c r="BC112" s="775">
        <v>0.5</v>
      </c>
      <c r="BD112" s="775">
        <v>0.5</v>
      </c>
      <c r="BE112" s="775">
        <v>1</v>
      </c>
      <c r="BF112" s="714">
        <v>1</v>
      </c>
      <c r="BG112" s="714">
        <v>3</v>
      </c>
      <c r="BH112" s="714">
        <v>1</v>
      </c>
      <c r="BI112" s="778">
        <v>4</v>
      </c>
      <c r="BJ112" s="775">
        <v>3.3333333333333335</v>
      </c>
      <c r="BK112" s="714">
        <v>0</v>
      </c>
      <c r="BL112" s="714">
        <v>3</v>
      </c>
      <c r="BM112" s="714">
        <v>1</v>
      </c>
      <c r="BN112" s="778">
        <v>3</v>
      </c>
      <c r="BO112" s="775">
        <v>2</v>
      </c>
      <c r="BP112" s="775">
        <v>0.5</v>
      </c>
      <c r="BQ112" s="775">
        <v>3</v>
      </c>
      <c r="BR112" s="775">
        <v>1</v>
      </c>
      <c r="BS112" s="775">
        <v>3.5</v>
      </c>
      <c r="BT112" s="775">
        <v>2.666666666666667</v>
      </c>
      <c r="BU112" s="714">
        <v>1</v>
      </c>
      <c r="BV112" s="714">
        <v>0</v>
      </c>
      <c r="BW112" s="714">
        <v>0</v>
      </c>
      <c r="BX112" s="714">
        <v>0</v>
      </c>
      <c r="BY112" s="714">
        <v>0</v>
      </c>
      <c r="BZ112" s="714">
        <v>0</v>
      </c>
      <c r="CA112" s="714">
        <v>0</v>
      </c>
      <c r="CB112" s="714">
        <v>0</v>
      </c>
      <c r="CC112" s="714">
        <v>0</v>
      </c>
      <c r="CD112" s="714">
        <v>1</v>
      </c>
      <c r="CE112" s="714">
        <v>1</v>
      </c>
      <c r="CF112" s="714">
        <v>0</v>
      </c>
      <c r="CG112" s="714">
        <v>0</v>
      </c>
      <c r="CH112" s="714">
        <v>0</v>
      </c>
      <c r="CI112" s="714">
        <v>1</v>
      </c>
      <c r="CJ112" s="714">
        <v>0</v>
      </c>
      <c r="CK112" s="775">
        <v>0.125</v>
      </c>
      <c r="CL112" s="775">
        <v>0.125</v>
      </c>
      <c r="CM112" s="775">
        <v>0.125</v>
      </c>
      <c r="CN112" s="775">
        <v>0</v>
      </c>
      <c r="CO112" s="775">
        <v>0</v>
      </c>
      <c r="CP112" s="775">
        <v>0</v>
      </c>
      <c r="CQ112" s="775">
        <v>0.125</v>
      </c>
      <c r="CR112" s="775">
        <v>0</v>
      </c>
      <c r="CS112" s="712">
        <v>0</v>
      </c>
      <c r="CT112" s="712">
        <v>0</v>
      </c>
      <c r="CU112" s="712">
        <v>2</v>
      </c>
      <c r="CV112" s="712">
        <v>0</v>
      </c>
      <c r="CW112" s="712">
        <v>0</v>
      </c>
      <c r="CX112" s="712">
        <v>0</v>
      </c>
      <c r="CY112" s="712">
        <v>0</v>
      </c>
      <c r="CZ112" s="712">
        <v>0</v>
      </c>
      <c r="DA112" s="712">
        <v>0</v>
      </c>
      <c r="DB112" s="712">
        <v>0</v>
      </c>
      <c r="DC112" s="712">
        <v>2</v>
      </c>
      <c r="DD112" s="712">
        <v>2</v>
      </c>
      <c r="DE112" s="712">
        <v>0</v>
      </c>
      <c r="DF112" s="712">
        <v>0</v>
      </c>
      <c r="DG112" s="712">
        <v>0</v>
      </c>
      <c r="DH112" s="712">
        <v>0.5</v>
      </c>
      <c r="DI112" s="712">
        <v>2.5</v>
      </c>
      <c r="DJ112" s="712">
        <v>0</v>
      </c>
      <c r="DK112" s="712">
        <v>0</v>
      </c>
      <c r="DL112" s="712">
        <v>0</v>
      </c>
      <c r="DM112" s="712">
        <v>0</v>
      </c>
      <c r="DN112" s="712">
        <v>0</v>
      </c>
      <c r="DO112" s="712">
        <v>0</v>
      </c>
      <c r="DP112" s="712">
        <v>3</v>
      </c>
      <c r="DQ112" s="712">
        <v>3</v>
      </c>
      <c r="DR112" s="712">
        <v>0</v>
      </c>
      <c r="DS112" s="712">
        <v>0</v>
      </c>
      <c r="DT112" s="712">
        <v>0</v>
      </c>
      <c r="DU112" s="712">
        <v>2.5</v>
      </c>
      <c r="DV112" s="712">
        <v>2.5</v>
      </c>
      <c r="DW112" s="712">
        <v>0</v>
      </c>
      <c r="DX112" s="712">
        <v>0</v>
      </c>
      <c r="DY112" s="712">
        <v>0</v>
      </c>
      <c r="DZ112" s="712">
        <v>0</v>
      </c>
      <c r="EA112" s="712">
        <v>0</v>
      </c>
      <c r="EB112" s="712">
        <v>0</v>
      </c>
      <c r="EC112" s="712">
        <v>5</v>
      </c>
      <c r="ED112" s="712">
        <v>5</v>
      </c>
      <c r="EE112" s="712">
        <v>0</v>
      </c>
      <c r="EF112" s="714">
        <v>1</v>
      </c>
      <c r="EG112" s="714">
        <v>0.5</v>
      </c>
      <c r="EH112" s="714">
        <v>1</v>
      </c>
      <c r="EI112" s="714">
        <v>2.5</v>
      </c>
      <c r="EJ112" s="714">
        <v>3</v>
      </c>
      <c r="EK112" s="713" t="s">
        <v>563</v>
      </c>
      <c r="EL112" s="779">
        <v>60</v>
      </c>
      <c r="EM112" s="713" t="s">
        <v>563</v>
      </c>
      <c r="EN112" s="779">
        <v>40</v>
      </c>
      <c r="EO112" s="779">
        <v>10</v>
      </c>
      <c r="EP112" s="714" t="s">
        <v>562</v>
      </c>
      <c r="EQ112" s="714" t="s">
        <v>562</v>
      </c>
      <c r="ER112" s="714" t="s">
        <v>562</v>
      </c>
      <c r="ES112" s="714" t="s">
        <v>562</v>
      </c>
      <c r="ET112" s="714" t="s">
        <v>562</v>
      </c>
      <c r="EU112" s="779">
        <v>25</v>
      </c>
      <c r="EV112" s="779">
        <v>50</v>
      </c>
      <c r="EW112" s="779">
        <v>75</v>
      </c>
      <c r="EX112" s="782">
        <v>150</v>
      </c>
      <c r="EY112" s="782">
        <v>200</v>
      </c>
      <c r="EZ112" s="786">
        <v>5000</v>
      </c>
      <c r="FA112" s="712">
        <v>60</v>
      </c>
      <c r="FB112" s="786">
        <v>5000</v>
      </c>
      <c r="FC112" s="712">
        <v>40</v>
      </c>
      <c r="FD112" s="712">
        <v>10</v>
      </c>
    </row>
    <row r="113" spans="1:162" s="833" customFormat="1" ht="15" customHeight="1" x14ac:dyDescent="0.25">
      <c r="A113" s="1985"/>
      <c r="B113" s="1977"/>
      <c r="C113" s="1982"/>
      <c r="D113" s="1988"/>
      <c r="E113" s="1991"/>
      <c r="F113" s="716" t="s">
        <v>572</v>
      </c>
      <c r="G113" s="709" t="s">
        <v>560</v>
      </c>
      <c r="H113" s="709" t="s">
        <v>561</v>
      </c>
      <c r="I113" s="712">
        <v>58</v>
      </c>
      <c r="J113" s="716">
        <v>232</v>
      </c>
      <c r="K113" s="712">
        <v>61</v>
      </c>
      <c r="L113" s="783">
        <v>0.95081967213114749</v>
      </c>
      <c r="M113" s="784" t="s">
        <v>562</v>
      </c>
      <c r="N113" s="784" t="s">
        <v>562</v>
      </c>
      <c r="O113" s="784" t="s">
        <v>562</v>
      </c>
      <c r="P113" s="775" t="s">
        <v>562</v>
      </c>
      <c r="Q113" s="712">
        <v>3.3</v>
      </c>
      <c r="R113" s="712">
        <v>3.4</v>
      </c>
      <c r="S113" s="775">
        <v>3.3499999999999996</v>
      </c>
      <c r="T113" s="834">
        <v>0.56692799999999999</v>
      </c>
      <c r="U113" s="710">
        <v>0.96926400000000001</v>
      </c>
      <c r="V113" s="710">
        <v>1.2801600000000002</v>
      </c>
      <c r="W113" s="710">
        <v>1.377696</v>
      </c>
      <c r="X113" s="710">
        <v>0.92659200000000008</v>
      </c>
      <c r="Y113" s="708">
        <v>1.0241280000000001</v>
      </c>
      <c r="Z113" s="708">
        <v>1.377696</v>
      </c>
      <c r="AA113" s="708">
        <v>4.3741279999999998</v>
      </c>
      <c r="AB113" s="777" t="s">
        <v>562</v>
      </c>
      <c r="AC113" s="714">
        <v>15</v>
      </c>
      <c r="AD113" s="714">
        <v>30</v>
      </c>
      <c r="AE113" s="714">
        <v>45</v>
      </c>
      <c r="AF113" s="714">
        <v>30</v>
      </c>
      <c r="AG113" s="714">
        <v>17</v>
      </c>
      <c r="AH113" s="714">
        <v>16</v>
      </c>
      <c r="AI113" s="775">
        <v>0.97058823529411764</v>
      </c>
      <c r="AJ113" s="714">
        <v>17</v>
      </c>
      <c r="AK113" s="714">
        <v>5</v>
      </c>
      <c r="AL113" s="714">
        <v>16</v>
      </c>
      <c r="AM113" s="775">
        <v>0.97058823529411764</v>
      </c>
      <c r="AN113" s="714">
        <v>1</v>
      </c>
      <c r="AO113" s="714">
        <v>1</v>
      </c>
      <c r="AP113" s="778">
        <v>2</v>
      </c>
      <c r="AQ113" s="714">
        <v>1</v>
      </c>
      <c r="AR113" s="714">
        <v>0</v>
      </c>
      <c r="AS113" s="775">
        <v>1</v>
      </c>
      <c r="AT113" s="775">
        <v>1</v>
      </c>
      <c r="AU113" s="775">
        <v>0.5</v>
      </c>
      <c r="AV113" s="775">
        <v>1.5</v>
      </c>
      <c r="AW113" s="714">
        <v>3</v>
      </c>
      <c r="AX113" s="714">
        <v>2</v>
      </c>
      <c r="AY113" s="778">
        <v>5</v>
      </c>
      <c r="AZ113" s="714">
        <v>0</v>
      </c>
      <c r="BA113" s="714">
        <v>3</v>
      </c>
      <c r="BB113" s="778">
        <v>3</v>
      </c>
      <c r="BC113" s="775">
        <v>1.5</v>
      </c>
      <c r="BD113" s="775">
        <v>2.5</v>
      </c>
      <c r="BE113" s="775">
        <v>4</v>
      </c>
      <c r="BF113" s="714">
        <v>0</v>
      </c>
      <c r="BG113" s="714">
        <v>4</v>
      </c>
      <c r="BH113" s="714">
        <v>0</v>
      </c>
      <c r="BI113" s="778">
        <v>4</v>
      </c>
      <c r="BJ113" s="775">
        <v>3.6666666666666665</v>
      </c>
      <c r="BK113" s="714">
        <v>0</v>
      </c>
      <c r="BL113" s="714">
        <v>3</v>
      </c>
      <c r="BM113" s="714">
        <v>2</v>
      </c>
      <c r="BN113" s="778">
        <v>3</v>
      </c>
      <c r="BO113" s="775">
        <v>2.3333333333333335</v>
      </c>
      <c r="BP113" s="775">
        <v>0</v>
      </c>
      <c r="BQ113" s="775">
        <v>3.5</v>
      </c>
      <c r="BR113" s="775">
        <v>1</v>
      </c>
      <c r="BS113" s="775">
        <v>3.5</v>
      </c>
      <c r="BT113" s="775">
        <v>3</v>
      </c>
      <c r="BU113" s="714">
        <v>0</v>
      </c>
      <c r="BV113" s="714">
        <v>2</v>
      </c>
      <c r="BW113" s="714">
        <v>1</v>
      </c>
      <c r="BX113" s="714">
        <v>0</v>
      </c>
      <c r="BY113" s="714">
        <v>0</v>
      </c>
      <c r="BZ113" s="714">
        <v>1</v>
      </c>
      <c r="CA113" s="714">
        <v>0</v>
      </c>
      <c r="CB113" s="714">
        <v>0</v>
      </c>
      <c r="CC113" s="714">
        <v>0</v>
      </c>
      <c r="CD113" s="714">
        <v>0</v>
      </c>
      <c r="CE113" s="714">
        <v>0</v>
      </c>
      <c r="CF113" s="714">
        <v>0</v>
      </c>
      <c r="CG113" s="714">
        <v>0</v>
      </c>
      <c r="CH113" s="714">
        <v>0</v>
      </c>
      <c r="CI113" s="714">
        <v>2</v>
      </c>
      <c r="CJ113" s="714">
        <v>0</v>
      </c>
      <c r="CK113" s="775">
        <v>0</v>
      </c>
      <c r="CL113" s="775">
        <v>0.25</v>
      </c>
      <c r="CM113" s="775">
        <v>0.125</v>
      </c>
      <c r="CN113" s="775">
        <v>0</v>
      </c>
      <c r="CO113" s="775">
        <v>0</v>
      </c>
      <c r="CP113" s="775">
        <v>0.125</v>
      </c>
      <c r="CQ113" s="775">
        <v>0.25</v>
      </c>
      <c r="CR113" s="775">
        <v>0</v>
      </c>
      <c r="CS113" s="712">
        <v>0</v>
      </c>
      <c r="CT113" s="712">
        <v>0</v>
      </c>
      <c r="CU113" s="712">
        <v>0.5</v>
      </c>
      <c r="CV113" s="712">
        <v>0</v>
      </c>
      <c r="CW113" s="712">
        <v>0</v>
      </c>
      <c r="CX113" s="712">
        <v>0</v>
      </c>
      <c r="CY113" s="712">
        <v>0</v>
      </c>
      <c r="CZ113" s="712">
        <v>0</v>
      </c>
      <c r="DA113" s="712">
        <v>0</v>
      </c>
      <c r="DB113" s="712">
        <v>0</v>
      </c>
      <c r="DC113" s="712">
        <v>0.5</v>
      </c>
      <c r="DD113" s="712">
        <v>0.5</v>
      </c>
      <c r="DE113" s="712">
        <v>0</v>
      </c>
      <c r="DF113" s="712">
        <v>0</v>
      </c>
      <c r="DG113" s="712">
        <v>0</v>
      </c>
      <c r="DH113" s="712">
        <v>1</v>
      </c>
      <c r="DI113" s="712">
        <v>0</v>
      </c>
      <c r="DJ113" s="712">
        <v>0</v>
      </c>
      <c r="DK113" s="712">
        <v>0</v>
      </c>
      <c r="DL113" s="712">
        <v>0</v>
      </c>
      <c r="DM113" s="712">
        <v>0</v>
      </c>
      <c r="DN113" s="712">
        <v>0</v>
      </c>
      <c r="DO113" s="712">
        <v>0</v>
      </c>
      <c r="DP113" s="712">
        <v>1</v>
      </c>
      <c r="DQ113" s="712">
        <v>1</v>
      </c>
      <c r="DR113" s="712">
        <v>0</v>
      </c>
      <c r="DS113" s="712">
        <v>0</v>
      </c>
      <c r="DT113" s="712">
        <v>0</v>
      </c>
      <c r="DU113" s="712">
        <v>1.5</v>
      </c>
      <c r="DV113" s="712">
        <v>0</v>
      </c>
      <c r="DW113" s="712">
        <v>0</v>
      </c>
      <c r="DX113" s="712">
        <v>0</v>
      </c>
      <c r="DY113" s="712">
        <v>0</v>
      </c>
      <c r="DZ113" s="712">
        <v>0</v>
      </c>
      <c r="EA113" s="712">
        <v>0</v>
      </c>
      <c r="EB113" s="712">
        <v>0</v>
      </c>
      <c r="EC113" s="712">
        <v>1.5</v>
      </c>
      <c r="ED113" s="712">
        <v>1.5</v>
      </c>
      <c r="EE113" s="712">
        <v>0</v>
      </c>
      <c r="EF113" s="714">
        <v>4</v>
      </c>
      <c r="EG113" s="714">
        <v>4</v>
      </c>
      <c r="EH113" s="714">
        <v>4</v>
      </c>
      <c r="EI113" s="714">
        <v>4</v>
      </c>
      <c r="EJ113" s="714">
        <v>3</v>
      </c>
      <c r="EK113" s="713">
        <v>5</v>
      </c>
      <c r="EL113" s="713">
        <v>0.5</v>
      </c>
      <c r="EM113" s="713" t="s">
        <v>563</v>
      </c>
      <c r="EN113" s="779">
        <v>20</v>
      </c>
      <c r="EO113" s="713" t="s">
        <v>563</v>
      </c>
      <c r="EP113" s="714" t="s">
        <v>562</v>
      </c>
      <c r="EQ113" s="714" t="s">
        <v>562</v>
      </c>
      <c r="ER113" s="714" t="s">
        <v>562</v>
      </c>
      <c r="ES113" s="714" t="s">
        <v>562</v>
      </c>
      <c r="ET113" s="714" t="s">
        <v>562</v>
      </c>
      <c r="EU113" s="713">
        <v>0</v>
      </c>
      <c r="EV113" s="713">
        <v>0</v>
      </c>
      <c r="EW113" s="782">
        <v>150</v>
      </c>
      <c r="EX113" s="782">
        <v>100</v>
      </c>
      <c r="EY113" s="713">
        <v>0</v>
      </c>
      <c r="EZ113" s="713">
        <v>5</v>
      </c>
      <c r="FA113" s="713">
        <v>0.5</v>
      </c>
      <c r="FB113" s="786">
        <v>5000</v>
      </c>
      <c r="FC113" s="712">
        <v>20</v>
      </c>
      <c r="FD113" s="786">
        <v>5000</v>
      </c>
    </row>
    <row r="114" spans="1:162" s="833" customFormat="1" ht="15" customHeight="1" x14ac:dyDescent="0.25">
      <c r="A114" s="1985"/>
      <c r="B114" s="1977"/>
      <c r="C114" s="1982"/>
      <c r="D114" s="1988"/>
      <c r="E114" s="1991"/>
      <c r="F114" s="716" t="s">
        <v>573</v>
      </c>
      <c r="G114" s="709" t="s">
        <v>560</v>
      </c>
      <c r="H114" s="709" t="s">
        <v>561</v>
      </c>
      <c r="I114" s="712">
        <v>43</v>
      </c>
      <c r="J114" s="716">
        <v>172</v>
      </c>
      <c r="K114" s="712">
        <v>62</v>
      </c>
      <c r="L114" s="783">
        <v>0.69354838709677424</v>
      </c>
      <c r="M114" s="784" t="s">
        <v>562</v>
      </c>
      <c r="N114" s="784" t="s">
        <v>562</v>
      </c>
      <c r="O114" s="784" t="s">
        <v>562</v>
      </c>
      <c r="P114" s="775" t="s">
        <v>562</v>
      </c>
      <c r="Q114" s="712">
        <v>2.9</v>
      </c>
      <c r="R114" s="712">
        <v>2.5</v>
      </c>
      <c r="S114" s="775">
        <v>2.7</v>
      </c>
      <c r="T114" s="834">
        <v>0.17678400000000002</v>
      </c>
      <c r="U114" s="710">
        <v>0.44805600000000001</v>
      </c>
      <c r="V114" s="710">
        <v>0.92964000000000002</v>
      </c>
      <c r="W114" s="710">
        <v>0.37185600000000002</v>
      </c>
      <c r="X114" s="710">
        <v>0.18592800000000001</v>
      </c>
      <c r="Y114" s="708">
        <v>0.42245280000000002</v>
      </c>
      <c r="Z114" s="708">
        <v>0.92964000000000002</v>
      </c>
      <c r="AA114" s="708">
        <v>3.1224528</v>
      </c>
      <c r="AB114" s="777" t="s">
        <v>562</v>
      </c>
      <c r="AC114" s="714">
        <v>15</v>
      </c>
      <c r="AD114" s="714">
        <v>15</v>
      </c>
      <c r="AE114" s="714">
        <v>15</v>
      </c>
      <c r="AF114" s="714">
        <v>15</v>
      </c>
      <c r="AG114" s="714">
        <v>16</v>
      </c>
      <c r="AH114" s="714">
        <v>15</v>
      </c>
      <c r="AI114" s="775">
        <v>0.91176470588235292</v>
      </c>
      <c r="AJ114" s="714">
        <v>16</v>
      </c>
      <c r="AK114" s="714">
        <v>7</v>
      </c>
      <c r="AL114" s="714">
        <v>15</v>
      </c>
      <c r="AM114" s="775">
        <v>0.91176470588235292</v>
      </c>
      <c r="AN114" s="714">
        <v>2</v>
      </c>
      <c r="AO114" s="714">
        <v>0</v>
      </c>
      <c r="AP114" s="778">
        <v>2</v>
      </c>
      <c r="AQ114" s="714">
        <v>1</v>
      </c>
      <c r="AR114" s="714">
        <v>1</v>
      </c>
      <c r="AS114" s="775">
        <v>2</v>
      </c>
      <c r="AT114" s="775">
        <v>1.5</v>
      </c>
      <c r="AU114" s="775">
        <v>0.5</v>
      </c>
      <c r="AV114" s="775">
        <v>2</v>
      </c>
      <c r="AW114" s="714">
        <v>0</v>
      </c>
      <c r="AX114" s="714">
        <v>1</v>
      </c>
      <c r="AY114" s="778">
        <v>1</v>
      </c>
      <c r="AZ114" s="714">
        <v>1</v>
      </c>
      <c r="BA114" s="714">
        <v>1</v>
      </c>
      <c r="BB114" s="778">
        <v>2</v>
      </c>
      <c r="BC114" s="775">
        <v>0.5</v>
      </c>
      <c r="BD114" s="775">
        <v>1</v>
      </c>
      <c r="BE114" s="775">
        <v>1.5</v>
      </c>
      <c r="BF114" s="714">
        <v>4</v>
      </c>
      <c r="BG114" s="714">
        <v>0</v>
      </c>
      <c r="BH114" s="714">
        <v>0</v>
      </c>
      <c r="BI114" s="778">
        <v>4</v>
      </c>
      <c r="BJ114" s="775">
        <v>2.3333333333333335</v>
      </c>
      <c r="BK114" s="714">
        <v>0</v>
      </c>
      <c r="BL114" s="714">
        <v>1</v>
      </c>
      <c r="BM114" s="714">
        <v>3</v>
      </c>
      <c r="BN114" s="778">
        <v>1</v>
      </c>
      <c r="BO114" s="775">
        <v>1.6666666666666667</v>
      </c>
      <c r="BP114" s="775">
        <v>2</v>
      </c>
      <c r="BQ114" s="775">
        <v>0.5</v>
      </c>
      <c r="BR114" s="775">
        <v>1.5</v>
      </c>
      <c r="BS114" s="775">
        <v>2.5</v>
      </c>
      <c r="BT114" s="775">
        <v>2</v>
      </c>
      <c r="BU114" s="714">
        <v>0</v>
      </c>
      <c r="BV114" s="714">
        <v>0</v>
      </c>
      <c r="BW114" s="714">
        <v>0</v>
      </c>
      <c r="BX114" s="714">
        <v>0</v>
      </c>
      <c r="BY114" s="714">
        <v>0</v>
      </c>
      <c r="BZ114" s="714">
        <v>0</v>
      </c>
      <c r="CA114" s="714">
        <v>0</v>
      </c>
      <c r="CB114" s="714">
        <v>0</v>
      </c>
      <c r="CC114" s="714">
        <v>0</v>
      </c>
      <c r="CD114" s="714">
        <v>0</v>
      </c>
      <c r="CE114" s="714">
        <v>0</v>
      </c>
      <c r="CF114" s="714">
        <v>0</v>
      </c>
      <c r="CG114" s="714">
        <v>0</v>
      </c>
      <c r="CH114" s="714">
        <v>0</v>
      </c>
      <c r="CI114" s="714">
        <v>0</v>
      </c>
      <c r="CJ114" s="714">
        <v>0</v>
      </c>
      <c r="CK114" s="775">
        <v>0</v>
      </c>
      <c r="CL114" s="775">
        <v>0</v>
      </c>
      <c r="CM114" s="775">
        <v>0</v>
      </c>
      <c r="CN114" s="775">
        <v>0</v>
      </c>
      <c r="CO114" s="775">
        <v>0</v>
      </c>
      <c r="CP114" s="775">
        <v>0</v>
      </c>
      <c r="CQ114" s="775">
        <v>0</v>
      </c>
      <c r="CR114" s="775">
        <v>0</v>
      </c>
      <c r="CS114" s="712">
        <v>0</v>
      </c>
      <c r="CT114" s="712">
        <v>0</v>
      </c>
      <c r="CU114" s="712">
        <v>0.5</v>
      </c>
      <c r="CV114" s="712">
        <v>0</v>
      </c>
      <c r="CW114" s="712">
        <v>0</v>
      </c>
      <c r="CX114" s="712">
        <v>1</v>
      </c>
      <c r="CY114" s="712">
        <v>0</v>
      </c>
      <c r="CZ114" s="712">
        <v>0</v>
      </c>
      <c r="DA114" s="712">
        <v>0</v>
      </c>
      <c r="DB114" s="712">
        <v>0</v>
      </c>
      <c r="DC114" s="712">
        <v>1.5</v>
      </c>
      <c r="DD114" s="712">
        <v>0.5</v>
      </c>
      <c r="DE114" s="712">
        <v>1</v>
      </c>
      <c r="DF114" s="712">
        <v>0</v>
      </c>
      <c r="DG114" s="712">
        <v>0</v>
      </c>
      <c r="DH114" s="712">
        <v>1.5</v>
      </c>
      <c r="DI114" s="712">
        <v>0</v>
      </c>
      <c r="DJ114" s="712">
        <v>0</v>
      </c>
      <c r="DK114" s="712">
        <v>0</v>
      </c>
      <c r="DL114" s="712">
        <v>0</v>
      </c>
      <c r="DM114" s="712">
        <v>0</v>
      </c>
      <c r="DN114" s="712">
        <v>0</v>
      </c>
      <c r="DO114" s="712">
        <v>0</v>
      </c>
      <c r="DP114" s="712">
        <v>1.5</v>
      </c>
      <c r="DQ114" s="712">
        <v>1.5</v>
      </c>
      <c r="DR114" s="712">
        <v>0</v>
      </c>
      <c r="DS114" s="712">
        <v>0</v>
      </c>
      <c r="DT114" s="712">
        <v>0</v>
      </c>
      <c r="DU114" s="712">
        <v>2</v>
      </c>
      <c r="DV114" s="712">
        <v>0</v>
      </c>
      <c r="DW114" s="712">
        <v>0</v>
      </c>
      <c r="DX114" s="712">
        <v>1</v>
      </c>
      <c r="DY114" s="712">
        <v>0</v>
      </c>
      <c r="DZ114" s="712">
        <v>0</v>
      </c>
      <c r="EA114" s="712">
        <v>0</v>
      </c>
      <c r="EB114" s="712">
        <v>0</v>
      </c>
      <c r="EC114" s="712">
        <v>3</v>
      </c>
      <c r="ED114" s="712">
        <v>2</v>
      </c>
      <c r="EE114" s="712">
        <v>1</v>
      </c>
      <c r="EF114" s="714">
        <v>1</v>
      </c>
      <c r="EG114" s="714">
        <v>1</v>
      </c>
      <c r="EH114" s="714">
        <v>1</v>
      </c>
      <c r="EI114" s="714">
        <v>2</v>
      </c>
      <c r="EJ114" s="714">
        <v>3</v>
      </c>
      <c r="EK114" s="782">
        <v>500</v>
      </c>
      <c r="EL114" s="713" t="s">
        <v>563</v>
      </c>
      <c r="EM114" s="713" t="s">
        <v>563</v>
      </c>
      <c r="EN114" s="782">
        <v>250</v>
      </c>
      <c r="EO114" s="779">
        <v>30</v>
      </c>
      <c r="EP114" s="714" t="s">
        <v>562</v>
      </c>
      <c r="EQ114" s="714" t="s">
        <v>562</v>
      </c>
      <c r="ER114" s="714" t="s">
        <v>562</v>
      </c>
      <c r="ES114" s="714" t="s">
        <v>562</v>
      </c>
      <c r="ET114" s="714" t="s">
        <v>562</v>
      </c>
      <c r="EU114" s="782">
        <v>500</v>
      </c>
      <c r="EV114" s="782">
        <v>250</v>
      </c>
      <c r="EW114" s="779">
        <v>50</v>
      </c>
      <c r="EX114" s="779">
        <v>50</v>
      </c>
      <c r="EY114" s="779">
        <v>25</v>
      </c>
      <c r="EZ114" s="782">
        <v>500</v>
      </c>
      <c r="FA114" s="786">
        <v>5000</v>
      </c>
      <c r="FB114" s="786">
        <v>5000</v>
      </c>
      <c r="FC114" s="782">
        <v>250</v>
      </c>
      <c r="FD114" s="712">
        <v>30</v>
      </c>
    </row>
    <row r="115" spans="1:162" s="833" customFormat="1" ht="15" customHeight="1" x14ac:dyDescent="0.25">
      <c r="A115" s="1985"/>
      <c r="B115" s="1977"/>
      <c r="C115" s="1982"/>
      <c r="D115" s="1988"/>
      <c r="E115" s="1991"/>
      <c r="F115" s="716" t="s">
        <v>574</v>
      </c>
      <c r="G115" s="709" t="s">
        <v>560</v>
      </c>
      <c r="H115" s="709" t="s">
        <v>577</v>
      </c>
      <c r="I115" s="712">
        <v>60</v>
      </c>
      <c r="J115" s="716">
        <v>240</v>
      </c>
      <c r="K115" s="712">
        <v>66</v>
      </c>
      <c r="L115" s="783">
        <v>0.90909090909090906</v>
      </c>
      <c r="M115" s="784" t="s">
        <v>562</v>
      </c>
      <c r="N115" s="784" t="s">
        <v>562</v>
      </c>
      <c r="O115" s="784" t="s">
        <v>562</v>
      </c>
      <c r="P115" s="775" t="s">
        <v>562</v>
      </c>
      <c r="Q115" s="712">
        <v>2.5</v>
      </c>
      <c r="R115" s="712">
        <v>2.75</v>
      </c>
      <c r="S115" s="775">
        <v>2.625</v>
      </c>
      <c r="T115" s="834">
        <v>0.112776</v>
      </c>
      <c r="U115" s="710">
        <v>7.9248000000000013E-2</v>
      </c>
      <c r="V115" s="710">
        <v>0.36271199999999998</v>
      </c>
      <c r="W115" s="710">
        <v>0.41148000000000007</v>
      </c>
      <c r="X115" s="710">
        <v>0.51511200000000001</v>
      </c>
      <c r="Y115" s="708">
        <v>0.29626560000000002</v>
      </c>
      <c r="Z115" s="708">
        <v>0.51511200000000001</v>
      </c>
      <c r="AA115" s="708">
        <v>2.9212655999999999</v>
      </c>
      <c r="AB115" s="777" t="s">
        <v>562</v>
      </c>
      <c r="AC115" s="714">
        <v>15</v>
      </c>
      <c r="AD115" s="714">
        <v>5</v>
      </c>
      <c r="AE115" s="714">
        <v>15</v>
      </c>
      <c r="AF115" s="714">
        <v>25</v>
      </c>
      <c r="AG115" s="714">
        <v>17</v>
      </c>
      <c r="AH115" s="714">
        <v>16</v>
      </c>
      <c r="AI115" s="775">
        <v>0.97058823529411764</v>
      </c>
      <c r="AJ115" s="714">
        <v>17</v>
      </c>
      <c r="AK115" s="714">
        <v>5</v>
      </c>
      <c r="AL115" s="714">
        <v>16</v>
      </c>
      <c r="AM115" s="775">
        <v>0.97058823529411764</v>
      </c>
      <c r="AN115" s="714">
        <v>2</v>
      </c>
      <c r="AO115" s="714">
        <v>2</v>
      </c>
      <c r="AP115" s="778">
        <v>4</v>
      </c>
      <c r="AQ115" s="714">
        <v>0</v>
      </c>
      <c r="AR115" s="714">
        <v>3</v>
      </c>
      <c r="AS115" s="775">
        <v>3</v>
      </c>
      <c r="AT115" s="775">
        <v>1</v>
      </c>
      <c r="AU115" s="775">
        <v>2.5</v>
      </c>
      <c r="AV115" s="775">
        <v>3.5</v>
      </c>
      <c r="AW115" s="714">
        <v>4</v>
      </c>
      <c r="AX115" s="714">
        <v>1</v>
      </c>
      <c r="AY115" s="778">
        <v>5</v>
      </c>
      <c r="AZ115" s="714">
        <v>2</v>
      </c>
      <c r="BA115" s="714">
        <v>2</v>
      </c>
      <c r="BB115" s="778">
        <v>4</v>
      </c>
      <c r="BC115" s="775">
        <v>3</v>
      </c>
      <c r="BD115" s="775">
        <v>1.5</v>
      </c>
      <c r="BE115" s="775">
        <v>4.5</v>
      </c>
      <c r="BF115" s="714">
        <v>0</v>
      </c>
      <c r="BG115" s="714">
        <v>3</v>
      </c>
      <c r="BH115" s="714">
        <v>1</v>
      </c>
      <c r="BI115" s="778">
        <v>3</v>
      </c>
      <c r="BJ115" s="775">
        <v>4</v>
      </c>
      <c r="BK115" s="714">
        <v>0</v>
      </c>
      <c r="BL115" s="714">
        <v>4</v>
      </c>
      <c r="BM115" s="714">
        <v>0</v>
      </c>
      <c r="BN115" s="778">
        <v>4</v>
      </c>
      <c r="BO115" s="775">
        <v>3.6666666666666665</v>
      </c>
      <c r="BP115" s="775">
        <v>0</v>
      </c>
      <c r="BQ115" s="775">
        <v>3.5</v>
      </c>
      <c r="BR115" s="775">
        <v>0.5</v>
      </c>
      <c r="BS115" s="775">
        <v>3.5</v>
      </c>
      <c r="BT115" s="775">
        <v>3.833333333333333</v>
      </c>
      <c r="BU115" s="714">
        <v>0</v>
      </c>
      <c r="BV115" s="714">
        <v>0</v>
      </c>
      <c r="BW115" s="714">
        <v>0</v>
      </c>
      <c r="BX115" s="714">
        <v>0</v>
      </c>
      <c r="BY115" s="714">
        <v>0</v>
      </c>
      <c r="BZ115" s="714">
        <v>0</v>
      </c>
      <c r="CA115" s="714">
        <v>0</v>
      </c>
      <c r="CB115" s="714">
        <v>0</v>
      </c>
      <c r="CC115" s="714">
        <v>0</v>
      </c>
      <c r="CD115" s="714">
        <v>0</v>
      </c>
      <c r="CE115" s="714">
        <v>1</v>
      </c>
      <c r="CF115" s="714">
        <v>0</v>
      </c>
      <c r="CG115" s="714">
        <v>1</v>
      </c>
      <c r="CH115" s="714">
        <v>0</v>
      </c>
      <c r="CI115" s="714">
        <v>1</v>
      </c>
      <c r="CJ115" s="714">
        <v>0</v>
      </c>
      <c r="CK115" s="775">
        <v>0</v>
      </c>
      <c r="CL115" s="775">
        <v>0</v>
      </c>
      <c r="CM115" s="775">
        <v>0.125</v>
      </c>
      <c r="CN115" s="775">
        <v>0</v>
      </c>
      <c r="CO115" s="775">
        <v>0.125</v>
      </c>
      <c r="CP115" s="775">
        <v>0</v>
      </c>
      <c r="CQ115" s="775">
        <v>0.125</v>
      </c>
      <c r="CR115" s="775">
        <v>0</v>
      </c>
      <c r="CS115" s="712">
        <v>0</v>
      </c>
      <c r="CT115" s="712">
        <v>0.5</v>
      </c>
      <c r="CU115" s="712">
        <v>0.5</v>
      </c>
      <c r="CV115" s="712">
        <v>0</v>
      </c>
      <c r="CW115" s="712">
        <v>0</v>
      </c>
      <c r="CX115" s="712">
        <v>1</v>
      </c>
      <c r="CY115" s="712">
        <v>0</v>
      </c>
      <c r="CZ115" s="712">
        <v>0</v>
      </c>
      <c r="DA115" s="712">
        <v>0</v>
      </c>
      <c r="DB115" s="712">
        <v>0</v>
      </c>
      <c r="DC115" s="712">
        <v>2</v>
      </c>
      <c r="DD115" s="712">
        <v>1</v>
      </c>
      <c r="DE115" s="712">
        <v>1</v>
      </c>
      <c r="DF115" s="712">
        <v>0</v>
      </c>
      <c r="DG115" s="712">
        <v>0</v>
      </c>
      <c r="DH115" s="712">
        <v>0</v>
      </c>
      <c r="DI115" s="712">
        <v>0</v>
      </c>
      <c r="DJ115" s="712">
        <v>0</v>
      </c>
      <c r="DK115" s="712">
        <v>0</v>
      </c>
      <c r="DL115" s="712">
        <v>0</v>
      </c>
      <c r="DM115" s="712">
        <v>0</v>
      </c>
      <c r="DN115" s="712">
        <v>0</v>
      </c>
      <c r="DO115" s="712">
        <v>0.5</v>
      </c>
      <c r="DP115" s="712">
        <v>0.5</v>
      </c>
      <c r="DQ115" s="712">
        <v>0.5</v>
      </c>
      <c r="DR115" s="712">
        <v>0</v>
      </c>
      <c r="DS115" s="712">
        <v>0</v>
      </c>
      <c r="DT115" s="712">
        <v>0.5</v>
      </c>
      <c r="DU115" s="712">
        <v>0.5</v>
      </c>
      <c r="DV115" s="712">
        <v>0</v>
      </c>
      <c r="DW115" s="712">
        <v>0</v>
      </c>
      <c r="DX115" s="712">
        <v>1</v>
      </c>
      <c r="DY115" s="712">
        <v>0</v>
      </c>
      <c r="DZ115" s="712">
        <v>0</v>
      </c>
      <c r="EA115" s="712">
        <v>0</v>
      </c>
      <c r="EB115" s="712">
        <v>0.5</v>
      </c>
      <c r="EC115" s="712">
        <v>2.5</v>
      </c>
      <c r="ED115" s="712">
        <v>1.5</v>
      </c>
      <c r="EE115" s="712">
        <v>1</v>
      </c>
      <c r="EF115" s="714">
        <v>3</v>
      </c>
      <c r="EG115" s="714">
        <v>3.5</v>
      </c>
      <c r="EH115" s="714">
        <v>1</v>
      </c>
      <c r="EI115" s="714">
        <v>1</v>
      </c>
      <c r="EJ115" s="714">
        <v>1</v>
      </c>
      <c r="EK115" s="779">
        <v>40</v>
      </c>
      <c r="EL115" s="779">
        <v>60</v>
      </c>
      <c r="EM115" s="779">
        <v>50</v>
      </c>
      <c r="EN115" s="713" t="s">
        <v>563</v>
      </c>
      <c r="EO115" s="782">
        <v>250</v>
      </c>
      <c r="EP115" s="714" t="s">
        <v>562</v>
      </c>
      <c r="EQ115" s="714" t="s">
        <v>562</v>
      </c>
      <c r="ER115" s="714" t="s">
        <v>562</v>
      </c>
      <c r="ES115" s="714" t="s">
        <v>562</v>
      </c>
      <c r="ET115" s="714" t="s">
        <v>562</v>
      </c>
      <c r="EU115" s="782">
        <v>250</v>
      </c>
      <c r="EV115" s="782">
        <v>100</v>
      </c>
      <c r="EW115" s="779">
        <v>50</v>
      </c>
      <c r="EX115" s="779">
        <v>75</v>
      </c>
      <c r="EY115" s="779">
        <v>75</v>
      </c>
      <c r="EZ115" s="712">
        <v>40</v>
      </c>
      <c r="FA115" s="712">
        <v>60</v>
      </c>
      <c r="FB115" s="712">
        <v>50</v>
      </c>
      <c r="FC115" s="786">
        <v>5000</v>
      </c>
      <c r="FD115" s="782">
        <v>250</v>
      </c>
    </row>
    <row r="116" spans="1:162" s="833" customFormat="1" ht="15" customHeight="1" x14ac:dyDescent="0.25">
      <c r="A116" s="1985"/>
      <c r="B116" s="1977"/>
      <c r="C116" s="1982"/>
      <c r="D116" s="1988"/>
      <c r="E116" s="1991"/>
      <c r="F116" s="716" t="s">
        <v>575</v>
      </c>
      <c r="G116" s="709" t="s">
        <v>560</v>
      </c>
      <c r="H116" s="709" t="s">
        <v>583</v>
      </c>
      <c r="I116" s="712">
        <v>55</v>
      </c>
      <c r="J116" s="716">
        <v>220</v>
      </c>
      <c r="K116" s="712">
        <v>58</v>
      </c>
      <c r="L116" s="783">
        <v>0.94827586206896552</v>
      </c>
      <c r="M116" s="784" t="s">
        <v>562</v>
      </c>
      <c r="N116" s="784" t="s">
        <v>562</v>
      </c>
      <c r="O116" s="784" t="s">
        <v>562</v>
      </c>
      <c r="P116" s="775" t="s">
        <v>562</v>
      </c>
      <c r="Q116" s="712">
        <v>2.6</v>
      </c>
      <c r="R116" s="712">
        <v>3.3</v>
      </c>
      <c r="S116" s="775">
        <v>2.95</v>
      </c>
      <c r="T116" s="834">
        <v>1.4051280000000002</v>
      </c>
      <c r="U116" s="710">
        <v>1.9110959999999999</v>
      </c>
      <c r="V116" s="710">
        <v>1.3837920000000001</v>
      </c>
      <c r="W116" s="710">
        <v>0.74371200000000004</v>
      </c>
      <c r="X116" s="710">
        <v>0.39014400000000005</v>
      </c>
      <c r="Y116" s="708">
        <v>1.1667744</v>
      </c>
      <c r="Z116" s="708">
        <v>1.9110959999999999</v>
      </c>
      <c r="AA116" s="708">
        <v>4.1167744000000006</v>
      </c>
      <c r="AB116" s="777" t="s">
        <v>562</v>
      </c>
      <c r="AC116" s="714">
        <v>15</v>
      </c>
      <c r="AD116" s="714">
        <v>25</v>
      </c>
      <c r="AE116" s="714">
        <v>50</v>
      </c>
      <c r="AF116" s="714">
        <v>55</v>
      </c>
      <c r="AG116" s="714">
        <v>16</v>
      </c>
      <c r="AH116" s="714">
        <v>16</v>
      </c>
      <c r="AI116" s="775">
        <v>0.94117647058823528</v>
      </c>
      <c r="AJ116" s="714">
        <v>16</v>
      </c>
      <c r="AK116" s="714">
        <v>4</v>
      </c>
      <c r="AL116" s="714">
        <v>16</v>
      </c>
      <c r="AM116" s="775">
        <v>0.94117647058823528</v>
      </c>
      <c r="AN116" s="714">
        <v>1</v>
      </c>
      <c r="AO116" s="714">
        <v>0</v>
      </c>
      <c r="AP116" s="778">
        <v>1</v>
      </c>
      <c r="AQ116" s="714">
        <v>2</v>
      </c>
      <c r="AR116" s="714">
        <v>1</v>
      </c>
      <c r="AS116" s="775">
        <v>3</v>
      </c>
      <c r="AT116" s="775">
        <v>1.5</v>
      </c>
      <c r="AU116" s="775">
        <v>0.5</v>
      </c>
      <c r="AV116" s="775">
        <v>2</v>
      </c>
      <c r="AW116" s="714">
        <v>0</v>
      </c>
      <c r="AX116" s="714">
        <v>3</v>
      </c>
      <c r="AY116" s="778">
        <v>3</v>
      </c>
      <c r="AZ116" s="714">
        <v>2</v>
      </c>
      <c r="BA116" s="714">
        <v>2</v>
      </c>
      <c r="BB116" s="778">
        <v>4</v>
      </c>
      <c r="BC116" s="775">
        <v>1</v>
      </c>
      <c r="BD116" s="775">
        <v>2.5</v>
      </c>
      <c r="BE116" s="775">
        <v>3.5</v>
      </c>
      <c r="BF116" s="714">
        <v>0</v>
      </c>
      <c r="BG116" s="714">
        <v>4</v>
      </c>
      <c r="BH116" s="714">
        <v>0</v>
      </c>
      <c r="BI116" s="778">
        <v>4</v>
      </c>
      <c r="BJ116" s="775">
        <v>2.6666666666666665</v>
      </c>
      <c r="BK116" s="714">
        <v>1</v>
      </c>
      <c r="BL116" s="714">
        <v>3</v>
      </c>
      <c r="BM116" s="714">
        <v>1</v>
      </c>
      <c r="BN116" s="778">
        <v>4</v>
      </c>
      <c r="BO116" s="775">
        <v>3.6666666666666665</v>
      </c>
      <c r="BP116" s="775">
        <v>0.5</v>
      </c>
      <c r="BQ116" s="775">
        <v>3.5</v>
      </c>
      <c r="BR116" s="775">
        <v>0.5</v>
      </c>
      <c r="BS116" s="775">
        <v>4</v>
      </c>
      <c r="BT116" s="775">
        <v>3.1666666666666665</v>
      </c>
      <c r="BU116" s="714">
        <v>1</v>
      </c>
      <c r="BV116" s="714">
        <v>1</v>
      </c>
      <c r="BW116" s="714">
        <v>1</v>
      </c>
      <c r="BX116" s="714">
        <v>0</v>
      </c>
      <c r="BY116" s="714">
        <v>0</v>
      </c>
      <c r="BZ116" s="714">
        <v>0</v>
      </c>
      <c r="CA116" s="714">
        <v>0</v>
      </c>
      <c r="CB116" s="714">
        <v>0</v>
      </c>
      <c r="CC116" s="714">
        <v>0</v>
      </c>
      <c r="CD116" s="714">
        <v>0</v>
      </c>
      <c r="CE116" s="714">
        <v>2</v>
      </c>
      <c r="CF116" s="714">
        <v>0</v>
      </c>
      <c r="CG116" s="714">
        <v>0</v>
      </c>
      <c r="CH116" s="714">
        <v>0</v>
      </c>
      <c r="CI116" s="714">
        <v>0</v>
      </c>
      <c r="CJ116" s="714">
        <v>0</v>
      </c>
      <c r="CK116" s="775">
        <v>0.125</v>
      </c>
      <c r="CL116" s="775">
        <v>0.125</v>
      </c>
      <c r="CM116" s="775">
        <v>0.375</v>
      </c>
      <c r="CN116" s="775">
        <v>0</v>
      </c>
      <c r="CO116" s="775">
        <v>0</v>
      </c>
      <c r="CP116" s="775">
        <v>0</v>
      </c>
      <c r="CQ116" s="775">
        <v>0</v>
      </c>
      <c r="CR116" s="775">
        <v>0</v>
      </c>
      <c r="CS116" s="712">
        <v>0</v>
      </c>
      <c r="CT116" s="712">
        <v>0</v>
      </c>
      <c r="CU116" s="712">
        <v>0.5</v>
      </c>
      <c r="CV116" s="712">
        <v>0</v>
      </c>
      <c r="CW116" s="712">
        <v>0</v>
      </c>
      <c r="CX116" s="712">
        <v>1</v>
      </c>
      <c r="CY116" s="712">
        <v>0</v>
      </c>
      <c r="CZ116" s="712">
        <v>0</v>
      </c>
      <c r="DA116" s="712">
        <v>0</v>
      </c>
      <c r="DB116" s="712">
        <v>0</v>
      </c>
      <c r="DC116" s="712">
        <v>1.5</v>
      </c>
      <c r="DD116" s="712">
        <v>0.5</v>
      </c>
      <c r="DE116" s="712">
        <v>1</v>
      </c>
      <c r="DF116" s="712">
        <v>0</v>
      </c>
      <c r="DG116" s="712">
        <v>0</v>
      </c>
      <c r="DH116" s="712">
        <v>0</v>
      </c>
      <c r="DI116" s="712">
        <v>0</v>
      </c>
      <c r="DJ116" s="712">
        <v>0</v>
      </c>
      <c r="DK116" s="712">
        <v>0</v>
      </c>
      <c r="DL116" s="712">
        <v>0</v>
      </c>
      <c r="DM116" s="712">
        <v>0</v>
      </c>
      <c r="DN116" s="712">
        <v>0</v>
      </c>
      <c r="DO116" s="712">
        <v>0.5</v>
      </c>
      <c r="DP116" s="712">
        <v>0.5</v>
      </c>
      <c r="DQ116" s="712">
        <v>0.5</v>
      </c>
      <c r="DR116" s="712">
        <v>0</v>
      </c>
      <c r="DS116" s="712">
        <v>0</v>
      </c>
      <c r="DT116" s="712">
        <v>0</v>
      </c>
      <c r="DU116" s="712">
        <v>0.5</v>
      </c>
      <c r="DV116" s="712">
        <v>0</v>
      </c>
      <c r="DW116" s="712">
        <v>0</v>
      </c>
      <c r="DX116" s="712">
        <v>1</v>
      </c>
      <c r="DY116" s="712">
        <v>0</v>
      </c>
      <c r="DZ116" s="712">
        <v>0</v>
      </c>
      <c r="EA116" s="712">
        <v>0</v>
      </c>
      <c r="EB116" s="712">
        <v>0.5</v>
      </c>
      <c r="EC116" s="712">
        <v>2</v>
      </c>
      <c r="ED116" s="712">
        <v>1</v>
      </c>
      <c r="EE116" s="712">
        <v>1</v>
      </c>
      <c r="EF116" s="714">
        <v>4</v>
      </c>
      <c r="EG116" s="714">
        <v>3</v>
      </c>
      <c r="EH116" s="714">
        <v>3.5</v>
      </c>
      <c r="EI116" s="714">
        <v>3.5</v>
      </c>
      <c r="EJ116" s="1582" t="s">
        <v>562</v>
      </c>
      <c r="EK116" s="713">
        <v>0.01</v>
      </c>
      <c r="EL116" s="779">
        <v>50</v>
      </c>
      <c r="EM116" s="713" t="s">
        <v>563</v>
      </c>
      <c r="EN116" s="782">
        <v>250</v>
      </c>
      <c r="EO116" s="779">
        <v>70</v>
      </c>
      <c r="EP116" s="714" t="s">
        <v>562</v>
      </c>
      <c r="EQ116" s="714" t="s">
        <v>562</v>
      </c>
      <c r="ER116" s="714" t="s">
        <v>562</v>
      </c>
      <c r="ES116" s="714" t="s">
        <v>562</v>
      </c>
      <c r="ET116" s="714" t="s">
        <v>562</v>
      </c>
      <c r="EU116" s="713">
        <v>0</v>
      </c>
      <c r="EV116" s="779">
        <v>50</v>
      </c>
      <c r="EW116" s="779">
        <v>50</v>
      </c>
      <c r="EX116" s="782">
        <v>150</v>
      </c>
      <c r="EY116" s="779">
        <v>75</v>
      </c>
      <c r="EZ116" s="713">
        <v>0.01</v>
      </c>
      <c r="FA116" s="712">
        <v>50</v>
      </c>
      <c r="FB116" s="786">
        <v>5000</v>
      </c>
      <c r="FC116" s="782">
        <v>250</v>
      </c>
      <c r="FD116" s="712">
        <v>70</v>
      </c>
    </row>
    <row r="117" spans="1:162" s="833" customFormat="1" ht="15" customHeight="1" thickBot="1" x14ac:dyDescent="0.3">
      <c r="A117" s="1986"/>
      <c r="B117" s="1978"/>
      <c r="C117" s="1983"/>
      <c r="D117" s="1989"/>
      <c r="E117" s="1992"/>
      <c r="F117" s="826" t="s">
        <v>576</v>
      </c>
      <c r="G117" s="816" t="s">
        <v>560</v>
      </c>
      <c r="H117" s="816" t="s">
        <v>583</v>
      </c>
      <c r="I117" s="793">
        <v>54</v>
      </c>
      <c r="J117" s="826">
        <v>216</v>
      </c>
      <c r="K117" s="793">
        <v>76</v>
      </c>
      <c r="L117" s="792">
        <v>0.71052631578947367</v>
      </c>
      <c r="M117" s="784" t="s">
        <v>562</v>
      </c>
      <c r="N117" s="835" t="s">
        <v>562</v>
      </c>
      <c r="O117" s="835" t="s">
        <v>562</v>
      </c>
      <c r="P117" s="794" t="s">
        <v>562</v>
      </c>
      <c r="Q117" s="793">
        <v>2.75</v>
      </c>
      <c r="R117" s="793">
        <v>3.35</v>
      </c>
      <c r="S117" s="794">
        <v>3.05</v>
      </c>
      <c r="T117" s="836">
        <v>0.90525599999999995</v>
      </c>
      <c r="U117" s="837">
        <v>0.98450400000000005</v>
      </c>
      <c r="V117" s="837">
        <v>0.89916000000000007</v>
      </c>
      <c r="W117" s="837">
        <v>0.96316800000000014</v>
      </c>
      <c r="X117" s="837">
        <v>0.82905600000000013</v>
      </c>
      <c r="Y117" s="798">
        <v>0.91622880000000007</v>
      </c>
      <c r="Z117" s="798">
        <v>0.98450400000000005</v>
      </c>
      <c r="AA117" s="798">
        <v>3.9662287999999997</v>
      </c>
      <c r="AB117" s="799" t="s">
        <v>562</v>
      </c>
      <c r="AC117" s="800">
        <v>20</v>
      </c>
      <c r="AD117" s="800">
        <v>35</v>
      </c>
      <c r="AE117" s="800">
        <v>15</v>
      </c>
      <c r="AF117" s="800">
        <v>25</v>
      </c>
      <c r="AG117" s="800">
        <v>6</v>
      </c>
      <c r="AH117" s="800">
        <v>17</v>
      </c>
      <c r="AI117" s="794">
        <v>0.67647058823529416</v>
      </c>
      <c r="AJ117" s="800">
        <v>6</v>
      </c>
      <c r="AK117" s="800">
        <v>0</v>
      </c>
      <c r="AL117" s="800">
        <v>17</v>
      </c>
      <c r="AM117" s="794">
        <v>0.67647058823529416</v>
      </c>
      <c r="AN117" s="800">
        <v>1</v>
      </c>
      <c r="AO117" s="800">
        <v>0</v>
      </c>
      <c r="AP117" s="801">
        <v>1</v>
      </c>
      <c r="AQ117" s="800">
        <v>1</v>
      </c>
      <c r="AR117" s="800">
        <v>3</v>
      </c>
      <c r="AS117" s="794">
        <v>4</v>
      </c>
      <c r="AT117" s="794">
        <v>1</v>
      </c>
      <c r="AU117" s="794">
        <v>1.5</v>
      </c>
      <c r="AV117" s="794">
        <v>2.5</v>
      </c>
      <c r="AW117" s="800">
        <v>0</v>
      </c>
      <c r="AX117" s="800">
        <v>1</v>
      </c>
      <c r="AY117" s="801">
        <v>1</v>
      </c>
      <c r="AZ117" s="800">
        <v>3</v>
      </c>
      <c r="BA117" s="800">
        <v>2</v>
      </c>
      <c r="BB117" s="801">
        <v>5</v>
      </c>
      <c r="BC117" s="794">
        <v>1.5</v>
      </c>
      <c r="BD117" s="794">
        <v>1.5</v>
      </c>
      <c r="BE117" s="794">
        <v>3</v>
      </c>
      <c r="BF117" s="800">
        <v>0</v>
      </c>
      <c r="BG117" s="800">
        <v>4</v>
      </c>
      <c r="BH117" s="800">
        <v>0</v>
      </c>
      <c r="BI117" s="801">
        <v>4</v>
      </c>
      <c r="BJ117" s="794">
        <v>2</v>
      </c>
      <c r="BK117" s="800">
        <v>1</v>
      </c>
      <c r="BL117" s="800">
        <v>3</v>
      </c>
      <c r="BM117" s="800">
        <v>0</v>
      </c>
      <c r="BN117" s="801">
        <v>4</v>
      </c>
      <c r="BO117" s="794">
        <v>4</v>
      </c>
      <c r="BP117" s="794">
        <v>0.5</v>
      </c>
      <c r="BQ117" s="794">
        <v>3.5</v>
      </c>
      <c r="BR117" s="794">
        <v>0</v>
      </c>
      <c r="BS117" s="794">
        <v>4</v>
      </c>
      <c r="BT117" s="794">
        <v>3</v>
      </c>
      <c r="BU117" s="800">
        <v>0</v>
      </c>
      <c r="BV117" s="800">
        <v>0</v>
      </c>
      <c r="BW117" s="800">
        <v>0</v>
      </c>
      <c r="BX117" s="800">
        <v>0</v>
      </c>
      <c r="BY117" s="800">
        <v>0</v>
      </c>
      <c r="BZ117" s="800">
        <v>0</v>
      </c>
      <c r="CA117" s="800">
        <v>0</v>
      </c>
      <c r="CB117" s="800">
        <v>0</v>
      </c>
      <c r="CC117" s="800">
        <v>0</v>
      </c>
      <c r="CD117" s="800">
        <v>0</v>
      </c>
      <c r="CE117" s="800">
        <v>0</v>
      </c>
      <c r="CF117" s="800">
        <v>0</v>
      </c>
      <c r="CG117" s="800">
        <v>0</v>
      </c>
      <c r="CH117" s="800">
        <v>0</v>
      </c>
      <c r="CI117" s="800">
        <v>1</v>
      </c>
      <c r="CJ117" s="800">
        <v>0</v>
      </c>
      <c r="CK117" s="794">
        <v>0</v>
      </c>
      <c r="CL117" s="794">
        <v>0</v>
      </c>
      <c r="CM117" s="794">
        <v>0</v>
      </c>
      <c r="CN117" s="794">
        <v>0</v>
      </c>
      <c r="CO117" s="794">
        <v>0</v>
      </c>
      <c r="CP117" s="794">
        <v>0</v>
      </c>
      <c r="CQ117" s="794">
        <v>0.125</v>
      </c>
      <c r="CR117" s="794">
        <v>0</v>
      </c>
      <c r="CS117" s="793">
        <v>0</v>
      </c>
      <c r="CT117" s="793">
        <v>0.5</v>
      </c>
      <c r="CU117" s="793">
        <v>0</v>
      </c>
      <c r="CV117" s="793">
        <v>0</v>
      </c>
      <c r="CW117" s="793">
        <v>1.5</v>
      </c>
      <c r="CX117" s="793">
        <v>0</v>
      </c>
      <c r="CY117" s="793">
        <v>0</v>
      </c>
      <c r="CZ117" s="793">
        <v>0</v>
      </c>
      <c r="DA117" s="793">
        <v>0</v>
      </c>
      <c r="DB117" s="793">
        <v>0</v>
      </c>
      <c r="DC117" s="793">
        <v>2</v>
      </c>
      <c r="DD117" s="793">
        <v>2</v>
      </c>
      <c r="DE117" s="793">
        <v>0</v>
      </c>
      <c r="DF117" s="793">
        <v>0</v>
      </c>
      <c r="DG117" s="793">
        <v>0</v>
      </c>
      <c r="DH117" s="793">
        <v>0</v>
      </c>
      <c r="DI117" s="793">
        <v>0</v>
      </c>
      <c r="DJ117" s="793">
        <v>0</v>
      </c>
      <c r="DK117" s="793">
        <v>0</v>
      </c>
      <c r="DL117" s="793">
        <v>0</v>
      </c>
      <c r="DM117" s="793">
        <v>0</v>
      </c>
      <c r="DN117" s="793">
        <v>0</v>
      </c>
      <c r="DO117" s="793">
        <v>0.5</v>
      </c>
      <c r="DP117" s="793">
        <v>0.5</v>
      </c>
      <c r="DQ117" s="793">
        <v>0.5</v>
      </c>
      <c r="DR117" s="793">
        <v>0</v>
      </c>
      <c r="DS117" s="793">
        <v>0</v>
      </c>
      <c r="DT117" s="793">
        <v>0.5</v>
      </c>
      <c r="DU117" s="793">
        <v>0</v>
      </c>
      <c r="DV117" s="793">
        <v>0</v>
      </c>
      <c r="DW117" s="793">
        <v>1.5</v>
      </c>
      <c r="DX117" s="793">
        <v>0</v>
      </c>
      <c r="DY117" s="793">
        <v>0</v>
      </c>
      <c r="DZ117" s="793">
        <v>0</v>
      </c>
      <c r="EA117" s="793">
        <v>0</v>
      </c>
      <c r="EB117" s="793">
        <v>0.5</v>
      </c>
      <c r="EC117" s="793">
        <v>2.5</v>
      </c>
      <c r="ED117" s="793">
        <v>2.5</v>
      </c>
      <c r="EE117" s="793">
        <v>0</v>
      </c>
      <c r="EF117" s="800">
        <v>4</v>
      </c>
      <c r="EG117" s="800">
        <v>4</v>
      </c>
      <c r="EH117" s="800">
        <v>1</v>
      </c>
      <c r="EI117" s="800">
        <v>1.5</v>
      </c>
      <c r="EJ117" s="800">
        <v>2.5</v>
      </c>
      <c r="EK117" s="803">
        <v>100</v>
      </c>
      <c r="EL117" s="813">
        <v>50</v>
      </c>
      <c r="EM117" s="802" t="s">
        <v>563</v>
      </c>
      <c r="EN117" s="802" t="s">
        <v>563</v>
      </c>
      <c r="EO117" s="802" t="s">
        <v>563</v>
      </c>
      <c r="EP117" s="800">
        <v>1</v>
      </c>
      <c r="EQ117" s="800" t="s">
        <v>562</v>
      </c>
      <c r="ER117" s="800" t="s">
        <v>562</v>
      </c>
      <c r="ES117" s="800" t="s">
        <v>562</v>
      </c>
      <c r="ET117" s="800" t="s">
        <v>562</v>
      </c>
      <c r="EU117" s="802">
        <v>0</v>
      </c>
      <c r="EV117" s="813">
        <v>25</v>
      </c>
      <c r="EW117" s="813">
        <v>50</v>
      </c>
      <c r="EX117" s="813">
        <v>50</v>
      </c>
      <c r="EY117" s="803">
        <v>150</v>
      </c>
      <c r="EZ117" s="803">
        <v>100</v>
      </c>
      <c r="FA117" s="793">
        <v>50</v>
      </c>
      <c r="FB117" s="828">
        <v>5000</v>
      </c>
      <c r="FC117" s="828">
        <v>5000</v>
      </c>
      <c r="FD117" s="828">
        <v>5000</v>
      </c>
    </row>
    <row r="118" spans="1:162" s="833" customFormat="1" ht="15" customHeight="1" thickTop="1" x14ac:dyDescent="0.25">
      <c r="A118" s="1993">
        <v>27</v>
      </c>
      <c r="B118" s="1996" t="s">
        <v>902</v>
      </c>
      <c r="C118" s="1981" t="s">
        <v>103</v>
      </c>
      <c r="D118" s="1994">
        <v>39959</v>
      </c>
      <c r="E118" s="1995"/>
      <c r="F118" s="814" t="s">
        <v>559</v>
      </c>
      <c r="G118" s="814" t="s">
        <v>560</v>
      </c>
      <c r="H118" s="814" t="s">
        <v>577</v>
      </c>
      <c r="I118" s="759">
        <v>60</v>
      </c>
      <c r="J118" s="818">
        <v>240</v>
      </c>
      <c r="K118" s="814">
        <v>100</v>
      </c>
      <c r="L118" s="757">
        <v>0.6</v>
      </c>
      <c r="M118" s="814">
        <v>119</v>
      </c>
      <c r="N118" s="759">
        <v>4.2</v>
      </c>
      <c r="O118" s="759">
        <v>4.8</v>
      </c>
      <c r="P118" s="759">
        <v>4.5</v>
      </c>
      <c r="Q118" s="759" t="s">
        <v>562</v>
      </c>
      <c r="R118" s="759">
        <v>2.1</v>
      </c>
      <c r="S118" s="760">
        <v>2.1</v>
      </c>
      <c r="T118" s="831">
        <v>1.2</v>
      </c>
      <c r="U118" s="832">
        <v>0.8</v>
      </c>
      <c r="V118" s="832">
        <v>0.7</v>
      </c>
      <c r="W118" s="832">
        <v>1.1000000000000001</v>
      </c>
      <c r="X118" s="832">
        <v>0.4</v>
      </c>
      <c r="Y118" s="764">
        <v>0.84000000000000008</v>
      </c>
      <c r="Z118" s="764">
        <v>1.2</v>
      </c>
      <c r="AA118" s="764">
        <v>2.9400000000000004</v>
      </c>
      <c r="AB118" s="765">
        <v>5.34</v>
      </c>
      <c r="AC118" s="766">
        <v>39</v>
      </c>
      <c r="AD118" s="766" t="s">
        <v>562</v>
      </c>
      <c r="AE118" s="766">
        <v>25</v>
      </c>
      <c r="AF118" s="766">
        <v>15</v>
      </c>
      <c r="AG118" s="766">
        <v>17</v>
      </c>
      <c r="AH118" s="766">
        <v>0</v>
      </c>
      <c r="AI118" s="760">
        <v>0.5</v>
      </c>
      <c r="AJ118" s="766">
        <v>12</v>
      </c>
      <c r="AK118" s="766">
        <v>0</v>
      </c>
      <c r="AL118" s="766">
        <v>0</v>
      </c>
      <c r="AM118" s="760">
        <v>0.35294117647058826</v>
      </c>
      <c r="AN118" s="766">
        <v>0</v>
      </c>
      <c r="AO118" s="766">
        <v>2</v>
      </c>
      <c r="AP118" s="767">
        <v>2</v>
      </c>
      <c r="AQ118" s="766">
        <v>0</v>
      </c>
      <c r="AR118" s="766">
        <v>0</v>
      </c>
      <c r="AS118" s="760">
        <v>0</v>
      </c>
      <c r="AT118" s="760">
        <v>0</v>
      </c>
      <c r="AU118" s="760">
        <v>1</v>
      </c>
      <c r="AV118" s="760">
        <v>1</v>
      </c>
      <c r="AW118" s="766">
        <v>2</v>
      </c>
      <c r="AX118" s="766">
        <v>0</v>
      </c>
      <c r="AY118" s="767">
        <v>2</v>
      </c>
      <c r="AZ118" s="766">
        <v>0</v>
      </c>
      <c r="BA118" s="766">
        <v>0</v>
      </c>
      <c r="BB118" s="767">
        <v>0</v>
      </c>
      <c r="BC118" s="760">
        <v>1</v>
      </c>
      <c r="BD118" s="760">
        <v>0</v>
      </c>
      <c r="BE118" s="760">
        <v>1</v>
      </c>
      <c r="BF118" s="766">
        <v>0</v>
      </c>
      <c r="BG118" s="766">
        <v>3</v>
      </c>
      <c r="BH118" s="766">
        <v>0</v>
      </c>
      <c r="BI118" s="767">
        <v>3</v>
      </c>
      <c r="BJ118" s="760">
        <v>2.3333333333333335</v>
      </c>
      <c r="BK118" s="766">
        <v>0</v>
      </c>
      <c r="BL118" s="766">
        <v>4</v>
      </c>
      <c r="BM118" s="766">
        <v>0</v>
      </c>
      <c r="BN118" s="767">
        <v>4</v>
      </c>
      <c r="BO118" s="760">
        <v>1.3333333333333333</v>
      </c>
      <c r="BP118" s="760">
        <v>0</v>
      </c>
      <c r="BQ118" s="760">
        <v>3.5</v>
      </c>
      <c r="BR118" s="760">
        <v>0</v>
      </c>
      <c r="BS118" s="760">
        <v>3.5</v>
      </c>
      <c r="BT118" s="760">
        <v>1.8333333333333335</v>
      </c>
      <c r="BU118" s="766">
        <v>1</v>
      </c>
      <c r="BV118" s="766">
        <v>1</v>
      </c>
      <c r="BW118" s="766">
        <v>1</v>
      </c>
      <c r="BX118" s="766">
        <v>1</v>
      </c>
      <c r="BY118" s="766">
        <v>0</v>
      </c>
      <c r="BZ118" s="766">
        <v>0</v>
      </c>
      <c r="CA118" s="766">
        <v>1</v>
      </c>
      <c r="CB118" s="766">
        <v>0</v>
      </c>
      <c r="CC118" s="766">
        <v>0</v>
      </c>
      <c r="CD118" s="766">
        <v>1</v>
      </c>
      <c r="CE118" s="766">
        <v>0</v>
      </c>
      <c r="CF118" s="766">
        <v>0</v>
      </c>
      <c r="CG118" s="766">
        <v>0</v>
      </c>
      <c r="CH118" s="766">
        <v>0</v>
      </c>
      <c r="CI118" s="766">
        <v>0</v>
      </c>
      <c r="CJ118" s="766">
        <v>0</v>
      </c>
      <c r="CK118" s="760">
        <v>0.125</v>
      </c>
      <c r="CL118" s="760">
        <v>0.25</v>
      </c>
      <c r="CM118" s="760">
        <v>0.125</v>
      </c>
      <c r="CN118" s="760">
        <v>0.125</v>
      </c>
      <c r="CO118" s="760">
        <v>0</v>
      </c>
      <c r="CP118" s="760">
        <v>0</v>
      </c>
      <c r="CQ118" s="760">
        <v>0.125</v>
      </c>
      <c r="CR118" s="760">
        <v>0</v>
      </c>
      <c r="CS118" s="759">
        <v>0</v>
      </c>
      <c r="CT118" s="759">
        <v>0</v>
      </c>
      <c r="CU118" s="759">
        <v>1</v>
      </c>
      <c r="CV118" s="759">
        <v>0</v>
      </c>
      <c r="CW118" s="759">
        <v>0</v>
      </c>
      <c r="CX118" s="759">
        <v>0</v>
      </c>
      <c r="CY118" s="759">
        <v>0</v>
      </c>
      <c r="CZ118" s="759">
        <v>0</v>
      </c>
      <c r="DA118" s="759">
        <v>0</v>
      </c>
      <c r="DB118" s="759">
        <v>0</v>
      </c>
      <c r="DC118" s="759">
        <v>1</v>
      </c>
      <c r="DD118" s="759">
        <v>1</v>
      </c>
      <c r="DE118" s="759">
        <v>0</v>
      </c>
      <c r="DF118" s="759">
        <v>0</v>
      </c>
      <c r="DG118" s="759">
        <v>0</v>
      </c>
      <c r="DH118" s="759">
        <v>0.5</v>
      </c>
      <c r="DI118" s="759">
        <v>0</v>
      </c>
      <c r="DJ118" s="759">
        <v>0</v>
      </c>
      <c r="DK118" s="759">
        <v>0</v>
      </c>
      <c r="DL118" s="759">
        <v>3</v>
      </c>
      <c r="DM118" s="759">
        <v>0</v>
      </c>
      <c r="DN118" s="759">
        <v>0</v>
      </c>
      <c r="DO118" s="759">
        <v>0</v>
      </c>
      <c r="DP118" s="759">
        <v>3.5</v>
      </c>
      <c r="DQ118" s="759">
        <v>0.5</v>
      </c>
      <c r="DR118" s="759">
        <v>3</v>
      </c>
      <c r="DS118" s="759">
        <v>0</v>
      </c>
      <c r="DT118" s="759">
        <v>0</v>
      </c>
      <c r="DU118" s="759">
        <v>1.5</v>
      </c>
      <c r="DV118" s="759">
        <v>0</v>
      </c>
      <c r="DW118" s="759">
        <v>0</v>
      </c>
      <c r="DX118" s="759">
        <v>0</v>
      </c>
      <c r="DY118" s="759">
        <v>3</v>
      </c>
      <c r="DZ118" s="759">
        <v>0</v>
      </c>
      <c r="EA118" s="759">
        <v>0</v>
      </c>
      <c r="EB118" s="759">
        <v>0</v>
      </c>
      <c r="EC118" s="759">
        <v>4.5</v>
      </c>
      <c r="ED118" s="759">
        <v>1.5</v>
      </c>
      <c r="EE118" s="759">
        <v>3</v>
      </c>
      <c r="EF118" s="766">
        <v>3</v>
      </c>
      <c r="EG118" s="766">
        <v>2</v>
      </c>
      <c r="EH118" s="766">
        <v>3</v>
      </c>
      <c r="EI118" s="766">
        <v>2</v>
      </c>
      <c r="EJ118" s="766" t="s">
        <v>562</v>
      </c>
      <c r="EK118" s="768">
        <v>20</v>
      </c>
      <c r="EL118" s="768">
        <v>60</v>
      </c>
      <c r="EM118" s="768">
        <v>60</v>
      </c>
      <c r="EN118" s="768">
        <v>15</v>
      </c>
      <c r="EO118" s="808" t="s">
        <v>562</v>
      </c>
      <c r="EP118" s="766">
        <v>1</v>
      </c>
      <c r="EQ118" s="766">
        <v>0</v>
      </c>
      <c r="ER118" s="766">
        <v>1</v>
      </c>
      <c r="ES118" s="766">
        <v>1</v>
      </c>
      <c r="ET118" s="766">
        <v>5</v>
      </c>
      <c r="EU118" s="808">
        <v>0</v>
      </c>
      <c r="EV118" s="808">
        <v>0</v>
      </c>
      <c r="EW118" s="808">
        <v>0</v>
      </c>
      <c r="EX118" s="808">
        <v>0</v>
      </c>
      <c r="EY118" s="808">
        <v>0</v>
      </c>
      <c r="EZ118" s="759">
        <v>20</v>
      </c>
      <c r="FA118" s="759">
        <v>60</v>
      </c>
      <c r="FB118" s="759">
        <v>60</v>
      </c>
      <c r="FC118" s="759">
        <v>15</v>
      </c>
      <c r="FD118" s="808" t="s">
        <v>562</v>
      </c>
      <c r="FF118" s="730"/>
    </row>
    <row r="119" spans="1:162" s="833" customFormat="1" ht="15" customHeight="1" x14ac:dyDescent="0.25">
      <c r="A119" s="1985"/>
      <c r="B119" s="1997"/>
      <c r="C119" s="1982"/>
      <c r="D119" s="1988"/>
      <c r="E119" s="1991"/>
      <c r="F119" s="709" t="s">
        <v>564</v>
      </c>
      <c r="G119" s="709" t="s">
        <v>560</v>
      </c>
      <c r="H119" s="709" t="s">
        <v>561</v>
      </c>
      <c r="I119" s="712">
        <v>40</v>
      </c>
      <c r="J119" s="716">
        <v>160</v>
      </c>
      <c r="K119" s="709">
        <v>115</v>
      </c>
      <c r="L119" s="783">
        <v>0.34782608695652173</v>
      </c>
      <c r="M119" s="784" t="s">
        <v>562</v>
      </c>
      <c r="N119" s="712">
        <v>4.2</v>
      </c>
      <c r="O119" s="712" t="s">
        <v>562</v>
      </c>
      <c r="P119" s="712">
        <v>4.2</v>
      </c>
      <c r="Q119" s="712" t="s">
        <v>562</v>
      </c>
      <c r="R119" s="712">
        <v>2.2000000000000002</v>
      </c>
      <c r="S119" s="775">
        <v>2.2000000000000002</v>
      </c>
      <c r="T119" s="834">
        <v>2</v>
      </c>
      <c r="U119" s="710">
        <v>1</v>
      </c>
      <c r="V119" s="710">
        <v>1</v>
      </c>
      <c r="W119" s="710">
        <v>0.95</v>
      </c>
      <c r="X119" s="710">
        <v>0.6</v>
      </c>
      <c r="Y119" s="708">
        <v>1.1099999999999999</v>
      </c>
      <c r="Z119" s="708">
        <v>2</v>
      </c>
      <c r="AA119" s="708">
        <v>3.31</v>
      </c>
      <c r="AB119" s="777">
        <v>5.3100000000000005</v>
      </c>
      <c r="AC119" s="714">
        <v>33</v>
      </c>
      <c r="AD119" s="714">
        <v>5</v>
      </c>
      <c r="AE119" s="714">
        <v>35</v>
      </c>
      <c r="AF119" s="714">
        <v>23</v>
      </c>
      <c r="AG119" s="714">
        <v>17</v>
      </c>
      <c r="AH119" s="714">
        <v>0</v>
      </c>
      <c r="AI119" s="775">
        <v>0.5</v>
      </c>
      <c r="AJ119" s="714">
        <v>17</v>
      </c>
      <c r="AK119" s="714">
        <v>0</v>
      </c>
      <c r="AL119" s="714">
        <v>0</v>
      </c>
      <c r="AM119" s="775">
        <v>0.5</v>
      </c>
      <c r="AN119" s="714">
        <v>2</v>
      </c>
      <c r="AO119" s="714">
        <v>1</v>
      </c>
      <c r="AP119" s="778">
        <v>3</v>
      </c>
      <c r="AQ119" s="714">
        <v>0</v>
      </c>
      <c r="AR119" s="714">
        <v>0</v>
      </c>
      <c r="AS119" s="775">
        <v>0</v>
      </c>
      <c r="AT119" s="775">
        <v>1</v>
      </c>
      <c r="AU119" s="775">
        <v>0.5</v>
      </c>
      <c r="AV119" s="775">
        <v>1.5</v>
      </c>
      <c r="AW119" s="714">
        <v>1</v>
      </c>
      <c r="AX119" s="714">
        <v>1</v>
      </c>
      <c r="AY119" s="778">
        <v>2</v>
      </c>
      <c r="AZ119" s="714">
        <v>0</v>
      </c>
      <c r="BA119" s="714">
        <v>0</v>
      </c>
      <c r="BB119" s="778">
        <v>0</v>
      </c>
      <c r="BC119" s="775">
        <v>0.5</v>
      </c>
      <c r="BD119" s="775">
        <v>0.5</v>
      </c>
      <c r="BE119" s="775">
        <v>1</v>
      </c>
      <c r="BF119" s="714">
        <v>0</v>
      </c>
      <c r="BG119" s="714">
        <v>2</v>
      </c>
      <c r="BH119" s="714">
        <v>2</v>
      </c>
      <c r="BI119" s="778">
        <v>2</v>
      </c>
      <c r="BJ119" s="775">
        <v>2.3333333333333335</v>
      </c>
      <c r="BK119" s="714">
        <v>0</v>
      </c>
      <c r="BL119" s="714">
        <v>4</v>
      </c>
      <c r="BM119" s="714">
        <v>2</v>
      </c>
      <c r="BN119" s="778">
        <v>4</v>
      </c>
      <c r="BO119" s="775">
        <v>1.3333333333333333</v>
      </c>
      <c r="BP119" s="775">
        <v>0</v>
      </c>
      <c r="BQ119" s="775">
        <v>3</v>
      </c>
      <c r="BR119" s="775">
        <v>2</v>
      </c>
      <c r="BS119" s="775">
        <v>3</v>
      </c>
      <c r="BT119" s="775">
        <v>1.8333333333333335</v>
      </c>
      <c r="BU119" s="714">
        <v>0</v>
      </c>
      <c r="BV119" s="714">
        <v>0</v>
      </c>
      <c r="BW119" s="714">
        <v>0</v>
      </c>
      <c r="BX119" s="714">
        <v>0</v>
      </c>
      <c r="BY119" s="714">
        <v>0</v>
      </c>
      <c r="BZ119" s="714">
        <v>0</v>
      </c>
      <c r="CA119" s="714">
        <v>0</v>
      </c>
      <c r="CB119" s="714">
        <v>0</v>
      </c>
      <c r="CC119" s="714">
        <v>0</v>
      </c>
      <c r="CD119" s="714">
        <v>0</v>
      </c>
      <c r="CE119" s="714">
        <v>0</v>
      </c>
      <c r="CF119" s="714">
        <v>0</v>
      </c>
      <c r="CG119" s="714">
        <v>0</v>
      </c>
      <c r="CH119" s="714">
        <v>0</v>
      </c>
      <c r="CI119" s="714">
        <v>0</v>
      </c>
      <c r="CJ119" s="714">
        <v>0</v>
      </c>
      <c r="CK119" s="775">
        <v>0</v>
      </c>
      <c r="CL119" s="775">
        <v>0</v>
      </c>
      <c r="CM119" s="775">
        <v>0</v>
      </c>
      <c r="CN119" s="775">
        <v>0</v>
      </c>
      <c r="CO119" s="775">
        <v>0</v>
      </c>
      <c r="CP119" s="775">
        <v>0</v>
      </c>
      <c r="CQ119" s="775">
        <v>0</v>
      </c>
      <c r="CR119" s="775">
        <v>0</v>
      </c>
      <c r="CS119" s="712">
        <v>0</v>
      </c>
      <c r="CT119" s="712">
        <v>0</v>
      </c>
      <c r="CU119" s="712">
        <v>2</v>
      </c>
      <c r="CV119" s="712">
        <v>0</v>
      </c>
      <c r="CW119" s="712">
        <v>0</v>
      </c>
      <c r="CX119" s="712">
        <v>0</v>
      </c>
      <c r="CY119" s="712">
        <v>1</v>
      </c>
      <c r="CZ119" s="712">
        <v>0</v>
      </c>
      <c r="DA119" s="712">
        <v>0</v>
      </c>
      <c r="DB119" s="712">
        <v>0</v>
      </c>
      <c r="DC119" s="712">
        <v>3</v>
      </c>
      <c r="DD119" s="712">
        <v>2</v>
      </c>
      <c r="DE119" s="712">
        <v>1</v>
      </c>
      <c r="DF119" s="712">
        <v>0</v>
      </c>
      <c r="DG119" s="712">
        <v>0</v>
      </c>
      <c r="DH119" s="712">
        <v>1</v>
      </c>
      <c r="DI119" s="712">
        <v>0</v>
      </c>
      <c r="DJ119" s="712">
        <v>0</v>
      </c>
      <c r="DK119" s="712">
        <v>0</v>
      </c>
      <c r="DL119" s="712">
        <v>3</v>
      </c>
      <c r="DM119" s="712">
        <v>0</v>
      </c>
      <c r="DN119" s="712">
        <v>0</v>
      </c>
      <c r="DO119" s="712">
        <v>0</v>
      </c>
      <c r="DP119" s="712">
        <v>4</v>
      </c>
      <c r="DQ119" s="712">
        <v>1</v>
      </c>
      <c r="DR119" s="712">
        <v>3</v>
      </c>
      <c r="DS119" s="712">
        <v>0</v>
      </c>
      <c r="DT119" s="712">
        <v>0</v>
      </c>
      <c r="DU119" s="712">
        <v>3</v>
      </c>
      <c r="DV119" s="712">
        <v>0</v>
      </c>
      <c r="DW119" s="712">
        <v>0</v>
      </c>
      <c r="DX119" s="712">
        <v>0</v>
      </c>
      <c r="DY119" s="712">
        <v>4</v>
      </c>
      <c r="DZ119" s="712">
        <v>0</v>
      </c>
      <c r="EA119" s="712">
        <v>0</v>
      </c>
      <c r="EB119" s="712">
        <v>0</v>
      </c>
      <c r="EC119" s="712">
        <v>7</v>
      </c>
      <c r="ED119" s="712">
        <v>3</v>
      </c>
      <c r="EE119" s="712">
        <v>4</v>
      </c>
      <c r="EF119" s="714">
        <v>1</v>
      </c>
      <c r="EG119" s="714">
        <v>2</v>
      </c>
      <c r="EH119" s="714">
        <v>2</v>
      </c>
      <c r="EI119" s="714">
        <v>3</v>
      </c>
      <c r="EJ119" s="714">
        <v>4</v>
      </c>
      <c r="EK119" s="713" t="s">
        <v>563</v>
      </c>
      <c r="EL119" s="779">
        <v>50</v>
      </c>
      <c r="EM119" s="779">
        <v>25</v>
      </c>
      <c r="EN119" s="779">
        <v>30</v>
      </c>
      <c r="EO119" s="779">
        <v>40</v>
      </c>
      <c r="EP119" s="714">
        <v>0</v>
      </c>
      <c r="EQ119" s="714">
        <v>0</v>
      </c>
      <c r="ER119" s="714">
        <v>0</v>
      </c>
      <c r="ES119" s="714">
        <v>1</v>
      </c>
      <c r="ET119" s="714">
        <v>1</v>
      </c>
      <c r="EU119" s="713">
        <v>0</v>
      </c>
      <c r="EV119" s="713">
        <v>0</v>
      </c>
      <c r="EW119" s="713">
        <v>0</v>
      </c>
      <c r="EX119" s="713">
        <v>0</v>
      </c>
      <c r="EY119" s="713">
        <v>0</v>
      </c>
      <c r="EZ119" s="786">
        <v>5000</v>
      </c>
      <c r="FA119" s="712">
        <v>50</v>
      </c>
      <c r="FB119" s="712">
        <v>25</v>
      </c>
      <c r="FC119" s="712">
        <v>30</v>
      </c>
      <c r="FD119" s="712">
        <v>40</v>
      </c>
    </row>
    <row r="120" spans="1:162" s="833" customFormat="1" ht="15" customHeight="1" x14ac:dyDescent="0.25">
      <c r="A120" s="1985"/>
      <c r="B120" s="1997"/>
      <c r="C120" s="1982"/>
      <c r="D120" s="1988"/>
      <c r="E120" s="1991"/>
      <c r="F120" s="709" t="s">
        <v>565</v>
      </c>
      <c r="G120" s="709" t="s">
        <v>560</v>
      </c>
      <c r="H120" s="709" t="s">
        <v>561</v>
      </c>
      <c r="I120" s="712">
        <v>73</v>
      </c>
      <c r="J120" s="716">
        <v>292</v>
      </c>
      <c r="K120" s="709">
        <v>117</v>
      </c>
      <c r="L120" s="783">
        <v>0.62393162393162394</v>
      </c>
      <c r="M120" s="784" t="s">
        <v>562</v>
      </c>
      <c r="N120" s="712" t="s">
        <v>562</v>
      </c>
      <c r="O120" s="712" t="s">
        <v>562</v>
      </c>
      <c r="P120" s="712" t="s">
        <v>562</v>
      </c>
      <c r="Q120" s="712">
        <v>2.4</v>
      </c>
      <c r="R120" s="712">
        <v>2.4</v>
      </c>
      <c r="S120" s="775">
        <v>2.4</v>
      </c>
      <c r="T120" s="834">
        <v>0.7</v>
      </c>
      <c r="U120" s="710">
        <v>0.4</v>
      </c>
      <c r="V120" s="710">
        <v>0.4</v>
      </c>
      <c r="W120" s="710">
        <v>0.2</v>
      </c>
      <c r="X120" s="710">
        <v>0.3</v>
      </c>
      <c r="Y120" s="708">
        <v>0.4</v>
      </c>
      <c r="Z120" s="708">
        <v>0.7</v>
      </c>
      <c r="AA120" s="708">
        <v>2.8</v>
      </c>
      <c r="AB120" s="777" t="s">
        <v>562</v>
      </c>
      <c r="AC120" s="714">
        <v>34</v>
      </c>
      <c r="AD120" s="714">
        <v>3</v>
      </c>
      <c r="AE120" s="714">
        <v>27</v>
      </c>
      <c r="AF120" s="714">
        <v>25</v>
      </c>
      <c r="AG120" s="714">
        <v>12</v>
      </c>
      <c r="AH120" s="714">
        <v>2</v>
      </c>
      <c r="AI120" s="775">
        <v>0.41176470588235292</v>
      </c>
      <c r="AJ120" s="714">
        <v>6</v>
      </c>
      <c r="AK120" s="714">
        <v>0</v>
      </c>
      <c r="AL120" s="714">
        <v>0</v>
      </c>
      <c r="AM120" s="775">
        <v>0.17647058823529413</v>
      </c>
      <c r="AN120" s="714">
        <v>1</v>
      </c>
      <c r="AO120" s="714">
        <v>2</v>
      </c>
      <c r="AP120" s="778">
        <v>3</v>
      </c>
      <c r="AQ120" s="714">
        <v>1</v>
      </c>
      <c r="AR120" s="714">
        <v>0</v>
      </c>
      <c r="AS120" s="775">
        <v>1</v>
      </c>
      <c r="AT120" s="775">
        <v>1</v>
      </c>
      <c r="AU120" s="775">
        <v>1</v>
      </c>
      <c r="AV120" s="775">
        <v>2</v>
      </c>
      <c r="AW120" s="714">
        <v>0</v>
      </c>
      <c r="AX120" s="714">
        <v>0</v>
      </c>
      <c r="AY120" s="778">
        <v>0</v>
      </c>
      <c r="AZ120" s="714">
        <v>0</v>
      </c>
      <c r="BA120" s="714">
        <v>0</v>
      </c>
      <c r="BB120" s="778">
        <v>0</v>
      </c>
      <c r="BC120" s="775">
        <v>0</v>
      </c>
      <c r="BD120" s="775">
        <v>0</v>
      </c>
      <c r="BE120" s="775">
        <v>0</v>
      </c>
      <c r="BF120" s="714">
        <v>0</v>
      </c>
      <c r="BG120" s="714">
        <v>1</v>
      </c>
      <c r="BH120" s="714">
        <v>3</v>
      </c>
      <c r="BI120" s="778">
        <v>1</v>
      </c>
      <c r="BJ120" s="775">
        <v>1.3333333333333333</v>
      </c>
      <c r="BK120" s="714">
        <v>0</v>
      </c>
      <c r="BL120" s="714">
        <v>3</v>
      </c>
      <c r="BM120" s="714">
        <v>0</v>
      </c>
      <c r="BN120" s="778">
        <v>3</v>
      </c>
      <c r="BO120" s="775">
        <v>1.3333333333333333</v>
      </c>
      <c r="BP120" s="775">
        <v>0</v>
      </c>
      <c r="BQ120" s="775">
        <v>2</v>
      </c>
      <c r="BR120" s="775">
        <v>1.5</v>
      </c>
      <c r="BS120" s="775">
        <v>2</v>
      </c>
      <c r="BT120" s="775">
        <v>1.3333333333333333</v>
      </c>
      <c r="BU120" s="714">
        <v>0</v>
      </c>
      <c r="BV120" s="714">
        <v>0</v>
      </c>
      <c r="BW120" s="714">
        <v>0</v>
      </c>
      <c r="BX120" s="714">
        <v>0</v>
      </c>
      <c r="BY120" s="714">
        <v>0</v>
      </c>
      <c r="BZ120" s="714">
        <v>0</v>
      </c>
      <c r="CA120" s="714">
        <v>0</v>
      </c>
      <c r="CB120" s="714">
        <v>0</v>
      </c>
      <c r="CC120" s="714">
        <v>0</v>
      </c>
      <c r="CD120" s="714">
        <v>0</v>
      </c>
      <c r="CE120" s="714">
        <v>0</v>
      </c>
      <c r="CF120" s="714">
        <v>0</v>
      </c>
      <c r="CG120" s="714">
        <v>0</v>
      </c>
      <c r="CH120" s="714">
        <v>0</v>
      </c>
      <c r="CI120" s="714">
        <v>0</v>
      </c>
      <c r="CJ120" s="714">
        <v>0</v>
      </c>
      <c r="CK120" s="775">
        <v>0</v>
      </c>
      <c r="CL120" s="775">
        <v>0</v>
      </c>
      <c r="CM120" s="775">
        <v>0</v>
      </c>
      <c r="CN120" s="775">
        <v>0</v>
      </c>
      <c r="CO120" s="775">
        <v>0</v>
      </c>
      <c r="CP120" s="775">
        <v>0</v>
      </c>
      <c r="CQ120" s="775">
        <v>0</v>
      </c>
      <c r="CR120" s="775">
        <v>0</v>
      </c>
      <c r="CS120" s="712">
        <v>0</v>
      </c>
      <c r="CT120" s="712">
        <v>0</v>
      </c>
      <c r="CU120" s="712">
        <v>3</v>
      </c>
      <c r="CV120" s="712">
        <v>0</v>
      </c>
      <c r="CW120" s="712">
        <v>0</v>
      </c>
      <c r="CX120" s="712">
        <v>0</v>
      </c>
      <c r="CY120" s="712">
        <v>0</v>
      </c>
      <c r="CZ120" s="712">
        <v>0</v>
      </c>
      <c r="DA120" s="712">
        <v>0</v>
      </c>
      <c r="DB120" s="712">
        <v>0</v>
      </c>
      <c r="DC120" s="712">
        <v>3</v>
      </c>
      <c r="DD120" s="712">
        <v>3</v>
      </c>
      <c r="DE120" s="712">
        <v>0</v>
      </c>
      <c r="DF120" s="712">
        <v>0</v>
      </c>
      <c r="DG120" s="712">
        <v>0</v>
      </c>
      <c r="DH120" s="712">
        <v>1</v>
      </c>
      <c r="DI120" s="712">
        <v>0</v>
      </c>
      <c r="DJ120" s="712">
        <v>0</v>
      </c>
      <c r="DK120" s="712">
        <v>0</v>
      </c>
      <c r="DL120" s="712">
        <v>3</v>
      </c>
      <c r="DM120" s="712">
        <v>0</v>
      </c>
      <c r="DN120" s="712">
        <v>0</v>
      </c>
      <c r="DO120" s="712">
        <v>0</v>
      </c>
      <c r="DP120" s="712">
        <v>4</v>
      </c>
      <c r="DQ120" s="712">
        <v>1</v>
      </c>
      <c r="DR120" s="712">
        <v>3</v>
      </c>
      <c r="DS120" s="712">
        <v>0</v>
      </c>
      <c r="DT120" s="712">
        <v>0</v>
      </c>
      <c r="DU120" s="712">
        <v>4</v>
      </c>
      <c r="DV120" s="712">
        <v>0</v>
      </c>
      <c r="DW120" s="712">
        <v>0</v>
      </c>
      <c r="DX120" s="712">
        <v>0</v>
      </c>
      <c r="DY120" s="712">
        <v>3</v>
      </c>
      <c r="DZ120" s="712">
        <v>0</v>
      </c>
      <c r="EA120" s="712">
        <v>0</v>
      </c>
      <c r="EB120" s="712">
        <v>0</v>
      </c>
      <c r="EC120" s="712">
        <v>7</v>
      </c>
      <c r="ED120" s="712">
        <v>4</v>
      </c>
      <c r="EE120" s="712">
        <v>3</v>
      </c>
      <c r="EF120" s="714">
        <v>1</v>
      </c>
      <c r="EG120" s="714">
        <v>1</v>
      </c>
      <c r="EH120" s="714">
        <v>1</v>
      </c>
      <c r="EI120" s="714">
        <v>1</v>
      </c>
      <c r="EJ120" s="714">
        <v>1</v>
      </c>
      <c r="EK120" s="713" t="s">
        <v>563</v>
      </c>
      <c r="EL120" s="779">
        <v>30</v>
      </c>
      <c r="EM120" s="779">
        <v>45</v>
      </c>
      <c r="EN120" s="713">
        <v>8</v>
      </c>
      <c r="EO120" s="779">
        <v>36</v>
      </c>
      <c r="EP120" s="714">
        <v>2</v>
      </c>
      <c r="EQ120" s="714">
        <v>0</v>
      </c>
      <c r="ER120" s="714">
        <v>0</v>
      </c>
      <c r="ES120" s="714">
        <v>0</v>
      </c>
      <c r="ET120" s="714">
        <v>0</v>
      </c>
      <c r="EU120" s="713">
        <v>0</v>
      </c>
      <c r="EV120" s="713">
        <v>0</v>
      </c>
      <c r="EW120" s="713">
        <v>0</v>
      </c>
      <c r="EX120" s="713">
        <v>0</v>
      </c>
      <c r="EY120" s="713">
        <v>0</v>
      </c>
      <c r="EZ120" s="786">
        <v>5000</v>
      </c>
      <c r="FA120" s="712">
        <v>30</v>
      </c>
      <c r="FB120" s="712">
        <v>45</v>
      </c>
      <c r="FC120" s="713">
        <v>8</v>
      </c>
      <c r="FD120" s="712">
        <v>36</v>
      </c>
    </row>
    <row r="121" spans="1:162" s="833" customFormat="1" ht="15" customHeight="1" x14ac:dyDescent="0.25">
      <c r="A121" s="1985"/>
      <c r="B121" s="1997"/>
      <c r="C121" s="1982"/>
      <c r="D121" s="1988"/>
      <c r="E121" s="1991"/>
      <c r="F121" s="709" t="s">
        <v>567</v>
      </c>
      <c r="G121" s="709" t="s">
        <v>580</v>
      </c>
      <c r="H121" s="709" t="s">
        <v>561</v>
      </c>
      <c r="I121" s="712">
        <v>56</v>
      </c>
      <c r="J121" s="716">
        <v>224</v>
      </c>
      <c r="K121" s="712">
        <v>62</v>
      </c>
      <c r="L121" s="783">
        <v>0.90322580645161288</v>
      </c>
      <c r="M121" s="784" t="s">
        <v>562</v>
      </c>
      <c r="N121" s="712" t="s">
        <v>562</v>
      </c>
      <c r="O121" s="712" t="s">
        <v>562</v>
      </c>
      <c r="P121" s="712" t="s">
        <v>562</v>
      </c>
      <c r="Q121" s="712">
        <v>1.1000000000000001</v>
      </c>
      <c r="R121" s="712">
        <v>3.1</v>
      </c>
      <c r="S121" s="775">
        <v>2.1</v>
      </c>
      <c r="T121" s="834">
        <v>0.6</v>
      </c>
      <c r="U121" s="710">
        <v>0.45</v>
      </c>
      <c r="V121" s="710">
        <v>0.2</v>
      </c>
      <c r="W121" s="710">
        <v>0.25</v>
      </c>
      <c r="X121" s="710">
        <v>0.34</v>
      </c>
      <c r="Y121" s="708">
        <v>0.36799999999999999</v>
      </c>
      <c r="Z121" s="708">
        <v>0.6</v>
      </c>
      <c r="AA121" s="708">
        <v>2.468</v>
      </c>
      <c r="AB121" s="777" t="s">
        <v>562</v>
      </c>
      <c r="AC121" s="714" t="s">
        <v>562</v>
      </c>
      <c r="AD121" s="714" t="s">
        <v>562</v>
      </c>
      <c r="AE121" s="714">
        <v>20</v>
      </c>
      <c r="AF121" s="714">
        <v>12</v>
      </c>
      <c r="AG121" s="714">
        <v>17</v>
      </c>
      <c r="AH121" s="714">
        <v>12</v>
      </c>
      <c r="AI121" s="775">
        <v>0.8529411764705882</v>
      </c>
      <c r="AJ121" s="714">
        <v>17</v>
      </c>
      <c r="AK121" s="714">
        <v>0</v>
      </c>
      <c r="AL121" s="714">
        <v>0</v>
      </c>
      <c r="AM121" s="775">
        <v>0.5</v>
      </c>
      <c r="AN121" s="714">
        <v>0</v>
      </c>
      <c r="AO121" s="714">
        <v>4</v>
      </c>
      <c r="AP121" s="778">
        <v>4</v>
      </c>
      <c r="AQ121" s="714">
        <v>1</v>
      </c>
      <c r="AR121" s="714">
        <v>1</v>
      </c>
      <c r="AS121" s="775">
        <v>2</v>
      </c>
      <c r="AT121" s="775">
        <v>0.5</v>
      </c>
      <c r="AU121" s="775">
        <v>2.5</v>
      </c>
      <c r="AV121" s="775">
        <v>3</v>
      </c>
      <c r="AW121" s="714">
        <v>0</v>
      </c>
      <c r="AX121" s="714">
        <v>0</v>
      </c>
      <c r="AY121" s="778">
        <v>0</v>
      </c>
      <c r="AZ121" s="714">
        <v>0</v>
      </c>
      <c r="BA121" s="714">
        <v>0</v>
      </c>
      <c r="BB121" s="778">
        <v>0</v>
      </c>
      <c r="BC121" s="775">
        <v>0</v>
      </c>
      <c r="BD121" s="775">
        <v>0</v>
      </c>
      <c r="BE121" s="775">
        <v>0</v>
      </c>
      <c r="BF121" s="714">
        <v>0</v>
      </c>
      <c r="BG121" s="714">
        <v>1</v>
      </c>
      <c r="BH121" s="714">
        <v>4</v>
      </c>
      <c r="BI121" s="778">
        <v>1</v>
      </c>
      <c r="BJ121" s="775">
        <v>1.6666666666666667</v>
      </c>
      <c r="BK121" s="714">
        <v>0</v>
      </c>
      <c r="BL121" s="714">
        <v>4</v>
      </c>
      <c r="BM121" s="714">
        <v>0</v>
      </c>
      <c r="BN121" s="778">
        <v>4</v>
      </c>
      <c r="BO121" s="775">
        <v>2</v>
      </c>
      <c r="BP121" s="775">
        <v>0</v>
      </c>
      <c r="BQ121" s="775">
        <v>2.5</v>
      </c>
      <c r="BR121" s="775">
        <v>2</v>
      </c>
      <c r="BS121" s="775">
        <v>2.5</v>
      </c>
      <c r="BT121" s="775">
        <v>1.8333333333333335</v>
      </c>
      <c r="BU121" s="714">
        <v>0</v>
      </c>
      <c r="BV121" s="714">
        <v>0</v>
      </c>
      <c r="BW121" s="714">
        <v>0</v>
      </c>
      <c r="BX121" s="714">
        <v>0</v>
      </c>
      <c r="BY121" s="714">
        <v>0</v>
      </c>
      <c r="BZ121" s="714">
        <v>0</v>
      </c>
      <c r="CA121" s="714">
        <v>0</v>
      </c>
      <c r="CB121" s="714">
        <v>0</v>
      </c>
      <c r="CC121" s="714">
        <v>0</v>
      </c>
      <c r="CD121" s="714">
        <v>0</v>
      </c>
      <c r="CE121" s="714">
        <v>0</v>
      </c>
      <c r="CF121" s="714">
        <v>0</v>
      </c>
      <c r="CG121" s="714">
        <v>0</v>
      </c>
      <c r="CH121" s="714">
        <v>0</v>
      </c>
      <c r="CI121" s="714">
        <v>0</v>
      </c>
      <c r="CJ121" s="714">
        <v>0</v>
      </c>
      <c r="CK121" s="775">
        <v>0</v>
      </c>
      <c r="CL121" s="775">
        <v>0</v>
      </c>
      <c r="CM121" s="775">
        <v>0</v>
      </c>
      <c r="CN121" s="775">
        <v>0</v>
      </c>
      <c r="CO121" s="775">
        <v>0</v>
      </c>
      <c r="CP121" s="775">
        <v>0</v>
      </c>
      <c r="CQ121" s="775">
        <v>0</v>
      </c>
      <c r="CR121" s="775">
        <v>0</v>
      </c>
      <c r="CS121" s="712">
        <v>0</v>
      </c>
      <c r="CT121" s="712">
        <v>0</v>
      </c>
      <c r="CU121" s="712">
        <v>0</v>
      </c>
      <c r="CV121" s="712">
        <v>0</v>
      </c>
      <c r="CW121" s="712">
        <v>0</v>
      </c>
      <c r="CX121" s="712">
        <v>0</v>
      </c>
      <c r="CY121" s="712">
        <v>1</v>
      </c>
      <c r="CZ121" s="712">
        <v>0</v>
      </c>
      <c r="DA121" s="712">
        <v>0</v>
      </c>
      <c r="DB121" s="712">
        <v>0</v>
      </c>
      <c r="DC121" s="712">
        <v>1</v>
      </c>
      <c r="DD121" s="712">
        <v>0</v>
      </c>
      <c r="DE121" s="712">
        <v>1</v>
      </c>
      <c r="DF121" s="712">
        <v>0</v>
      </c>
      <c r="DG121" s="712">
        <v>0</v>
      </c>
      <c r="DH121" s="712">
        <v>1</v>
      </c>
      <c r="DI121" s="712">
        <v>0</v>
      </c>
      <c r="DJ121" s="712">
        <v>0</v>
      </c>
      <c r="DK121" s="712">
        <v>0</v>
      </c>
      <c r="DL121" s="712">
        <v>3</v>
      </c>
      <c r="DM121" s="712">
        <v>0</v>
      </c>
      <c r="DN121" s="712">
        <v>0</v>
      </c>
      <c r="DO121" s="712">
        <v>0</v>
      </c>
      <c r="DP121" s="712">
        <v>4</v>
      </c>
      <c r="DQ121" s="712">
        <v>1</v>
      </c>
      <c r="DR121" s="712">
        <v>3</v>
      </c>
      <c r="DS121" s="712">
        <v>0</v>
      </c>
      <c r="DT121" s="712">
        <v>0</v>
      </c>
      <c r="DU121" s="712">
        <v>1</v>
      </c>
      <c r="DV121" s="712">
        <v>0</v>
      </c>
      <c r="DW121" s="712">
        <v>0</v>
      </c>
      <c r="DX121" s="712">
        <v>0</v>
      </c>
      <c r="DY121" s="712">
        <v>4</v>
      </c>
      <c r="DZ121" s="712">
        <v>0</v>
      </c>
      <c r="EA121" s="712">
        <v>0</v>
      </c>
      <c r="EB121" s="712">
        <v>0</v>
      </c>
      <c r="EC121" s="712">
        <v>5</v>
      </c>
      <c r="ED121" s="712">
        <v>1</v>
      </c>
      <c r="EE121" s="712">
        <v>4</v>
      </c>
      <c r="EF121" s="714">
        <v>1</v>
      </c>
      <c r="EG121" s="714">
        <v>1</v>
      </c>
      <c r="EH121" s="714">
        <v>1</v>
      </c>
      <c r="EI121" s="714" t="s">
        <v>562</v>
      </c>
      <c r="EJ121" s="714">
        <v>1</v>
      </c>
      <c r="EK121" s="779">
        <v>25</v>
      </c>
      <c r="EL121" s="779">
        <v>20</v>
      </c>
      <c r="EM121" s="779">
        <v>60</v>
      </c>
      <c r="EN121" s="713" t="s">
        <v>562</v>
      </c>
      <c r="EO121" s="779">
        <v>15</v>
      </c>
      <c r="EP121" s="714">
        <v>0</v>
      </c>
      <c r="EQ121" s="714">
        <v>0</v>
      </c>
      <c r="ER121" s="714">
        <v>0</v>
      </c>
      <c r="ES121" s="714">
        <v>2</v>
      </c>
      <c r="ET121" s="714">
        <v>0</v>
      </c>
      <c r="EU121" s="779">
        <v>67</v>
      </c>
      <c r="EV121" s="779">
        <v>67</v>
      </c>
      <c r="EW121" s="779">
        <v>67</v>
      </c>
      <c r="EX121" s="779">
        <v>67</v>
      </c>
      <c r="EY121" s="779">
        <v>67</v>
      </c>
      <c r="EZ121" s="712">
        <v>25</v>
      </c>
      <c r="FA121" s="712">
        <v>20</v>
      </c>
      <c r="FB121" s="712">
        <v>60</v>
      </c>
      <c r="FC121" s="713" t="s">
        <v>562</v>
      </c>
      <c r="FD121" s="712">
        <v>15</v>
      </c>
    </row>
    <row r="122" spans="1:162" s="833" customFormat="1" ht="15" customHeight="1" x14ac:dyDescent="0.25">
      <c r="A122" s="1985"/>
      <c r="B122" s="1997"/>
      <c r="C122" s="1982"/>
      <c r="D122" s="1988"/>
      <c r="E122" s="1991"/>
      <c r="F122" s="709" t="s">
        <v>567</v>
      </c>
      <c r="G122" s="709" t="s">
        <v>579</v>
      </c>
      <c r="H122" s="709" t="s">
        <v>590</v>
      </c>
      <c r="I122" s="712">
        <v>32</v>
      </c>
      <c r="J122" s="716">
        <v>128</v>
      </c>
      <c r="K122" s="712">
        <v>52</v>
      </c>
      <c r="L122" s="783">
        <v>0.61538461538461542</v>
      </c>
      <c r="M122" s="784" t="s">
        <v>562</v>
      </c>
      <c r="N122" s="712" t="s">
        <v>562</v>
      </c>
      <c r="O122" s="712" t="s">
        <v>562</v>
      </c>
      <c r="P122" s="712" t="s">
        <v>562</v>
      </c>
      <c r="Q122" s="712">
        <v>2.2000000000000002</v>
      </c>
      <c r="R122" s="712">
        <v>1.5</v>
      </c>
      <c r="S122" s="775">
        <v>1.85</v>
      </c>
      <c r="T122" s="834">
        <v>0.3</v>
      </c>
      <c r="U122" s="710">
        <v>0.8</v>
      </c>
      <c r="V122" s="710">
        <v>0.6</v>
      </c>
      <c r="W122" s="710">
        <v>0.6</v>
      </c>
      <c r="X122" s="710">
        <v>0.3</v>
      </c>
      <c r="Y122" s="708">
        <v>0.52</v>
      </c>
      <c r="Z122" s="708">
        <v>0.8</v>
      </c>
      <c r="AA122" s="708">
        <v>2.37</v>
      </c>
      <c r="AB122" s="777" t="s">
        <v>562</v>
      </c>
      <c r="AC122" s="714">
        <v>32</v>
      </c>
      <c r="AD122" s="714" t="s">
        <v>562</v>
      </c>
      <c r="AE122" s="714">
        <v>35</v>
      </c>
      <c r="AF122" s="714">
        <v>20</v>
      </c>
      <c r="AG122" s="714" t="s">
        <v>562</v>
      </c>
      <c r="AH122" s="714">
        <v>17</v>
      </c>
      <c r="AI122" s="775">
        <v>1</v>
      </c>
      <c r="AJ122" s="714">
        <v>13</v>
      </c>
      <c r="AK122" s="714">
        <v>0</v>
      </c>
      <c r="AL122" s="714">
        <v>12</v>
      </c>
      <c r="AM122" s="775">
        <v>0.73529411764705888</v>
      </c>
      <c r="AN122" s="714">
        <v>1</v>
      </c>
      <c r="AO122" s="714">
        <v>2</v>
      </c>
      <c r="AP122" s="778">
        <v>3</v>
      </c>
      <c r="AQ122" s="714">
        <v>2</v>
      </c>
      <c r="AR122" s="714">
        <v>4</v>
      </c>
      <c r="AS122" s="775">
        <v>6</v>
      </c>
      <c r="AT122" s="775">
        <v>1.5</v>
      </c>
      <c r="AU122" s="775">
        <v>3</v>
      </c>
      <c r="AV122" s="775">
        <v>4.5</v>
      </c>
      <c r="AW122" s="714">
        <v>0</v>
      </c>
      <c r="AX122" s="714">
        <v>0</v>
      </c>
      <c r="AY122" s="778">
        <v>0</v>
      </c>
      <c r="AZ122" s="714">
        <v>0</v>
      </c>
      <c r="BA122" s="714">
        <v>0</v>
      </c>
      <c r="BB122" s="778">
        <v>0</v>
      </c>
      <c r="BC122" s="775">
        <v>0</v>
      </c>
      <c r="BD122" s="775">
        <v>0</v>
      </c>
      <c r="BE122" s="775">
        <v>0</v>
      </c>
      <c r="BF122" s="714">
        <v>0</v>
      </c>
      <c r="BG122" s="714">
        <v>2</v>
      </c>
      <c r="BH122" s="714">
        <v>2</v>
      </c>
      <c r="BI122" s="778">
        <v>2</v>
      </c>
      <c r="BJ122" s="775">
        <v>1.6666666666666667</v>
      </c>
      <c r="BK122" s="714">
        <v>0</v>
      </c>
      <c r="BL122" s="714">
        <v>1</v>
      </c>
      <c r="BM122" s="714">
        <v>3</v>
      </c>
      <c r="BN122" s="778">
        <v>1</v>
      </c>
      <c r="BO122" s="775">
        <v>2.3333333333333335</v>
      </c>
      <c r="BP122" s="775">
        <v>0</v>
      </c>
      <c r="BQ122" s="775">
        <v>1.5</v>
      </c>
      <c r="BR122" s="775">
        <v>2.5</v>
      </c>
      <c r="BS122" s="775">
        <v>1.5</v>
      </c>
      <c r="BT122" s="775">
        <v>2</v>
      </c>
      <c r="BU122" s="714">
        <v>0</v>
      </c>
      <c r="BV122" s="714">
        <v>0</v>
      </c>
      <c r="BW122" s="714">
        <v>0</v>
      </c>
      <c r="BX122" s="714">
        <v>0</v>
      </c>
      <c r="BY122" s="714">
        <v>0</v>
      </c>
      <c r="BZ122" s="714">
        <v>0</v>
      </c>
      <c r="CA122" s="714">
        <v>0</v>
      </c>
      <c r="CB122" s="714">
        <v>0</v>
      </c>
      <c r="CC122" s="714">
        <v>0</v>
      </c>
      <c r="CD122" s="714">
        <v>0</v>
      </c>
      <c r="CE122" s="714">
        <v>0</v>
      </c>
      <c r="CF122" s="714">
        <v>0</v>
      </c>
      <c r="CG122" s="714">
        <v>0</v>
      </c>
      <c r="CH122" s="714">
        <v>0</v>
      </c>
      <c r="CI122" s="714">
        <v>0</v>
      </c>
      <c r="CJ122" s="714">
        <v>0</v>
      </c>
      <c r="CK122" s="775">
        <v>0</v>
      </c>
      <c r="CL122" s="775">
        <v>0</v>
      </c>
      <c r="CM122" s="775">
        <v>0</v>
      </c>
      <c r="CN122" s="775">
        <v>0</v>
      </c>
      <c r="CO122" s="775">
        <v>0</v>
      </c>
      <c r="CP122" s="775">
        <v>0</v>
      </c>
      <c r="CQ122" s="775">
        <v>0</v>
      </c>
      <c r="CR122" s="775">
        <v>0</v>
      </c>
      <c r="CS122" s="712">
        <v>0</v>
      </c>
      <c r="CT122" s="712">
        <v>0</v>
      </c>
      <c r="CU122" s="775">
        <v>0.5</v>
      </c>
      <c r="CV122" s="712">
        <v>0</v>
      </c>
      <c r="CW122" s="712">
        <v>0</v>
      </c>
      <c r="CX122" s="712">
        <v>0</v>
      </c>
      <c r="CY122" s="712">
        <v>0</v>
      </c>
      <c r="CZ122" s="712">
        <v>0</v>
      </c>
      <c r="DA122" s="712">
        <v>0</v>
      </c>
      <c r="DB122" s="712">
        <v>0</v>
      </c>
      <c r="DC122" s="712">
        <v>0.5</v>
      </c>
      <c r="DD122" s="712">
        <v>0.5</v>
      </c>
      <c r="DE122" s="712">
        <v>0</v>
      </c>
      <c r="DF122" s="712">
        <v>0</v>
      </c>
      <c r="DG122" s="712">
        <v>0</v>
      </c>
      <c r="DH122" s="712">
        <v>0</v>
      </c>
      <c r="DI122" s="712">
        <v>0</v>
      </c>
      <c r="DJ122" s="712">
        <v>0</v>
      </c>
      <c r="DK122" s="712">
        <v>0</v>
      </c>
      <c r="DL122" s="712">
        <v>0.5</v>
      </c>
      <c r="DM122" s="712">
        <v>0</v>
      </c>
      <c r="DN122" s="712">
        <v>0</v>
      </c>
      <c r="DO122" s="712">
        <v>0</v>
      </c>
      <c r="DP122" s="712">
        <v>0.5</v>
      </c>
      <c r="DQ122" s="712">
        <v>0</v>
      </c>
      <c r="DR122" s="712">
        <v>0.5</v>
      </c>
      <c r="DS122" s="712">
        <v>0</v>
      </c>
      <c r="DT122" s="712">
        <v>0</v>
      </c>
      <c r="DU122" s="712">
        <v>0.5</v>
      </c>
      <c r="DV122" s="712">
        <v>0</v>
      </c>
      <c r="DW122" s="712">
        <v>0</v>
      </c>
      <c r="DX122" s="712">
        <v>0</v>
      </c>
      <c r="DY122" s="712">
        <v>0.5</v>
      </c>
      <c r="DZ122" s="712">
        <v>0</v>
      </c>
      <c r="EA122" s="712">
        <v>0</v>
      </c>
      <c r="EB122" s="712">
        <v>0</v>
      </c>
      <c r="EC122" s="712">
        <v>1</v>
      </c>
      <c r="ED122" s="712">
        <v>0.5</v>
      </c>
      <c r="EE122" s="712">
        <v>0.5</v>
      </c>
      <c r="EF122" s="714">
        <v>1</v>
      </c>
      <c r="EG122" s="714">
        <v>1</v>
      </c>
      <c r="EH122" s="714">
        <v>1</v>
      </c>
      <c r="EI122" s="714">
        <v>1</v>
      </c>
      <c r="EJ122" s="714">
        <v>1</v>
      </c>
      <c r="EK122" s="713" t="s">
        <v>563</v>
      </c>
      <c r="EL122" s="713" t="s">
        <v>563</v>
      </c>
      <c r="EM122" s="713" t="s">
        <v>563</v>
      </c>
      <c r="EN122" s="779">
        <v>30</v>
      </c>
      <c r="EO122" s="779">
        <v>30</v>
      </c>
      <c r="EP122" s="714">
        <v>0</v>
      </c>
      <c r="EQ122" s="714">
        <v>0</v>
      </c>
      <c r="ER122" s="714">
        <v>0</v>
      </c>
      <c r="ES122" s="714">
        <v>0</v>
      </c>
      <c r="ET122" s="714">
        <v>0</v>
      </c>
      <c r="EU122" s="713" t="s">
        <v>562</v>
      </c>
      <c r="EV122" s="713" t="s">
        <v>562</v>
      </c>
      <c r="EW122" s="713" t="s">
        <v>562</v>
      </c>
      <c r="EX122" s="713" t="s">
        <v>562</v>
      </c>
      <c r="EY122" s="713" t="s">
        <v>562</v>
      </c>
      <c r="EZ122" s="786">
        <v>5000</v>
      </c>
      <c r="FA122" s="786">
        <v>5000</v>
      </c>
      <c r="FB122" s="786">
        <v>5000</v>
      </c>
      <c r="FC122" s="712">
        <v>30</v>
      </c>
      <c r="FD122" s="712">
        <v>30</v>
      </c>
    </row>
    <row r="123" spans="1:162" s="833" customFormat="1" ht="15" customHeight="1" x14ac:dyDescent="0.25">
      <c r="A123" s="1985"/>
      <c r="B123" s="1997"/>
      <c r="C123" s="1982"/>
      <c r="D123" s="1988"/>
      <c r="E123" s="1991"/>
      <c r="F123" s="709" t="s">
        <v>568</v>
      </c>
      <c r="G123" s="709" t="s">
        <v>580</v>
      </c>
      <c r="H123" s="709" t="s">
        <v>561</v>
      </c>
      <c r="I123" s="712">
        <v>52</v>
      </c>
      <c r="J123" s="716">
        <v>208</v>
      </c>
      <c r="K123" s="712">
        <v>53</v>
      </c>
      <c r="L123" s="783">
        <v>0.98113207547169812</v>
      </c>
      <c r="M123" s="784" t="s">
        <v>562</v>
      </c>
      <c r="N123" s="712" t="s">
        <v>562</v>
      </c>
      <c r="O123" s="712" t="s">
        <v>562</v>
      </c>
      <c r="P123" s="712" t="s">
        <v>562</v>
      </c>
      <c r="Q123" s="712">
        <v>1.3</v>
      </c>
      <c r="R123" s="712">
        <v>3.2</v>
      </c>
      <c r="S123" s="775">
        <v>2.25</v>
      </c>
      <c r="T123" s="834">
        <v>0.55000000000000004</v>
      </c>
      <c r="U123" s="710">
        <v>0.75</v>
      </c>
      <c r="V123" s="710">
        <v>0.6</v>
      </c>
      <c r="W123" s="710">
        <v>0.83</v>
      </c>
      <c r="X123" s="710">
        <v>0.7</v>
      </c>
      <c r="Y123" s="708">
        <v>0.68599999999999994</v>
      </c>
      <c r="Z123" s="708">
        <v>0.83</v>
      </c>
      <c r="AA123" s="708">
        <v>2.9359999999999999</v>
      </c>
      <c r="AB123" s="777" t="s">
        <v>562</v>
      </c>
      <c r="AC123" s="714" t="s">
        <v>562</v>
      </c>
      <c r="AD123" s="714" t="s">
        <v>562</v>
      </c>
      <c r="AE123" s="714">
        <v>40</v>
      </c>
      <c r="AF123" s="714">
        <v>40</v>
      </c>
      <c r="AG123" s="714">
        <v>17</v>
      </c>
      <c r="AH123" s="714">
        <v>17</v>
      </c>
      <c r="AI123" s="775">
        <v>1</v>
      </c>
      <c r="AJ123" s="714">
        <v>0</v>
      </c>
      <c r="AK123" s="714">
        <v>0</v>
      </c>
      <c r="AL123" s="714">
        <v>9</v>
      </c>
      <c r="AM123" s="775">
        <v>0.26470588235294118</v>
      </c>
      <c r="AN123" s="714">
        <v>0</v>
      </c>
      <c r="AO123" s="714">
        <v>3</v>
      </c>
      <c r="AP123" s="778">
        <v>3</v>
      </c>
      <c r="AQ123" s="714">
        <v>1</v>
      </c>
      <c r="AR123" s="714">
        <v>0</v>
      </c>
      <c r="AS123" s="775">
        <v>1</v>
      </c>
      <c r="AT123" s="775">
        <v>0.5</v>
      </c>
      <c r="AU123" s="775">
        <v>1.5</v>
      </c>
      <c r="AV123" s="775">
        <v>2</v>
      </c>
      <c r="AW123" s="714">
        <v>0</v>
      </c>
      <c r="AX123" s="714">
        <v>1</v>
      </c>
      <c r="AY123" s="778">
        <v>1</v>
      </c>
      <c r="AZ123" s="714">
        <v>1</v>
      </c>
      <c r="BA123" s="714">
        <v>0</v>
      </c>
      <c r="BB123" s="778">
        <v>1</v>
      </c>
      <c r="BC123" s="775">
        <v>0.5</v>
      </c>
      <c r="BD123" s="775">
        <v>0.5</v>
      </c>
      <c r="BE123" s="775">
        <v>1</v>
      </c>
      <c r="BF123" s="714">
        <v>0</v>
      </c>
      <c r="BG123" s="714">
        <v>4</v>
      </c>
      <c r="BH123" s="714">
        <v>0</v>
      </c>
      <c r="BI123" s="778">
        <v>4</v>
      </c>
      <c r="BJ123" s="775">
        <v>2.6666666666666665</v>
      </c>
      <c r="BK123" s="714">
        <v>0</v>
      </c>
      <c r="BL123" s="714">
        <v>4</v>
      </c>
      <c r="BM123" s="714">
        <v>1</v>
      </c>
      <c r="BN123" s="778">
        <v>4</v>
      </c>
      <c r="BO123" s="775">
        <v>2</v>
      </c>
      <c r="BP123" s="775">
        <v>0</v>
      </c>
      <c r="BQ123" s="775">
        <v>4</v>
      </c>
      <c r="BR123" s="775">
        <v>0.5</v>
      </c>
      <c r="BS123" s="775">
        <v>4</v>
      </c>
      <c r="BT123" s="775">
        <v>2.333333333333333</v>
      </c>
      <c r="BU123" s="714">
        <v>0</v>
      </c>
      <c r="BV123" s="714">
        <v>0</v>
      </c>
      <c r="BW123" s="714">
        <v>0</v>
      </c>
      <c r="BX123" s="714">
        <v>0</v>
      </c>
      <c r="BY123" s="714">
        <v>0</v>
      </c>
      <c r="BZ123" s="714">
        <v>0</v>
      </c>
      <c r="CA123" s="714">
        <v>0</v>
      </c>
      <c r="CB123" s="714">
        <v>0</v>
      </c>
      <c r="CC123" s="714">
        <v>0</v>
      </c>
      <c r="CD123" s="714">
        <v>0</v>
      </c>
      <c r="CE123" s="714">
        <v>1</v>
      </c>
      <c r="CF123" s="714">
        <v>0</v>
      </c>
      <c r="CG123" s="714">
        <v>0</v>
      </c>
      <c r="CH123" s="714">
        <v>0</v>
      </c>
      <c r="CI123" s="714">
        <v>0</v>
      </c>
      <c r="CJ123" s="714">
        <v>0</v>
      </c>
      <c r="CK123" s="775">
        <v>0</v>
      </c>
      <c r="CL123" s="775">
        <v>0</v>
      </c>
      <c r="CM123" s="775">
        <v>0.125</v>
      </c>
      <c r="CN123" s="775">
        <v>0</v>
      </c>
      <c r="CO123" s="775">
        <v>0</v>
      </c>
      <c r="CP123" s="775">
        <v>0</v>
      </c>
      <c r="CQ123" s="775">
        <v>0</v>
      </c>
      <c r="CR123" s="775">
        <v>0</v>
      </c>
      <c r="CS123" s="712">
        <v>0</v>
      </c>
      <c r="CT123" s="712">
        <v>0</v>
      </c>
      <c r="CU123" s="712">
        <v>0</v>
      </c>
      <c r="CV123" s="712">
        <v>0</v>
      </c>
      <c r="CW123" s="712">
        <v>0</v>
      </c>
      <c r="CX123" s="712">
        <v>0</v>
      </c>
      <c r="CY123" s="712">
        <v>3</v>
      </c>
      <c r="CZ123" s="712">
        <v>0</v>
      </c>
      <c r="DA123" s="712">
        <v>0</v>
      </c>
      <c r="DB123" s="712">
        <v>0</v>
      </c>
      <c r="DC123" s="712">
        <v>3</v>
      </c>
      <c r="DD123" s="712">
        <v>0</v>
      </c>
      <c r="DE123" s="712">
        <v>3</v>
      </c>
      <c r="DF123" s="712">
        <v>0</v>
      </c>
      <c r="DG123" s="712">
        <v>0</v>
      </c>
      <c r="DH123" s="712">
        <v>0</v>
      </c>
      <c r="DI123" s="712">
        <v>0</v>
      </c>
      <c r="DJ123" s="712">
        <v>0</v>
      </c>
      <c r="DK123" s="712">
        <v>0</v>
      </c>
      <c r="DL123" s="712">
        <v>0</v>
      </c>
      <c r="DM123" s="712">
        <v>0</v>
      </c>
      <c r="DN123" s="712">
        <v>0</v>
      </c>
      <c r="DO123" s="712">
        <v>0</v>
      </c>
      <c r="DP123" s="712">
        <v>0</v>
      </c>
      <c r="DQ123" s="712">
        <v>0</v>
      </c>
      <c r="DR123" s="712">
        <v>0</v>
      </c>
      <c r="DS123" s="712">
        <v>0</v>
      </c>
      <c r="DT123" s="712">
        <v>0</v>
      </c>
      <c r="DU123" s="712">
        <v>0</v>
      </c>
      <c r="DV123" s="712">
        <v>0</v>
      </c>
      <c r="DW123" s="712">
        <v>0</v>
      </c>
      <c r="DX123" s="712">
        <v>0</v>
      </c>
      <c r="DY123" s="712">
        <v>3</v>
      </c>
      <c r="DZ123" s="712">
        <v>0</v>
      </c>
      <c r="EA123" s="712">
        <v>0</v>
      </c>
      <c r="EB123" s="712">
        <v>0</v>
      </c>
      <c r="EC123" s="712">
        <v>3</v>
      </c>
      <c r="ED123" s="712">
        <v>0</v>
      </c>
      <c r="EE123" s="712">
        <v>3</v>
      </c>
      <c r="EF123" s="714">
        <v>4</v>
      </c>
      <c r="EG123" s="714" t="s">
        <v>562</v>
      </c>
      <c r="EH123" s="714">
        <v>3</v>
      </c>
      <c r="EI123" s="714">
        <v>3</v>
      </c>
      <c r="EJ123" s="714">
        <v>2</v>
      </c>
      <c r="EK123" s="779">
        <v>20</v>
      </c>
      <c r="EL123" s="779">
        <v>60</v>
      </c>
      <c r="EM123" s="779">
        <v>20</v>
      </c>
      <c r="EN123" s="779">
        <v>15</v>
      </c>
      <c r="EO123" s="779">
        <v>25</v>
      </c>
      <c r="EP123" s="714">
        <v>0</v>
      </c>
      <c r="EQ123" s="714">
        <v>3</v>
      </c>
      <c r="ER123" s="714">
        <v>0</v>
      </c>
      <c r="ES123" s="714">
        <v>2</v>
      </c>
      <c r="ET123" s="714">
        <v>1</v>
      </c>
      <c r="EU123" s="713" t="s">
        <v>562</v>
      </c>
      <c r="EV123" s="713" t="s">
        <v>562</v>
      </c>
      <c r="EW123" s="713" t="s">
        <v>562</v>
      </c>
      <c r="EX123" s="713" t="s">
        <v>562</v>
      </c>
      <c r="EY123" s="713" t="s">
        <v>562</v>
      </c>
      <c r="EZ123" s="712">
        <v>20</v>
      </c>
      <c r="FA123" s="712">
        <v>60</v>
      </c>
      <c r="FB123" s="712">
        <v>20</v>
      </c>
      <c r="FC123" s="712">
        <v>15</v>
      </c>
      <c r="FD123" s="712">
        <v>25</v>
      </c>
    </row>
    <row r="124" spans="1:162" s="833" customFormat="1" ht="15" customHeight="1" x14ac:dyDescent="0.25">
      <c r="A124" s="1985"/>
      <c r="B124" s="1997"/>
      <c r="C124" s="1982"/>
      <c r="D124" s="1988"/>
      <c r="E124" s="1991"/>
      <c r="F124" s="709" t="s">
        <v>568</v>
      </c>
      <c r="G124" s="709" t="s">
        <v>579</v>
      </c>
      <c r="H124" s="709" t="s">
        <v>566</v>
      </c>
      <c r="I124" s="712">
        <v>31</v>
      </c>
      <c r="J124" s="716">
        <v>124</v>
      </c>
      <c r="K124" s="712">
        <v>56</v>
      </c>
      <c r="L124" s="783">
        <v>0.5535714285714286</v>
      </c>
      <c r="M124" s="784" t="s">
        <v>562</v>
      </c>
      <c r="N124" s="712" t="s">
        <v>562</v>
      </c>
      <c r="O124" s="712" t="s">
        <v>562</v>
      </c>
      <c r="P124" s="712" t="s">
        <v>562</v>
      </c>
      <c r="Q124" s="712">
        <v>1.2</v>
      </c>
      <c r="R124" s="712">
        <v>1.2</v>
      </c>
      <c r="S124" s="775">
        <v>1.2</v>
      </c>
      <c r="T124" s="834">
        <v>0.3</v>
      </c>
      <c r="U124" s="710">
        <v>0.2</v>
      </c>
      <c r="V124" s="710">
        <v>0.45</v>
      </c>
      <c r="W124" s="710">
        <v>0.4</v>
      </c>
      <c r="X124" s="710">
        <v>0.3</v>
      </c>
      <c r="Y124" s="708">
        <v>0.33</v>
      </c>
      <c r="Z124" s="708">
        <v>0.45</v>
      </c>
      <c r="AA124" s="708">
        <v>1.53</v>
      </c>
      <c r="AB124" s="777" t="s">
        <v>562</v>
      </c>
      <c r="AC124" s="714">
        <v>20</v>
      </c>
      <c r="AD124" s="714">
        <v>1</v>
      </c>
      <c r="AE124" s="714">
        <v>30</v>
      </c>
      <c r="AF124" s="714">
        <v>3</v>
      </c>
      <c r="AG124" s="714">
        <v>17</v>
      </c>
      <c r="AH124" s="714">
        <v>17</v>
      </c>
      <c r="AI124" s="775">
        <v>1</v>
      </c>
      <c r="AJ124" s="714">
        <v>16</v>
      </c>
      <c r="AK124" s="714">
        <v>0</v>
      </c>
      <c r="AL124" s="714">
        <v>0</v>
      </c>
      <c r="AM124" s="775">
        <v>0.47058823529411764</v>
      </c>
      <c r="AN124" s="714">
        <v>1</v>
      </c>
      <c r="AO124" s="714">
        <v>1</v>
      </c>
      <c r="AP124" s="778">
        <v>2</v>
      </c>
      <c r="AQ124" s="714">
        <v>1</v>
      </c>
      <c r="AR124" s="714">
        <v>2</v>
      </c>
      <c r="AS124" s="775">
        <v>3</v>
      </c>
      <c r="AT124" s="775">
        <v>1</v>
      </c>
      <c r="AU124" s="775">
        <v>1.5</v>
      </c>
      <c r="AV124" s="775">
        <v>2.5</v>
      </c>
      <c r="AW124" s="714">
        <v>1</v>
      </c>
      <c r="AX124" s="714">
        <v>0</v>
      </c>
      <c r="AY124" s="778">
        <v>1</v>
      </c>
      <c r="AZ124" s="714">
        <v>1</v>
      </c>
      <c r="BA124" s="714">
        <v>0</v>
      </c>
      <c r="BB124" s="778">
        <v>1</v>
      </c>
      <c r="BC124" s="775">
        <v>1</v>
      </c>
      <c r="BD124" s="775">
        <v>0</v>
      </c>
      <c r="BE124" s="775">
        <v>1</v>
      </c>
      <c r="BF124" s="714">
        <v>0</v>
      </c>
      <c r="BG124" s="714">
        <v>1</v>
      </c>
      <c r="BH124" s="714">
        <v>3</v>
      </c>
      <c r="BI124" s="778">
        <v>1</v>
      </c>
      <c r="BJ124" s="775">
        <v>1.3333333333333333</v>
      </c>
      <c r="BK124" s="714">
        <v>0</v>
      </c>
      <c r="BL124" s="714">
        <v>3</v>
      </c>
      <c r="BM124" s="714">
        <v>1</v>
      </c>
      <c r="BN124" s="778">
        <v>3</v>
      </c>
      <c r="BO124" s="775">
        <v>2.3333333333333335</v>
      </c>
      <c r="BP124" s="775">
        <v>0</v>
      </c>
      <c r="BQ124" s="775">
        <v>2</v>
      </c>
      <c r="BR124" s="775">
        <v>2</v>
      </c>
      <c r="BS124" s="775">
        <v>2</v>
      </c>
      <c r="BT124" s="775">
        <v>1.8333333333333335</v>
      </c>
      <c r="BU124" s="714">
        <v>0</v>
      </c>
      <c r="BV124" s="714">
        <v>0</v>
      </c>
      <c r="BW124" s="714">
        <v>0</v>
      </c>
      <c r="BX124" s="714">
        <v>0</v>
      </c>
      <c r="BY124" s="714">
        <v>0</v>
      </c>
      <c r="BZ124" s="714">
        <v>0</v>
      </c>
      <c r="CA124" s="714">
        <v>1</v>
      </c>
      <c r="CB124" s="714">
        <v>0</v>
      </c>
      <c r="CC124" s="714">
        <v>0</v>
      </c>
      <c r="CD124" s="714">
        <v>0</v>
      </c>
      <c r="CE124" s="714">
        <v>0</v>
      </c>
      <c r="CF124" s="714">
        <v>0</v>
      </c>
      <c r="CG124" s="714">
        <v>0</v>
      </c>
      <c r="CH124" s="714">
        <v>0</v>
      </c>
      <c r="CI124" s="714">
        <v>0</v>
      </c>
      <c r="CJ124" s="714">
        <v>0</v>
      </c>
      <c r="CK124" s="775">
        <v>0</v>
      </c>
      <c r="CL124" s="775">
        <v>0</v>
      </c>
      <c r="CM124" s="775">
        <v>0</v>
      </c>
      <c r="CN124" s="775">
        <v>0</v>
      </c>
      <c r="CO124" s="775">
        <v>0</v>
      </c>
      <c r="CP124" s="775">
        <v>0</v>
      </c>
      <c r="CQ124" s="775">
        <v>0.125</v>
      </c>
      <c r="CR124" s="775">
        <v>0</v>
      </c>
      <c r="CS124" s="712">
        <v>0</v>
      </c>
      <c r="CT124" s="712">
        <v>0</v>
      </c>
      <c r="CU124" s="775">
        <v>0.5</v>
      </c>
      <c r="CV124" s="712">
        <v>0</v>
      </c>
      <c r="CW124" s="712">
        <v>0</v>
      </c>
      <c r="CX124" s="712">
        <v>0</v>
      </c>
      <c r="CY124" s="712">
        <v>0</v>
      </c>
      <c r="CZ124" s="712">
        <v>0</v>
      </c>
      <c r="DA124" s="712">
        <v>0</v>
      </c>
      <c r="DB124" s="712">
        <v>0</v>
      </c>
      <c r="DC124" s="712">
        <v>0.5</v>
      </c>
      <c r="DD124" s="712">
        <v>0.5</v>
      </c>
      <c r="DE124" s="712">
        <v>0</v>
      </c>
      <c r="DF124" s="712">
        <v>0</v>
      </c>
      <c r="DG124" s="712">
        <v>0</v>
      </c>
      <c r="DH124" s="712">
        <v>0</v>
      </c>
      <c r="DI124" s="712">
        <v>0</v>
      </c>
      <c r="DJ124" s="712">
        <v>0</v>
      </c>
      <c r="DK124" s="712">
        <v>0</v>
      </c>
      <c r="DL124" s="712">
        <v>0.5</v>
      </c>
      <c r="DM124" s="712">
        <v>0</v>
      </c>
      <c r="DN124" s="712">
        <v>0</v>
      </c>
      <c r="DO124" s="712">
        <v>0</v>
      </c>
      <c r="DP124" s="712">
        <v>0.5</v>
      </c>
      <c r="DQ124" s="712">
        <v>0</v>
      </c>
      <c r="DR124" s="712">
        <v>0.5</v>
      </c>
      <c r="DS124" s="712">
        <v>0</v>
      </c>
      <c r="DT124" s="712">
        <v>0</v>
      </c>
      <c r="DU124" s="712">
        <v>0.5</v>
      </c>
      <c r="DV124" s="712">
        <v>0</v>
      </c>
      <c r="DW124" s="712">
        <v>0</v>
      </c>
      <c r="DX124" s="712">
        <v>0</v>
      </c>
      <c r="DY124" s="712">
        <v>0.5</v>
      </c>
      <c r="DZ124" s="712">
        <v>0</v>
      </c>
      <c r="EA124" s="712">
        <v>0</v>
      </c>
      <c r="EB124" s="712">
        <v>0</v>
      </c>
      <c r="EC124" s="712">
        <v>1</v>
      </c>
      <c r="ED124" s="712">
        <v>0.5</v>
      </c>
      <c r="EE124" s="712">
        <v>0.5</v>
      </c>
      <c r="EF124" s="714">
        <v>1</v>
      </c>
      <c r="EG124" s="714" t="s">
        <v>562</v>
      </c>
      <c r="EH124" s="714">
        <v>1</v>
      </c>
      <c r="EI124" s="714">
        <v>1</v>
      </c>
      <c r="EJ124" s="714">
        <v>1</v>
      </c>
      <c r="EK124" s="713">
        <v>5</v>
      </c>
      <c r="EL124" s="713" t="s">
        <v>563</v>
      </c>
      <c r="EM124" s="779">
        <v>20</v>
      </c>
      <c r="EN124" s="779">
        <v>28</v>
      </c>
      <c r="EO124" s="779">
        <v>12</v>
      </c>
      <c r="EP124" s="714">
        <v>0</v>
      </c>
      <c r="EQ124" s="714">
        <v>1</v>
      </c>
      <c r="ER124" s="714">
        <v>0</v>
      </c>
      <c r="ES124" s="714">
        <v>0</v>
      </c>
      <c r="ET124" s="714">
        <v>1</v>
      </c>
      <c r="EU124" s="779">
        <v>20</v>
      </c>
      <c r="EV124" s="779">
        <v>20</v>
      </c>
      <c r="EW124" s="779">
        <v>20</v>
      </c>
      <c r="EX124" s="779">
        <v>20</v>
      </c>
      <c r="EY124" s="779">
        <v>20</v>
      </c>
      <c r="EZ124" s="713">
        <v>5</v>
      </c>
      <c r="FA124" s="786">
        <v>5000</v>
      </c>
      <c r="FB124" s="712">
        <v>20</v>
      </c>
      <c r="FC124" s="712">
        <v>28</v>
      </c>
      <c r="FD124" s="712">
        <v>12</v>
      </c>
    </row>
    <row r="125" spans="1:162" s="833" customFormat="1" ht="15" customHeight="1" x14ac:dyDescent="0.25">
      <c r="A125" s="1985"/>
      <c r="B125" s="1997"/>
      <c r="C125" s="1982"/>
      <c r="D125" s="1988"/>
      <c r="E125" s="1991"/>
      <c r="F125" s="709" t="s">
        <v>570</v>
      </c>
      <c r="G125" s="709" t="s">
        <v>580</v>
      </c>
      <c r="H125" s="709" t="s">
        <v>561</v>
      </c>
      <c r="I125" s="712">
        <v>52</v>
      </c>
      <c r="J125" s="716">
        <v>208</v>
      </c>
      <c r="K125" s="712">
        <v>55</v>
      </c>
      <c r="L125" s="783">
        <v>0.94545454545454544</v>
      </c>
      <c r="M125" s="784" t="s">
        <v>562</v>
      </c>
      <c r="N125" s="712" t="s">
        <v>562</v>
      </c>
      <c r="O125" s="712">
        <v>3.8</v>
      </c>
      <c r="P125" s="712">
        <v>3.8</v>
      </c>
      <c r="Q125" s="712">
        <v>1.2</v>
      </c>
      <c r="R125" s="712" t="s">
        <v>562</v>
      </c>
      <c r="S125" s="775">
        <v>1.2</v>
      </c>
      <c r="T125" s="834">
        <v>0.85</v>
      </c>
      <c r="U125" s="710">
        <v>0.78</v>
      </c>
      <c r="V125" s="710">
        <v>0.9</v>
      </c>
      <c r="W125" s="710">
        <v>0.78</v>
      </c>
      <c r="X125" s="710">
        <v>0.8</v>
      </c>
      <c r="Y125" s="708">
        <v>0.82199999999999984</v>
      </c>
      <c r="Z125" s="708">
        <v>0.9</v>
      </c>
      <c r="AA125" s="708">
        <v>2.0219999999999998</v>
      </c>
      <c r="AB125" s="777">
        <v>4.6219999999999999</v>
      </c>
      <c r="AC125" s="714">
        <v>17</v>
      </c>
      <c r="AD125" s="714" t="s">
        <v>562</v>
      </c>
      <c r="AE125" s="714">
        <v>25</v>
      </c>
      <c r="AF125" s="714">
        <v>40</v>
      </c>
      <c r="AG125" s="714">
        <v>17</v>
      </c>
      <c r="AH125" s="714">
        <v>12</v>
      </c>
      <c r="AI125" s="775">
        <v>0.8529411764705882</v>
      </c>
      <c r="AJ125" s="714">
        <v>4</v>
      </c>
      <c r="AK125" s="714">
        <v>0</v>
      </c>
      <c r="AL125" s="714">
        <v>17</v>
      </c>
      <c r="AM125" s="775">
        <v>0.61764705882352944</v>
      </c>
      <c r="AN125" s="714">
        <v>0</v>
      </c>
      <c r="AO125" s="714">
        <v>4</v>
      </c>
      <c r="AP125" s="778">
        <v>4</v>
      </c>
      <c r="AQ125" s="714">
        <v>0</v>
      </c>
      <c r="AR125" s="714">
        <v>2</v>
      </c>
      <c r="AS125" s="775">
        <v>2</v>
      </c>
      <c r="AT125" s="775">
        <v>0</v>
      </c>
      <c r="AU125" s="775">
        <v>3</v>
      </c>
      <c r="AV125" s="775">
        <v>3</v>
      </c>
      <c r="AW125" s="714">
        <v>0</v>
      </c>
      <c r="AX125" s="714">
        <v>1</v>
      </c>
      <c r="AY125" s="778">
        <v>1</v>
      </c>
      <c r="AZ125" s="714">
        <v>1</v>
      </c>
      <c r="BA125" s="714">
        <v>0</v>
      </c>
      <c r="BB125" s="778">
        <v>1</v>
      </c>
      <c r="BC125" s="775">
        <v>0.5</v>
      </c>
      <c r="BD125" s="775">
        <v>0.5</v>
      </c>
      <c r="BE125" s="775">
        <v>1</v>
      </c>
      <c r="BF125" s="714">
        <v>0</v>
      </c>
      <c r="BG125" s="714">
        <v>1</v>
      </c>
      <c r="BH125" s="714">
        <v>3</v>
      </c>
      <c r="BI125" s="778">
        <v>1</v>
      </c>
      <c r="BJ125" s="775">
        <v>2</v>
      </c>
      <c r="BK125" s="714">
        <v>0</v>
      </c>
      <c r="BL125" s="714">
        <v>4</v>
      </c>
      <c r="BM125" s="714">
        <v>1</v>
      </c>
      <c r="BN125" s="778">
        <v>4</v>
      </c>
      <c r="BO125" s="775">
        <v>2.3333333333333335</v>
      </c>
      <c r="BP125" s="775">
        <v>0</v>
      </c>
      <c r="BQ125" s="775">
        <v>2.5</v>
      </c>
      <c r="BR125" s="775">
        <v>2</v>
      </c>
      <c r="BS125" s="775">
        <v>2.5</v>
      </c>
      <c r="BT125" s="775">
        <v>2.166666666666667</v>
      </c>
      <c r="BU125" s="714">
        <v>0</v>
      </c>
      <c r="BV125" s="714">
        <v>1</v>
      </c>
      <c r="BW125" s="714">
        <v>1</v>
      </c>
      <c r="BX125" s="714">
        <v>0</v>
      </c>
      <c r="BY125" s="714">
        <v>0</v>
      </c>
      <c r="BZ125" s="714">
        <v>0</v>
      </c>
      <c r="CA125" s="714">
        <v>0</v>
      </c>
      <c r="CB125" s="714">
        <v>0</v>
      </c>
      <c r="CC125" s="714">
        <v>0</v>
      </c>
      <c r="CD125" s="714">
        <v>0</v>
      </c>
      <c r="CE125" s="714">
        <v>1</v>
      </c>
      <c r="CF125" s="714">
        <v>0</v>
      </c>
      <c r="CG125" s="714">
        <v>0</v>
      </c>
      <c r="CH125" s="714">
        <v>0</v>
      </c>
      <c r="CI125" s="714">
        <v>1</v>
      </c>
      <c r="CJ125" s="714">
        <v>0</v>
      </c>
      <c r="CK125" s="775">
        <v>0</v>
      </c>
      <c r="CL125" s="775">
        <v>0.125</v>
      </c>
      <c r="CM125" s="775">
        <v>0.25</v>
      </c>
      <c r="CN125" s="775">
        <v>0</v>
      </c>
      <c r="CO125" s="775">
        <v>0</v>
      </c>
      <c r="CP125" s="775">
        <v>0</v>
      </c>
      <c r="CQ125" s="775">
        <v>0.125</v>
      </c>
      <c r="CR125" s="775">
        <v>0</v>
      </c>
      <c r="CS125" s="712">
        <v>0</v>
      </c>
      <c r="CT125" s="712">
        <v>0</v>
      </c>
      <c r="CU125" s="712">
        <v>0</v>
      </c>
      <c r="CV125" s="712">
        <v>0</v>
      </c>
      <c r="CW125" s="712">
        <v>0</v>
      </c>
      <c r="CX125" s="712">
        <v>0</v>
      </c>
      <c r="CY125" s="712">
        <v>3</v>
      </c>
      <c r="CZ125" s="712">
        <v>0</v>
      </c>
      <c r="DA125" s="712">
        <v>0</v>
      </c>
      <c r="DB125" s="712">
        <v>0</v>
      </c>
      <c r="DC125" s="712">
        <v>3</v>
      </c>
      <c r="DD125" s="712">
        <v>0</v>
      </c>
      <c r="DE125" s="712">
        <v>3</v>
      </c>
      <c r="DF125" s="712">
        <v>0</v>
      </c>
      <c r="DG125" s="712">
        <v>0</v>
      </c>
      <c r="DH125" s="712">
        <v>1</v>
      </c>
      <c r="DI125" s="712">
        <v>0</v>
      </c>
      <c r="DJ125" s="712">
        <v>0</v>
      </c>
      <c r="DK125" s="712">
        <v>0</v>
      </c>
      <c r="DL125" s="712">
        <v>0.5</v>
      </c>
      <c r="DM125" s="712">
        <v>0</v>
      </c>
      <c r="DN125" s="712">
        <v>0</v>
      </c>
      <c r="DO125" s="712">
        <v>0</v>
      </c>
      <c r="DP125" s="712">
        <v>1.5</v>
      </c>
      <c r="DQ125" s="712">
        <v>1</v>
      </c>
      <c r="DR125" s="712">
        <v>0.5</v>
      </c>
      <c r="DS125" s="712">
        <v>0</v>
      </c>
      <c r="DT125" s="712">
        <v>0</v>
      </c>
      <c r="DU125" s="712">
        <v>1</v>
      </c>
      <c r="DV125" s="712">
        <v>0</v>
      </c>
      <c r="DW125" s="712">
        <v>0</v>
      </c>
      <c r="DX125" s="712">
        <v>0</v>
      </c>
      <c r="DY125" s="712">
        <v>3.5</v>
      </c>
      <c r="DZ125" s="712">
        <v>0</v>
      </c>
      <c r="EA125" s="712">
        <v>0</v>
      </c>
      <c r="EB125" s="712">
        <v>0</v>
      </c>
      <c r="EC125" s="712">
        <v>4.5</v>
      </c>
      <c r="ED125" s="712">
        <v>1</v>
      </c>
      <c r="EE125" s="712">
        <v>3.5</v>
      </c>
      <c r="EF125" s="714">
        <v>4</v>
      </c>
      <c r="EG125" s="714">
        <v>3</v>
      </c>
      <c r="EH125" s="714">
        <v>3</v>
      </c>
      <c r="EI125" s="714">
        <v>4</v>
      </c>
      <c r="EJ125" s="714">
        <v>4</v>
      </c>
      <c r="EK125" s="713">
        <v>0.01</v>
      </c>
      <c r="EL125" s="779">
        <v>70</v>
      </c>
      <c r="EM125" s="779">
        <v>40</v>
      </c>
      <c r="EN125" s="779">
        <v>80</v>
      </c>
      <c r="EO125" s="779">
        <v>60</v>
      </c>
      <c r="EP125" s="714">
        <v>100</v>
      </c>
      <c r="EQ125" s="714">
        <v>0</v>
      </c>
      <c r="ER125" s="714">
        <v>0</v>
      </c>
      <c r="ES125" s="714">
        <v>1</v>
      </c>
      <c r="ET125" s="714">
        <v>2</v>
      </c>
      <c r="EU125" s="713">
        <v>0</v>
      </c>
      <c r="EV125" s="713">
        <v>0</v>
      </c>
      <c r="EW125" s="713">
        <v>0</v>
      </c>
      <c r="EX125" s="713">
        <v>0</v>
      </c>
      <c r="EY125" s="779">
        <v>67</v>
      </c>
      <c r="EZ125" s="713">
        <v>0.01</v>
      </c>
      <c r="FA125" s="712">
        <v>70</v>
      </c>
      <c r="FB125" s="712">
        <v>40</v>
      </c>
      <c r="FC125" s="712">
        <v>80</v>
      </c>
      <c r="FD125" s="712">
        <v>60</v>
      </c>
    </row>
    <row r="126" spans="1:162" s="833" customFormat="1" ht="15" customHeight="1" x14ac:dyDescent="0.25">
      <c r="A126" s="1985"/>
      <c r="B126" s="1997"/>
      <c r="C126" s="1982"/>
      <c r="D126" s="1988"/>
      <c r="E126" s="1991"/>
      <c r="F126" s="709" t="s">
        <v>570</v>
      </c>
      <c r="G126" s="709" t="s">
        <v>579</v>
      </c>
      <c r="H126" s="709" t="s">
        <v>571</v>
      </c>
      <c r="I126" s="712">
        <v>29</v>
      </c>
      <c r="J126" s="716">
        <v>116</v>
      </c>
      <c r="K126" s="712">
        <v>75</v>
      </c>
      <c r="L126" s="783">
        <v>0.38666666666666671</v>
      </c>
      <c r="M126" s="784" t="s">
        <v>562</v>
      </c>
      <c r="N126" s="712" t="s">
        <v>562</v>
      </c>
      <c r="O126" s="712" t="s">
        <v>562</v>
      </c>
      <c r="P126" s="712" t="s">
        <v>562</v>
      </c>
      <c r="Q126" s="712">
        <v>1.85</v>
      </c>
      <c r="R126" s="712" t="s">
        <v>562</v>
      </c>
      <c r="S126" s="775">
        <v>1.85</v>
      </c>
      <c r="T126" s="834">
        <v>0.4</v>
      </c>
      <c r="U126" s="710">
        <v>0.4</v>
      </c>
      <c r="V126" s="710">
        <v>0.48</v>
      </c>
      <c r="W126" s="710">
        <v>0.55000000000000004</v>
      </c>
      <c r="X126" s="710">
        <v>0.25</v>
      </c>
      <c r="Y126" s="708">
        <v>0.41600000000000004</v>
      </c>
      <c r="Z126" s="708">
        <v>0.55000000000000004</v>
      </c>
      <c r="AA126" s="708">
        <v>2.266</v>
      </c>
      <c r="AB126" s="777" t="s">
        <v>562</v>
      </c>
      <c r="AC126" s="714">
        <v>15</v>
      </c>
      <c r="AD126" s="714" t="s">
        <v>562</v>
      </c>
      <c r="AE126" s="714">
        <v>25</v>
      </c>
      <c r="AF126" s="714" t="s">
        <v>562</v>
      </c>
      <c r="AG126" s="714">
        <v>17</v>
      </c>
      <c r="AH126" s="714" t="s">
        <v>562</v>
      </c>
      <c r="AI126" s="775">
        <v>1</v>
      </c>
      <c r="AJ126" s="714" t="s">
        <v>562</v>
      </c>
      <c r="AK126" s="714" t="s">
        <v>562</v>
      </c>
      <c r="AL126" s="714" t="s">
        <v>562</v>
      </c>
      <c r="AM126" s="775" t="s">
        <v>562</v>
      </c>
      <c r="AN126" s="714">
        <v>3</v>
      </c>
      <c r="AO126" s="714">
        <v>2</v>
      </c>
      <c r="AP126" s="778">
        <v>5</v>
      </c>
      <c r="AQ126" s="714" t="s">
        <v>562</v>
      </c>
      <c r="AR126" s="714" t="s">
        <v>562</v>
      </c>
      <c r="AS126" s="775" t="s">
        <v>562</v>
      </c>
      <c r="AT126" s="775">
        <v>3</v>
      </c>
      <c r="AU126" s="775">
        <v>2</v>
      </c>
      <c r="AV126" s="775">
        <v>5</v>
      </c>
      <c r="AW126" s="714">
        <v>0</v>
      </c>
      <c r="AX126" s="714">
        <v>0</v>
      </c>
      <c r="AY126" s="778">
        <v>0</v>
      </c>
      <c r="AZ126" s="714" t="s">
        <v>562</v>
      </c>
      <c r="BA126" s="714" t="s">
        <v>562</v>
      </c>
      <c r="BB126" s="778" t="s">
        <v>562</v>
      </c>
      <c r="BC126" s="775">
        <v>0</v>
      </c>
      <c r="BD126" s="775">
        <v>0</v>
      </c>
      <c r="BE126" s="775">
        <v>0</v>
      </c>
      <c r="BF126" s="714">
        <v>2</v>
      </c>
      <c r="BG126" s="714">
        <v>0</v>
      </c>
      <c r="BH126" s="714">
        <v>2</v>
      </c>
      <c r="BI126" s="778">
        <v>2</v>
      </c>
      <c r="BJ126" s="775">
        <v>2.3333333333333335</v>
      </c>
      <c r="BK126" s="714" t="s">
        <v>562</v>
      </c>
      <c r="BL126" s="714" t="s">
        <v>562</v>
      </c>
      <c r="BM126" s="714" t="s">
        <v>562</v>
      </c>
      <c r="BN126" s="714" t="s">
        <v>562</v>
      </c>
      <c r="BO126" s="712" t="s">
        <v>562</v>
      </c>
      <c r="BP126" s="775">
        <v>2</v>
      </c>
      <c r="BQ126" s="775">
        <v>0</v>
      </c>
      <c r="BR126" s="775">
        <v>2</v>
      </c>
      <c r="BS126" s="775">
        <v>2</v>
      </c>
      <c r="BT126" s="775">
        <v>2.3333333333333335</v>
      </c>
      <c r="BU126" s="714">
        <v>0</v>
      </c>
      <c r="BV126" s="714">
        <v>0</v>
      </c>
      <c r="BW126" s="714">
        <v>2</v>
      </c>
      <c r="BX126" s="714">
        <v>1</v>
      </c>
      <c r="BY126" s="714">
        <v>1</v>
      </c>
      <c r="BZ126" s="714">
        <v>0</v>
      </c>
      <c r="CA126" s="714">
        <v>0</v>
      </c>
      <c r="CB126" s="714">
        <v>0</v>
      </c>
      <c r="CC126" s="714" t="s">
        <v>562</v>
      </c>
      <c r="CD126" s="714" t="s">
        <v>562</v>
      </c>
      <c r="CE126" s="714" t="s">
        <v>562</v>
      </c>
      <c r="CF126" s="714" t="s">
        <v>562</v>
      </c>
      <c r="CG126" s="714" t="s">
        <v>562</v>
      </c>
      <c r="CH126" s="714" t="s">
        <v>562</v>
      </c>
      <c r="CI126" s="714" t="s">
        <v>562</v>
      </c>
      <c r="CJ126" s="714" t="s">
        <v>562</v>
      </c>
      <c r="CK126" s="712" t="s">
        <v>562</v>
      </c>
      <c r="CL126" s="712" t="s">
        <v>562</v>
      </c>
      <c r="CM126" s="712" t="s">
        <v>562</v>
      </c>
      <c r="CN126" s="712" t="s">
        <v>562</v>
      </c>
      <c r="CO126" s="712" t="s">
        <v>562</v>
      </c>
      <c r="CP126" s="712" t="s">
        <v>562</v>
      </c>
      <c r="CQ126" s="712" t="s">
        <v>562</v>
      </c>
      <c r="CR126" s="712" t="s">
        <v>562</v>
      </c>
      <c r="CS126" s="712">
        <v>0</v>
      </c>
      <c r="CT126" s="712">
        <v>0</v>
      </c>
      <c r="CU126" s="775">
        <v>0.5</v>
      </c>
      <c r="CV126" s="712">
        <v>0</v>
      </c>
      <c r="CW126" s="712">
        <v>0</v>
      </c>
      <c r="CX126" s="712">
        <v>0</v>
      </c>
      <c r="CY126" s="712">
        <v>0</v>
      </c>
      <c r="CZ126" s="712">
        <v>0</v>
      </c>
      <c r="DA126" s="712">
        <v>0</v>
      </c>
      <c r="DB126" s="712">
        <v>0</v>
      </c>
      <c r="DC126" s="712">
        <v>0.5</v>
      </c>
      <c r="DD126" s="712">
        <v>0.5</v>
      </c>
      <c r="DE126" s="712">
        <v>0</v>
      </c>
      <c r="DF126" s="712" t="s">
        <v>562</v>
      </c>
      <c r="DG126" s="712" t="s">
        <v>562</v>
      </c>
      <c r="DH126" s="712" t="s">
        <v>562</v>
      </c>
      <c r="DI126" s="712" t="s">
        <v>562</v>
      </c>
      <c r="DJ126" s="712" t="s">
        <v>562</v>
      </c>
      <c r="DK126" s="712" t="s">
        <v>562</v>
      </c>
      <c r="DL126" s="712" t="s">
        <v>562</v>
      </c>
      <c r="DM126" s="712" t="s">
        <v>562</v>
      </c>
      <c r="DN126" s="712" t="s">
        <v>562</v>
      </c>
      <c r="DO126" s="712" t="s">
        <v>562</v>
      </c>
      <c r="DP126" s="712" t="s">
        <v>562</v>
      </c>
      <c r="DQ126" s="712">
        <v>0</v>
      </c>
      <c r="DR126" s="712">
        <v>0</v>
      </c>
      <c r="DS126" s="712">
        <v>0</v>
      </c>
      <c r="DT126" s="712">
        <v>0</v>
      </c>
      <c r="DU126" s="712">
        <v>0.5</v>
      </c>
      <c r="DV126" s="712">
        <v>0</v>
      </c>
      <c r="DW126" s="712">
        <v>0</v>
      </c>
      <c r="DX126" s="712">
        <v>0</v>
      </c>
      <c r="DY126" s="712">
        <v>0</v>
      </c>
      <c r="DZ126" s="712">
        <v>0</v>
      </c>
      <c r="EA126" s="712">
        <v>0</v>
      </c>
      <c r="EB126" s="712">
        <v>0</v>
      </c>
      <c r="EC126" s="712">
        <v>0.5</v>
      </c>
      <c r="ED126" s="712">
        <v>0.5</v>
      </c>
      <c r="EE126" s="712">
        <v>0</v>
      </c>
      <c r="EF126" s="714">
        <v>1</v>
      </c>
      <c r="EG126" s="714">
        <v>1</v>
      </c>
      <c r="EH126" s="714">
        <v>1</v>
      </c>
      <c r="EI126" s="714">
        <v>1</v>
      </c>
      <c r="EJ126" s="714">
        <v>1</v>
      </c>
      <c r="EK126" s="779">
        <v>50</v>
      </c>
      <c r="EL126" s="779">
        <v>70</v>
      </c>
      <c r="EM126" s="782">
        <v>150</v>
      </c>
      <c r="EN126" s="782">
        <v>110</v>
      </c>
      <c r="EO126" s="779">
        <v>90</v>
      </c>
      <c r="EP126" s="714">
        <v>0</v>
      </c>
      <c r="EQ126" s="714">
        <v>0</v>
      </c>
      <c r="ER126" s="714">
        <v>0</v>
      </c>
      <c r="ES126" s="714">
        <v>0</v>
      </c>
      <c r="ET126" s="714">
        <v>0</v>
      </c>
      <c r="EU126" s="713" t="s">
        <v>562</v>
      </c>
      <c r="EV126" s="713" t="s">
        <v>562</v>
      </c>
      <c r="EW126" s="713" t="s">
        <v>562</v>
      </c>
      <c r="EX126" s="713" t="s">
        <v>562</v>
      </c>
      <c r="EY126" s="713" t="s">
        <v>562</v>
      </c>
      <c r="EZ126" s="712">
        <v>50</v>
      </c>
      <c r="FA126" s="712">
        <v>70</v>
      </c>
      <c r="FB126" s="782">
        <v>150</v>
      </c>
      <c r="FC126" s="782">
        <v>110</v>
      </c>
      <c r="FD126" s="712">
        <v>90</v>
      </c>
    </row>
    <row r="127" spans="1:162" s="833" customFormat="1" ht="15" customHeight="1" x14ac:dyDescent="0.25">
      <c r="A127" s="1985"/>
      <c r="B127" s="1997"/>
      <c r="C127" s="1982"/>
      <c r="D127" s="1988"/>
      <c r="E127" s="1991"/>
      <c r="F127" s="709" t="s">
        <v>572</v>
      </c>
      <c r="G127" s="709" t="s">
        <v>560</v>
      </c>
      <c r="H127" s="709" t="s">
        <v>561</v>
      </c>
      <c r="I127" s="712">
        <v>10</v>
      </c>
      <c r="J127" s="775">
        <v>40</v>
      </c>
      <c r="K127" s="709">
        <v>120</v>
      </c>
      <c r="L127" s="783">
        <v>8.333333333333337E-2</v>
      </c>
      <c r="M127" s="709">
        <v>133</v>
      </c>
      <c r="N127" s="712">
        <v>4</v>
      </c>
      <c r="O127" s="712">
        <v>4</v>
      </c>
      <c r="P127" s="712">
        <v>4</v>
      </c>
      <c r="Q127" s="712">
        <v>2</v>
      </c>
      <c r="R127" s="712">
        <v>1.8</v>
      </c>
      <c r="S127" s="775">
        <v>1.9</v>
      </c>
      <c r="T127" s="834">
        <v>0.9</v>
      </c>
      <c r="U127" s="710">
        <v>0.57999999999999996</v>
      </c>
      <c r="V127" s="710">
        <v>0.7</v>
      </c>
      <c r="W127" s="710">
        <v>0.65</v>
      </c>
      <c r="X127" s="710">
        <v>0.5</v>
      </c>
      <c r="Y127" s="708">
        <v>0.66599999999999993</v>
      </c>
      <c r="Z127" s="708">
        <v>0.9</v>
      </c>
      <c r="AA127" s="708">
        <v>2.5659999999999998</v>
      </c>
      <c r="AB127" s="777">
        <v>4.6660000000000004</v>
      </c>
      <c r="AC127" s="714">
        <v>25</v>
      </c>
      <c r="AD127" s="714">
        <v>25</v>
      </c>
      <c r="AE127" s="714">
        <v>5</v>
      </c>
      <c r="AF127" s="714">
        <v>40</v>
      </c>
      <c r="AG127" s="714">
        <v>17</v>
      </c>
      <c r="AH127" s="714">
        <v>17</v>
      </c>
      <c r="AI127" s="775">
        <v>1</v>
      </c>
      <c r="AJ127" s="714">
        <v>14</v>
      </c>
      <c r="AK127" s="714">
        <v>0</v>
      </c>
      <c r="AL127" s="714">
        <v>0</v>
      </c>
      <c r="AM127" s="775">
        <v>0.41176470588235292</v>
      </c>
      <c r="AN127" s="714">
        <v>1</v>
      </c>
      <c r="AO127" s="714">
        <v>3</v>
      </c>
      <c r="AP127" s="778">
        <v>4</v>
      </c>
      <c r="AQ127" s="714">
        <v>0</v>
      </c>
      <c r="AR127" s="714">
        <v>3</v>
      </c>
      <c r="AS127" s="775">
        <v>3</v>
      </c>
      <c r="AT127" s="775">
        <v>0.5</v>
      </c>
      <c r="AU127" s="775">
        <v>3</v>
      </c>
      <c r="AV127" s="775">
        <v>3.5</v>
      </c>
      <c r="AW127" s="714">
        <v>1</v>
      </c>
      <c r="AX127" s="714">
        <v>0</v>
      </c>
      <c r="AY127" s="778">
        <v>1</v>
      </c>
      <c r="AZ127" s="714">
        <v>1</v>
      </c>
      <c r="BA127" s="714">
        <v>0</v>
      </c>
      <c r="BB127" s="778">
        <v>1</v>
      </c>
      <c r="BC127" s="775">
        <v>1</v>
      </c>
      <c r="BD127" s="775">
        <v>0</v>
      </c>
      <c r="BE127" s="775">
        <v>1</v>
      </c>
      <c r="BF127" s="714">
        <v>0</v>
      </c>
      <c r="BG127" s="714">
        <v>2</v>
      </c>
      <c r="BH127" s="714">
        <v>2</v>
      </c>
      <c r="BI127" s="778">
        <v>2</v>
      </c>
      <c r="BJ127" s="775">
        <v>2.3333333333333335</v>
      </c>
      <c r="BK127" s="714">
        <v>2</v>
      </c>
      <c r="BL127" s="714">
        <v>2</v>
      </c>
      <c r="BM127" s="714">
        <v>0</v>
      </c>
      <c r="BN127" s="778">
        <v>4</v>
      </c>
      <c r="BO127" s="775">
        <v>2.6666666666666665</v>
      </c>
      <c r="BP127" s="775">
        <v>1</v>
      </c>
      <c r="BQ127" s="775">
        <v>2</v>
      </c>
      <c r="BR127" s="775">
        <v>1</v>
      </c>
      <c r="BS127" s="775">
        <v>3</v>
      </c>
      <c r="BT127" s="775">
        <v>2.5</v>
      </c>
      <c r="BU127" s="714">
        <v>0</v>
      </c>
      <c r="BV127" s="714">
        <v>1</v>
      </c>
      <c r="BW127" s="714">
        <v>0</v>
      </c>
      <c r="BX127" s="714">
        <v>0</v>
      </c>
      <c r="BY127" s="714">
        <v>0</v>
      </c>
      <c r="BZ127" s="714">
        <v>0</v>
      </c>
      <c r="CA127" s="714">
        <v>0</v>
      </c>
      <c r="CB127" s="714">
        <v>0</v>
      </c>
      <c r="CC127" s="714">
        <v>0</v>
      </c>
      <c r="CD127" s="714">
        <v>0</v>
      </c>
      <c r="CE127" s="714">
        <v>2</v>
      </c>
      <c r="CF127" s="714">
        <v>1</v>
      </c>
      <c r="CG127" s="714">
        <v>0</v>
      </c>
      <c r="CH127" s="714">
        <v>0</v>
      </c>
      <c r="CI127" s="714">
        <v>0</v>
      </c>
      <c r="CJ127" s="714">
        <v>0</v>
      </c>
      <c r="CK127" s="775">
        <v>0</v>
      </c>
      <c r="CL127" s="775">
        <v>0.125</v>
      </c>
      <c r="CM127" s="775">
        <v>0.25</v>
      </c>
      <c r="CN127" s="775">
        <v>0.125</v>
      </c>
      <c r="CO127" s="775">
        <v>0</v>
      </c>
      <c r="CP127" s="775">
        <v>0</v>
      </c>
      <c r="CQ127" s="775">
        <v>0</v>
      </c>
      <c r="CR127" s="775">
        <v>0</v>
      </c>
      <c r="CS127" s="712">
        <v>0</v>
      </c>
      <c r="CT127" s="712">
        <v>0</v>
      </c>
      <c r="CU127" s="775">
        <v>1.5</v>
      </c>
      <c r="CV127" s="712">
        <v>0</v>
      </c>
      <c r="CW127" s="712">
        <v>0</v>
      </c>
      <c r="CX127" s="712">
        <v>0</v>
      </c>
      <c r="CY127" s="712">
        <v>0</v>
      </c>
      <c r="CZ127" s="712">
        <v>0</v>
      </c>
      <c r="DA127" s="712">
        <v>0</v>
      </c>
      <c r="DB127" s="712">
        <v>0</v>
      </c>
      <c r="DC127" s="712">
        <v>1.5</v>
      </c>
      <c r="DD127" s="712">
        <v>1.5</v>
      </c>
      <c r="DE127" s="712">
        <v>0</v>
      </c>
      <c r="DF127" s="712">
        <v>0</v>
      </c>
      <c r="DG127" s="712">
        <v>0</v>
      </c>
      <c r="DH127" s="712">
        <v>1.5</v>
      </c>
      <c r="DI127" s="712">
        <v>0</v>
      </c>
      <c r="DJ127" s="712">
        <v>0</v>
      </c>
      <c r="DK127" s="712">
        <v>0</v>
      </c>
      <c r="DL127" s="712">
        <v>0</v>
      </c>
      <c r="DM127" s="712">
        <v>0</v>
      </c>
      <c r="DN127" s="712">
        <v>0</v>
      </c>
      <c r="DO127" s="712">
        <v>0</v>
      </c>
      <c r="DP127" s="712">
        <v>1.5</v>
      </c>
      <c r="DQ127" s="712">
        <v>1.5</v>
      </c>
      <c r="DR127" s="712">
        <v>0</v>
      </c>
      <c r="DS127" s="712">
        <v>0</v>
      </c>
      <c r="DT127" s="712">
        <v>0</v>
      </c>
      <c r="DU127" s="712">
        <v>3</v>
      </c>
      <c r="DV127" s="712">
        <v>0</v>
      </c>
      <c r="DW127" s="712">
        <v>0</v>
      </c>
      <c r="DX127" s="712">
        <v>0</v>
      </c>
      <c r="DY127" s="712">
        <v>0</v>
      </c>
      <c r="DZ127" s="712">
        <v>0</v>
      </c>
      <c r="EA127" s="712">
        <v>0</v>
      </c>
      <c r="EB127" s="712">
        <v>0</v>
      </c>
      <c r="EC127" s="712">
        <v>3</v>
      </c>
      <c r="ED127" s="712">
        <v>3</v>
      </c>
      <c r="EE127" s="712">
        <v>0</v>
      </c>
      <c r="EF127" s="714">
        <v>3</v>
      </c>
      <c r="EG127" s="714">
        <v>1</v>
      </c>
      <c r="EH127" s="714">
        <v>2</v>
      </c>
      <c r="EI127" s="714">
        <v>3</v>
      </c>
      <c r="EJ127" s="714">
        <v>1</v>
      </c>
      <c r="EK127" s="779">
        <v>40</v>
      </c>
      <c r="EL127" s="779">
        <v>60</v>
      </c>
      <c r="EM127" s="713">
        <v>6</v>
      </c>
      <c r="EN127" s="779">
        <v>30</v>
      </c>
      <c r="EO127" s="779">
        <v>20</v>
      </c>
      <c r="EP127" s="714">
        <v>0</v>
      </c>
      <c r="EQ127" s="714">
        <v>0</v>
      </c>
      <c r="ER127" s="714">
        <v>0</v>
      </c>
      <c r="ES127" s="714">
        <v>0</v>
      </c>
      <c r="ET127" s="714">
        <v>0</v>
      </c>
      <c r="EU127" s="779">
        <v>67</v>
      </c>
      <c r="EV127" s="779">
        <v>67</v>
      </c>
      <c r="EW127" s="779">
        <v>67</v>
      </c>
      <c r="EX127" s="713">
        <v>0</v>
      </c>
      <c r="EY127" s="779">
        <v>67</v>
      </c>
      <c r="EZ127" s="712">
        <v>40</v>
      </c>
      <c r="FA127" s="712">
        <v>60</v>
      </c>
      <c r="FB127" s="713">
        <v>6</v>
      </c>
      <c r="FC127" s="712">
        <v>30</v>
      </c>
      <c r="FD127" s="712">
        <v>20</v>
      </c>
    </row>
    <row r="128" spans="1:162" s="833" customFormat="1" ht="15" customHeight="1" x14ac:dyDescent="0.25">
      <c r="A128" s="1985"/>
      <c r="B128" s="1997"/>
      <c r="C128" s="1982"/>
      <c r="D128" s="1988"/>
      <c r="E128" s="1991"/>
      <c r="F128" s="709" t="s">
        <v>573</v>
      </c>
      <c r="G128" s="709" t="s">
        <v>560</v>
      </c>
      <c r="H128" s="709" t="s">
        <v>561</v>
      </c>
      <c r="I128" s="712">
        <v>80</v>
      </c>
      <c r="J128" s="716">
        <v>320</v>
      </c>
      <c r="K128" s="712">
        <v>87</v>
      </c>
      <c r="L128" s="783">
        <v>0.91954022988505746</v>
      </c>
      <c r="M128" s="709">
        <v>110</v>
      </c>
      <c r="N128" s="712">
        <v>4</v>
      </c>
      <c r="O128" s="712" t="s">
        <v>562</v>
      </c>
      <c r="P128" s="712">
        <v>4</v>
      </c>
      <c r="Q128" s="712">
        <v>2</v>
      </c>
      <c r="R128" s="712">
        <v>1.5</v>
      </c>
      <c r="S128" s="775">
        <v>1.75</v>
      </c>
      <c r="T128" s="834">
        <v>0.65</v>
      </c>
      <c r="U128" s="710">
        <v>0.77</v>
      </c>
      <c r="V128" s="710">
        <v>0.95</v>
      </c>
      <c r="W128" s="710">
        <v>0.84</v>
      </c>
      <c r="X128" s="710">
        <v>0.6</v>
      </c>
      <c r="Y128" s="708">
        <v>0.76200000000000001</v>
      </c>
      <c r="Z128" s="708">
        <v>0.95</v>
      </c>
      <c r="AA128" s="708">
        <v>2.512</v>
      </c>
      <c r="AB128" s="777">
        <v>4.7620000000000005</v>
      </c>
      <c r="AC128" s="714">
        <v>20</v>
      </c>
      <c r="AD128" s="714">
        <v>15</v>
      </c>
      <c r="AE128" s="714">
        <v>40</v>
      </c>
      <c r="AF128" s="714">
        <v>30</v>
      </c>
      <c r="AG128" s="714">
        <v>12</v>
      </c>
      <c r="AH128" s="714">
        <v>5</v>
      </c>
      <c r="AI128" s="775">
        <v>0.5</v>
      </c>
      <c r="AJ128" s="714">
        <v>9</v>
      </c>
      <c r="AK128" s="714">
        <v>0</v>
      </c>
      <c r="AL128" s="714">
        <v>7</v>
      </c>
      <c r="AM128" s="775">
        <v>0.47058823529411764</v>
      </c>
      <c r="AN128" s="714">
        <v>1</v>
      </c>
      <c r="AO128" s="714">
        <v>1</v>
      </c>
      <c r="AP128" s="778">
        <v>2</v>
      </c>
      <c r="AQ128" s="714">
        <v>1</v>
      </c>
      <c r="AR128" s="714">
        <v>1</v>
      </c>
      <c r="AS128" s="775">
        <v>2</v>
      </c>
      <c r="AT128" s="775">
        <v>1</v>
      </c>
      <c r="AU128" s="775">
        <v>1</v>
      </c>
      <c r="AV128" s="775">
        <v>2</v>
      </c>
      <c r="AW128" s="714">
        <v>1</v>
      </c>
      <c r="AX128" s="714">
        <v>1</v>
      </c>
      <c r="AY128" s="778">
        <v>2</v>
      </c>
      <c r="AZ128" s="714">
        <v>1</v>
      </c>
      <c r="BA128" s="714">
        <v>1</v>
      </c>
      <c r="BB128" s="778">
        <v>2</v>
      </c>
      <c r="BC128" s="775">
        <v>1</v>
      </c>
      <c r="BD128" s="775">
        <v>1</v>
      </c>
      <c r="BE128" s="775">
        <v>2</v>
      </c>
      <c r="BF128" s="714">
        <v>0</v>
      </c>
      <c r="BG128" s="714">
        <v>4</v>
      </c>
      <c r="BH128" s="714">
        <v>0</v>
      </c>
      <c r="BI128" s="778">
        <v>4</v>
      </c>
      <c r="BJ128" s="775">
        <v>2.6666666666666665</v>
      </c>
      <c r="BK128" s="714">
        <v>0</v>
      </c>
      <c r="BL128" s="714">
        <v>4</v>
      </c>
      <c r="BM128" s="714">
        <v>0</v>
      </c>
      <c r="BN128" s="778">
        <v>4</v>
      </c>
      <c r="BO128" s="775">
        <v>2.6666666666666665</v>
      </c>
      <c r="BP128" s="775">
        <v>0</v>
      </c>
      <c r="BQ128" s="775">
        <v>4</v>
      </c>
      <c r="BR128" s="775">
        <v>0</v>
      </c>
      <c r="BS128" s="775">
        <v>4</v>
      </c>
      <c r="BT128" s="775">
        <v>2.6666666666666665</v>
      </c>
      <c r="BU128" s="714">
        <v>0</v>
      </c>
      <c r="BV128" s="714">
        <v>0</v>
      </c>
      <c r="BW128" s="714">
        <v>1</v>
      </c>
      <c r="BX128" s="714">
        <v>1</v>
      </c>
      <c r="BY128" s="714">
        <v>0</v>
      </c>
      <c r="BZ128" s="714">
        <v>0</v>
      </c>
      <c r="CA128" s="714">
        <v>1</v>
      </c>
      <c r="CB128" s="714">
        <v>0</v>
      </c>
      <c r="CC128" s="714">
        <v>0</v>
      </c>
      <c r="CD128" s="714">
        <v>0</v>
      </c>
      <c r="CE128" s="714">
        <v>1</v>
      </c>
      <c r="CF128" s="714">
        <v>1</v>
      </c>
      <c r="CG128" s="714">
        <v>0</v>
      </c>
      <c r="CH128" s="714">
        <v>0</v>
      </c>
      <c r="CI128" s="714">
        <v>1</v>
      </c>
      <c r="CJ128" s="714">
        <v>0</v>
      </c>
      <c r="CK128" s="775">
        <v>0</v>
      </c>
      <c r="CL128" s="775">
        <v>0</v>
      </c>
      <c r="CM128" s="775">
        <v>0.25</v>
      </c>
      <c r="CN128" s="775">
        <v>0.25</v>
      </c>
      <c r="CO128" s="775">
        <v>0</v>
      </c>
      <c r="CP128" s="775">
        <v>0</v>
      </c>
      <c r="CQ128" s="775">
        <v>0.25</v>
      </c>
      <c r="CR128" s="775">
        <v>0</v>
      </c>
      <c r="CS128" s="712">
        <v>0</v>
      </c>
      <c r="CT128" s="712">
        <v>0</v>
      </c>
      <c r="CU128" s="775">
        <v>0.5</v>
      </c>
      <c r="CV128" s="712">
        <v>0</v>
      </c>
      <c r="CW128" s="712">
        <v>0</v>
      </c>
      <c r="CX128" s="712">
        <v>0</v>
      </c>
      <c r="CY128" s="712">
        <v>0</v>
      </c>
      <c r="CZ128" s="712">
        <v>0</v>
      </c>
      <c r="DA128" s="712">
        <v>0</v>
      </c>
      <c r="DB128" s="712">
        <v>0</v>
      </c>
      <c r="DC128" s="712">
        <v>0.5</v>
      </c>
      <c r="DD128" s="712">
        <v>0.5</v>
      </c>
      <c r="DE128" s="712">
        <v>0</v>
      </c>
      <c r="DF128" s="712">
        <v>0</v>
      </c>
      <c r="DG128" s="712">
        <v>0</v>
      </c>
      <c r="DH128" s="712">
        <v>0.5</v>
      </c>
      <c r="DI128" s="712">
        <v>0</v>
      </c>
      <c r="DJ128" s="712">
        <v>0</v>
      </c>
      <c r="DK128" s="712">
        <v>0</v>
      </c>
      <c r="DL128" s="712">
        <v>0</v>
      </c>
      <c r="DM128" s="712">
        <v>0</v>
      </c>
      <c r="DN128" s="712">
        <v>0</v>
      </c>
      <c r="DO128" s="712">
        <v>0</v>
      </c>
      <c r="DP128" s="712">
        <v>0.5</v>
      </c>
      <c r="DQ128" s="712">
        <v>0.5</v>
      </c>
      <c r="DR128" s="712">
        <v>0</v>
      </c>
      <c r="DS128" s="712">
        <v>0</v>
      </c>
      <c r="DT128" s="712">
        <v>0</v>
      </c>
      <c r="DU128" s="712">
        <v>1</v>
      </c>
      <c r="DV128" s="712">
        <v>0</v>
      </c>
      <c r="DW128" s="712">
        <v>0</v>
      </c>
      <c r="DX128" s="712">
        <v>0</v>
      </c>
      <c r="DY128" s="712">
        <v>0</v>
      </c>
      <c r="DZ128" s="712">
        <v>0</v>
      </c>
      <c r="EA128" s="712">
        <v>0</v>
      </c>
      <c r="EB128" s="712">
        <v>0</v>
      </c>
      <c r="EC128" s="712">
        <v>1</v>
      </c>
      <c r="ED128" s="712">
        <v>1</v>
      </c>
      <c r="EE128" s="712">
        <v>0</v>
      </c>
      <c r="EF128" s="714">
        <v>3</v>
      </c>
      <c r="EG128" s="714">
        <v>3</v>
      </c>
      <c r="EH128" s="714">
        <v>3</v>
      </c>
      <c r="EI128" s="714">
        <v>3</v>
      </c>
      <c r="EJ128" s="714">
        <v>2</v>
      </c>
      <c r="EK128" s="779">
        <v>22</v>
      </c>
      <c r="EL128" s="779">
        <v>42</v>
      </c>
      <c r="EM128" s="713">
        <v>5</v>
      </c>
      <c r="EN128" s="782">
        <v>150</v>
      </c>
      <c r="EO128" s="779">
        <v>40</v>
      </c>
      <c r="EP128" s="714">
        <v>2</v>
      </c>
      <c r="EQ128" s="714">
        <v>0</v>
      </c>
      <c r="ER128" s="714">
        <v>0</v>
      </c>
      <c r="ES128" s="714">
        <v>0</v>
      </c>
      <c r="ET128" s="714">
        <v>0</v>
      </c>
      <c r="EU128" s="779">
        <v>67</v>
      </c>
      <c r="EV128" s="779">
        <v>67</v>
      </c>
      <c r="EW128" s="779">
        <v>67</v>
      </c>
      <c r="EX128" s="779">
        <v>67</v>
      </c>
      <c r="EY128" s="779">
        <v>67</v>
      </c>
      <c r="EZ128" s="712">
        <v>22</v>
      </c>
      <c r="FA128" s="712">
        <v>42</v>
      </c>
      <c r="FB128" s="713">
        <v>5</v>
      </c>
      <c r="FC128" s="782">
        <v>150</v>
      </c>
      <c r="FD128" s="712">
        <v>40</v>
      </c>
    </row>
    <row r="129" spans="1:162" s="833" customFormat="1" ht="15" customHeight="1" x14ac:dyDescent="0.25">
      <c r="A129" s="1985"/>
      <c r="B129" s="1997"/>
      <c r="C129" s="1982"/>
      <c r="D129" s="1988"/>
      <c r="E129" s="1991"/>
      <c r="F129" s="709" t="s">
        <v>574</v>
      </c>
      <c r="G129" s="709" t="s">
        <v>560</v>
      </c>
      <c r="H129" s="709" t="s">
        <v>577</v>
      </c>
      <c r="I129" s="712">
        <v>78</v>
      </c>
      <c r="J129" s="716">
        <v>312</v>
      </c>
      <c r="K129" s="712">
        <v>81</v>
      </c>
      <c r="L129" s="783">
        <v>0.96296296296296302</v>
      </c>
      <c r="M129" s="709">
        <v>116</v>
      </c>
      <c r="N129" s="712" t="s">
        <v>562</v>
      </c>
      <c r="O129" s="712" t="s">
        <v>562</v>
      </c>
      <c r="P129" s="712" t="s">
        <v>562</v>
      </c>
      <c r="Q129" s="712">
        <v>2.2999999999999998</v>
      </c>
      <c r="R129" s="712">
        <v>1.5</v>
      </c>
      <c r="S129" s="775">
        <v>1.9</v>
      </c>
      <c r="T129" s="834">
        <v>0.95</v>
      </c>
      <c r="U129" s="710">
        <v>1.3</v>
      </c>
      <c r="V129" s="710">
        <v>1.5</v>
      </c>
      <c r="W129" s="710">
        <v>1.4</v>
      </c>
      <c r="X129" s="710">
        <v>1.1499999999999999</v>
      </c>
      <c r="Y129" s="708">
        <v>1.2600000000000002</v>
      </c>
      <c r="Z129" s="708">
        <v>1.5</v>
      </c>
      <c r="AA129" s="708">
        <v>3.16</v>
      </c>
      <c r="AB129" s="777" t="s">
        <v>562</v>
      </c>
      <c r="AC129" s="714">
        <v>15</v>
      </c>
      <c r="AD129" s="714">
        <v>15</v>
      </c>
      <c r="AE129" s="714">
        <v>35</v>
      </c>
      <c r="AF129" s="714">
        <v>40</v>
      </c>
      <c r="AG129" s="714">
        <v>17</v>
      </c>
      <c r="AH129" s="714">
        <v>17</v>
      </c>
      <c r="AI129" s="775">
        <v>1</v>
      </c>
      <c r="AJ129" s="714">
        <v>0</v>
      </c>
      <c r="AK129" s="714">
        <v>0</v>
      </c>
      <c r="AL129" s="714">
        <v>17</v>
      </c>
      <c r="AM129" s="775">
        <v>0.5</v>
      </c>
      <c r="AN129" s="714">
        <v>1</v>
      </c>
      <c r="AO129" s="714">
        <v>2</v>
      </c>
      <c r="AP129" s="778">
        <v>3</v>
      </c>
      <c r="AQ129" s="714">
        <v>3</v>
      </c>
      <c r="AR129" s="714">
        <v>1</v>
      </c>
      <c r="AS129" s="775">
        <v>4</v>
      </c>
      <c r="AT129" s="775">
        <v>2</v>
      </c>
      <c r="AU129" s="775">
        <v>1.5</v>
      </c>
      <c r="AV129" s="775">
        <v>3.5</v>
      </c>
      <c r="AW129" s="714">
        <v>0</v>
      </c>
      <c r="AX129" s="714">
        <v>0</v>
      </c>
      <c r="AY129" s="778">
        <v>0</v>
      </c>
      <c r="AZ129" s="714">
        <v>1</v>
      </c>
      <c r="BA129" s="714">
        <v>1</v>
      </c>
      <c r="BB129" s="778">
        <v>2</v>
      </c>
      <c r="BC129" s="775">
        <v>0.5</v>
      </c>
      <c r="BD129" s="775">
        <v>0.5</v>
      </c>
      <c r="BE129" s="775">
        <v>1</v>
      </c>
      <c r="BF129" s="714">
        <v>0</v>
      </c>
      <c r="BG129" s="714">
        <v>4</v>
      </c>
      <c r="BH129" s="714">
        <v>0</v>
      </c>
      <c r="BI129" s="778">
        <v>4</v>
      </c>
      <c r="BJ129" s="775">
        <v>2.3333333333333335</v>
      </c>
      <c r="BK129" s="714">
        <v>0</v>
      </c>
      <c r="BL129" s="714">
        <v>4</v>
      </c>
      <c r="BM129" s="714">
        <v>0</v>
      </c>
      <c r="BN129" s="778">
        <v>4</v>
      </c>
      <c r="BO129" s="775">
        <v>3.3333333333333335</v>
      </c>
      <c r="BP129" s="775">
        <v>0</v>
      </c>
      <c r="BQ129" s="775">
        <v>4</v>
      </c>
      <c r="BR129" s="775">
        <v>0</v>
      </c>
      <c r="BS129" s="775">
        <v>4</v>
      </c>
      <c r="BT129" s="775">
        <v>2.8333333333333335</v>
      </c>
      <c r="BU129" s="714">
        <v>0</v>
      </c>
      <c r="BV129" s="714">
        <v>0</v>
      </c>
      <c r="BW129" s="714">
        <v>2</v>
      </c>
      <c r="BX129" s="714">
        <v>0</v>
      </c>
      <c r="BY129" s="714">
        <v>1</v>
      </c>
      <c r="BZ129" s="714">
        <v>0</v>
      </c>
      <c r="CA129" s="714">
        <v>0</v>
      </c>
      <c r="CB129" s="714">
        <v>0</v>
      </c>
      <c r="CC129" s="714">
        <v>0</v>
      </c>
      <c r="CD129" s="714">
        <v>0</v>
      </c>
      <c r="CE129" s="714">
        <v>1</v>
      </c>
      <c r="CF129" s="714">
        <v>0</v>
      </c>
      <c r="CG129" s="714">
        <v>1</v>
      </c>
      <c r="CH129" s="714">
        <v>0</v>
      </c>
      <c r="CI129" s="714">
        <v>1</v>
      </c>
      <c r="CJ129" s="714">
        <v>0</v>
      </c>
      <c r="CK129" s="775">
        <v>0</v>
      </c>
      <c r="CL129" s="775">
        <v>0</v>
      </c>
      <c r="CM129" s="775">
        <v>0.375</v>
      </c>
      <c r="CN129" s="775">
        <v>0</v>
      </c>
      <c r="CO129" s="775">
        <v>0.25</v>
      </c>
      <c r="CP129" s="775">
        <v>0</v>
      </c>
      <c r="CQ129" s="775">
        <v>0.125</v>
      </c>
      <c r="CR129" s="775">
        <v>0</v>
      </c>
      <c r="CS129" s="712">
        <v>0</v>
      </c>
      <c r="CT129" s="712">
        <v>0</v>
      </c>
      <c r="CU129" s="712">
        <v>1</v>
      </c>
      <c r="CV129" s="712">
        <v>0</v>
      </c>
      <c r="CW129" s="712">
        <v>0</v>
      </c>
      <c r="CX129" s="775">
        <v>0.5</v>
      </c>
      <c r="CY129" s="712">
        <v>1</v>
      </c>
      <c r="CZ129" s="712">
        <v>0</v>
      </c>
      <c r="DA129" s="712">
        <v>0</v>
      </c>
      <c r="DB129" s="712">
        <v>0</v>
      </c>
      <c r="DC129" s="712">
        <v>2.5</v>
      </c>
      <c r="DD129" s="712">
        <v>1</v>
      </c>
      <c r="DE129" s="712">
        <v>1.5</v>
      </c>
      <c r="DF129" s="712">
        <v>0</v>
      </c>
      <c r="DG129" s="712">
        <v>0</v>
      </c>
      <c r="DH129" s="712">
        <v>1</v>
      </c>
      <c r="DI129" s="712">
        <v>0</v>
      </c>
      <c r="DJ129" s="712">
        <v>0</v>
      </c>
      <c r="DK129" s="712">
        <v>0</v>
      </c>
      <c r="DL129" s="712">
        <v>0</v>
      </c>
      <c r="DM129" s="712">
        <v>0</v>
      </c>
      <c r="DN129" s="712">
        <v>0</v>
      </c>
      <c r="DO129" s="712">
        <v>0</v>
      </c>
      <c r="DP129" s="712">
        <v>1</v>
      </c>
      <c r="DQ129" s="712">
        <v>1</v>
      </c>
      <c r="DR129" s="712">
        <v>0</v>
      </c>
      <c r="DS129" s="712">
        <v>0</v>
      </c>
      <c r="DT129" s="712">
        <v>0</v>
      </c>
      <c r="DU129" s="712">
        <v>2</v>
      </c>
      <c r="DV129" s="712">
        <v>0</v>
      </c>
      <c r="DW129" s="712">
        <v>0</v>
      </c>
      <c r="DX129" s="712">
        <v>0.5</v>
      </c>
      <c r="DY129" s="712">
        <v>1</v>
      </c>
      <c r="DZ129" s="712">
        <v>0</v>
      </c>
      <c r="EA129" s="712">
        <v>0</v>
      </c>
      <c r="EB129" s="712">
        <v>0</v>
      </c>
      <c r="EC129" s="712">
        <v>3.5</v>
      </c>
      <c r="ED129" s="712">
        <v>2</v>
      </c>
      <c r="EE129" s="712">
        <v>1.5</v>
      </c>
      <c r="EF129" s="714">
        <v>3</v>
      </c>
      <c r="EG129" s="714">
        <v>2</v>
      </c>
      <c r="EH129" s="714" t="s">
        <v>562</v>
      </c>
      <c r="EI129" s="714">
        <v>3</v>
      </c>
      <c r="EJ129" s="714">
        <v>3</v>
      </c>
      <c r="EK129" s="713" t="s">
        <v>563</v>
      </c>
      <c r="EL129" s="782">
        <v>100</v>
      </c>
      <c r="EM129" s="782">
        <v>100</v>
      </c>
      <c r="EN129" s="779">
        <v>65</v>
      </c>
      <c r="EO129" s="779">
        <v>20</v>
      </c>
      <c r="EP129" s="714">
        <v>2</v>
      </c>
      <c r="EQ129" s="714">
        <v>0</v>
      </c>
      <c r="ER129" s="714">
        <v>0</v>
      </c>
      <c r="ES129" s="714">
        <v>0</v>
      </c>
      <c r="ET129" s="714">
        <v>2</v>
      </c>
      <c r="EU129" s="713">
        <v>0</v>
      </c>
      <c r="EV129" s="713">
        <v>0</v>
      </c>
      <c r="EW129" s="713">
        <v>0</v>
      </c>
      <c r="EX129" s="713">
        <v>0</v>
      </c>
      <c r="EY129" s="713">
        <v>0</v>
      </c>
      <c r="EZ129" s="786">
        <v>5000</v>
      </c>
      <c r="FA129" s="782">
        <v>100</v>
      </c>
      <c r="FB129" s="782">
        <v>100</v>
      </c>
      <c r="FC129" s="712">
        <v>65</v>
      </c>
      <c r="FD129" s="712">
        <v>20</v>
      </c>
    </row>
    <row r="130" spans="1:162" s="833" customFormat="1" ht="15" customHeight="1" x14ac:dyDescent="0.25">
      <c r="A130" s="1985"/>
      <c r="B130" s="1997"/>
      <c r="C130" s="1982"/>
      <c r="D130" s="1988"/>
      <c r="E130" s="1991"/>
      <c r="F130" s="709" t="s">
        <v>575</v>
      </c>
      <c r="G130" s="709" t="s">
        <v>560</v>
      </c>
      <c r="H130" s="709" t="s">
        <v>583</v>
      </c>
      <c r="I130" s="712">
        <v>77</v>
      </c>
      <c r="J130" s="716">
        <v>308</v>
      </c>
      <c r="K130" s="712">
        <v>88</v>
      </c>
      <c r="L130" s="783">
        <v>0.875</v>
      </c>
      <c r="M130" s="709">
        <v>112</v>
      </c>
      <c r="N130" s="712" t="s">
        <v>562</v>
      </c>
      <c r="O130" s="712" t="s">
        <v>562</v>
      </c>
      <c r="P130" s="712" t="s">
        <v>562</v>
      </c>
      <c r="Q130" s="712">
        <v>2.2999999999999998</v>
      </c>
      <c r="R130" s="712">
        <v>2</v>
      </c>
      <c r="S130" s="775">
        <v>2.15</v>
      </c>
      <c r="T130" s="834">
        <v>1.3</v>
      </c>
      <c r="U130" s="710">
        <v>1.55</v>
      </c>
      <c r="V130" s="710">
        <v>1.8</v>
      </c>
      <c r="W130" s="710">
        <v>1.6</v>
      </c>
      <c r="X130" s="710">
        <v>1.1499999999999999</v>
      </c>
      <c r="Y130" s="708">
        <v>1.48</v>
      </c>
      <c r="Z130" s="708">
        <v>1.8</v>
      </c>
      <c r="AA130" s="708">
        <v>3.63</v>
      </c>
      <c r="AB130" s="777" t="s">
        <v>562</v>
      </c>
      <c r="AC130" s="714">
        <v>10</v>
      </c>
      <c r="AD130" s="714">
        <v>15</v>
      </c>
      <c r="AE130" s="714">
        <v>55</v>
      </c>
      <c r="AF130" s="714">
        <v>35</v>
      </c>
      <c r="AG130" s="714">
        <v>17</v>
      </c>
      <c r="AH130" s="714">
        <v>13</v>
      </c>
      <c r="AI130" s="775">
        <v>0.88235294117647056</v>
      </c>
      <c r="AJ130" s="714">
        <v>12</v>
      </c>
      <c r="AK130" s="714">
        <v>0</v>
      </c>
      <c r="AL130" s="714">
        <v>14</v>
      </c>
      <c r="AM130" s="775">
        <v>0.76470588235294112</v>
      </c>
      <c r="AN130" s="714">
        <v>3</v>
      </c>
      <c r="AO130" s="714">
        <v>1</v>
      </c>
      <c r="AP130" s="778">
        <v>4</v>
      </c>
      <c r="AQ130" s="714">
        <v>1</v>
      </c>
      <c r="AR130" s="714">
        <v>1</v>
      </c>
      <c r="AS130" s="775">
        <v>2</v>
      </c>
      <c r="AT130" s="775">
        <v>2</v>
      </c>
      <c r="AU130" s="775">
        <v>1</v>
      </c>
      <c r="AV130" s="775">
        <v>3</v>
      </c>
      <c r="AW130" s="714">
        <v>1</v>
      </c>
      <c r="AX130" s="714">
        <v>0</v>
      </c>
      <c r="AY130" s="778">
        <v>1</v>
      </c>
      <c r="AZ130" s="714">
        <v>0</v>
      </c>
      <c r="BA130" s="714">
        <v>0</v>
      </c>
      <c r="BB130" s="778">
        <v>0</v>
      </c>
      <c r="BC130" s="775">
        <v>0.5</v>
      </c>
      <c r="BD130" s="775">
        <v>0</v>
      </c>
      <c r="BE130" s="775">
        <v>0.5</v>
      </c>
      <c r="BF130" s="714">
        <v>0</v>
      </c>
      <c r="BG130" s="714">
        <v>4</v>
      </c>
      <c r="BH130" s="714">
        <v>0</v>
      </c>
      <c r="BI130" s="778">
        <v>4</v>
      </c>
      <c r="BJ130" s="775">
        <v>3</v>
      </c>
      <c r="BK130" s="714">
        <v>0</v>
      </c>
      <c r="BL130" s="714">
        <v>4</v>
      </c>
      <c r="BM130" s="714">
        <v>0</v>
      </c>
      <c r="BN130" s="778">
        <v>4</v>
      </c>
      <c r="BO130" s="775">
        <v>2</v>
      </c>
      <c r="BP130" s="775">
        <v>0</v>
      </c>
      <c r="BQ130" s="775">
        <v>4</v>
      </c>
      <c r="BR130" s="775">
        <v>0</v>
      </c>
      <c r="BS130" s="775">
        <v>4</v>
      </c>
      <c r="BT130" s="775">
        <v>2.5</v>
      </c>
      <c r="BU130" s="714">
        <v>0</v>
      </c>
      <c r="BV130" s="714">
        <v>0</v>
      </c>
      <c r="BW130" s="714">
        <v>0</v>
      </c>
      <c r="BX130" s="714">
        <v>0</v>
      </c>
      <c r="BY130" s="714">
        <v>1</v>
      </c>
      <c r="BZ130" s="714">
        <v>0</v>
      </c>
      <c r="CA130" s="714">
        <v>0</v>
      </c>
      <c r="CB130" s="714">
        <v>0</v>
      </c>
      <c r="CC130" s="714">
        <v>0</v>
      </c>
      <c r="CD130" s="714">
        <v>0</v>
      </c>
      <c r="CE130" s="714">
        <v>0</v>
      </c>
      <c r="CF130" s="714">
        <v>0</v>
      </c>
      <c r="CG130" s="714">
        <v>1</v>
      </c>
      <c r="CH130" s="714">
        <v>0</v>
      </c>
      <c r="CI130" s="714">
        <v>0</v>
      </c>
      <c r="CJ130" s="714">
        <v>0</v>
      </c>
      <c r="CK130" s="775">
        <v>0</v>
      </c>
      <c r="CL130" s="775">
        <v>0</v>
      </c>
      <c r="CM130" s="775">
        <v>0</v>
      </c>
      <c r="CN130" s="775">
        <v>0</v>
      </c>
      <c r="CO130" s="775">
        <v>0.25</v>
      </c>
      <c r="CP130" s="775">
        <v>0</v>
      </c>
      <c r="CQ130" s="775">
        <v>0</v>
      </c>
      <c r="CR130" s="775">
        <v>0</v>
      </c>
      <c r="CS130" s="712">
        <v>0</v>
      </c>
      <c r="CT130" s="712">
        <v>0</v>
      </c>
      <c r="CU130" s="712">
        <v>1</v>
      </c>
      <c r="CV130" s="712">
        <v>0</v>
      </c>
      <c r="CW130" s="712">
        <v>0</v>
      </c>
      <c r="CX130" s="712">
        <v>0</v>
      </c>
      <c r="CY130" s="712">
        <v>0</v>
      </c>
      <c r="CZ130" s="712">
        <v>0</v>
      </c>
      <c r="DA130" s="712">
        <v>0</v>
      </c>
      <c r="DB130" s="712">
        <v>0</v>
      </c>
      <c r="DC130" s="712">
        <v>1</v>
      </c>
      <c r="DD130" s="712">
        <v>1</v>
      </c>
      <c r="DE130" s="712">
        <v>0</v>
      </c>
      <c r="DF130" s="712">
        <v>0</v>
      </c>
      <c r="DG130" s="712">
        <v>0</v>
      </c>
      <c r="DH130" s="712">
        <v>1</v>
      </c>
      <c r="DI130" s="712">
        <v>0</v>
      </c>
      <c r="DJ130" s="712">
        <v>0</v>
      </c>
      <c r="DK130" s="712">
        <v>0</v>
      </c>
      <c r="DL130" s="712">
        <v>0</v>
      </c>
      <c r="DM130" s="712">
        <v>0</v>
      </c>
      <c r="DN130" s="712">
        <v>0</v>
      </c>
      <c r="DO130" s="712">
        <v>0</v>
      </c>
      <c r="DP130" s="712">
        <v>1</v>
      </c>
      <c r="DQ130" s="712">
        <v>1</v>
      </c>
      <c r="DR130" s="712">
        <v>0</v>
      </c>
      <c r="DS130" s="712">
        <v>0</v>
      </c>
      <c r="DT130" s="712">
        <v>0</v>
      </c>
      <c r="DU130" s="712">
        <v>2</v>
      </c>
      <c r="DV130" s="712">
        <v>0</v>
      </c>
      <c r="DW130" s="712">
        <v>0</v>
      </c>
      <c r="DX130" s="712">
        <v>0</v>
      </c>
      <c r="DY130" s="712">
        <v>0</v>
      </c>
      <c r="DZ130" s="712">
        <v>0</v>
      </c>
      <c r="EA130" s="712">
        <v>0</v>
      </c>
      <c r="EB130" s="712">
        <v>0</v>
      </c>
      <c r="EC130" s="712">
        <v>2</v>
      </c>
      <c r="ED130" s="712">
        <v>2</v>
      </c>
      <c r="EE130" s="712">
        <v>0</v>
      </c>
      <c r="EF130" s="714">
        <v>4</v>
      </c>
      <c r="EG130" s="714">
        <v>3</v>
      </c>
      <c r="EH130" s="714">
        <v>2</v>
      </c>
      <c r="EI130" s="714">
        <v>1</v>
      </c>
      <c r="EJ130" s="714">
        <v>2</v>
      </c>
      <c r="EK130" s="779">
        <v>30</v>
      </c>
      <c r="EL130" s="779">
        <v>20</v>
      </c>
      <c r="EM130" s="779">
        <v>30</v>
      </c>
      <c r="EN130" s="779">
        <v>55</v>
      </c>
      <c r="EO130" s="779">
        <v>40</v>
      </c>
      <c r="EP130" s="714">
        <v>2</v>
      </c>
      <c r="EQ130" s="714">
        <v>0</v>
      </c>
      <c r="ER130" s="714">
        <v>0</v>
      </c>
      <c r="ES130" s="714">
        <v>0</v>
      </c>
      <c r="ET130" s="714">
        <v>0</v>
      </c>
      <c r="EU130" s="779">
        <v>67</v>
      </c>
      <c r="EV130" s="779">
        <v>67</v>
      </c>
      <c r="EW130" s="779">
        <v>67</v>
      </c>
      <c r="EX130" s="779">
        <v>67</v>
      </c>
      <c r="EY130" s="779">
        <v>67</v>
      </c>
      <c r="EZ130" s="712">
        <v>30</v>
      </c>
      <c r="FA130" s="712">
        <v>20</v>
      </c>
      <c r="FB130" s="712">
        <v>30</v>
      </c>
      <c r="FC130" s="712">
        <v>55</v>
      </c>
      <c r="FD130" s="712">
        <v>40</v>
      </c>
    </row>
    <row r="131" spans="1:162" s="833" customFormat="1" ht="15" customHeight="1" thickBot="1" x14ac:dyDescent="0.3">
      <c r="A131" s="1986"/>
      <c r="B131" s="1998"/>
      <c r="C131" s="1983"/>
      <c r="D131" s="1989"/>
      <c r="E131" s="1992"/>
      <c r="F131" s="816" t="s">
        <v>576</v>
      </c>
      <c r="G131" s="816" t="s">
        <v>560</v>
      </c>
      <c r="H131" s="816" t="s">
        <v>583</v>
      </c>
      <c r="I131" s="793">
        <v>72</v>
      </c>
      <c r="J131" s="826">
        <v>288</v>
      </c>
      <c r="K131" s="793">
        <v>75</v>
      </c>
      <c r="L131" s="792">
        <v>0.96</v>
      </c>
      <c r="M131" s="816">
        <v>105</v>
      </c>
      <c r="N131" s="793" t="s">
        <v>562</v>
      </c>
      <c r="O131" s="793" t="s">
        <v>562</v>
      </c>
      <c r="P131" s="793" t="s">
        <v>562</v>
      </c>
      <c r="Q131" s="793">
        <v>1.8</v>
      </c>
      <c r="R131" s="793">
        <v>1.7</v>
      </c>
      <c r="S131" s="794">
        <v>1.75</v>
      </c>
      <c r="T131" s="836">
        <v>1.4</v>
      </c>
      <c r="U131" s="837">
        <v>1.8</v>
      </c>
      <c r="V131" s="837">
        <v>1.9</v>
      </c>
      <c r="W131" s="837">
        <v>1.35</v>
      </c>
      <c r="X131" s="837">
        <v>1.25</v>
      </c>
      <c r="Y131" s="798">
        <v>1.5399999999999998</v>
      </c>
      <c r="Z131" s="798">
        <v>1.9</v>
      </c>
      <c r="AA131" s="798">
        <v>3.29</v>
      </c>
      <c r="AB131" s="799" t="s">
        <v>562</v>
      </c>
      <c r="AC131" s="800">
        <v>10</v>
      </c>
      <c r="AD131" s="800">
        <v>10</v>
      </c>
      <c r="AE131" s="800">
        <v>45</v>
      </c>
      <c r="AF131" s="800">
        <v>50</v>
      </c>
      <c r="AG131" s="800">
        <v>17</v>
      </c>
      <c r="AH131" s="800">
        <v>17</v>
      </c>
      <c r="AI131" s="794">
        <v>1</v>
      </c>
      <c r="AJ131" s="800">
        <v>5</v>
      </c>
      <c r="AK131" s="800">
        <v>0</v>
      </c>
      <c r="AL131" s="800">
        <v>17</v>
      </c>
      <c r="AM131" s="794">
        <v>0.6470588235294118</v>
      </c>
      <c r="AN131" s="800">
        <v>2</v>
      </c>
      <c r="AO131" s="800">
        <v>1</v>
      </c>
      <c r="AP131" s="801">
        <v>3</v>
      </c>
      <c r="AQ131" s="800">
        <v>2</v>
      </c>
      <c r="AR131" s="800">
        <v>2</v>
      </c>
      <c r="AS131" s="794">
        <v>4</v>
      </c>
      <c r="AT131" s="794">
        <v>2</v>
      </c>
      <c r="AU131" s="794">
        <v>1.5</v>
      </c>
      <c r="AV131" s="794">
        <v>3.5</v>
      </c>
      <c r="AW131" s="800">
        <v>0</v>
      </c>
      <c r="AX131" s="800">
        <v>0</v>
      </c>
      <c r="AY131" s="801">
        <v>0</v>
      </c>
      <c r="AZ131" s="800">
        <v>0</v>
      </c>
      <c r="BA131" s="800">
        <v>0</v>
      </c>
      <c r="BB131" s="801">
        <v>0</v>
      </c>
      <c r="BC131" s="794">
        <v>0</v>
      </c>
      <c r="BD131" s="794">
        <v>0</v>
      </c>
      <c r="BE131" s="794">
        <v>0</v>
      </c>
      <c r="BF131" s="800">
        <v>0</v>
      </c>
      <c r="BG131" s="800">
        <v>4</v>
      </c>
      <c r="BH131" s="800">
        <v>0</v>
      </c>
      <c r="BI131" s="801">
        <v>4</v>
      </c>
      <c r="BJ131" s="794">
        <v>2.3333333333333335</v>
      </c>
      <c r="BK131" s="800">
        <v>0</v>
      </c>
      <c r="BL131" s="800">
        <v>4</v>
      </c>
      <c r="BM131" s="800">
        <v>0</v>
      </c>
      <c r="BN131" s="801">
        <v>4</v>
      </c>
      <c r="BO131" s="794">
        <v>2.6666666666666665</v>
      </c>
      <c r="BP131" s="794">
        <v>0</v>
      </c>
      <c r="BQ131" s="794">
        <v>4</v>
      </c>
      <c r="BR131" s="794">
        <v>0</v>
      </c>
      <c r="BS131" s="794">
        <v>4</v>
      </c>
      <c r="BT131" s="794">
        <v>2.5</v>
      </c>
      <c r="BU131" s="800">
        <v>0</v>
      </c>
      <c r="BV131" s="800">
        <v>0</v>
      </c>
      <c r="BW131" s="800">
        <v>1</v>
      </c>
      <c r="BX131" s="800">
        <v>0</v>
      </c>
      <c r="BY131" s="800">
        <v>1</v>
      </c>
      <c r="BZ131" s="800">
        <v>0</v>
      </c>
      <c r="CA131" s="800">
        <v>0</v>
      </c>
      <c r="CB131" s="800">
        <v>0</v>
      </c>
      <c r="CC131" s="800">
        <v>0</v>
      </c>
      <c r="CD131" s="800">
        <v>0</v>
      </c>
      <c r="CE131" s="800">
        <v>1</v>
      </c>
      <c r="CF131" s="800">
        <v>0</v>
      </c>
      <c r="CG131" s="800">
        <v>1</v>
      </c>
      <c r="CH131" s="800">
        <v>0</v>
      </c>
      <c r="CI131" s="800">
        <v>0</v>
      </c>
      <c r="CJ131" s="800">
        <v>0</v>
      </c>
      <c r="CK131" s="794">
        <v>0</v>
      </c>
      <c r="CL131" s="794">
        <v>0</v>
      </c>
      <c r="CM131" s="794">
        <v>0.25</v>
      </c>
      <c r="CN131" s="794">
        <v>0</v>
      </c>
      <c r="CO131" s="794">
        <v>0.25</v>
      </c>
      <c r="CP131" s="794">
        <v>0</v>
      </c>
      <c r="CQ131" s="794">
        <v>0</v>
      </c>
      <c r="CR131" s="794">
        <v>0</v>
      </c>
      <c r="CS131" s="793">
        <v>0</v>
      </c>
      <c r="CT131" s="793">
        <v>0</v>
      </c>
      <c r="CU131" s="793">
        <v>0</v>
      </c>
      <c r="CV131" s="793">
        <v>0</v>
      </c>
      <c r="CW131" s="793">
        <v>0</v>
      </c>
      <c r="CX131" s="794">
        <v>0.5</v>
      </c>
      <c r="CY131" s="793">
        <v>0</v>
      </c>
      <c r="CZ131" s="793">
        <v>0</v>
      </c>
      <c r="DA131" s="793">
        <v>0</v>
      </c>
      <c r="DB131" s="793">
        <v>0</v>
      </c>
      <c r="DC131" s="793">
        <v>0.5</v>
      </c>
      <c r="DD131" s="793">
        <v>0</v>
      </c>
      <c r="DE131" s="793">
        <v>0.5</v>
      </c>
      <c r="DF131" s="793">
        <v>0</v>
      </c>
      <c r="DG131" s="793">
        <v>0</v>
      </c>
      <c r="DH131" s="793">
        <v>1</v>
      </c>
      <c r="DI131" s="793">
        <v>0</v>
      </c>
      <c r="DJ131" s="793">
        <v>0</v>
      </c>
      <c r="DK131" s="793">
        <v>0</v>
      </c>
      <c r="DL131" s="793">
        <v>0</v>
      </c>
      <c r="DM131" s="793">
        <v>0</v>
      </c>
      <c r="DN131" s="793">
        <v>0</v>
      </c>
      <c r="DO131" s="793">
        <v>0</v>
      </c>
      <c r="DP131" s="793">
        <v>1</v>
      </c>
      <c r="DQ131" s="793">
        <v>1</v>
      </c>
      <c r="DR131" s="793">
        <v>0</v>
      </c>
      <c r="DS131" s="793">
        <v>0</v>
      </c>
      <c r="DT131" s="793">
        <v>0</v>
      </c>
      <c r="DU131" s="793">
        <v>1</v>
      </c>
      <c r="DV131" s="793">
        <v>0</v>
      </c>
      <c r="DW131" s="793">
        <v>0</v>
      </c>
      <c r="DX131" s="793">
        <v>0.5</v>
      </c>
      <c r="DY131" s="793">
        <v>0</v>
      </c>
      <c r="DZ131" s="793">
        <v>0</v>
      </c>
      <c r="EA131" s="793">
        <v>0</v>
      </c>
      <c r="EB131" s="793">
        <v>0</v>
      </c>
      <c r="EC131" s="793">
        <v>1.5</v>
      </c>
      <c r="ED131" s="793">
        <v>1</v>
      </c>
      <c r="EE131" s="793">
        <v>0.5</v>
      </c>
      <c r="EF131" s="800">
        <v>3</v>
      </c>
      <c r="EG131" s="800" t="s">
        <v>562</v>
      </c>
      <c r="EH131" s="800">
        <v>3</v>
      </c>
      <c r="EI131" s="800">
        <v>2</v>
      </c>
      <c r="EJ131" s="800">
        <v>4</v>
      </c>
      <c r="EK131" s="813">
        <v>10</v>
      </c>
      <c r="EL131" s="803">
        <v>110</v>
      </c>
      <c r="EM131" s="813">
        <v>60</v>
      </c>
      <c r="EN131" s="813">
        <v>10</v>
      </c>
      <c r="EO131" s="813">
        <v>50</v>
      </c>
      <c r="EP131" s="800">
        <v>0</v>
      </c>
      <c r="EQ131" s="800">
        <v>0</v>
      </c>
      <c r="ER131" s="800">
        <v>0</v>
      </c>
      <c r="ES131" s="800">
        <v>0</v>
      </c>
      <c r="ET131" s="800">
        <v>1</v>
      </c>
      <c r="EU131" s="802" t="s">
        <v>562</v>
      </c>
      <c r="EV131" s="802" t="s">
        <v>562</v>
      </c>
      <c r="EW131" s="802" t="s">
        <v>562</v>
      </c>
      <c r="EX131" s="802" t="s">
        <v>562</v>
      </c>
      <c r="EY131" s="802" t="s">
        <v>562</v>
      </c>
      <c r="EZ131" s="793">
        <v>10</v>
      </c>
      <c r="FA131" s="803">
        <v>110</v>
      </c>
      <c r="FB131" s="793">
        <v>60</v>
      </c>
      <c r="FC131" s="793">
        <v>10</v>
      </c>
      <c r="FD131" s="793">
        <v>50</v>
      </c>
    </row>
    <row r="132" spans="1:162" s="726" customFormat="1" ht="15" customHeight="1" thickTop="1" x14ac:dyDescent="0.25">
      <c r="A132" s="1993">
        <v>29</v>
      </c>
      <c r="B132" s="1980" t="s">
        <v>597</v>
      </c>
      <c r="C132" s="1981" t="s">
        <v>596</v>
      </c>
      <c r="D132" s="1994">
        <v>40756</v>
      </c>
      <c r="E132" s="1995"/>
      <c r="F132" s="814" t="s">
        <v>559</v>
      </c>
      <c r="G132" s="814" t="s">
        <v>560</v>
      </c>
      <c r="H132" s="814" t="s">
        <v>561</v>
      </c>
      <c r="I132" s="759">
        <v>48</v>
      </c>
      <c r="J132" s="818">
        <v>192</v>
      </c>
      <c r="K132" s="759">
        <v>55</v>
      </c>
      <c r="L132" s="757">
        <v>0.8727272727272728</v>
      </c>
      <c r="M132" s="759">
        <v>90</v>
      </c>
      <c r="N132" s="759">
        <v>4</v>
      </c>
      <c r="O132" s="759" t="s">
        <v>562</v>
      </c>
      <c r="P132" s="759">
        <v>4</v>
      </c>
      <c r="Q132" s="759">
        <v>2</v>
      </c>
      <c r="R132" s="759">
        <v>2.2000000000000002</v>
      </c>
      <c r="S132" s="760">
        <v>2.1</v>
      </c>
      <c r="T132" s="831">
        <v>0.3</v>
      </c>
      <c r="U132" s="832">
        <v>0.8</v>
      </c>
      <c r="V132" s="832">
        <v>1.05</v>
      </c>
      <c r="W132" s="832">
        <v>0.85</v>
      </c>
      <c r="X132" s="832">
        <v>0.7</v>
      </c>
      <c r="Y132" s="764">
        <v>0.74</v>
      </c>
      <c r="Z132" s="764">
        <v>1.05</v>
      </c>
      <c r="AA132" s="764">
        <v>2.84</v>
      </c>
      <c r="AB132" s="765">
        <v>4.74</v>
      </c>
      <c r="AC132" s="766">
        <v>5</v>
      </c>
      <c r="AD132" s="766">
        <v>30</v>
      </c>
      <c r="AE132" s="766">
        <v>5</v>
      </c>
      <c r="AF132" s="766">
        <v>15</v>
      </c>
      <c r="AG132" s="766">
        <v>17</v>
      </c>
      <c r="AH132" s="766">
        <v>17</v>
      </c>
      <c r="AI132" s="760">
        <v>1</v>
      </c>
      <c r="AJ132" s="766">
        <v>12</v>
      </c>
      <c r="AK132" s="766">
        <v>0</v>
      </c>
      <c r="AL132" s="766">
        <v>17</v>
      </c>
      <c r="AM132" s="760">
        <v>0.8529411764705882</v>
      </c>
      <c r="AN132" s="766">
        <v>4</v>
      </c>
      <c r="AO132" s="766">
        <v>0</v>
      </c>
      <c r="AP132" s="767">
        <v>4</v>
      </c>
      <c r="AQ132" s="766">
        <v>3</v>
      </c>
      <c r="AR132" s="766">
        <v>1</v>
      </c>
      <c r="AS132" s="760">
        <v>4</v>
      </c>
      <c r="AT132" s="760">
        <v>3.5</v>
      </c>
      <c r="AU132" s="760">
        <v>0.5</v>
      </c>
      <c r="AV132" s="760">
        <v>4</v>
      </c>
      <c r="AW132" s="766">
        <v>1</v>
      </c>
      <c r="AX132" s="766">
        <v>1</v>
      </c>
      <c r="AY132" s="767">
        <v>2</v>
      </c>
      <c r="AZ132" s="766">
        <v>1</v>
      </c>
      <c r="BA132" s="766">
        <v>0</v>
      </c>
      <c r="BB132" s="767">
        <v>1</v>
      </c>
      <c r="BC132" s="760">
        <v>1</v>
      </c>
      <c r="BD132" s="760">
        <v>0.5</v>
      </c>
      <c r="BE132" s="760">
        <v>1.5</v>
      </c>
      <c r="BF132" s="766">
        <v>1</v>
      </c>
      <c r="BG132" s="766">
        <v>2</v>
      </c>
      <c r="BH132" s="766">
        <v>2</v>
      </c>
      <c r="BI132" s="767">
        <v>3</v>
      </c>
      <c r="BJ132" s="760">
        <v>3</v>
      </c>
      <c r="BK132" s="766">
        <v>0</v>
      </c>
      <c r="BL132" s="766">
        <v>2</v>
      </c>
      <c r="BM132" s="766">
        <v>2</v>
      </c>
      <c r="BN132" s="767">
        <v>2</v>
      </c>
      <c r="BO132" s="760">
        <v>2.3333333333333335</v>
      </c>
      <c r="BP132" s="760">
        <v>0.5</v>
      </c>
      <c r="BQ132" s="760">
        <v>2</v>
      </c>
      <c r="BR132" s="760">
        <v>2</v>
      </c>
      <c r="BS132" s="760">
        <v>2.5</v>
      </c>
      <c r="BT132" s="760">
        <v>2.666666666666667</v>
      </c>
      <c r="BU132" s="766">
        <v>0</v>
      </c>
      <c r="BV132" s="766">
        <v>0</v>
      </c>
      <c r="BW132" s="766">
        <v>0</v>
      </c>
      <c r="BX132" s="766">
        <v>0</v>
      </c>
      <c r="BY132" s="766">
        <v>0</v>
      </c>
      <c r="BZ132" s="766">
        <v>0</v>
      </c>
      <c r="CA132" s="766">
        <v>0</v>
      </c>
      <c r="CB132" s="766">
        <v>0</v>
      </c>
      <c r="CC132" s="766">
        <v>0</v>
      </c>
      <c r="CD132" s="766">
        <v>0</v>
      </c>
      <c r="CE132" s="766">
        <v>1</v>
      </c>
      <c r="CF132" s="766">
        <v>1</v>
      </c>
      <c r="CG132" s="766">
        <v>0</v>
      </c>
      <c r="CH132" s="766">
        <v>0</v>
      </c>
      <c r="CI132" s="766">
        <v>0</v>
      </c>
      <c r="CJ132" s="766">
        <v>0</v>
      </c>
      <c r="CK132" s="760">
        <v>0</v>
      </c>
      <c r="CL132" s="760">
        <v>0</v>
      </c>
      <c r="CM132" s="760">
        <v>0.125</v>
      </c>
      <c r="CN132" s="760">
        <v>0.125</v>
      </c>
      <c r="CO132" s="760">
        <v>0</v>
      </c>
      <c r="CP132" s="760">
        <v>0</v>
      </c>
      <c r="CQ132" s="760">
        <v>0</v>
      </c>
      <c r="CR132" s="760">
        <v>0</v>
      </c>
      <c r="CS132" s="759">
        <v>0</v>
      </c>
      <c r="CT132" s="759">
        <v>0</v>
      </c>
      <c r="CU132" s="759">
        <v>0</v>
      </c>
      <c r="CV132" s="759">
        <v>0</v>
      </c>
      <c r="CW132" s="759">
        <v>0</v>
      </c>
      <c r="CX132" s="759">
        <v>0</v>
      </c>
      <c r="CY132" s="759">
        <v>0</v>
      </c>
      <c r="CZ132" s="759">
        <v>0</v>
      </c>
      <c r="DA132" s="759">
        <v>0</v>
      </c>
      <c r="DB132" s="759">
        <v>0</v>
      </c>
      <c r="DC132" s="759">
        <v>0</v>
      </c>
      <c r="DD132" s="759">
        <v>0</v>
      </c>
      <c r="DE132" s="759">
        <v>0</v>
      </c>
      <c r="DF132" s="759">
        <v>0</v>
      </c>
      <c r="DG132" s="759">
        <v>0</v>
      </c>
      <c r="DH132" s="759">
        <v>0</v>
      </c>
      <c r="DI132" s="759">
        <v>0</v>
      </c>
      <c r="DJ132" s="759">
        <v>0</v>
      </c>
      <c r="DK132" s="759">
        <v>0</v>
      </c>
      <c r="DL132" s="759">
        <v>0</v>
      </c>
      <c r="DM132" s="759">
        <v>0</v>
      </c>
      <c r="DN132" s="759">
        <v>0</v>
      </c>
      <c r="DO132" s="759">
        <v>0</v>
      </c>
      <c r="DP132" s="759">
        <v>0</v>
      </c>
      <c r="DQ132" s="759">
        <v>0</v>
      </c>
      <c r="DR132" s="759">
        <v>0</v>
      </c>
      <c r="DS132" s="759">
        <v>0</v>
      </c>
      <c r="DT132" s="759">
        <v>0</v>
      </c>
      <c r="DU132" s="759">
        <v>0</v>
      </c>
      <c r="DV132" s="759">
        <v>0</v>
      </c>
      <c r="DW132" s="759">
        <v>0</v>
      </c>
      <c r="DX132" s="759">
        <v>0</v>
      </c>
      <c r="DY132" s="759">
        <v>0</v>
      </c>
      <c r="DZ132" s="759">
        <v>0</v>
      </c>
      <c r="EA132" s="759">
        <v>0</v>
      </c>
      <c r="EB132" s="759">
        <v>0</v>
      </c>
      <c r="EC132" s="759">
        <v>0</v>
      </c>
      <c r="ED132" s="759">
        <v>0</v>
      </c>
      <c r="EE132" s="759">
        <v>0</v>
      </c>
      <c r="EF132" s="766">
        <v>3</v>
      </c>
      <c r="EG132" s="766">
        <v>3</v>
      </c>
      <c r="EH132" s="766">
        <v>3</v>
      </c>
      <c r="EI132" s="766">
        <v>3</v>
      </c>
      <c r="EJ132" s="766">
        <v>3</v>
      </c>
      <c r="EK132" s="808">
        <v>5</v>
      </c>
      <c r="EL132" s="808">
        <v>5</v>
      </c>
      <c r="EM132" s="808" t="s">
        <v>563</v>
      </c>
      <c r="EN132" s="768">
        <v>40</v>
      </c>
      <c r="EO132" s="808">
        <v>5</v>
      </c>
      <c r="EP132" s="766">
        <v>0</v>
      </c>
      <c r="EQ132" s="766">
        <v>0</v>
      </c>
      <c r="ER132" s="766">
        <v>0</v>
      </c>
      <c r="ES132" s="766">
        <v>0</v>
      </c>
      <c r="ET132" s="766">
        <v>0</v>
      </c>
      <c r="EU132" s="768">
        <v>60</v>
      </c>
      <c r="EV132" s="768">
        <v>60</v>
      </c>
      <c r="EW132" s="768">
        <v>60</v>
      </c>
      <c r="EX132" s="768">
        <v>60</v>
      </c>
      <c r="EY132" s="768">
        <v>60</v>
      </c>
      <c r="EZ132" s="808">
        <v>5</v>
      </c>
      <c r="FA132" s="808">
        <v>5</v>
      </c>
      <c r="FB132" s="809">
        <v>5000</v>
      </c>
      <c r="FC132" s="759">
        <v>40</v>
      </c>
      <c r="FD132" s="808">
        <v>5</v>
      </c>
      <c r="FE132" s="839"/>
      <c r="FF132" s="729"/>
    </row>
    <row r="133" spans="1:162" s="726" customFormat="1" ht="15" customHeight="1" x14ac:dyDescent="0.25">
      <c r="A133" s="1985"/>
      <c r="B133" s="1977"/>
      <c r="C133" s="1982"/>
      <c r="D133" s="1988"/>
      <c r="E133" s="1991"/>
      <c r="F133" s="709" t="s">
        <v>564</v>
      </c>
      <c r="G133" s="709" t="s">
        <v>560</v>
      </c>
      <c r="H133" s="709" t="s">
        <v>585</v>
      </c>
      <c r="I133" s="712">
        <v>51.5</v>
      </c>
      <c r="J133" s="716">
        <v>206</v>
      </c>
      <c r="K133" s="712">
        <v>61</v>
      </c>
      <c r="L133" s="783">
        <v>0.84426229508196715</v>
      </c>
      <c r="M133" s="709">
        <v>101</v>
      </c>
      <c r="N133" s="712">
        <v>4</v>
      </c>
      <c r="O133" s="712">
        <v>5.6</v>
      </c>
      <c r="P133" s="712">
        <v>4.8</v>
      </c>
      <c r="Q133" s="712">
        <v>2.5</v>
      </c>
      <c r="R133" s="712">
        <v>2</v>
      </c>
      <c r="S133" s="775">
        <v>2.25</v>
      </c>
      <c r="T133" s="834">
        <v>0.4</v>
      </c>
      <c r="U133" s="710">
        <v>0.8</v>
      </c>
      <c r="V133" s="710">
        <v>1.5</v>
      </c>
      <c r="W133" s="710">
        <v>1.25</v>
      </c>
      <c r="X133" s="710">
        <v>1.2</v>
      </c>
      <c r="Y133" s="708">
        <v>1.03</v>
      </c>
      <c r="Z133" s="708">
        <v>1.5</v>
      </c>
      <c r="AA133" s="708">
        <v>3.2800000000000002</v>
      </c>
      <c r="AB133" s="777">
        <v>5.83</v>
      </c>
      <c r="AC133" s="714">
        <v>15</v>
      </c>
      <c r="AD133" s="714">
        <v>20</v>
      </c>
      <c r="AE133" s="714">
        <v>10</v>
      </c>
      <c r="AF133" s="714">
        <v>40</v>
      </c>
      <c r="AG133" s="714">
        <v>17</v>
      </c>
      <c r="AH133" s="714">
        <v>0</v>
      </c>
      <c r="AI133" s="775">
        <v>0.5</v>
      </c>
      <c r="AJ133" s="714">
        <v>7</v>
      </c>
      <c r="AK133" s="714">
        <v>0</v>
      </c>
      <c r="AL133" s="714">
        <v>0</v>
      </c>
      <c r="AM133" s="775">
        <v>0.20588235294117646</v>
      </c>
      <c r="AN133" s="714">
        <v>3</v>
      </c>
      <c r="AO133" s="714">
        <v>1</v>
      </c>
      <c r="AP133" s="778">
        <v>4</v>
      </c>
      <c r="AQ133" s="714">
        <v>0</v>
      </c>
      <c r="AR133" s="714">
        <v>0</v>
      </c>
      <c r="AS133" s="775">
        <v>0</v>
      </c>
      <c r="AT133" s="775">
        <v>1.5</v>
      </c>
      <c r="AU133" s="775">
        <v>0.5</v>
      </c>
      <c r="AV133" s="775">
        <v>2</v>
      </c>
      <c r="AW133" s="714">
        <v>1</v>
      </c>
      <c r="AX133" s="714">
        <v>0</v>
      </c>
      <c r="AY133" s="778">
        <v>1</v>
      </c>
      <c r="AZ133" s="714">
        <v>0</v>
      </c>
      <c r="BA133" s="714">
        <v>0</v>
      </c>
      <c r="BB133" s="778">
        <v>0</v>
      </c>
      <c r="BC133" s="775">
        <v>0.5</v>
      </c>
      <c r="BD133" s="775">
        <v>0</v>
      </c>
      <c r="BE133" s="775">
        <v>0.5</v>
      </c>
      <c r="BF133" s="714">
        <v>1</v>
      </c>
      <c r="BG133" s="714">
        <v>1</v>
      </c>
      <c r="BH133" s="714">
        <v>2</v>
      </c>
      <c r="BI133" s="778">
        <v>2</v>
      </c>
      <c r="BJ133" s="775">
        <v>2.3333333333333335</v>
      </c>
      <c r="BK133" s="714">
        <v>0</v>
      </c>
      <c r="BL133" s="714">
        <v>4</v>
      </c>
      <c r="BM133" s="714">
        <v>0</v>
      </c>
      <c r="BN133" s="778">
        <v>4</v>
      </c>
      <c r="BO133" s="775">
        <v>1.3333333333333333</v>
      </c>
      <c r="BP133" s="775">
        <v>0.5</v>
      </c>
      <c r="BQ133" s="775">
        <v>2.5</v>
      </c>
      <c r="BR133" s="775">
        <v>1</v>
      </c>
      <c r="BS133" s="775">
        <v>3</v>
      </c>
      <c r="BT133" s="775">
        <v>1.8333333333333335</v>
      </c>
      <c r="BU133" s="714">
        <v>0</v>
      </c>
      <c r="BV133" s="714">
        <v>1</v>
      </c>
      <c r="BW133" s="714">
        <v>0</v>
      </c>
      <c r="BX133" s="714">
        <v>0</v>
      </c>
      <c r="BY133" s="714">
        <v>0</v>
      </c>
      <c r="BZ133" s="714">
        <v>0</v>
      </c>
      <c r="CA133" s="714">
        <v>0</v>
      </c>
      <c r="CB133" s="714">
        <v>0</v>
      </c>
      <c r="CC133" s="714">
        <v>1</v>
      </c>
      <c r="CD133" s="714">
        <v>2</v>
      </c>
      <c r="CE133" s="714">
        <v>0</v>
      </c>
      <c r="CF133" s="714">
        <v>0</v>
      </c>
      <c r="CG133" s="714">
        <v>0</v>
      </c>
      <c r="CH133" s="714">
        <v>0</v>
      </c>
      <c r="CI133" s="714">
        <v>0</v>
      </c>
      <c r="CJ133" s="714">
        <v>0</v>
      </c>
      <c r="CK133" s="775">
        <v>0.125</v>
      </c>
      <c r="CL133" s="775">
        <v>0.375</v>
      </c>
      <c r="CM133" s="775">
        <v>0</v>
      </c>
      <c r="CN133" s="775">
        <v>0</v>
      </c>
      <c r="CO133" s="775">
        <v>0</v>
      </c>
      <c r="CP133" s="775">
        <v>0</v>
      </c>
      <c r="CQ133" s="775">
        <v>0</v>
      </c>
      <c r="CR133" s="775">
        <v>0</v>
      </c>
      <c r="CS133" s="712">
        <v>0</v>
      </c>
      <c r="CT133" s="712">
        <v>0</v>
      </c>
      <c r="CU133" s="712">
        <v>0</v>
      </c>
      <c r="CV133" s="712">
        <v>0</v>
      </c>
      <c r="CW133" s="712">
        <v>0</v>
      </c>
      <c r="CX133" s="712">
        <v>0</v>
      </c>
      <c r="CY133" s="712">
        <v>0</v>
      </c>
      <c r="CZ133" s="712">
        <v>0</v>
      </c>
      <c r="DA133" s="712">
        <v>0</v>
      </c>
      <c r="DB133" s="712">
        <v>0</v>
      </c>
      <c r="DC133" s="712">
        <v>0</v>
      </c>
      <c r="DD133" s="712">
        <v>0</v>
      </c>
      <c r="DE133" s="712">
        <v>0</v>
      </c>
      <c r="DF133" s="712">
        <v>0</v>
      </c>
      <c r="DG133" s="712">
        <v>0</v>
      </c>
      <c r="DH133" s="712">
        <v>0</v>
      </c>
      <c r="DI133" s="712">
        <v>0</v>
      </c>
      <c r="DJ133" s="712">
        <v>0</v>
      </c>
      <c r="DK133" s="712">
        <v>3</v>
      </c>
      <c r="DL133" s="712">
        <v>0</v>
      </c>
      <c r="DM133" s="712">
        <v>0</v>
      </c>
      <c r="DN133" s="712">
        <v>0</v>
      </c>
      <c r="DO133" s="712">
        <v>0</v>
      </c>
      <c r="DP133" s="712">
        <v>3</v>
      </c>
      <c r="DQ133" s="712">
        <v>0</v>
      </c>
      <c r="DR133" s="712">
        <v>3</v>
      </c>
      <c r="DS133" s="712">
        <v>0</v>
      </c>
      <c r="DT133" s="712">
        <v>0</v>
      </c>
      <c r="DU133" s="712">
        <v>0</v>
      </c>
      <c r="DV133" s="712">
        <v>0</v>
      </c>
      <c r="DW133" s="712">
        <v>0</v>
      </c>
      <c r="DX133" s="712">
        <v>3</v>
      </c>
      <c r="DY133" s="712">
        <v>0</v>
      </c>
      <c r="DZ133" s="712">
        <v>0</v>
      </c>
      <c r="EA133" s="712">
        <v>0</v>
      </c>
      <c r="EB133" s="712">
        <v>0</v>
      </c>
      <c r="EC133" s="712">
        <v>3</v>
      </c>
      <c r="ED133" s="712">
        <v>0</v>
      </c>
      <c r="EE133" s="712">
        <v>3</v>
      </c>
      <c r="EF133" s="714">
        <v>4</v>
      </c>
      <c r="EG133" s="714">
        <v>3</v>
      </c>
      <c r="EH133" s="714">
        <v>3</v>
      </c>
      <c r="EI133" s="714">
        <v>2</v>
      </c>
      <c r="EJ133" s="714">
        <v>3</v>
      </c>
      <c r="EK133" s="713">
        <v>4</v>
      </c>
      <c r="EL133" s="779">
        <v>10</v>
      </c>
      <c r="EM133" s="779">
        <v>10</v>
      </c>
      <c r="EN133" s="713">
        <v>0.5</v>
      </c>
      <c r="EO133" s="713" t="s">
        <v>563</v>
      </c>
      <c r="EP133" s="714">
        <v>5</v>
      </c>
      <c r="EQ133" s="714">
        <v>1</v>
      </c>
      <c r="ER133" s="714">
        <v>0</v>
      </c>
      <c r="ES133" s="714">
        <v>1</v>
      </c>
      <c r="ET133" s="714">
        <v>1</v>
      </c>
      <c r="EU133" s="779">
        <v>60</v>
      </c>
      <c r="EV133" s="779">
        <v>60</v>
      </c>
      <c r="EW133" s="779">
        <v>60</v>
      </c>
      <c r="EX133" s="779">
        <v>60</v>
      </c>
      <c r="EY133" s="779">
        <v>60</v>
      </c>
      <c r="EZ133" s="713">
        <v>4</v>
      </c>
      <c r="FA133" s="712">
        <v>10</v>
      </c>
      <c r="FB133" s="712">
        <v>10</v>
      </c>
      <c r="FC133" s="713">
        <v>0.5</v>
      </c>
      <c r="FD133" s="786">
        <v>5000</v>
      </c>
      <c r="FE133" s="839"/>
    </row>
    <row r="134" spans="1:162" s="726" customFormat="1" ht="15" customHeight="1" x14ac:dyDescent="0.25">
      <c r="A134" s="1985"/>
      <c r="B134" s="1977"/>
      <c r="C134" s="1982"/>
      <c r="D134" s="1988"/>
      <c r="E134" s="1991"/>
      <c r="F134" s="709" t="s">
        <v>565</v>
      </c>
      <c r="G134" s="709" t="s">
        <v>560</v>
      </c>
      <c r="H134" s="709" t="s">
        <v>561</v>
      </c>
      <c r="I134" s="712">
        <v>53</v>
      </c>
      <c r="J134" s="716">
        <v>212</v>
      </c>
      <c r="K134" s="712">
        <v>62</v>
      </c>
      <c r="L134" s="783">
        <v>0.85483870967741937</v>
      </c>
      <c r="M134" s="709">
        <v>122</v>
      </c>
      <c r="N134" s="712">
        <v>5.6</v>
      </c>
      <c r="O134" s="712">
        <v>6.5</v>
      </c>
      <c r="P134" s="712">
        <v>6.05</v>
      </c>
      <c r="Q134" s="712">
        <v>2.6</v>
      </c>
      <c r="R134" s="712">
        <v>2.5</v>
      </c>
      <c r="S134" s="775">
        <v>2.5499999999999998</v>
      </c>
      <c r="T134" s="834">
        <v>0.3</v>
      </c>
      <c r="U134" s="710">
        <v>5</v>
      </c>
      <c r="V134" s="710">
        <v>0.6</v>
      </c>
      <c r="W134" s="710">
        <v>0.55000000000000004</v>
      </c>
      <c r="X134" s="710">
        <v>0.65</v>
      </c>
      <c r="Y134" s="708">
        <v>1.42</v>
      </c>
      <c r="Z134" s="708">
        <v>5</v>
      </c>
      <c r="AA134" s="708">
        <v>3.9699999999999998</v>
      </c>
      <c r="AB134" s="777">
        <v>7.47</v>
      </c>
      <c r="AC134" s="714">
        <v>5</v>
      </c>
      <c r="AD134" s="714">
        <v>0</v>
      </c>
      <c r="AE134" s="714">
        <v>35</v>
      </c>
      <c r="AF134" s="714">
        <v>50</v>
      </c>
      <c r="AG134" s="714">
        <v>2</v>
      </c>
      <c r="AH134" s="714">
        <v>0</v>
      </c>
      <c r="AI134" s="775">
        <v>5.8823529411764705E-2</v>
      </c>
      <c r="AJ134" s="714">
        <v>10</v>
      </c>
      <c r="AK134" s="714">
        <v>0</v>
      </c>
      <c r="AL134" s="714">
        <v>0</v>
      </c>
      <c r="AM134" s="775">
        <v>0.29411764705882354</v>
      </c>
      <c r="AN134" s="714">
        <v>2</v>
      </c>
      <c r="AO134" s="714">
        <v>0</v>
      </c>
      <c r="AP134" s="778">
        <v>2</v>
      </c>
      <c r="AQ134" s="714">
        <v>0</v>
      </c>
      <c r="AR134" s="714">
        <v>0</v>
      </c>
      <c r="AS134" s="775">
        <v>0</v>
      </c>
      <c r="AT134" s="775">
        <v>1</v>
      </c>
      <c r="AU134" s="775">
        <v>0</v>
      </c>
      <c r="AV134" s="775">
        <v>1</v>
      </c>
      <c r="AW134" s="714">
        <v>0</v>
      </c>
      <c r="AX134" s="714">
        <v>0</v>
      </c>
      <c r="AY134" s="778">
        <v>0</v>
      </c>
      <c r="AZ134" s="714">
        <v>0</v>
      </c>
      <c r="BA134" s="714">
        <v>0</v>
      </c>
      <c r="BB134" s="778">
        <v>0</v>
      </c>
      <c r="BC134" s="775">
        <v>0</v>
      </c>
      <c r="BD134" s="775">
        <v>0</v>
      </c>
      <c r="BE134" s="775">
        <v>0</v>
      </c>
      <c r="BF134" s="714">
        <v>0</v>
      </c>
      <c r="BG134" s="714">
        <v>4</v>
      </c>
      <c r="BH134" s="714">
        <v>0</v>
      </c>
      <c r="BI134" s="778">
        <v>4</v>
      </c>
      <c r="BJ134" s="775">
        <v>2</v>
      </c>
      <c r="BK134" s="714">
        <v>0</v>
      </c>
      <c r="BL134" s="714">
        <v>4</v>
      </c>
      <c r="BM134" s="714">
        <v>0</v>
      </c>
      <c r="BN134" s="778">
        <v>4</v>
      </c>
      <c r="BO134" s="775">
        <v>1.3333333333333333</v>
      </c>
      <c r="BP134" s="775">
        <v>0</v>
      </c>
      <c r="BQ134" s="775">
        <v>4</v>
      </c>
      <c r="BR134" s="775">
        <v>0</v>
      </c>
      <c r="BS134" s="775">
        <v>4</v>
      </c>
      <c r="BT134" s="775">
        <v>1.6666666666666665</v>
      </c>
      <c r="BU134" s="714" t="s">
        <v>562</v>
      </c>
      <c r="BV134" s="714" t="s">
        <v>562</v>
      </c>
      <c r="BW134" s="714" t="s">
        <v>562</v>
      </c>
      <c r="BX134" s="714" t="s">
        <v>562</v>
      </c>
      <c r="BY134" s="714" t="s">
        <v>562</v>
      </c>
      <c r="BZ134" s="714" t="s">
        <v>562</v>
      </c>
      <c r="CA134" s="714" t="s">
        <v>562</v>
      </c>
      <c r="CB134" s="714" t="s">
        <v>562</v>
      </c>
      <c r="CC134" s="714">
        <v>0</v>
      </c>
      <c r="CD134" s="714">
        <v>2</v>
      </c>
      <c r="CE134" s="714">
        <v>0</v>
      </c>
      <c r="CF134" s="714">
        <v>0</v>
      </c>
      <c r="CG134" s="714">
        <v>0</v>
      </c>
      <c r="CH134" s="714">
        <v>0</v>
      </c>
      <c r="CI134" s="714">
        <v>0</v>
      </c>
      <c r="CJ134" s="714">
        <v>0</v>
      </c>
      <c r="CK134" s="775">
        <v>0</v>
      </c>
      <c r="CL134" s="775">
        <v>0.25</v>
      </c>
      <c r="CM134" s="775">
        <v>0</v>
      </c>
      <c r="CN134" s="775">
        <v>0</v>
      </c>
      <c r="CO134" s="775">
        <v>0</v>
      </c>
      <c r="CP134" s="775">
        <v>0</v>
      </c>
      <c r="CQ134" s="775">
        <v>0</v>
      </c>
      <c r="CR134" s="775">
        <v>0</v>
      </c>
      <c r="CS134" s="712" t="s">
        <v>562</v>
      </c>
      <c r="CT134" s="712" t="s">
        <v>562</v>
      </c>
      <c r="CU134" s="712" t="s">
        <v>562</v>
      </c>
      <c r="CV134" s="712" t="s">
        <v>562</v>
      </c>
      <c r="CW134" s="712" t="s">
        <v>562</v>
      </c>
      <c r="CX134" s="712" t="s">
        <v>562</v>
      </c>
      <c r="CY134" s="712" t="s">
        <v>562</v>
      </c>
      <c r="CZ134" s="712" t="s">
        <v>562</v>
      </c>
      <c r="DA134" s="712" t="s">
        <v>562</v>
      </c>
      <c r="DB134" s="712" t="s">
        <v>562</v>
      </c>
      <c r="DC134" s="712" t="s">
        <v>562</v>
      </c>
      <c r="DD134" s="712">
        <v>0</v>
      </c>
      <c r="DE134" s="712">
        <v>0</v>
      </c>
      <c r="DF134" s="712">
        <v>0</v>
      </c>
      <c r="DG134" s="712">
        <v>0</v>
      </c>
      <c r="DH134" s="712">
        <v>0</v>
      </c>
      <c r="DI134" s="712">
        <v>0</v>
      </c>
      <c r="DJ134" s="712">
        <v>0</v>
      </c>
      <c r="DK134" s="712">
        <v>3</v>
      </c>
      <c r="DL134" s="712">
        <v>0</v>
      </c>
      <c r="DM134" s="712">
        <v>0</v>
      </c>
      <c r="DN134" s="712">
        <v>0</v>
      </c>
      <c r="DO134" s="712">
        <v>0</v>
      </c>
      <c r="DP134" s="712">
        <v>3</v>
      </c>
      <c r="DQ134" s="712">
        <v>0</v>
      </c>
      <c r="DR134" s="712">
        <v>3</v>
      </c>
      <c r="DS134" s="712">
        <v>0</v>
      </c>
      <c r="DT134" s="712">
        <v>0</v>
      </c>
      <c r="DU134" s="712">
        <v>0</v>
      </c>
      <c r="DV134" s="712">
        <v>0</v>
      </c>
      <c r="DW134" s="712">
        <v>0</v>
      </c>
      <c r="DX134" s="712">
        <v>3</v>
      </c>
      <c r="DY134" s="712">
        <v>0</v>
      </c>
      <c r="DZ134" s="712">
        <v>0</v>
      </c>
      <c r="EA134" s="712">
        <v>0</v>
      </c>
      <c r="EB134" s="712">
        <v>0</v>
      </c>
      <c r="EC134" s="712">
        <v>3</v>
      </c>
      <c r="ED134" s="712">
        <v>0</v>
      </c>
      <c r="EE134" s="712">
        <v>3</v>
      </c>
      <c r="EF134" s="714">
        <v>2</v>
      </c>
      <c r="EG134" s="714">
        <v>2</v>
      </c>
      <c r="EH134" s="714">
        <v>2</v>
      </c>
      <c r="EI134" s="714">
        <v>2</v>
      </c>
      <c r="EJ134" s="714">
        <v>3</v>
      </c>
      <c r="EK134" s="713">
        <v>5</v>
      </c>
      <c r="EL134" s="779">
        <v>40</v>
      </c>
      <c r="EM134" s="779">
        <v>10</v>
      </c>
      <c r="EN134" s="779">
        <v>10</v>
      </c>
      <c r="EO134" s="779">
        <v>10</v>
      </c>
      <c r="EP134" s="714">
        <v>0</v>
      </c>
      <c r="EQ134" s="714">
        <v>0</v>
      </c>
      <c r="ER134" s="714">
        <v>0</v>
      </c>
      <c r="ES134" s="714">
        <v>0</v>
      </c>
      <c r="ET134" s="714">
        <v>0</v>
      </c>
      <c r="EU134" s="779">
        <v>60</v>
      </c>
      <c r="EV134" s="779">
        <v>60</v>
      </c>
      <c r="EW134" s="779">
        <v>60</v>
      </c>
      <c r="EX134" s="779">
        <v>60</v>
      </c>
      <c r="EY134" s="779">
        <v>60</v>
      </c>
      <c r="EZ134" s="713">
        <v>5</v>
      </c>
      <c r="FA134" s="712">
        <v>40</v>
      </c>
      <c r="FB134" s="712">
        <v>10</v>
      </c>
      <c r="FC134" s="712">
        <v>10</v>
      </c>
      <c r="FD134" s="712">
        <v>10</v>
      </c>
      <c r="FE134" s="839"/>
    </row>
    <row r="135" spans="1:162" s="726" customFormat="1" ht="15" customHeight="1" x14ac:dyDescent="0.25">
      <c r="A135" s="1985"/>
      <c r="B135" s="1977"/>
      <c r="C135" s="1982"/>
      <c r="D135" s="1988"/>
      <c r="E135" s="1991"/>
      <c r="F135" s="709" t="s">
        <v>567</v>
      </c>
      <c r="G135" s="709" t="s">
        <v>560</v>
      </c>
      <c r="H135" s="709" t="s">
        <v>561</v>
      </c>
      <c r="I135" s="712">
        <v>58</v>
      </c>
      <c r="J135" s="716">
        <v>232</v>
      </c>
      <c r="K135" s="712">
        <v>63</v>
      </c>
      <c r="L135" s="783">
        <v>0.92063492063492069</v>
      </c>
      <c r="M135" s="709">
        <v>105</v>
      </c>
      <c r="N135" s="712">
        <v>3.3</v>
      </c>
      <c r="O135" s="712">
        <v>6</v>
      </c>
      <c r="P135" s="712">
        <v>4.6500000000000004</v>
      </c>
      <c r="Q135" s="712">
        <v>3</v>
      </c>
      <c r="R135" s="712">
        <v>2.4</v>
      </c>
      <c r="S135" s="775">
        <v>2.7</v>
      </c>
      <c r="T135" s="834">
        <v>0.35</v>
      </c>
      <c r="U135" s="710">
        <v>0.55000000000000004</v>
      </c>
      <c r="V135" s="710">
        <v>0.5</v>
      </c>
      <c r="W135" s="710">
        <v>0.3</v>
      </c>
      <c r="X135" s="710">
        <v>0.3</v>
      </c>
      <c r="Y135" s="708">
        <v>0.4</v>
      </c>
      <c r="Z135" s="708">
        <v>0.55000000000000004</v>
      </c>
      <c r="AA135" s="708">
        <v>3.1</v>
      </c>
      <c r="AB135" s="777">
        <v>5.0500000000000007</v>
      </c>
      <c r="AC135" s="714">
        <v>0</v>
      </c>
      <c r="AD135" s="714">
        <v>5</v>
      </c>
      <c r="AE135" s="714">
        <v>30</v>
      </c>
      <c r="AF135" s="714">
        <v>5</v>
      </c>
      <c r="AG135" s="714">
        <v>6</v>
      </c>
      <c r="AH135" s="714">
        <v>20</v>
      </c>
      <c r="AI135" s="775">
        <v>0.76470588235294112</v>
      </c>
      <c r="AJ135" s="714">
        <v>4</v>
      </c>
      <c r="AK135" s="714">
        <v>0</v>
      </c>
      <c r="AL135" s="714">
        <v>0</v>
      </c>
      <c r="AM135" s="775">
        <v>0.11764705882352941</v>
      </c>
      <c r="AN135" s="714">
        <v>3</v>
      </c>
      <c r="AO135" s="714">
        <v>1</v>
      </c>
      <c r="AP135" s="778">
        <v>4</v>
      </c>
      <c r="AQ135" s="714">
        <v>0</v>
      </c>
      <c r="AR135" s="714">
        <v>0</v>
      </c>
      <c r="AS135" s="775">
        <v>0</v>
      </c>
      <c r="AT135" s="775">
        <v>1.5</v>
      </c>
      <c r="AU135" s="775">
        <v>0.5</v>
      </c>
      <c r="AV135" s="775">
        <v>2</v>
      </c>
      <c r="AW135" s="714">
        <v>2</v>
      </c>
      <c r="AX135" s="714">
        <v>0</v>
      </c>
      <c r="AY135" s="778">
        <v>2</v>
      </c>
      <c r="AZ135" s="714">
        <v>1</v>
      </c>
      <c r="BA135" s="714">
        <v>0</v>
      </c>
      <c r="BB135" s="778">
        <v>1</v>
      </c>
      <c r="BC135" s="775">
        <v>1.5</v>
      </c>
      <c r="BD135" s="775">
        <v>0</v>
      </c>
      <c r="BE135" s="775">
        <v>1.5</v>
      </c>
      <c r="BF135" s="714">
        <v>1</v>
      </c>
      <c r="BG135" s="714">
        <v>2</v>
      </c>
      <c r="BH135" s="714">
        <v>1</v>
      </c>
      <c r="BI135" s="778">
        <v>3</v>
      </c>
      <c r="BJ135" s="775">
        <v>3</v>
      </c>
      <c r="BK135" s="714">
        <v>0</v>
      </c>
      <c r="BL135" s="714">
        <v>4</v>
      </c>
      <c r="BM135" s="714">
        <v>0</v>
      </c>
      <c r="BN135" s="778">
        <v>4</v>
      </c>
      <c r="BO135" s="775">
        <v>1.6666666666666667</v>
      </c>
      <c r="BP135" s="775">
        <v>0.5</v>
      </c>
      <c r="BQ135" s="775">
        <v>3</v>
      </c>
      <c r="BR135" s="775">
        <v>0.5</v>
      </c>
      <c r="BS135" s="775">
        <v>3.5</v>
      </c>
      <c r="BT135" s="775">
        <v>2.3333333333333335</v>
      </c>
      <c r="BU135" s="714">
        <v>0</v>
      </c>
      <c r="BV135" s="714">
        <v>0</v>
      </c>
      <c r="BW135" s="714">
        <v>0</v>
      </c>
      <c r="BX135" s="714">
        <v>0</v>
      </c>
      <c r="BY135" s="714">
        <v>0</v>
      </c>
      <c r="BZ135" s="714">
        <v>0</v>
      </c>
      <c r="CA135" s="714">
        <v>0</v>
      </c>
      <c r="CB135" s="714">
        <v>0</v>
      </c>
      <c r="CC135" s="714">
        <v>0</v>
      </c>
      <c r="CD135" s="714">
        <v>1</v>
      </c>
      <c r="CE135" s="714">
        <v>0</v>
      </c>
      <c r="CF135" s="714">
        <v>0</v>
      </c>
      <c r="CG135" s="714">
        <v>0</v>
      </c>
      <c r="CH135" s="714">
        <v>0</v>
      </c>
      <c r="CI135" s="714">
        <v>0</v>
      </c>
      <c r="CJ135" s="714">
        <v>0</v>
      </c>
      <c r="CK135" s="775">
        <v>0</v>
      </c>
      <c r="CL135" s="775">
        <v>0.125</v>
      </c>
      <c r="CM135" s="775">
        <v>0</v>
      </c>
      <c r="CN135" s="775">
        <v>0</v>
      </c>
      <c r="CO135" s="775">
        <v>0</v>
      </c>
      <c r="CP135" s="775">
        <v>0</v>
      </c>
      <c r="CQ135" s="775">
        <v>0</v>
      </c>
      <c r="CR135" s="775">
        <v>0</v>
      </c>
      <c r="CS135" s="712">
        <v>0</v>
      </c>
      <c r="CT135" s="712">
        <v>0</v>
      </c>
      <c r="CU135" s="712">
        <v>0</v>
      </c>
      <c r="CV135" s="712">
        <v>0</v>
      </c>
      <c r="CW135" s="712">
        <v>0</v>
      </c>
      <c r="CX135" s="712">
        <v>2</v>
      </c>
      <c r="CY135" s="712">
        <v>0</v>
      </c>
      <c r="CZ135" s="712">
        <v>0</v>
      </c>
      <c r="DA135" s="712">
        <v>0</v>
      </c>
      <c r="DB135" s="712">
        <v>0</v>
      </c>
      <c r="DC135" s="712">
        <v>2</v>
      </c>
      <c r="DD135" s="712">
        <v>0</v>
      </c>
      <c r="DE135" s="712">
        <v>2</v>
      </c>
      <c r="DF135" s="712">
        <v>0</v>
      </c>
      <c r="DG135" s="712">
        <v>0</v>
      </c>
      <c r="DH135" s="712">
        <v>0</v>
      </c>
      <c r="DI135" s="712">
        <v>0</v>
      </c>
      <c r="DJ135" s="712">
        <v>0</v>
      </c>
      <c r="DK135" s="712">
        <v>3</v>
      </c>
      <c r="DL135" s="712">
        <v>0</v>
      </c>
      <c r="DM135" s="712">
        <v>0</v>
      </c>
      <c r="DN135" s="712">
        <v>0</v>
      </c>
      <c r="DO135" s="712">
        <v>0</v>
      </c>
      <c r="DP135" s="712">
        <v>3</v>
      </c>
      <c r="DQ135" s="712">
        <v>0</v>
      </c>
      <c r="DR135" s="712">
        <v>3</v>
      </c>
      <c r="DS135" s="712">
        <v>0</v>
      </c>
      <c r="DT135" s="712">
        <v>0</v>
      </c>
      <c r="DU135" s="712">
        <v>0</v>
      </c>
      <c r="DV135" s="712">
        <v>0</v>
      </c>
      <c r="DW135" s="712">
        <v>0</v>
      </c>
      <c r="DX135" s="712">
        <v>5</v>
      </c>
      <c r="DY135" s="712">
        <v>0</v>
      </c>
      <c r="DZ135" s="712">
        <v>0</v>
      </c>
      <c r="EA135" s="712">
        <v>0</v>
      </c>
      <c r="EB135" s="712">
        <v>0</v>
      </c>
      <c r="EC135" s="712">
        <v>5</v>
      </c>
      <c r="ED135" s="712">
        <v>0</v>
      </c>
      <c r="EE135" s="712">
        <v>5</v>
      </c>
      <c r="EF135" s="714">
        <v>1</v>
      </c>
      <c r="EG135" s="714">
        <v>1</v>
      </c>
      <c r="EH135" s="714">
        <v>2</v>
      </c>
      <c r="EI135" s="714">
        <v>1</v>
      </c>
      <c r="EJ135" s="714">
        <v>1</v>
      </c>
      <c r="EK135" s="779">
        <v>50</v>
      </c>
      <c r="EL135" s="779">
        <v>50</v>
      </c>
      <c r="EM135" s="713">
        <v>5</v>
      </c>
      <c r="EN135" s="779">
        <v>30</v>
      </c>
      <c r="EO135" s="779">
        <v>10</v>
      </c>
      <c r="EP135" s="714">
        <v>0</v>
      </c>
      <c r="EQ135" s="714">
        <v>0</v>
      </c>
      <c r="ER135" s="714">
        <v>0</v>
      </c>
      <c r="ES135" s="714">
        <v>0</v>
      </c>
      <c r="ET135" s="714">
        <v>0</v>
      </c>
      <c r="EU135" s="779">
        <v>60</v>
      </c>
      <c r="EV135" s="779">
        <v>60</v>
      </c>
      <c r="EW135" s="779">
        <v>60</v>
      </c>
      <c r="EX135" s="779">
        <v>60</v>
      </c>
      <c r="EY135" s="779">
        <v>60</v>
      </c>
      <c r="EZ135" s="712">
        <v>50</v>
      </c>
      <c r="FA135" s="712">
        <v>50</v>
      </c>
      <c r="FB135" s="713">
        <v>5</v>
      </c>
      <c r="FC135" s="713">
        <v>30</v>
      </c>
      <c r="FD135" s="712">
        <v>10</v>
      </c>
      <c r="FE135" s="839"/>
    </row>
    <row r="136" spans="1:162" s="726" customFormat="1" ht="15" customHeight="1" x14ac:dyDescent="0.25">
      <c r="A136" s="1985"/>
      <c r="B136" s="1977"/>
      <c r="C136" s="1982"/>
      <c r="D136" s="1988"/>
      <c r="E136" s="1991"/>
      <c r="F136" s="709" t="s">
        <v>568</v>
      </c>
      <c r="G136" s="709" t="s">
        <v>560</v>
      </c>
      <c r="H136" s="709" t="s">
        <v>571</v>
      </c>
      <c r="I136" s="712">
        <v>61</v>
      </c>
      <c r="J136" s="716">
        <v>244</v>
      </c>
      <c r="K136" s="712">
        <v>68</v>
      </c>
      <c r="L136" s="783">
        <v>0.8970588235294118</v>
      </c>
      <c r="M136" s="712">
        <v>98</v>
      </c>
      <c r="N136" s="712">
        <v>3.5</v>
      </c>
      <c r="O136" s="712" t="s">
        <v>562</v>
      </c>
      <c r="P136" s="712">
        <v>3.5</v>
      </c>
      <c r="Q136" s="712">
        <v>1.9</v>
      </c>
      <c r="R136" s="712">
        <v>2.5</v>
      </c>
      <c r="S136" s="775">
        <v>2.2000000000000002</v>
      </c>
      <c r="T136" s="834">
        <v>0.5</v>
      </c>
      <c r="U136" s="710">
        <v>0.3</v>
      </c>
      <c r="V136" s="710">
        <v>0.2</v>
      </c>
      <c r="W136" s="710">
        <v>0.3</v>
      </c>
      <c r="X136" s="710">
        <v>0.45</v>
      </c>
      <c r="Y136" s="708">
        <v>0.35</v>
      </c>
      <c r="Z136" s="708">
        <v>0.5</v>
      </c>
      <c r="AA136" s="708">
        <v>2.5500000000000003</v>
      </c>
      <c r="AB136" s="777">
        <v>3.85</v>
      </c>
      <c r="AC136" s="714">
        <v>10</v>
      </c>
      <c r="AD136" s="714">
        <v>0</v>
      </c>
      <c r="AE136" s="714">
        <v>20</v>
      </c>
      <c r="AF136" s="714">
        <v>40</v>
      </c>
      <c r="AG136" s="714">
        <v>15</v>
      </c>
      <c r="AH136" s="714">
        <v>0</v>
      </c>
      <c r="AI136" s="775">
        <v>0.44117647058823528</v>
      </c>
      <c r="AJ136" s="714">
        <v>0</v>
      </c>
      <c r="AK136" s="714">
        <v>0</v>
      </c>
      <c r="AL136" s="714">
        <v>0</v>
      </c>
      <c r="AM136" s="775">
        <v>0</v>
      </c>
      <c r="AN136" s="714">
        <v>4</v>
      </c>
      <c r="AO136" s="714">
        <v>0</v>
      </c>
      <c r="AP136" s="778">
        <v>4</v>
      </c>
      <c r="AQ136" s="714">
        <v>0</v>
      </c>
      <c r="AR136" s="714">
        <v>0</v>
      </c>
      <c r="AS136" s="775">
        <v>0</v>
      </c>
      <c r="AT136" s="775">
        <v>2</v>
      </c>
      <c r="AU136" s="775">
        <v>0</v>
      </c>
      <c r="AV136" s="775">
        <v>2</v>
      </c>
      <c r="AW136" s="714">
        <v>2</v>
      </c>
      <c r="AX136" s="714">
        <v>0</v>
      </c>
      <c r="AY136" s="778">
        <v>2</v>
      </c>
      <c r="AZ136" s="714">
        <v>1</v>
      </c>
      <c r="BA136" s="714">
        <v>3</v>
      </c>
      <c r="BB136" s="778">
        <v>4</v>
      </c>
      <c r="BC136" s="775">
        <v>1.5</v>
      </c>
      <c r="BD136" s="775">
        <v>1.5</v>
      </c>
      <c r="BE136" s="775">
        <v>3</v>
      </c>
      <c r="BF136" s="714">
        <v>2</v>
      </c>
      <c r="BG136" s="714">
        <v>2</v>
      </c>
      <c r="BH136" s="714">
        <v>1</v>
      </c>
      <c r="BI136" s="778">
        <v>4</v>
      </c>
      <c r="BJ136" s="775">
        <v>3.3333333333333335</v>
      </c>
      <c r="BK136" s="714">
        <v>2</v>
      </c>
      <c r="BL136" s="714">
        <v>2</v>
      </c>
      <c r="BM136" s="714">
        <v>0</v>
      </c>
      <c r="BN136" s="778">
        <v>4</v>
      </c>
      <c r="BO136" s="775">
        <v>2.6666666666666665</v>
      </c>
      <c r="BP136" s="775">
        <v>2</v>
      </c>
      <c r="BQ136" s="775">
        <v>2</v>
      </c>
      <c r="BR136" s="775">
        <v>0.5</v>
      </c>
      <c r="BS136" s="775">
        <v>4</v>
      </c>
      <c r="BT136" s="775">
        <v>3</v>
      </c>
      <c r="BU136" s="714">
        <v>0</v>
      </c>
      <c r="BV136" s="714">
        <v>2</v>
      </c>
      <c r="BW136" s="714">
        <v>0</v>
      </c>
      <c r="BX136" s="714">
        <v>0</v>
      </c>
      <c r="BY136" s="714">
        <v>1</v>
      </c>
      <c r="BZ136" s="714">
        <v>0</v>
      </c>
      <c r="CA136" s="714">
        <v>0</v>
      </c>
      <c r="CB136" s="714">
        <v>0</v>
      </c>
      <c r="CC136" s="714">
        <v>0</v>
      </c>
      <c r="CD136" s="714">
        <v>1</v>
      </c>
      <c r="CE136" s="714">
        <v>0</v>
      </c>
      <c r="CF136" s="714">
        <v>0</v>
      </c>
      <c r="CG136" s="714">
        <v>0</v>
      </c>
      <c r="CH136" s="714">
        <v>0</v>
      </c>
      <c r="CI136" s="714">
        <v>0</v>
      </c>
      <c r="CJ136" s="714">
        <v>0</v>
      </c>
      <c r="CK136" s="775">
        <v>0</v>
      </c>
      <c r="CL136" s="775">
        <v>0.375</v>
      </c>
      <c r="CM136" s="775">
        <v>0</v>
      </c>
      <c r="CN136" s="775">
        <v>0</v>
      </c>
      <c r="CO136" s="775">
        <v>0.125</v>
      </c>
      <c r="CP136" s="775">
        <v>0</v>
      </c>
      <c r="CQ136" s="775">
        <v>0</v>
      </c>
      <c r="CR136" s="775">
        <v>0</v>
      </c>
      <c r="CS136" s="712">
        <v>0</v>
      </c>
      <c r="CT136" s="712">
        <v>0</v>
      </c>
      <c r="CU136" s="712">
        <v>0.5</v>
      </c>
      <c r="CV136" s="712">
        <v>0</v>
      </c>
      <c r="CW136" s="712">
        <v>0</v>
      </c>
      <c r="CX136" s="712">
        <v>1.5</v>
      </c>
      <c r="CY136" s="712">
        <v>0</v>
      </c>
      <c r="CZ136" s="712">
        <v>0</v>
      </c>
      <c r="DA136" s="712">
        <v>0</v>
      </c>
      <c r="DB136" s="712">
        <v>0</v>
      </c>
      <c r="DC136" s="712">
        <v>2</v>
      </c>
      <c r="DD136" s="712">
        <v>0.5</v>
      </c>
      <c r="DE136" s="712">
        <v>1.5</v>
      </c>
      <c r="DF136" s="712">
        <v>0</v>
      </c>
      <c r="DG136" s="712">
        <v>0</v>
      </c>
      <c r="DH136" s="712">
        <v>0</v>
      </c>
      <c r="DI136" s="712">
        <v>0</v>
      </c>
      <c r="DJ136" s="712">
        <v>0</v>
      </c>
      <c r="DK136" s="712">
        <v>3</v>
      </c>
      <c r="DL136" s="712">
        <v>0</v>
      </c>
      <c r="DM136" s="712">
        <v>0</v>
      </c>
      <c r="DN136" s="712">
        <v>0</v>
      </c>
      <c r="DO136" s="712">
        <v>0</v>
      </c>
      <c r="DP136" s="712">
        <v>3</v>
      </c>
      <c r="DQ136" s="712">
        <v>0</v>
      </c>
      <c r="DR136" s="712">
        <v>3</v>
      </c>
      <c r="DS136" s="712">
        <v>0</v>
      </c>
      <c r="DT136" s="712">
        <v>0</v>
      </c>
      <c r="DU136" s="712">
        <v>0.5</v>
      </c>
      <c r="DV136" s="712">
        <v>0</v>
      </c>
      <c r="DW136" s="712">
        <v>0</v>
      </c>
      <c r="DX136" s="712">
        <v>4.5</v>
      </c>
      <c r="DY136" s="712">
        <v>0</v>
      </c>
      <c r="DZ136" s="712">
        <v>0</v>
      </c>
      <c r="EA136" s="712">
        <v>0</v>
      </c>
      <c r="EB136" s="712">
        <v>0</v>
      </c>
      <c r="EC136" s="712">
        <v>5</v>
      </c>
      <c r="ED136" s="712">
        <v>0.5</v>
      </c>
      <c r="EE136" s="712">
        <v>4.5</v>
      </c>
      <c r="EF136" s="714">
        <v>1</v>
      </c>
      <c r="EG136" s="714">
        <v>1</v>
      </c>
      <c r="EH136" s="714">
        <v>1</v>
      </c>
      <c r="EI136" s="714">
        <v>1</v>
      </c>
      <c r="EJ136" s="714">
        <v>1</v>
      </c>
      <c r="EK136" s="779">
        <v>20</v>
      </c>
      <c r="EL136" s="779">
        <v>10</v>
      </c>
      <c r="EM136" s="779">
        <v>20</v>
      </c>
      <c r="EN136" s="713">
        <v>5</v>
      </c>
      <c r="EO136" s="779">
        <v>70</v>
      </c>
      <c r="EP136" s="714">
        <v>0</v>
      </c>
      <c r="EQ136" s="714">
        <v>0</v>
      </c>
      <c r="ER136" s="714">
        <v>0</v>
      </c>
      <c r="ES136" s="714">
        <v>0</v>
      </c>
      <c r="ET136" s="714">
        <v>0</v>
      </c>
      <c r="EU136" s="779">
        <v>60</v>
      </c>
      <c r="EV136" s="779">
        <v>60</v>
      </c>
      <c r="EW136" s="779">
        <v>60</v>
      </c>
      <c r="EX136" s="779">
        <v>60</v>
      </c>
      <c r="EY136" s="779">
        <v>60</v>
      </c>
      <c r="EZ136" s="712">
        <v>20</v>
      </c>
      <c r="FA136" s="712">
        <v>10</v>
      </c>
      <c r="FB136" s="712">
        <v>20</v>
      </c>
      <c r="FC136" s="713">
        <v>5</v>
      </c>
      <c r="FD136" s="712">
        <v>70</v>
      </c>
      <c r="FE136" s="839"/>
    </row>
    <row r="137" spans="1:162" s="726" customFormat="1" ht="15" customHeight="1" x14ac:dyDescent="0.25">
      <c r="A137" s="1985"/>
      <c r="B137" s="1977"/>
      <c r="C137" s="1982"/>
      <c r="D137" s="1988"/>
      <c r="E137" s="1991"/>
      <c r="F137" s="709" t="s">
        <v>570</v>
      </c>
      <c r="G137" s="709" t="s">
        <v>560</v>
      </c>
      <c r="H137" s="709" t="s">
        <v>569</v>
      </c>
      <c r="I137" s="712">
        <v>75</v>
      </c>
      <c r="J137" s="716">
        <v>300</v>
      </c>
      <c r="K137" s="712">
        <v>82</v>
      </c>
      <c r="L137" s="783">
        <v>0.91463414634146345</v>
      </c>
      <c r="M137" s="709">
        <v>115</v>
      </c>
      <c r="N137" s="712">
        <v>3.5</v>
      </c>
      <c r="O137" s="712">
        <v>3.3</v>
      </c>
      <c r="P137" s="712">
        <v>3.4</v>
      </c>
      <c r="Q137" s="712">
        <v>2.2000000000000002</v>
      </c>
      <c r="R137" s="712">
        <v>2.2999999999999998</v>
      </c>
      <c r="S137" s="775">
        <v>2.25</v>
      </c>
      <c r="T137" s="834">
        <v>0.35</v>
      </c>
      <c r="U137" s="710">
        <v>0.35</v>
      </c>
      <c r="V137" s="710">
        <v>0.35</v>
      </c>
      <c r="W137" s="710">
        <v>0.45</v>
      </c>
      <c r="X137" s="710">
        <v>0.48</v>
      </c>
      <c r="Y137" s="708">
        <v>0.39599999999999996</v>
      </c>
      <c r="Z137" s="708">
        <v>0.48</v>
      </c>
      <c r="AA137" s="708">
        <v>2.6459999999999999</v>
      </c>
      <c r="AB137" s="777">
        <v>3.7959999999999998</v>
      </c>
      <c r="AC137" s="714">
        <v>15</v>
      </c>
      <c r="AD137" s="714">
        <v>0</v>
      </c>
      <c r="AE137" s="714">
        <v>45</v>
      </c>
      <c r="AF137" s="714">
        <v>45</v>
      </c>
      <c r="AG137" s="714">
        <v>17</v>
      </c>
      <c r="AH137" s="714">
        <v>0</v>
      </c>
      <c r="AI137" s="775">
        <v>0.5</v>
      </c>
      <c r="AJ137" s="714">
        <v>16</v>
      </c>
      <c r="AK137" s="714">
        <v>0</v>
      </c>
      <c r="AL137" s="714">
        <v>3</v>
      </c>
      <c r="AM137" s="775">
        <v>0.55882352941176472</v>
      </c>
      <c r="AN137" s="714">
        <v>3</v>
      </c>
      <c r="AO137" s="714">
        <v>1</v>
      </c>
      <c r="AP137" s="778">
        <v>4</v>
      </c>
      <c r="AQ137" s="714">
        <v>2</v>
      </c>
      <c r="AR137" s="714">
        <v>0</v>
      </c>
      <c r="AS137" s="775">
        <v>2</v>
      </c>
      <c r="AT137" s="775">
        <v>2.5</v>
      </c>
      <c r="AU137" s="775">
        <v>0.5</v>
      </c>
      <c r="AV137" s="775">
        <v>3</v>
      </c>
      <c r="AW137" s="714">
        <v>2</v>
      </c>
      <c r="AX137" s="714">
        <v>2</v>
      </c>
      <c r="AY137" s="778">
        <v>4</v>
      </c>
      <c r="AZ137" s="714">
        <v>0</v>
      </c>
      <c r="BA137" s="714">
        <v>0</v>
      </c>
      <c r="BB137" s="778">
        <v>0</v>
      </c>
      <c r="BC137" s="775">
        <v>1</v>
      </c>
      <c r="BD137" s="775">
        <v>1</v>
      </c>
      <c r="BE137" s="775">
        <v>2</v>
      </c>
      <c r="BF137" s="714">
        <v>0</v>
      </c>
      <c r="BG137" s="714">
        <v>4</v>
      </c>
      <c r="BH137" s="714">
        <v>0</v>
      </c>
      <c r="BI137" s="778">
        <v>4</v>
      </c>
      <c r="BJ137" s="775">
        <v>4</v>
      </c>
      <c r="BK137" s="714">
        <v>0</v>
      </c>
      <c r="BL137" s="714">
        <v>3</v>
      </c>
      <c r="BM137" s="714">
        <v>1</v>
      </c>
      <c r="BN137" s="778">
        <v>3</v>
      </c>
      <c r="BO137" s="775">
        <v>1.6666666666666667</v>
      </c>
      <c r="BP137" s="775">
        <v>0</v>
      </c>
      <c r="BQ137" s="775">
        <v>3.5</v>
      </c>
      <c r="BR137" s="775">
        <v>0.5</v>
      </c>
      <c r="BS137" s="775">
        <v>3.5</v>
      </c>
      <c r="BT137" s="775">
        <v>2.8333333333333335</v>
      </c>
      <c r="BU137" s="714">
        <v>0</v>
      </c>
      <c r="BV137" s="714">
        <v>1</v>
      </c>
      <c r="BW137" s="714">
        <v>1</v>
      </c>
      <c r="BX137" s="714">
        <v>1</v>
      </c>
      <c r="BY137" s="714">
        <v>0</v>
      </c>
      <c r="BZ137" s="714">
        <v>1</v>
      </c>
      <c r="CA137" s="714">
        <v>0</v>
      </c>
      <c r="CB137" s="714">
        <v>0</v>
      </c>
      <c r="CC137" s="714">
        <v>0</v>
      </c>
      <c r="CD137" s="714">
        <v>0</v>
      </c>
      <c r="CE137" s="714">
        <v>1</v>
      </c>
      <c r="CF137" s="714">
        <v>1</v>
      </c>
      <c r="CG137" s="714">
        <v>1</v>
      </c>
      <c r="CH137" s="714">
        <v>0</v>
      </c>
      <c r="CI137" s="714">
        <v>0</v>
      </c>
      <c r="CJ137" s="714">
        <v>0</v>
      </c>
      <c r="CK137" s="775">
        <v>0</v>
      </c>
      <c r="CL137" s="775">
        <v>0.125</v>
      </c>
      <c r="CM137" s="775">
        <v>0.25</v>
      </c>
      <c r="CN137" s="775">
        <v>0.25</v>
      </c>
      <c r="CO137" s="775">
        <v>0.125</v>
      </c>
      <c r="CP137" s="775">
        <v>0.125</v>
      </c>
      <c r="CQ137" s="775">
        <v>0</v>
      </c>
      <c r="CR137" s="775">
        <v>0</v>
      </c>
      <c r="CS137" s="712">
        <v>0</v>
      </c>
      <c r="CT137" s="712">
        <v>0</v>
      </c>
      <c r="CU137" s="712">
        <v>0.5</v>
      </c>
      <c r="CV137" s="712">
        <v>0</v>
      </c>
      <c r="CW137" s="712">
        <v>0</v>
      </c>
      <c r="CX137" s="712">
        <v>1.5</v>
      </c>
      <c r="CY137" s="712">
        <v>0</v>
      </c>
      <c r="CZ137" s="712">
        <v>0</v>
      </c>
      <c r="DA137" s="712">
        <v>0</v>
      </c>
      <c r="DB137" s="712">
        <v>0</v>
      </c>
      <c r="DC137" s="712">
        <v>2</v>
      </c>
      <c r="DD137" s="712">
        <v>0.5</v>
      </c>
      <c r="DE137" s="712">
        <v>1.5</v>
      </c>
      <c r="DF137" s="712">
        <v>0</v>
      </c>
      <c r="DG137" s="712">
        <v>0</v>
      </c>
      <c r="DH137" s="712">
        <v>0</v>
      </c>
      <c r="DI137" s="712">
        <v>0</v>
      </c>
      <c r="DJ137" s="712">
        <v>0</v>
      </c>
      <c r="DK137" s="712">
        <v>3</v>
      </c>
      <c r="DL137" s="712">
        <v>0</v>
      </c>
      <c r="DM137" s="712">
        <v>0</v>
      </c>
      <c r="DN137" s="712">
        <v>0</v>
      </c>
      <c r="DO137" s="712">
        <v>0</v>
      </c>
      <c r="DP137" s="712">
        <v>3</v>
      </c>
      <c r="DQ137" s="712">
        <v>0</v>
      </c>
      <c r="DR137" s="712">
        <v>3</v>
      </c>
      <c r="DS137" s="712">
        <v>0</v>
      </c>
      <c r="DT137" s="712">
        <v>0</v>
      </c>
      <c r="DU137" s="712">
        <v>0.5</v>
      </c>
      <c r="DV137" s="712">
        <v>0</v>
      </c>
      <c r="DW137" s="712">
        <v>0</v>
      </c>
      <c r="DX137" s="712">
        <v>4.5</v>
      </c>
      <c r="DY137" s="712">
        <v>0</v>
      </c>
      <c r="DZ137" s="712">
        <v>0</v>
      </c>
      <c r="EA137" s="712">
        <v>0</v>
      </c>
      <c r="EB137" s="712">
        <v>0</v>
      </c>
      <c r="EC137" s="712">
        <v>5</v>
      </c>
      <c r="ED137" s="712">
        <v>0.5</v>
      </c>
      <c r="EE137" s="712">
        <v>4.5</v>
      </c>
      <c r="EF137" s="714">
        <v>1</v>
      </c>
      <c r="EG137" s="714">
        <v>1</v>
      </c>
      <c r="EH137" s="714">
        <v>1</v>
      </c>
      <c r="EI137" s="714">
        <v>1</v>
      </c>
      <c r="EJ137" s="714">
        <v>1</v>
      </c>
      <c r="EK137" s="779">
        <v>20</v>
      </c>
      <c r="EL137" s="779">
        <v>30</v>
      </c>
      <c r="EM137" s="779">
        <v>50</v>
      </c>
      <c r="EN137" s="779">
        <v>60</v>
      </c>
      <c r="EO137" s="779">
        <v>60</v>
      </c>
      <c r="EP137" s="714">
        <v>0</v>
      </c>
      <c r="EQ137" s="714">
        <v>0</v>
      </c>
      <c r="ER137" s="714">
        <v>0</v>
      </c>
      <c r="ES137" s="714">
        <v>0</v>
      </c>
      <c r="ET137" s="714">
        <v>0</v>
      </c>
      <c r="EU137" s="779">
        <v>60</v>
      </c>
      <c r="EV137" s="779">
        <v>60</v>
      </c>
      <c r="EW137" s="779">
        <v>60</v>
      </c>
      <c r="EX137" s="779">
        <v>60</v>
      </c>
      <c r="EY137" s="779">
        <v>60</v>
      </c>
      <c r="EZ137" s="712">
        <v>20</v>
      </c>
      <c r="FA137" s="712">
        <v>30</v>
      </c>
      <c r="FB137" s="712">
        <v>50</v>
      </c>
      <c r="FC137" s="712">
        <v>60</v>
      </c>
      <c r="FD137" s="712">
        <v>60</v>
      </c>
      <c r="FE137" s="839"/>
    </row>
    <row r="138" spans="1:162" s="726" customFormat="1" ht="15" customHeight="1" x14ac:dyDescent="0.25">
      <c r="A138" s="1985"/>
      <c r="B138" s="1977"/>
      <c r="C138" s="1982"/>
      <c r="D138" s="1988"/>
      <c r="E138" s="1991"/>
      <c r="F138" s="709" t="s">
        <v>572</v>
      </c>
      <c r="G138" s="709" t="s">
        <v>560</v>
      </c>
      <c r="H138" s="709" t="s">
        <v>566</v>
      </c>
      <c r="I138" s="712">
        <v>70</v>
      </c>
      <c r="J138" s="716">
        <v>280</v>
      </c>
      <c r="K138" s="712">
        <v>75</v>
      </c>
      <c r="L138" s="783">
        <v>0.93333333333333335</v>
      </c>
      <c r="M138" s="709">
        <v>140</v>
      </c>
      <c r="N138" s="712" t="s">
        <v>562</v>
      </c>
      <c r="O138" s="712">
        <v>4.0999999999999996</v>
      </c>
      <c r="P138" s="712">
        <v>4.0999999999999996</v>
      </c>
      <c r="Q138" s="712" t="s">
        <v>562</v>
      </c>
      <c r="R138" s="712">
        <v>2.1</v>
      </c>
      <c r="S138" s="775">
        <v>2.1</v>
      </c>
      <c r="T138" s="834">
        <v>0.4</v>
      </c>
      <c r="U138" s="710">
        <v>0.4</v>
      </c>
      <c r="V138" s="710">
        <v>0.35</v>
      </c>
      <c r="W138" s="710">
        <v>0.5</v>
      </c>
      <c r="X138" s="710">
        <v>0.45</v>
      </c>
      <c r="Y138" s="708">
        <v>0.42000000000000004</v>
      </c>
      <c r="Z138" s="708">
        <v>0.5</v>
      </c>
      <c r="AA138" s="708">
        <v>2.52</v>
      </c>
      <c r="AB138" s="777">
        <v>4.5199999999999996</v>
      </c>
      <c r="AC138" s="714">
        <v>30</v>
      </c>
      <c r="AD138" s="714">
        <v>0</v>
      </c>
      <c r="AE138" s="714">
        <v>50</v>
      </c>
      <c r="AF138" s="714">
        <v>35</v>
      </c>
      <c r="AG138" s="714">
        <v>17</v>
      </c>
      <c r="AH138" s="714">
        <v>1</v>
      </c>
      <c r="AI138" s="775">
        <v>0.52941176470588236</v>
      </c>
      <c r="AJ138" s="714">
        <v>12</v>
      </c>
      <c r="AK138" s="714">
        <v>0</v>
      </c>
      <c r="AL138" s="714">
        <v>0</v>
      </c>
      <c r="AM138" s="775">
        <v>0.35294117647058826</v>
      </c>
      <c r="AN138" s="714">
        <v>3</v>
      </c>
      <c r="AO138" s="714">
        <v>1</v>
      </c>
      <c r="AP138" s="778">
        <v>4</v>
      </c>
      <c r="AQ138" s="714">
        <v>0</v>
      </c>
      <c r="AR138" s="714">
        <v>1</v>
      </c>
      <c r="AS138" s="775">
        <v>1</v>
      </c>
      <c r="AT138" s="775">
        <v>1.5</v>
      </c>
      <c r="AU138" s="775">
        <v>1</v>
      </c>
      <c r="AV138" s="775">
        <v>2.5</v>
      </c>
      <c r="AW138" s="714">
        <v>2</v>
      </c>
      <c r="AX138" s="714">
        <v>2</v>
      </c>
      <c r="AY138" s="778">
        <v>4</v>
      </c>
      <c r="AZ138" s="714">
        <v>0</v>
      </c>
      <c r="BA138" s="714">
        <v>0</v>
      </c>
      <c r="BB138" s="778">
        <v>0</v>
      </c>
      <c r="BC138" s="775">
        <v>1</v>
      </c>
      <c r="BD138" s="775">
        <v>1</v>
      </c>
      <c r="BE138" s="775">
        <v>2</v>
      </c>
      <c r="BF138" s="714">
        <v>2</v>
      </c>
      <c r="BG138" s="714">
        <v>2</v>
      </c>
      <c r="BH138" s="714">
        <v>0</v>
      </c>
      <c r="BI138" s="778">
        <v>4</v>
      </c>
      <c r="BJ138" s="775">
        <v>4</v>
      </c>
      <c r="BK138" s="714">
        <v>0</v>
      </c>
      <c r="BL138" s="714">
        <v>4</v>
      </c>
      <c r="BM138" s="714">
        <v>0</v>
      </c>
      <c r="BN138" s="778">
        <v>4</v>
      </c>
      <c r="BO138" s="775">
        <v>1.6666666666666667</v>
      </c>
      <c r="BP138" s="775">
        <v>1</v>
      </c>
      <c r="BQ138" s="775">
        <v>3</v>
      </c>
      <c r="BR138" s="775">
        <v>0</v>
      </c>
      <c r="BS138" s="775">
        <v>4</v>
      </c>
      <c r="BT138" s="775">
        <v>2.8333333333333335</v>
      </c>
      <c r="BU138" s="714">
        <v>0</v>
      </c>
      <c r="BV138" s="714">
        <v>0</v>
      </c>
      <c r="BW138" s="714">
        <v>1</v>
      </c>
      <c r="BX138" s="714">
        <v>1</v>
      </c>
      <c r="BY138" s="714">
        <v>0</v>
      </c>
      <c r="BZ138" s="714">
        <v>0</v>
      </c>
      <c r="CA138" s="714">
        <v>2</v>
      </c>
      <c r="CB138" s="714">
        <v>0</v>
      </c>
      <c r="CC138" s="714">
        <v>0</v>
      </c>
      <c r="CD138" s="714">
        <v>1</v>
      </c>
      <c r="CE138" s="714">
        <v>0</v>
      </c>
      <c r="CF138" s="714">
        <v>0</v>
      </c>
      <c r="CG138" s="714">
        <v>0</v>
      </c>
      <c r="CH138" s="714">
        <v>0</v>
      </c>
      <c r="CI138" s="714">
        <v>0</v>
      </c>
      <c r="CJ138" s="714">
        <v>0</v>
      </c>
      <c r="CK138" s="775">
        <v>0</v>
      </c>
      <c r="CL138" s="775">
        <v>0.125</v>
      </c>
      <c r="CM138" s="775">
        <v>0.125</v>
      </c>
      <c r="CN138" s="775">
        <v>0.125</v>
      </c>
      <c r="CO138" s="775">
        <v>0</v>
      </c>
      <c r="CP138" s="775">
        <v>0</v>
      </c>
      <c r="CQ138" s="775">
        <v>0.25</v>
      </c>
      <c r="CR138" s="775">
        <v>0</v>
      </c>
      <c r="CS138" s="712">
        <v>0</v>
      </c>
      <c r="CT138" s="712">
        <v>0</v>
      </c>
      <c r="CU138" s="712">
        <v>1</v>
      </c>
      <c r="CV138" s="712">
        <v>0</v>
      </c>
      <c r="CW138" s="712">
        <v>0</v>
      </c>
      <c r="CX138" s="712">
        <v>0</v>
      </c>
      <c r="CY138" s="712">
        <v>0</v>
      </c>
      <c r="CZ138" s="712">
        <v>0</v>
      </c>
      <c r="DA138" s="712">
        <v>0</v>
      </c>
      <c r="DB138" s="712">
        <v>0</v>
      </c>
      <c r="DC138" s="712">
        <v>1</v>
      </c>
      <c r="DD138" s="712">
        <v>1</v>
      </c>
      <c r="DE138" s="712">
        <v>0</v>
      </c>
      <c r="DF138" s="712">
        <v>0</v>
      </c>
      <c r="DG138" s="712">
        <v>0</v>
      </c>
      <c r="DH138" s="712">
        <v>0</v>
      </c>
      <c r="DI138" s="712">
        <v>0</v>
      </c>
      <c r="DJ138" s="712">
        <v>0</v>
      </c>
      <c r="DK138" s="712">
        <v>3</v>
      </c>
      <c r="DL138" s="712">
        <v>0</v>
      </c>
      <c r="DM138" s="712">
        <v>0</v>
      </c>
      <c r="DN138" s="712">
        <v>0</v>
      </c>
      <c r="DO138" s="712">
        <v>0</v>
      </c>
      <c r="DP138" s="712">
        <v>3</v>
      </c>
      <c r="DQ138" s="712">
        <v>0</v>
      </c>
      <c r="DR138" s="712">
        <v>3</v>
      </c>
      <c r="DS138" s="712">
        <v>0</v>
      </c>
      <c r="DT138" s="712">
        <v>0</v>
      </c>
      <c r="DU138" s="712">
        <v>1</v>
      </c>
      <c r="DV138" s="712">
        <v>0</v>
      </c>
      <c r="DW138" s="712">
        <v>0</v>
      </c>
      <c r="DX138" s="712">
        <v>3</v>
      </c>
      <c r="DY138" s="712">
        <v>0</v>
      </c>
      <c r="DZ138" s="712">
        <v>0</v>
      </c>
      <c r="EA138" s="712">
        <v>0</v>
      </c>
      <c r="EB138" s="712">
        <v>0</v>
      </c>
      <c r="EC138" s="712">
        <v>4</v>
      </c>
      <c r="ED138" s="712">
        <v>1</v>
      </c>
      <c r="EE138" s="712">
        <v>3</v>
      </c>
      <c r="EF138" s="714">
        <v>1</v>
      </c>
      <c r="EG138" s="714">
        <v>1</v>
      </c>
      <c r="EH138" s="714">
        <v>1</v>
      </c>
      <c r="EI138" s="714">
        <v>1</v>
      </c>
      <c r="EJ138" s="714">
        <v>2</v>
      </c>
      <c r="EK138" s="779">
        <v>40</v>
      </c>
      <c r="EL138" s="779">
        <v>30</v>
      </c>
      <c r="EM138" s="779">
        <v>60</v>
      </c>
      <c r="EN138" s="779">
        <v>40</v>
      </c>
      <c r="EO138" s="779">
        <v>50</v>
      </c>
      <c r="EP138" s="714">
        <v>0</v>
      </c>
      <c r="EQ138" s="714">
        <v>0</v>
      </c>
      <c r="ER138" s="714">
        <v>0</v>
      </c>
      <c r="ES138" s="714">
        <v>0</v>
      </c>
      <c r="ET138" s="714">
        <v>0</v>
      </c>
      <c r="EU138" s="779">
        <v>60</v>
      </c>
      <c r="EV138" s="779">
        <v>60</v>
      </c>
      <c r="EW138" s="779">
        <v>60</v>
      </c>
      <c r="EX138" s="779">
        <v>60</v>
      </c>
      <c r="EY138" s="779">
        <v>60</v>
      </c>
      <c r="EZ138" s="712">
        <v>40</v>
      </c>
      <c r="FA138" s="712">
        <v>30</v>
      </c>
      <c r="FB138" s="712">
        <v>60</v>
      </c>
      <c r="FC138" s="712">
        <v>40</v>
      </c>
      <c r="FD138" s="712">
        <v>50</v>
      </c>
      <c r="FE138" s="839"/>
    </row>
    <row r="139" spans="1:162" s="726" customFormat="1" ht="15" customHeight="1" x14ac:dyDescent="0.25">
      <c r="A139" s="1985"/>
      <c r="B139" s="1977"/>
      <c r="C139" s="1982"/>
      <c r="D139" s="1988"/>
      <c r="E139" s="1991"/>
      <c r="F139" s="709" t="s">
        <v>573</v>
      </c>
      <c r="G139" s="709" t="s">
        <v>560</v>
      </c>
      <c r="H139" s="709" t="s">
        <v>566</v>
      </c>
      <c r="I139" s="712">
        <v>70</v>
      </c>
      <c r="J139" s="716">
        <v>280</v>
      </c>
      <c r="K139" s="712">
        <v>75</v>
      </c>
      <c r="L139" s="783">
        <v>0.93333333333333335</v>
      </c>
      <c r="M139" s="709">
        <v>135</v>
      </c>
      <c r="N139" s="712" t="s">
        <v>562</v>
      </c>
      <c r="O139" s="712">
        <v>5.2</v>
      </c>
      <c r="P139" s="712">
        <v>5.2</v>
      </c>
      <c r="Q139" s="712" t="s">
        <v>562</v>
      </c>
      <c r="R139" s="712">
        <v>2.5</v>
      </c>
      <c r="S139" s="775">
        <v>2.5</v>
      </c>
      <c r="T139" s="834">
        <v>0.4</v>
      </c>
      <c r="U139" s="710">
        <v>0.3</v>
      </c>
      <c r="V139" s="710">
        <v>0.6</v>
      </c>
      <c r="W139" s="710">
        <v>0.5</v>
      </c>
      <c r="X139" s="710">
        <v>0.5</v>
      </c>
      <c r="Y139" s="708">
        <v>0.45999999999999996</v>
      </c>
      <c r="Z139" s="708">
        <v>0.6</v>
      </c>
      <c r="AA139" s="708">
        <v>2.96</v>
      </c>
      <c r="AB139" s="777">
        <v>5.66</v>
      </c>
      <c r="AC139" s="714">
        <v>45</v>
      </c>
      <c r="AD139" s="714">
        <v>0</v>
      </c>
      <c r="AE139" s="714">
        <v>45</v>
      </c>
      <c r="AF139" s="714">
        <v>40</v>
      </c>
      <c r="AG139" s="714">
        <v>17</v>
      </c>
      <c r="AH139" s="714">
        <v>0</v>
      </c>
      <c r="AI139" s="775">
        <v>0.5</v>
      </c>
      <c r="AJ139" s="714">
        <v>17</v>
      </c>
      <c r="AK139" s="714">
        <v>0</v>
      </c>
      <c r="AL139" s="714">
        <v>0</v>
      </c>
      <c r="AM139" s="775">
        <v>0.5</v>
      </c>
      <c r="AN139" s="714">
        <v>4</v>
      </c>
      <c r="AO139" s="714">
        <v>0</v>
      </c>
      <c r="AP139" s="778">
        <v>4</v>
      </c>
      <c r="AQ139" s="714">
        <v>0</v>
      </c>
      <c r="AR139" s="714">
        <v>0</v>
      </c>
      <c r="AS139" s="775">
        <v>0</v>
      </c>
      <c r="AT139" s="775">
        <v>2</v>
      </c>
      <c r="AU139" s="775">
        <v>0</v>
      </c>
      <c r="AV139" s="775">
        <v>2</v>
      </c>
      <c r="AW139" s="714">
        <v>0</v>
      </c>
      <c r="AX139" s="714">
        <v>0</v>
      </c>
      <c r="AY139" s="778">
        <v>0</v>
      </c>
      <c r="AZ139" s="714">
        <v>0</v>
      </c>
      <c r="BA139" s="714">
        <v>0</v>
      </c>
      <c r="BB139" s="778">
        <v>0</v>
      </c>
      <c r="BC139" s="775">
        <v>0</v>
      </c>
      <c r="BD139" s="775">
        <v>0</v>
      </c>
      <c r="BE139" s="775">
        <v>0</v>
      </c>
      <c r="BF139" s="714">
        <v>0</v>
      </c>
      <c r="BG139" s="714">
        <v>4</v>
      </c>
      <c r="BH139" s="714">
        <v>0</v>
      </c>
      <c r="BI139" s="778">
        <v>4</v>
      </c>
      <c r="BJ139" s="775">
        <v>2.6666666666666665</v>
      </c>
      <c r="BK139" s="714">
        <v>0</v>
      </c>
      <c r="BL139" s="714">
        <v>4</v>
      </c>
      <c r="BM139" s="714">
        <v>0</v>
      </c>
      <c r="BN139" s="778">
        <v>4</v>
      </c>
      <c r="BO139" s="775">
        <v>1.3333333333333333</v>
      </c>
      <c r="BP139" s="775">
        <v>0</v>
      </c>
      <c r="BQ139" s="775">
        <v>4</v>
      </c>
      <c r="BR139" s="775">
        <v>0</v>
      </c>
      <c r="BS139" s="775">
        <v>4</v>
      </c>
      <c r="BT139" s="775">
        <v>2</v>
      </c>
      <c r="BU139" s="714">
        <v>0</v>
      </c>
      <c r="BV139" s="714">
        <v>3</v>
      </c>
      <c r="BW139" s="714">
        <v>0</v>
      </c>
      <c r="BX139" s="714">
        <v>0</v>
      </c>
      <c r="BY139" s="714">
        <v>0</v>
      </c>
      <c r="BZ139" s="714">
        <v>0</v>
      </c>
      <c r="CA139" s="714">
        <v>1</v>
      </c>
      <c r="CB139" s="714">
        <v>0</v>
      </c>
      <c r="CC139" s="714">
        <v>0</v>
      </c>
      <c r="CD139" s="714">
        <v>2</v>
      </c>
      <c r="CE139" s="714">
        <v>0</v>
      </c>
      <c r="CF139" s="714">
        <v>1</v>
      </c>
      <c r="CG139" s="714">
        <v>0</v>
      </c>
      <c r="CH139" s="714">
        <v>0</v>
      </c>
      <c r="CI139" s="714">
        <v>0</v>
      </c>
      <c r="CJ139" s="714">
        <v>0</v>
      </c>
      <c r="CK139" s="775">
        <v>0</v>
      </c>
      <c r="CL139" s="775">
        <v>0.625</v>
      </c>
      <c r="CM139" s="775">
        <v>0</v>
      </c>
      <c r="CN139" s="775">
        <v>0.125</v>
      </c>
      <c r="CO139" s="775">
        <v>0</v>
      </c>
      <c r="CP139" s="775">
        <v>0</v>
      </c>
      <c r="CQ139" s="775">
        <v>0.125</v>
      </c>
      <c r="CR139" s="775">
        <v>0</v>
      </c>
      <c r="CS139" s="712">
        <v>0</v>
      </c>
      <c r="CT139" s="712">
        <v>0</v>
      </c>
      <c r="CU139" s="712">
        <v>1</v>
      </c>
      <c r="CV139" s="712">
        <v>0</v>
      </c>
      <c r="CW139" s="712">
        <v>0</v>
      </c>
      <c r="CX139" s="712">
        <v>0</v>
      </c>
      <c r="CY139" s="712">
        <v>0</v>
      </c>
      <c r="CZ139" s="712">
        <v>0</v>
      </c>
      <c r="DA139" s="712">
        <v>0</v>
      </c>
      <c r="DB139" s="712">
        <v>0</v>
      </c>
      <c r="DC139" s="712">
        <v>1</v>
      </c>
      <c r="DD139" s="712">
        <v>1</v>
      </c>
      <c r="DE139" s="712">
        <v>0</v>
      </c>
      <c r="DF139" s="712">
        <v>0</v>
      </c>
      <c r="DG139" s="712">
        <v>1</v>
      </c>
      <c r="DH139" s="712">
        <v>0</v>
      </c>
      <c r="DI139" s="712">
        <v>0</v>
      </c>
      <c r="DJ139" s="712">
        <v>0</v>
      </c>
      <c r="DK139" s="712">
        <v>3</v>
      </c>
      <c r="DL139" s="712">
        <v>0</v>
      </c>
      <c r="DM139" s="712">
        <v>0</v>
      </c>
      <c r="DN139" s="712">
        <v>0</v>
      </c>
      <c r="DO139" s="712">
        <v>0</v>
      </c>
      <c r="DP139" s="712">
        <v>4</v>
      </c>
      <c r="DQ139" s="712">
        <v>1</v>
      </c>
      <c r="DR139" s="712">
        <v>3</v>
      </c>
      <c r="DS139" s="712">
        <v>0</v>
      </c>
      <c r="DT139" s="712">
        <v>1</v>
      </c>
      <c r="DU139" s="712">
        <v>1</v>
      </c>
      <c r="DV139" s="712">
        <v>0</v>
      </c>
      <c r="DW139" s="712">
        <v>0</v>
      </c>
      <c r="DX139" s="712">
        <v>3</v>
      </c>
      <c r="DY139" s="712">
        <v>0</v>
      </c>
      <c r="DZ139" s="712">
        <v>0</v>
      </c>
      <c r="EA139" s="712">
        <v>0</v>
      </c>
      <c r="EB139" s="712">
        <v>0</v>
      </c>
      <c r="EC139" s="712">
        <v>5</v>
      </c>
      <c r="ED139" s="712">
        <v>2</v>
      </c>
      <c r="EE139" s="712">
        <v>3</v>
      </c>
      <c r="EF139" s="714">
        <v>3</v>
      </c>
      <c r="EG139" s="714">
        <v>2</v>
      </c>
      <c r="EH139" s="714">
        <v>1</v>
      </c>
      <c r="EI139" s="714">
        <v>1</v>
      </c>
      <c r="EJ139" s="714">
        <v>1</v>
      </c>
      <c r="EK139" s="779">
        <v>20</v>
      </c>
      <c r="EL139" s="779">
        <v>30</v>
      </c>
      <c r="EM139" s="779">
        <v>50</v>
      </c>
      <c r="EN139" s="779">
        <v>90</v>
      </c>
      <c r="EO139" s="779">
        <v>60</v>
      </c>
      <c r="EP139" s="714">
        <v>0</v>
      </c>
      <c r="EQ139" s="714">
        <v>1</v>
      </c>
      <c r="ER139" s="714">
        <v>0</v>
      </c>
      <c r="ES139" s="714">
        <v>0</v>
      </c>
      <c r="ET139" s="714">
        <v>0</v>
      </c>
      <c r="EU139" s="779">
        <v>60</v>
      </c>
      <c r="EV139" s="779">
        <v>60</v>
      </c>
      <c r="EW139" s="779">
        <v>60</v>
      </c>
      <c r="EX139" s="782">
        <v>100</v>
      </c>
      <c r="EY139" s="779">
        <v>60</v>
      </c>
      <c r="EZ139" s="712">
        <v>20</v>
      </c>
      <c r="FA139" s="712">
        <v>30</v>
      </c>
      <c r="FB139" s="712">
        <v>50</v>
      </c>
      <c r="FC139" s="712">
        <v>90</v>
      </c>
      <c r="FD139" s="712">
        <v>60</v>
      </c>
      <c r="FE139" s="839"/>
    </row>
    <row r="140" spans="1:162" s="726" customFormat="1" ht="15" customHeight="1" x14ac:dyDescent="0.25">
      <c r="A140" s="1985"/>
      <c r="B140" s="1977"/>
      <c r="C140" s="1982"/>
      <c r="D140" s="1988"/>
      <c r="E140" s="1991"/>
      <c r="F140" s="709" t="s">
        <v>574</v>
      </c>
      <c r="G140" s="709" t="s">
        <v>560</v>
      </c>
      <c r="H140" s="709" t="s">
        <v>566</v>
      </c>
      <c r="I140" s="712">
        <v>72</v>
      </c>
      <c r="J140" s="716">
        <v>288</v>
      </c>
      <c r="K140" s="712">
        <v>75</v>
      </c>
      <c r="L140" s="783">
        <v>0.96</v>
      </c>
      <c r="M140" s="709">
        <v>135</v>
      </c>
      <c r="N140" s="712" t="s">
        <v>562</v>
      </c>
      <c r="O140" s="712">
        <v>5.7</v>
      </c>
      <c r="P140" s="712">
        <v>5.7</v>
      </c>
      <c r="Q140" s="712" t="s">
        <v>562</v>
      </c>
      <c r="R140" s="712">
        <v>2.5</v>
      </c>
      <c r="S140" s="775">
        <v>2.5</v>
      </c>
      <c r="T140" s="834">
        <v>0.2</v>
      </c>
      <c r="U140" s="710">
        <v>0.5</v>
      </c>
      <c r="V140" s="710">
        <v>0.65</v>
      </c>
      <c r="W140" s="710">
        <v>0.5</v>
      </c>
      <c r="X140" s="710">
        <v>0.3</v>
      </c>
      <c r="Y140" s="708">
        <v>0.43</v>
      </c>
      <c r="Z140" s="708">
        <v>0.65</v>
      </c>
      <c r="AA140" s="708">
        <v>2.93</v>
      </c>
      <c r="AB140" s="777">
        <v>6.13</v>
      </c>
      <c r="AC140" s="714">
        <v>45</v>
      </c>
      <c r="AD140" s="714">
        <v>5</v>
      </c>
      <c r="AE140" s="714">
        <v>80</v>
      </c>
      <c r="AF140" s="714">
        <v>80</v>
      </c>
      <c r="AG140" s="714">
        <v>17</v>
      </c>
      <c r="AH140" s="714">
        <v>0</v>
      </c>
      <c r="AI140" s="775">
        <v>0.5</v>
      </c>
      <c r="AJ140" s="714">
        <v>5</v>
      </c>
      <c r="AK140" s="714">
        <v>0</v>
      </c>
      <c r="AL140" s="714">
        <v>0</v>
      </c>
      <c r="AM140" s="775">
        <v>0.14705882352941177</v>
      </c>
      <c r="AN140" s="714">
        <v>4</v>
      </c>
      <c r="AO140" s="714">
        <v>0</v>
      </c>
      <c r="AP140" s="778">
        <v>4</v>
      </c>
      <c r="AQ140" s="714">
        <v>0</v>
      </c>
      <c r="AR140" s="714">
        <v>0</v>
      </c>
      <c r="AS140" s="775">
        <v>0</v>
      </c>
      <c r="AT140" s="775">
        <v>2</v>
      </c>
      <c r="AU140" s="775">
        <v>0</v>
      </c>
      <c r="AV140" s="775">
        <v>2</v>
      </c>
      <c r="AW140" s="714">
        <v>3</v>
      </c>
      <c r="AX140" s="714">
        <v>0</v>
      </c>
      <c r="AY140" s="778">
        <v>3</v>
      </c>
      <c r="AZ140" s="714">
        <v>0</v>
      </c>
      <c r="BA140" s="714">
        <v>0</v>
      </c>
      <c r="BB140" s="778">
        <v>0</v>
      </c>
      <c r="BC140" s="775">
        <v>1.5</v>
      </c>
      <c r="BD140" s="775">
        <v>0</v>
      </c>
      <c r="BE140" s="775">
        <v>1.5</v>
      </c>
      <c r="BF140" s="714">
        <v>1</v>
      </c>
      <c r="BG140" s="714">
        <v>1</v>
      </c>
      <c r="BH140" s="714">
        <v>2</v>
      </c>
      <c r="BI140" s="778">
        <v>2</v>
      </c>
      <c r="BJ140" s="775">
        <v>3</v>
      </c>
      <c r="BK140" s="714">
        <v>0</v>
      </c>
      <c r="BL140" s="714">
        <v>4</v>
      </c>
      <c r="BM140" s="714">
        <v>0</v>
      </c>
      <c r="BN140" s="778">
        <v>4</v>
      </c>
      <c r="BO140" s="775">
        <v>1.3333333333333333</v>
      </c>
      <c r="BP140" s="775">
        <v>0.5</v>
      </c>
      <c r="BQ140" s="775">
        <v>2.5</v>
      </c>
      <c r="BR140" s="775">
        <v>1</v>
      </c>
      <c r="BS140" s="775">
        <v>3</v>
      </c>
      <c r="BT140" s="775">
        <v>2.1666666666666665</v>
      </c>
      <c r="BU140" s="714">
        <v>0</v>
      </c>
      <c r="BV140" s="714">
        <v>2</v>
      </c>
      <c r="BW140" s="714">
        <v>0</v>
      </c>
      <c r="BX140" s="714">
        <v>1</v>
      </c>
      <c r="BY140" s="714">
        <v>0</v>
      </c>
      <c r="BZ140" s="714">
        <v>0</v>
      </c>
      <c r="CA140" s="714">
        <v>0</v>
      </c>
      <c r="CB140" s="714">
        <v>0</v>
      </c>
      <c r="CC140" s="714">
        <v>1</v>
      </c>
      <c r="CD140" s="714">
        <v>1</v>
      </c>
      <c r="CE140" s="714">
        <v>0</v>
      </c>
      <c r="CF140" s="714">
        <v>0</v>
      </c>
      <c r="CG140" s="714">
        <v>0</v>
      </c>
      <c r="CH140" s="714">
        <v>0</v>
      </c>
      <c r="CI140" s="714">
        <v>0</v>
      </c>
      <c r="CJ140" s="714">
        <v>0</v>
      </c>
      <c r="CK140" s="775">
        <v>0.125</v>
      </c>
      <c r="CL140" s="775">
        <v>0.375</v>
      </c>
      <c r="CM140" s="775">
        <v>0</v>
      </c>
      <c r="CN140" s="775">
        <v>0.125</v>
      </c>
      <c r="CO140" s="775">
        <v>0</v>
      </c>
      <c r="CP140" s="775">
        <v>0</v>
      </c>
      <c r="CQ140" s="775">
        <v>0</v>
      </c>
      <c r="CR140" s="775">
        <v>0</v>
      </c>
      <c r="CS140" s="712">
        <v>0</v>
      </c>
      <c r="CT140" s="712">
        <v>0</v>
      </c>
      <c r="CU140" s="712">
        <v>1</v>
      </c>
      <c r="CV140" s="712">
        <v>0</v>
      </c>
      <c r="CW140" s="712">
        <v>0</v>
      </c>
      <c r="CX140" s="712">
        <v>0</v>
      </c>
      <c r="CY140" s="712">
        <v>0</v>
      </c>
      <c r="CZ140" s="712">
        <v>0</v>
      </c>
      <c r="DA140" s="712">
        <v>0</v>
      </c>
      <c r="DB140" s="712">
        <v>0</v>
      </c>
      <c r="DC140" s="712">
        <v>1</v>
      </c>
      <c r="DD140" s="712">
        <v>1</v>
      </c>
      <c r="DE140" s="712">
        <v>0</v>
      </c>
      <c r="DF140" s="712">
        <v>0</v>
      </c>
      <c r="DG140" s="712">
        <v>0</v>
      </c>
      <c r="DH140" s="712">
        <v>0</v>
      </c>
      <c r="DI140" s="712">
        <v>0</v>
      </c>
      <c r="DJ140" s="712">
        <v>0</v>
      </c>
      <c r="DK140" s="712">
        <v>3</v>
      </c>
      <c r="DL140" s="712">
        <v>0</v>
      </c>
      <c r="DM140" s="712">
        <v>0</v>
      </c>
      <c r="DN140" s="712">
        <v>0</v>
      </c>
      <c r="DO140" s="712">
        <v>0</v>
      </c>
      <c r="DP140" s="712">
        <v>3</v>
      </c>
      <c r="DQ140" s="712">
        <v>0</v>
      </c>
      <c r="DR140" s="712">
        <v>3</v>
      </c>
      <c r="DS140" s="712">
        <v>0</v>
      </c>
      <c r="DT140" s="712">
        <v>0</v>
      </c>
      <c r="DU140" s="712">
        <v>1</v>
      </c>
      <c r="DV140" s="712">
        <v>0</v>
      </c>
      <c r="DW140" s="712">
        <v>0</v>
      </c>
      <c r="DX140" s="712">
        <v>3</v>
      </c>
      <c r="DY140" s="712">
        <v>0</v>
      </c>
      <c r="DZ140" s="712">
        <v>0</v>
      </c>
      <c r="EA140" s="712">
        <v>0</v>
      </c>
      <c r="EB140" s="712">
        <v>0</v>
      </c>
      <c r="EC140" s="712">
        <v>4</v>
      </c>
      <c r="ED140" s="712">
        <v>1</v>
      </c>
      <c r="EE140" s="712">
        <v>3</v>
      </c>
      <c r="EF140" s="714">
        <v>2</v>
      </c>
      <c r="EG140" s="714">
        <v>3</v>
      </c>
      <c r="EH140" s="714">
        <v>2</v>
      </c>
      <c r="EI140" s="714">
        <v>1</v>
      </c>
      <c r="EJ140" s="714">
        <v>2</v>
      </c>
      <c r="EK140" s="779">
        <v>20</v>
      </c>
      <c r="EL140" s="779">
        <v>10</v>
      </c>
      <c r="EM140" s="779">
        <v>50</v>
      </c>
      <c r="EN140" s="713" t="s">
        <v>563</v>
      </c>
      <c r="EO140" s="779">
        <v>20</v>
      </c>
      <c r="EP140" s="714">
        <v>0</v>
      </c>
      <c r="EQ140" s="714">
        <v>1</v>
      </c>
      <c r="ER140" s="714">
        <v>0</v>
      </c>
      <c r="ES140" s="714">
        <v>0</v>
      </c>
      <c r="ET140" s="714">
        <v>0</v>
      </c>
      <c r="EU140" s="779">
        <v>60</v>
      </c>
      <c r="EV140" s="779">
        <v>60</v>
      </c>
      <c r="EW140" s="779">
        <v>60</v>
      </c>
      <c r="EX140" s="779">
        <v>60</v>
      </c>
      <c r="EY140" s="779">
        <v>60</v>
      </c>
      <c r="EZ140" s="712">
        <v>20</v>
      </c>
      <c r="FA140" s="712">
        <v>10</v>
      </c>
      <c r="FB140" s="712">
        <v>50</v>
      </c>
      <c r="FC140" s="786">
        <v>5000</v>
      </c>
      <c r="FD140" s="712">
        <v>20</v>
      </c>
      <c r="FE140" s="839"/>
    </row>
    <row r="141" spans="1:162" s="726" customFormat="1" ht="15" customHeight="1" x14ac:dyDescent="0.25">
      <c r="A141" s="1985"/>
      <c r="B141" s="1977"/>
      <c r="C141" s="1982"/>
      <c r="D141" s="1988"/>
      <c r="E141" s="1991"/>
      <c r="F141" s="709" t="s">
        <v>575</v>
      </c>
      <c r="G141" s="709" t="s">
        <v>560</v>
      </c>
      <c r="H141" s="709" t="s">
        <v>566</v>
      </c>
      <c r="I141" s="712">
        <v>75</v>
      </c>
      <c r="J141" s="716">
        <v>300</v>
      </c>
      <c r="K141" s="712">
        <v>90</v>
      </c>
      <c r="L141" s="783">
        <v>0.83333333333333337</v>
      </c>
      <c r="M141" s="709">
        <v>100</v>
      </c>
      <c r="N141" s="712" t="s">
        <v>562</v>
      </c>
      <c r="O141" s="712">
        <v>3.1</v>
      </c>
      <c r="P141" s="712">
        <v>3.1</v>
      </c>
      <c r="Q141" s="712" t="s">
        <v>562</v>
      </c>
      <c r="R141" s="712">
        <v>2.2000000000000002</v>
      </c>
      <c r="S141" s="775">
        <v>2.2000000000000002</v>
      </c>
      <c r="T141" s="834">
        <v>0.5</v>
      </c>
      <c r="U141" s="710">
        <v>0.6</v>
      </c>
      <c r="V141" s="710">
        <v>1</v>
      </c>
      <c r="W141" s="710">
        <v>0.85</v>
      </c>
      <c r="X141" s="710">
        <v>0.4</v>
      </c>
      <c r="Y141" s="708">
        <v>0.67</v>
      </c>
      <c r="Z141" s="708">
        <v>1</v>
      </c>
      <c r="AA141" s="708">
        <v>2.87</v>
      </c>
      <c r="AB141" s="777">
        <v>3.77</v>
      </c>
      <c r="AC141" s="714">
        <v>50</v>
      </c>
      <c r="AD141" s="714">
        <v>0</v>
      </c>
      <c r="AE141" s="714">
        <v>40</v>
      </c>
      <c r="AF141" s="714">
        <v>55</v>
      </c>
      <c r="AG141" s="714">
        <v>17</v>
      </c>
      <c r="AH141" s="714">
        <v>0</v>
      </c>
      <c r="AI141" s="775">
        <v>0.5</v>
      </c>
      <c r="AJ141" s="714">
        <v>17</v>
      </c>
      <c r="AK141" s="714">
        <v>0</v>
      </c>
      <c r="AL141" s="714">
        <v>0</v>
      </c>
      <c r="AM141" s="775">
        <v>0.5</v>
      </c>
      <c r="AN141" s="714">
        <v>3</v>
      </c>
      <c r="AO141" s="714">
        <v>1</v>
      </c>
      <c r="AP141" s="778">
        <v>4</v>
      </c>
      <c r="AQ141" s="714">
        <v>0</v>
      </c>
      <c r="AR141" s="714">
        <v>0</v>
      </c>
      <c r="AS141" s="775">
        <v>0</v>
      </c>
      <c r="AT141" s="775">
        <v>1.5</v>
      </c>
      <c r="AU141" s="775">
        <v>0.5</v>
      </c>
      <c r="AV141" s="775">
        <v>2</v>
      </c>
      <c r="AW141" s="714">
        <v>2</v>
      </c>
      <c r="AX141" s="714">
        <v>0</v>
      </c>
      <c r="AY141" s="778">
        <v>2</v>
      </c>
      <c r="AZ141" s="714">
        <v>0</v>
      </c>
      <c r="BA141" s="714">
        <v>0</v>
      </c>
      <c r="BB141" s="778">
        <v>0</v>
      </c>
      <c r="BC141" s="775">
        <v>1</v>
      </c>
      <c r="BD141" s="775">
        <v>0</v>
      </c>
      <c r="BE141" s="775">
        <v>1</v>
      </c>
      <c r="BF141" s="714">
        <v>2</v>
      </c>
      <c r="BG141" s="714">
        <v>2</v>
      </c>
      <c r="BH141" s="714">
        <v>0</v>
      </c>
      <c r="BI141" s="778">
        <v>4</v>
      </c>
      <c r="BJ141" s="775">
        <v>3.3333333333333335</v>
      </c>
      <c r="BK141" s="714">
        <v>0</v>
      </c>
      <c r="BL141" s="714">
        <v>4</v>
      </c>
      <c r="BM141" s="714">
        <v>0</v>
      </c>
      <c r="BN141" s="778">
        <v>4</v>
      </c>
      <c r="BO141" s="775">
        <v>1.3333333333333333</v>
      </c>
      <c r="BP141" s="775">
        <v>1</v>
      </c>
      <c r="BQ141" s="775">
        <v>3</v>
      </c>
      <c r="BR141" s="775">
        <v>0</v>
      </c>
      <c r="BS141" s="775">
        <v>4</v>
      </c>
      <c r="BT141" s="775">
        <v>2.3333333333333335</v>
      </c>
      <c r="BU141" s="714">
        <v>0</v>
      </c>
      <c r="BV141" s="714">
        <v>0</v>
      </c>
      <c r="BW141" s="714">
        <v>0</v>
      </c>
      <c r="BX141" s="714">
        <v>0</v>
      </c>
      <c r="BY141" s="714">
        <v>0</v>
      </c>
      <c r="BZ141" s="714">
        <v>0</v>
      </c>
      <c r="CA141" s="714">
        <v>2</v>
      </c>
      <c r="CB141" s="714">
        <v>0</v>
      </c>
      <c r="CC141" s="714">
        <v>0</v>
      </c>
      <c r="CD141" s="714">
        <v>1</v>
      </c>
      <c r="CE141" s="714">
        <v>0</v>
      </c>
      <c r="CF141" s="714">
        <v>0</v>
      </c>
      <c r="CG141" s="714">
        <v>0</v>
      </c>
      <c r="CH141" s="714">
        <v>0</v>
      </c>
      <c r="CI141" s="714">
        <v>0</v>
      </c>
      <c r="CJ141" s="714">
        <v>0</v>
      </c>
      <c r="CK141" s="775">
        <v>0</v>
      </c>
      <c r="CL141" s="775">
        <v>0.125</v>
      </c>
      <c r="CM141" s="775">
        <v>0</v>
      </c>
      <c r="CN141" s="775">
        <v>0</v>
      </c>
      <c r="CO141" s="775">
        <v>0</v>
      </c>
      <c r="CP141" s="775">
        <v>0</v>
      </c>
      <c r="CQ141" s="775">
        <v>0.25</v>
      </c>
      <c r="CR141" s="775">
        <v>0</v>
      </c>
      <c r="CS141" s="712">
        <v>0</v>
      </c>
      <c r="CT141" s="712">
        <v>0</v>
      </c>
      <c r="CU141" s="712">
        <v>1</v>
      </c>
      <c r="CV141" s="712">
        <v>0</v>
      </c>
      <c r="CW141" s="712">
        <v>0</v>
      </c>
      <c r="CX141" s="712">
        <v>0</v>
      </c>
      <c r="CY141" s="712">
        <v>0</v>
      </c>
      <c r="CZ141" s="712">
        <v>0</v>
      </c>
      <c r="DA141" s="712">
        <v>0</v>
      </c>
      <c r="DB141" s="712">
        <v>0</v>
      </c>
      <c r="DC141" s="712">
        <v>1</v>
      </c>
      <c r="DD141" s="712">
        <v>1</v>
      </c>
      <c r="DE141" s="712">
        <v>0</v>
      </c>
      <c r="DF141" s="712">
        <v>0</v>
      </c>
      <c r="DG141" s="712">
        <v>0</v>
      </c>
      <c r="DH141" s="712">
        <v>0</v>
      </c>
      <c r="DI141" s="712">
        <v>0</v>
      </c>
      <c r="DJ141" s="712">
        <v>0</v>
      </c>
      <c r="DK141" s="712">
        <v>3</v>
      </c>
      <c r="DL141" s="712">
        <v>0</v>
      </c>
      <c r="DM141" s="712">
        <v>0</v>
      </c>
      <c r="DN141" s="712">
        <v>0</v>
      </c>
      <c r="DO141" s="712">
        <v>0</v>
      </c>
      <c r="DP141" s="712">
        <v>3</v>
      </c>
      <c r="DQ141" s="712">
        <v>0</v>
      </c>
      <c r="DR141" s="712">
        <v>3</v>
      </c>
      <c r="DS141" s="712">
        <v>0</v>
      </c>
      <c r="DT141" s="712">
        <v>0</v>
      </c>
      <c r="DU141" s="712">
        <v>1</v>
      </c>
      <c r="DV141" s="712">
        <v>0</v>
      </c>
      <c r="DW141" s="712">
        <v>0</v>
      </c>
      <c r="DX141" s="712">
        <v>3</v>
      </c>
      <c r="DY141" s="712">
        <v>0</v>
      </c>
      <c r="DZ141" s="712">
        <v>0</v>
      </c>
      <c r="EA141" s="712">
        <v>0</v>
      </c>
      <c r="EB141" s="712">
        <v>0</v>
      </c>
      <c r="EC141" s="712">
        <v>4</v>
      </c>
      <c r="ED141" s="712">
        <v>1</v>
      </c>
      <c r="EE141" s="712">
        <v>3</v>
      </c>
      <c r="EF141" s="714">
        <v>1</v>
      </c>
      <c r="EG141" s="714">
        <v>1</v>
      </c>
      <c r="EH141" s="714">
        <v>1</v>
      </c>
      <c r="EI141" s="714">
        <v>2</v>
      </c>
      <c r="EJ141" s="714">
        <v>1</v>
      </c>
      <c r="EK141" s="782">
        <v>100</v>
      </c>
      <c r="EL141" s="782">
        <v>150</v>
      </c>
      <c r="EM141" s="782">
        <v>200</v>
      </c>
      <c r="EN141" s="782">
        <v>500</v>
      </c>
      <c r="EO141" s="779">
        <v>20</v>
      </c>
      <c r="EP141" s="714">
        <v>0</v>
      </c>
      <c r="EQ141" s="714">
        <v>0</v>
      </c>
      <c r="ER141" s="714">
        <v>0</v>
      </c>
      <c r="ES141" s="714">
        <v>0</v>
      </c>
      <c r="ET141" s="714">
        <v>0</v>
      </c>
      <c r="EU141" s="782">
        <v>200</v>
      </c>
      <c r="EV141" s="779">
        <v>60</v>
      </c>
      <c r="EW141" s="782">
        <v>100</v>
      </c>
      <c r="EX141" s="779">
        <v>60</v>
      </c>
      <c r="EY141" s="779">
        <v>60</v>
      </c>
      <c r="EZ141" s="782">
        <v>100</v>
      </c>
      <c r="FA141" s="782">
        <v>150</v>
      </c>
      <c r="FB141" s="782">
        <v>200</v>
      </c>
      <c r="FC141" s="782">
        <v>500</v>
      </c>
      <c r="FD141" s="712">
        <v>20</v>
      </c>
      <c r="FE141" s="839"/>
    </row>
    <row r="142" spans="1:162" s="726" customFormat="1" ht="15" customHeight="1" thickBot="1" x14ac:dyDescent="0.3">
      <c r="A142" s="1986"/>
      <c r="B142" s="1978"/>
      <c r="C142" s="1983"/>
      <c r="D142" s="1989"/>
      <c r="E142" s="1992"/>
      <c r="F142" s="816" t="s">
        <v>576</v>
      </c>
      <c r="G142" s="816" t="s">
        <v>560</v>
      </c>
      <c r="H142" s="816" t="s">
        <v>561</v>
      </c>
      <c r="I142" s="793">
        <v>68</v>
      </c>
      <c r="J142" s="826">
        <v>272</v>
      </c>
      <c r="K142" s="793">
        <v>72</v>
      </c>
      <c r="L142" s="792">
        <v>0.94444444444444442</v>
      </c>
      <c r="M142" s="816">
        <v>100</v>
      </c>
      <c r="N142" s="793" t="s">
        <v>562</v>
      </c>
      <c r="O142" s="793">
        <v>4.3</v>
      </c>
      <c r="P142" s="793">
        <v>4.3</v>
      </c>
      <c r="Q142" s="793" t="s">
        <v>562</v>
      </c>
      <c r="R142" s="793">
        <v>2.2999999999999998</v>
      </c>
      <c r="S142" s="794">
        <v>2.2999999999999998</v>
      </c>
      <c r="T142" s="836">
        <v>0.5</v>
      </c>
      <c r="U142" s="837">
        <v>0.65</v>
      </c>
      <c r="V142" s="837">
        <v>0.6</v>
      </c>
      <c r="W142" s="837">
        <v>0.5</v>
      </c>
      <c r="X142" s="837">
        <v>0.5</v>
      </c>
      <c r="Y142" s="798">
        <v>0.55000000000000004</v>
      </c>
      <c r="Z142" s="798">
        <v>0.65</v>
      </c>
      <c r="AA142" s="798">
        <v>2.8499999999999996</v>
      </c>
      <c r="AB142" s="799">
        <v>4.8499999999999996</v>
      </c>
      <c r="AC142" s="800">
        <v>55</v>
      </c>
      <c r="AD142" s="800">
        <v>5</v>
      </c>
      <c r="AE142" s="800">
        <v>55</v>
      </c>
      <c r="AF142" s="800">
        <v>80</v>
      </c>
      <c r="AG142" s="800">
        <v>17</v>
      </c>
      <c r="AH142" s="800">
        <v>0</v>
      </c>
      <c r="AI142" s="794">
        <v>0.5</v>
      </c>
      <c r="AJ142" s="800">
        <v>13</v>
      </c>
      <c r="AK142" s="800">
        <v>0</v>
      </c>
      <c r="AL142" s="800">
        <v>0</v>
      </c>
      <c r="AM142" s="794">
        <v>0.38235294117647056</v>
      </c>
      <c r="AN142" s="800">
        <v>3</v>
      </c>
      <c r="AO142" s="800">
        <v>0</v>
      </c>
      <c r="AP142" s="801">
        <v>3</v>
      </c>
      <c r="AQ142" s="800">
        <v>1</v>
      </c>
      <c r="AR142" s="800">
        <v>0</v>
      </c>
      <c r="AS142" s="794">
        <v>1</v>
      </c>
      <c r="AT142" s="794">
        <v>2</v>
      </c>
      <c r="AU142" s="794">
        <v>0</v>
      </c>
      <c r="AV142" s="794">
        <v>2</v>
      </c>
      <c r="AW142" s="800">
        <v>1</v>
      </c>
      <c r="AX142" s="800">
        <v>0</v>
      </c>
      <c r="AY142" s="801">
        <v>1</v>
      </c>
      <c r="AZ142" s="800">
        <v>0</v>
      </c>
      <c r="BA142" s="800">
        <v>0</v>
      </c>
      <c r="BB142" s="801">
        <v>0</v>
      </c>
      <c r="BC142" s="794">
        <v>0.5</v>
      </c>
      <c r="BD142" s="794">
        <v>0</v>
      </c>
      <c r="BE142" s="794">
        <v>0.5</v>
      </c>
      <c r="BF142" s="800">
        <v>0</v>
      </c>
      <c r="BG142" s="800">
        <v>4</v>
      </c>
      <c r="BH142" s="800">
        <v>0</v>
      </c>
      <c r="BI142" s="801">
        <v>4</v>
      </c>
      <c r="BJ142" s="794">
        <v>2.6666666666666665</v>
      </c>
      <c r="BK142" s="800">
        <v>0</v>
      </c>
      <c r="BL142" s="800">
        <v>4</v>
      </c>
      <c r="BM142" s="800">
        <v>0</v>
      </c>
      <c r="BN142" s="801">
        <v>4</v>
      </c>
      <c r="BO142" s="794">
        <v>1.6666666666666667</v>
      </c>
      <c r="BP142" s="794">
        <v>0</v>
      </c>
      <c r="BQ142" s="794">
        <v>4</v>
      </c>
      <c r="BR142" s="794">
        <v>0</v>
      </c>
      <c r="BS142" s="794">
        <v>4</v>
      </c>
      <c r="BT142" s="794">
        <v>2.1666666666666665</v>
      </c>
      <c r="BU142" s="800">
        <v>0</v>
      </c>
      <c r="BV142" s="800">
        <v>0</v>
      </c>
      <c r="BW142" s="800">
        <v>3</v>
      </c>
      <c r="BX142" s="800">
        <v>0</v>
      </c>
      <c r="BY142" s="800">
        <v>0</v>
      </c>
      <c r="BZ142" s="800">
        <v>0</v>
      </c>
      <c r="CA142" s="800">
        <v>1</v>
      </c>
      <c r="CB142" s="800">
        <v>0</v>
      </c>
      <c r="CC142" s="800">
        <v>0</v>
      </c>
      <c r="CD142" s="800">
        <v>1</v>
      </c>
      <c r="CE142" s="800">
        <v>0</v>
      </c>
      <c r="CF142" s="800">
        <v>0</v>
      </c>
      <c r="CG142" s="800">
        <v>0</v>
      </c>
      <c r="CH142" s="800">
        <v>0</v>
      </c>
      <c r="CI142" s="800">
        <v>1</v>
      </c>
      <c r="CJ142" s="800">
        <v>0</v>
      </c>
      <c r="CK142" s="794">
        <v>0</v>
      </c>
      <c r="CL142" s="794">
        <v>0.125</v>
      </c>
      <c r="CM142" s="794">
        <v>0.375</v>
      </c>
      <c r="CN142" s="794">
        <v>0</v>
      </c>
      <c r="CO142" s="794">
        <v>0</v>
      </c>
      <c r="CP142" s="794">
        <v>0</v>
      </c>
      <c r="CQ142" s="794">
        <v>0.25</v>
      </c>
      <c r="CR142" s="794">
        <v>0</v>
      </c>
      <c r="CS142" s="793">
        <v>0</v>
      </c>
      <c r="CT142" s="793">
        <v>0</v>
      </c>
      <c r="CU142" s="793">
        <v>1</v>
      </c>
      <c r="CV142" s="793">
        <v>0</v>
      </c>
      <c r="CW142" s="793">
        <v>0</v>
      </c>
      <c r="CX142" s="793">
        <v>0</v>
      </c>
      <c r="CY142" s="793">
        <v>0</v>
      </c>
      <c r="CZ142" s="793">
        <v>0</v>
      </c>
      <c r="DA142" s="793">
        <v>0</v>
      </c>
      <c r="DB142" s="793">
        <v>0</v>
      </c>
      <c r="DC142" s="793">
        <v>1</v>
      </c>
      <c r="DD142" s="793">
        <v>1</v>
      </c>
      <c r="DE142" s="793">
        <v>0</v>
      </c>
      <c r="DF142" s="793">
        <v>0</v>
      </c>
      <c r="DG142" s="793">
        <v>0</v>
      </c>
      <c r="DH142" s="793">
        <v>0</v>
      </c>
      <c r="DI142" s="793">
        <v>0</v>
      </c>
      <c r="DJ142" s="793">
        <v>0</v>
      </c>
      <c r="DK142" s="793">
        <v>3</v>
      </c>
      <c r="DL142" s="793">
        <v>0</v>
      </c>
      <c r="DM142" s="793">
        <v>0</v>
      </c>
      <c r="DN142" s="793">
        <v>0</v>
      </c>
      <c r="DO142" s="793">
        <v>0</v>
      </c>
      <c r="DP142" s="793">
        <v>3</v>
      </c>
      <c r="DQ142" s="793">
        <v>0</v>
      </c>
      <c r="DR142" s="793">
        <v>3</v>
      </c>
      <c r="DS142" s="793">
        <v>0</v>
      </c>
      <c r="DT142" s="793">
        <v>0</v>
      </c>
      <c r="DU142" s="793">
        <v>1</v>
      </c>
      <c r="DV142" s="793">
        <v>0</v>
      </c>
      <c r="DW142" s="793">
        <v>0</v>
      </c>
      <c r="DX142" s="793">
        <v>3</v>
      </c>
      <c r="DY142" s="793">
        <v>0</v>
      </c>
      <c r="DZ142" s="793">
        <v>0</v>
      </c>
      <c r="EA142" s="793">
        <v>0</v>
      </c>
      <c r="EB142" s="793">
        <v>0</v>
      </c>
      <c r="EC142" s="793">
        <v>4</v>
      </c>
      <c r="ED142" s="793">
        <v>1</v>
      </c>
      <c r="EE142" s="793">
        <v>3</v>
      </c>
      <c r="EF142" s="800">
        <v>3</v>
      </c>
      <c r="EG142" s="800">
        <v>3</v>
      </c>
      <c r="EH142" s="800">
        <v>2</v>
      </c>
      <c r="EI142" s="800">
        <v>2</v>
      </c>
      <c r="EJ142" s="800">
        <v>2</v>
      </c>
      <c r="EK142" s="813">
        <v>30</v>
      </c>
      <c r="EL142" s="802">
        <v>5</v>
      </c>
      <c r="EM142" s="813">
        <v>40</v>
      </c>
      <c r="EN142" s="803">
        <v>100</v>
      </c>
      <c r="EO142" s="813">
        <v>60</v>
      </c>
      <c r="EP142" s="800">
        <v>0</v>
      </c>
      <c r="EQ142" s="800">
        <v>0</v>
      </c>
      <c r="ER142" s="800">
        <v>0</v>
      </c>
      <c r="ES142" s="800">
        <v>0</v>
      </c>
      <c r="ET142" s="800">
        <v>0</v>
      </c>
      <c r="EU142" s="813">
        <v>60</v>
      </c>
      <c r="EV142" s="813">
        <v>60</v>
      </c>
      <c r="EW142" s="813">
        <v>60</v>
      </c>
      <c r="EX142" s="803">
        <v>100</v>
      </c>
      <c r="EY142" s="813">
        <v>60</v>
      </c>
      <c r="EZ142" s="793">
        <v>30</v>
      </c>
      <c r="FA142" s="802">
        <v>5</v>
      </c>
      <c r="FB142" s="793">
        <v>40</v>
      </c>
      <c r="FC142" s="803">
        <v>100</v>
      </c>
      <c r="FD142" s="793">
        <v>60</v>
      </c>
      <c r="FE142" s="839"/>
    </row>
    <row r="143" spans="1:162" s="833" customFormat="1" ht="15" customHeight="1" thickTop="1" x14ac:dyDescent="0.25">
      <c r="A143" s="1984">
        <v>30</v>
      </c>
      <c r="B143" s="1999" t="s">
        <v>558</v>
      </c>
      <c r="C143" s="1981" t="s">
        <v>557</v>
      </c>
      <c r="D143" s="1987">
        <v>39637</v>
      </c>
      <c r="E143" s="1990"/>
      <c r="F143" s="840" t="s">
        <v>559</v>
      </c>
      <c r="G143" s="840" t="s">
        <v>560</v>
      </c>
      <c r="H143" s="840" t="s">
        <v>561</v>
      </c>
      <c r="I143" s="841">
        <v>64</v>
      </c>
      <c r="J143" s="840">
        <v>256</v>
      </c>
      <c r="K143" s="841">
        <v>71</v>
      </c>
      <c r="L143" s="842">
        <v>0.90140845070422537</v>
      </c>
      <c r="M143" s="784" t="s">
        <v>562</v>
      </c>
      <c r="N143" s="784" t="s">
        <v>562</v>
      </c>
      <c r="O143" s="784" t="s">
        <v>562</v>
      </c>
      <c r="P143" s="841" t="s">
        <v>1280</v>
      </c>
      <c r="Q143" s="841">
        <v>2.1</v>
      </c>
      <c r="R143" s="841">
        <v>2.7</v>
      </c>
      <c r="S143" s="841">
        <v>2.4000000000000004</v>
      </c>
      <c r="T143" s="842">
        <v>0.81</v>
      </c>
      <c r="U143" s="843">
        <v>1.25</v>
      </c>
      <c r="V143" s="843">
        <v>0.98</v>
      </c>
      <c r="W143" s="843">
        <v>0.88</v>
      </c>
      <c r="X143" s="843">
        <v>0.69</v>
      </c>
      <c r="Y143" s="843">
        <v>0.92199999999999993</v>
      </c>
      <c r="Z143" s="843">
        <v>1.25</v>
      </c>
      <c r="AA143" s="843">
        <v>3.3220000000000001</v>
      </c>
      <c r="AB143" s="844" t="s">
        <v>1280</v>
      </c>
      <c r="AC143" s="845">
        <v>40</v>
      </c>
      <c r="AD143" s="845">
        <v>12</v>
      </c>
      <c r="AE143" s="845">
        <v>35</v>
      </c>
      <c r="AF143" s="845">
        <v>30</v>
      </c>
      <c r="AG143" s="845">
        <v>17</v>
      </c>
      <c r="AH143" s="845">
        <v>0</v>
      </c>
      <c r="AI143" s="841">
        <v>0.5</v>
      </c>
      <c r="AJ143" s="845">
        <v>0</v>
      </c>
      <c r="AK143" s="845">
        <v>0</v>
      </c>
      <c r="AL143" s="845">
        <v>13</v>
      </c>
      <c r="AM143" s="841">
        <v>0.38235294117647056</v>
      </c>
      <c r="AN143" s="845">
        <v>1</v>
      </c>
      <c r="AO143" s="845">
        <v>2</v>
      </c>
      <c r="AP143" s="845">
        <v>3</v>
      </c>
      <c r="AQ143" s="845">
        <v>0</v>
      </c>
      <c r="AR143" s="845">
        <v>0</v>
      </c>
      <c r="AS143" s="841">
        <v>0</v>
      </c>
      <c r="AT143" s="841">
        <v>0.5</v>
      </c>
      <c r="AU143" s="841">
        <v>1</v>
      </c>
      <c r="AV143" s="841">
        <v>1.5</v>
      </c>
      <c r="AW143" s="845">
        <v>2</v>
      </c>
      <c r="AX143" s="845">
        <v>0</v>
      </c>
      <c r="AY143" s="845">
        <v>2</v>
      </c>
      <c r="AZ143" s="845">
        <v>1</v>
      </c>
      <c r="BA143" s="845">
        <v>0</v>
      </c>
      <c r="BB143" s="845">
        <v>1</v>
      </c>
      <c r="BC143" s="841">
        <v>1.5</v>
      </c>
      <c r="BD143" s="841">
        <v>0</v>
      </c>
      <c r="BE143" s="841">
        <v>1.5</v>
      </c>
      <c r="BF143" s="845">
        <v>1</v>
      </c>
      <c r="BG143" s="845">
        <v>3</v>
      </c>
      <c r="BH143" s="845">
        <v>0</v>
      </c>
      <c r="BI143" s="845">
        <v>4</v>
      </c>
      <c r="BJ143" s="841">
        <v>3</v>
      </c>
      <c r="BK143" s="845">
        <v>0</v>
      </c>
      <c r="BL143" s="845">
        <v>4</v>
      </c>
      <c r="BM143" s="845">
        <v>0</v>
      </c>
      <c r="BN143" s="845">
        <v>4</v>
      </c>
      <c r="BO143" s="841">
        <v>1.6666666666666667</v>
      </c>
      <c r="BP143" s="841">
        <v>0.5</v>
      </c>
      <c r="BQ143" s="841">
        <v>3.5</v>
      </c>
      <c r="BR143" s="841">
        <v>0</v>
      </c>
      <c r="BS143" s="841">
        <v>4</v>
      </c>
      <c r="BT143" s="841">
        <v>2.3333333333333335</v>
      </c>
      <c r="BU143" s="845">
        <v>1</v>
      </c>
      <c r="BV143" s="845">
        <v>2</v>
      </c>
      <c r="BW143" s="845">
        <v>0</v>
      </c>
      <c r="BX143" s="845">
        <v>0</v>
      </c>
      <c r="BY143" s="845">
        <v>0</v>
      </c>
      <c r="BZ143" s="845">
        <v>0</v>
      </c>
      <c r="CA143" s="845">
        <v>1</v>
      </c>
      <c r="CB143" s="845">
        <v>0</v>
      </c>
      <c r="CC143" s="845">
        <v>1</v>
      </c>
      <c r="CD143" s="845">
        <v>2</v>
      </c>
      <c r="CE143" s="845">
        <v>0</v>
      </c>
      <c r="CF143" s="845">
        <v>0</v>
      </c>
      <c r="CG143" s="845">
        <v>0</v>
      </c>
      <c r="CH143" s="845">
        <v>0</v>
      </c>
      <c r="CI143" s="845">
        <v>1</v>
      </c>
      <c r="CJ143" s="845">
        <v>0</v>
      </c>
      <c r="CK143" s="841">
        <v>0.25</v>
      </c>
      <c r="CL143" s="841">
        <v>0.5</v>
      </c>
      <c r="CM143" s="841">
        <v>0</v>
      </c>
      <c r="CN143" s="841">
        <v>0</v>
      </c>
      <c r="CO143" s="841">
        <v>0</v>
      </c>
      <c r="CP143" s="841">
        <v>0</v>
      </c>
      <c r="CQ143" s="841">
        <v>0.25</v>
      </c>
      <c r="CR143" s="841">
        <v>0</v>
      </c>
      <c r="CS143" s="841">
        <v>0</v>
      </c>
      <c r="CT143" s="841">
        <v>0</v>
      </c>
      <c r="CU143" s="841">
        <v>0</v>
      </c>
      <c r="CV143" s="841">
        <v>0</v>
      </c>
      <c r="CW143" s="841">
        <v>0</v>
      </c>
      <c r="CX143" s="841">
        <v>0</v>
      </c>
      <c r="CY143" s="841">
        <v>1.5</v>
      </c>
      <c r="CZ143" s="841">
        <v>0</v>
      </c>
      <c r="DA143" s="841">
        <v>0</v>
      </c>
      <c r="DB143" s="841">
        <v>0</v>
      </c>
      <c r="DC143" s="846">
        <v>1.5</v>
      </c>
      <c r="DD143" s="846">
        <v>0</v>
      </c>
      <c r="DE143" s="846">
        <v>1.5</v>
      </c>
      <c r="DF143" s="841">
        <v>0</v>
      </c>
      <c r="DG143" s="841">
        <v>0</v>
      </c>
      <c r="DH143" s="841">
        <v>0</v>
      </c>
      <c r="DI143" s="841">
        <v>0</v>
      </c>
      <c r="DJ143" s="841">
        <v>0</v>
      </c>
      <c r="DK143" s="841">
        <v>0</v>
      </c>
      <c r="DL143" s="841">
        <v>1.5</v>
      </c>
      <c r="DM143" s="841">
        <v>0</v>
      </c>
      <c r="DN143" s="841">
        <v>0</v>
      </c>
      <c r="DO143" s="841">
        <v>0</v>
      </c>
      <c r="DP143" s="846">
        <v>1.5</v>
      </c>
      <c r="DQ143" s="846">
        <v>0</v>
      </c>
      <c r="DR143" s="846">
        <v>1.5</v>
      </c>
      <c r="DS143" s="846">
        <v>0</v>
      </c>
      <c r="DT143" s="846">
        <v>0</v>
      </c>
      <c r="DU143" s="846">
        <v>0</v>
      </c>
      <c r="DV143" s="846">
        <v>0</v>
      </c>
      <c r="DW143" s="846">
        <v>0</v>
      </c>
      <c r="DX143" s="846">
        <v>0</v>
      </c>
      <c r="DY143" s="846">
        <v>3</v>
      </c>
      <c r="DZ143" s="846">
        <v>0</v>
      </c>
      <c r="EA143" s="846">
        <v>0</v>
      </c>
      <c r="EB143" s="846">
        <v>0</v>
      </c>
      <c r="EC143" s="846">
        <v>3</v>
      </c>
      <c r="ED143" s="846">
        <v>0</v>
      </c>
      <c r="EE143" s="846">
        <v>3</v>
      </c>
      <c r="EF143" s="845">
        <v>1</v>
      </c>
      <c r="EG143" s="845">
        <v>1</v>
      </c>
      <c r="EH143" s="845">
        <v>1</v>
      </c>
      <c r="EI143" s="845">
        <v>1</v>
      </c>
      <c r="EJ143" s="845">
        <v>1</v>
      </c>
      <c r="EK143" s="847">
        <v>20</v>
      </c>
      <c r="EL143" s="704" t="s">
        <v>563</v>
      </c>
      <c r="EM143" s="847">
        <v>40</v>
      </c>
      <c r="EN143" s="847">
        <v>30</v>
      </c>
      <c r="EO143" s="847">
        <v>75</v>
      </c>
      <c r="EP143" s="845">
        <v>0</v>
      </c>
      <c r="EQ143" s="845">
        <v>0</v>
      </c>
      <c r="ER143" s="845">
        <v>0</v>
      </c>
      <c r="ES143" s="845">
        <v>0</v>
      </c>
      <c r="ET143" s="845">
        <v>0</v>
      </c>
      <c r="EU143" s="848">
        <v>110</v>
      </c>
      <c r="EV143" s="848">
        <v>110</v>
      </c>
      <c r="EW143" s="848">
        <v>110</v>
      </c>
      <c r="EX143" s="848">
        <v>110</v>
      </c>
      <c r="EY143" s="848">
        <v>110</v>
      </c>
      <c r="EZ143" s="841">
        <v>20</v>
      </c>
      <c r="FA143" s="845">
        <v>5000</v>
      </c>
      <c r="FB143" s="841">
        <v>40</v>
      </c>
      <c r="FC143" s="841">
        <v>30</v>
      </c>
      <c r="FD143" s="841">
        <v>75</v>
      </c>
      <c r="FF143" s="730"/>
    </row>
    <row r="144" spans="1:162" s="833" customFormat="1" ht="15" customHeight="1" x14ac:dyDescent="0.25">
      <c r="A144" s="1985"/>
      <c r="B144" s="1977"/>
      <c r="C144" s="1982"/>
      <c r="D144" s="1988"/>
      <c r="E144" s="1991"/>
      <c r="F144" s="716" t="s">
        <v>564</v>
      </c>
      <c r="G144" s="716" t="s">
        <v>560</v>
      </c>
      <c r="H144" s="716" t="s">
        <v>561</v>
      </c>
      <c r="I144" s="775">
        <v>62.5</v>
      </c>
      <c r="J144" s="716">
        <v>250</v>
      </c>
      <c r="K144" s="775">
        <v>72.5</v>
      </c>
      <c r="L144" s="783">
        <v>0.86206896551724133</v>
      </c>
      <c r="M144" s="784" t="s">
        <v>562</v>
      </c>
      <c r="N144" s="784" t="s">
        <v>562</v>
      </c>
      <c r="O144" s="784" t="s">
        <v>562</v>
      </c>
      <c r="P144" s="775" t="s">
        <v>1280</v>
      </c>
      <c r="Q144" s="775">
        <v>2.2999999999999998</v>
      </c>
      <c r="R144" s="775">
        <v>3.8</v>
      </c>
      <c r="S144" s="775">
        <v>3.05</v>
      </c>
      <c r="T144" s="783">
        <v>0.68</v>
      </c>
      <c r="U144" s="708">
        <v>0.81</v>
      </c>
      <c r="V144" s="708">
        <v>0.9</v>
      </c>
      <c r="W144" s="708">
        <v>0.95</v>
      </c>
      <c r="X144" s="708">
        <v>1.1200000000000001</v>
      </c>
      <c r="Y144" s="708">
        <v>0.89200000000000002</v>
      </c>
      <c r="Z144" s="708">
        <v>1.1200000000000001</v>
      </c>
      <c r="AA144" s="708">
        <v>3.9419999999999997</v>
      </c>
      <c r="AB144" s="777" t="s">
        <v>1280</v>
      </c>
      <c r="AC144" s="778">
        <v>28</v>
      </c>
      <c r="AD144" s="778">
        <v>25</v>
      </c>
      <c r="AE144" s="778">
        <v>7</v>
      </c>
      <c r="AF144" s="778">
        <v>90</v>
      </c>
      <c r="AG144" s="778">
        <v>17</v>
      </c>
      <c r="AH144" s="778">
        <v>0</v>
      </c>
      <c r="AI144" s="775">
        <v>0.5</v>
      </c>
      <c r="AJ144" s="778">
        <v>13</v>
      </c>
      <c r="AK144" s="778">
        <v>0</v>
      </c>
      <c r="AL144" s="778">
        <v>0</v>
      </c>
      <c r="AM144" s="775">
        <v>0.38235294117647056</v>
      </c>
      <c r="AN144" s="778">
        <v>3</v>
      </c>
      <c r="AO144" s="778">
        <v>2</v>
      </c>
      <c r="AP144" s="778">
        <v>5</v>
      </c>
      <c r="AQ144" s="778">
        <v>0</v>
      </c>
      <c r="AR144" s="778">
        <v>0</v>
      </c>
      <c r="AS144" s="775">
        <v>0</v>
      </c>
      <c r="AT144" s="775">
        <v>1.5</v>
      </c>
      <c r="AU144" s="775">
        <v>1</v>
      </c>
      <c r="AV144" s="775">
        <v>2.5</v>
      </c>
      <c r="AW144" s="778">
        <v>3</v>
      </c>
      <c r="AX144" s="778">
        <v>0</v>
      </c>
      <c r="AY144" s="778">
        <v>3</v>
      </c>
      <c r="AZ144" s="778">
        <v>0</v>
      </c>
      <c r="BA144" s="778">
        <v>0</v>
      </c>
      <c r="BB144" s="778">
        <v>0</v>
      </c>
      <c r="BC144" s="775">
        <v>1.5</v>
      </c>
      <c r="BD144" s="775">
        <v>0</v>
      </c>
      <c r="BE144" s="775">
        <v>1.5</v>
      </c>
      <c r="BF144" s="778">
        <v>4</v>
      </c>
      <c r="BG144" s="778">
        <v>1</v>
      </c>
      <c r="BH144" s="778">
        <v>0</v>
      </c>
      <c r="BI144" s="778">
        <v>5</v>
      </c>
      <c r="BJ144" s="775">
        <v>4</v>
      </c>
      <c r="BK144" s="778">
        <v>0</v>
      </c>
      <c r="BL144" s="778">
        <v>4</v>
      </c>
      <c r="BM144" s="778">
        <v>0</v>
      </c>
      <c r="BN144" s="778">
        <v>4</v>
      </c>
      <c r="BO144" s="775">
        <v>1.3333333333333333</v>
      </c>
      <c r="BP144" s="775">
        <v>2</v>
      </c>
      <c r="BQ144" s="775">
        <v>2.5</v>
      </c>
      <c r="BR144" s="775">
        <v>0</v>
      </c>
      <c r="BS144" s="775">
        <v>4.5</v>
      </c>
      <c r="BT144" s="775">
        <v>2.6666666666666665</v>
      </c>
      <c r="BU144" s="778">
        <v>1</v>
      </c>
      <c r="BV144" s="778">
        <v>2</v>
      </c>
      <c r="BW144" s="778">
        <v>0</v>
      </c>
      <c r="BX144" s="778">
        <v>0</v>
      </c>
      <c r="BY144" s="778">
        <v>0</v>
      </c>
      <c r="BZ144" s="778">
        <v>0</v>
      </c>
      <c r="CA144" s="778">
        <v>1</v>
      </c>
      <c r="CB144" s="778">
        <v>0</v>
      </c>
      <c r="CC144" s="778">
        <v>0</v>
      </c>
      <c r="CD144" s="778">
        <v>2</v>
      </c>
      <c r="CE144" s="778">
        <v>0</v>
      </c>
      <c r="CF144" s="778">
        <v>0</v>
      </c>
      <c r="CG144" s="778">
        <v>0</v>
      </c>
      <c r="CH144" s="778">
        <v>0</v>
      </c>
      <c r="CI144" s="778">
        <v>2</v>
      </c>
      <c r="CJ144" s="778">
        <v>0</v>
      </c>
      <c r="CK144" s="775">
        <v>0.125</v>
      </c>
      <c r="CL144" s="775">
        <v>0.5</v>
      </c>
      <c r="CM144" s="775">
        <v>0</v>
      </c>
      <c r="CN144" s="775">
        <v>0</v>
      </c>
      <c r="CO144" s="775">
        <v>0</v>
      </c>
      <c r="CP144" s="775">
        <v>0</v>
      </c>
      <c r="CQ144" s="775">
        <v>0.375</v>
      </c>
      <c r="CR144" s="775">
        <v>0</v>
      </c>
      <c r="CS144" s="775">
        <v>0</v>
      </c>
      <c r="CT144" s="775">
        <v>0</v>
      </c>
      <c r="CU144" s="775">
        <v>0</v>
      </c>
      <c r="CV144" s="775">
        <v>0</v>
      </c>
      <c r="CW144" s="775">
        <v>0</v>
      </c>
      <c r="CX144" s="775">
        <v>0</v>
      </c>
      <c r="CY144" s="775">
        <v>0</v>
      </c>
      <c r="CZ144" s="775">
        <v>0</v>
      </c>
      <c r="DA144" s="775">
        <v>0</v>
      </c>
      <c r="DB144" s="775">
        <v>0</v>
      </c>
      <c r="DC144" s="712">
        <v>0</v>
      </c>
      <c r="DD144" s="712">
        <v>0</v>
      </c>
      <c r="DE144" s="712">
        <v>0</v>
      </c>
      <c r="DF144" s="775">
        <v>0</v>
      </c>
      <c r="DG144" s="775">
        <v>0</v>
      </c>
      <c r="DH144" s="775">
        <v>0</v>
      </c>
      <c r="DI144" s="775">
        <v>0</v>
      </c>
      <c r="DJ144" s="775">
        <v>0</v>
      </c>
      <c r="DK144" s="775">
        <v>0</v>
      </c>
      <c r="DL144" s="775">
        <v>1.5</v>
      </c>
      <c r="DM144" s="775">
        <v>0</v>
      </c>
      <c r="DN144" s="775">
        <v>0</v>
      </c>
      <c r="DO144" s="775">
        <v>0</v>
      </c>
      <c r="DP144" s="712">
        <v>1.5</v>
      </c>
      <c r="DQ144" s="712">
        <v>0</v>
      </c>
      <c r="DR144" s="712">
        <v>1.5</v>
      </c>
      <c r="DS144" s="712">
        <v>0</v>
      </c>
      <c r="DT144" s="712">
        <v>0</v>
      </c>
      <c r="DU144" s="712">
        <v>0</v>
      </c>
      <c r="DV144" s="712">
        <v>0</v>
      </c>
      <c r="DW144" s="712">
        <v>0</v>
      </c>
      <c r="DX144" s="712">
        <v>0</v>
      </c>
      <c r="DY144" s="712">
        <v>1.5</v>
      </c>
      <c r="DZ144" s="712">
        <v>0</v>
      </c>
      <c r="EA144" s="712">
        <v>0</v>
      </c>
      <c r="EB144" s="712">
        <v>0</v>
      </c>
      <c r="EC144" s="712">
        <v>1.5</v>
      </c>
      <c r="ED144" s="712">
        <v>0</v>
      </c>
      <c r="EE144" s="712">
        <v>1.5</v>
      </c>
      <c r="EF144" s="778">
        <v>2</v>
      </c>
      <c r="EG144" s="778">
        <v>1</v>
      </c>
      <c r="EH144" s="778">
        <v>1</v>
      </c>
      <c r="EI144" s="778">
        <v>1</v>
      </c>
      <c r="EJ144" s="778">
        <v>2</v>
      </c>
      <c r="EK144" s="823">
        <v>21</v>
      </c>
      <c r="EL144" s="823">
        <v>50</v>
      </c>
      <c r="EM144" s="777">
        <v>0.5</v>
      </c>
      <c r="EN144" s="786">
        <v>420</v>
      </c>
      <c r="EO144" s="823">
        <v>85</v>
      </c>
      <c r="EP144" s="778">
        <v>0</v>
      </c>
      <c r="EQ144" s="778">
        <v>0</v>
      </c>
      <c r="ER144" s="778">
        <v>0</v>
      </c>
      <c r="ES144" s="778">
        <v>0</v>
      </c>
      <c r="ET144" s="778">
        <v>0</v>
      </c>
      <c r="EU144" s="782">
        <v>110</v>
      </c>
      <c r="EV144" s="782">
        <v>110</v>
      </c>
      <c r="EW144" s="782">
        <v>110</v>
      </c>
      <c r="EX144" s="782">
        <v>110</v>
      </c>
      <c r="EY144" s="782">
        <v>110</v>
      </c>
      <c r="EZ144" s="775">
        <v>21</v>
      </c>
      <c r="FA144" s="775">
        <v>50</v>
      </c>
      <c r="FB144" s="777">
        <v>0.5</v>
      </c>
      <c r="FC144" s="778">
        <v>420</v>
      </c>
      <c r="FD144" s="775">
        <v>85</v>
      </c>
    </row>
    <row r="145" spans="1:161" s="833" customFormat="1" ht="15" customHeight="1" x14ac:dyDescent="0.25">
      <c r="A145" s="1985"/>
      <c r="B145" s="1977"/>
      <c r="C145" s="1982"/>
      <c r="D145" s="1988"/>
      <c r="E145" s="1991"/>
      <c r="F145" s="716" t="s">
        <v>565</v>
      </c>
      <c r="G145" s="716" t="s">
        <v>560</v>
      </c>
      <c r="H145" s="716" t="s">
        <v>566</v>
      </c>
      <c r="I145" s="775">
        <v>66.3</v>
      </c>
      <c r="J145" s="778">
        <v>265.2</v>
      </c>
      <c r="K145" s="775">
        <v>81.3</v>
      </c>
      <c r="L145" s="783">
        <v>0.81549815498154987</v>
      </c>
      <c r="M145" s="784" t="s">
        <v>562</v>
      </c>
      <c r="N145" s="784" t="s">
        <v>562</v>
      </c>
      <c r="O145" s="784" t="s">
        <v>562</v>
      </c>
      <c r="P145" s="775" t="s">
        <v>1280</v>
      </c>
      <c r="Q145" s="775">
        <v>3.8</v>
      </c>
      <c r="R145" s="775">
        <v>3.5</v>
      </c>
      <c r="S145" s="775">
        <v>3.65</v>
      </c>
      <c r="T145" s="783">
        <v>0.8</v>
      </c>
      <c r="U145" s="708">
        <v>0.8</v>
      </c>
      <c r="V145" s="708">
        <v>0.71</v>
      </c>
      <c r="W145" s="708">
        <v>0.52</v>
      </c>
      <c r="X145" s="708">
        <v>0.41</v>
      </c>
      <c r="Y145" s="708">
        <v>0.64800000000000002</v>
      </c>
      <c r="Z145" s="708">
        <v>0.8</v>
      </c>
      <c r="AA145" s="708">
        <v>4.298</v>
      </c>
      <c r="AB145" s="777" t="s">
        <v>1280</v>
      </c>
      <c r="AC145" s="778">
        <v>45</v>
      </c>
      <c r="AD145" s="778">
        <v>10</v>
      </c>
      <c r="AE145" s="778">
        <v>5</v>
      </c>
      <c r="AF145" s="778">
        <v>80</v>
      </c>
      <c r="AG145" s="778">
        <v>17</v>
      </c>
      <c r="AH145" s="778">
        <v>1</v>
      </c>
      <c r="AI145" s="775">
        <v>0.52941176470588236</v>
      </c>
      <c r="AJ145" s="778">
        <v>0</v>
      </c>
      <c r="AK145" s="778">
        <v>0</v>
      </c>
      <c r="AL145" s="778">
        <v>0</v>
      </c>
      <c r="AM145" s="775">
        <v>0</v>
      </c>
      <c r="AN145" s="778">
        <v>2</v>
      </c>
      <c r="AO145" s="778">
        <v>3</v>
      </c>
      <c r="AP145" s="778">
        <v>5</v>
      </c>
      <c r="AQ145" s="778">
        <v>0</v>
      </c>
      <c r="AR145" s="778">
        <v>0</v>
      </c>
      <c r="AS145" s="775">
        <v>0</v>
      </c>
      <c r="AT145" s="775">
        <v>1</v>
      </c>
      <c r="AU145" s="775">
        <v>1.5</v>
      </c>
      <c r="AV145" s="775">
        <v>2.5</v>
      </c>
      <c r="AW145" s="778">
        <v>1</v>
      </c>
      <c r="AX145" s="778">
        <v>0</v>
      </c>
      <c r="AY145" s="778">
        <v>1</v>
      </c>
      <c r="AZ145" s="778">
        <v>1</v>
      </c>
      <c r="BA145" s="778">
        <v>0</v>
      </c>
      <c r="BB145" s="778">
        <v>1</v>
      </c>
      <c r="BC145" s="775">
        <v>1</v>
      </c>
      <c r="BD145" s="775">
        <v>0</v>
      </c>
      <c r="BE145" s="775">
        <v>1</v>
      </c>
      <c r="BF145" s="778">
        <v>4</v>
      </c>
      <c r="BG145" s="778">
        <v>1</v>
      </c>
      <c r="BH145" s="778">
        <v>0</v>
      </c>
      <c r="BI145" s="778">
        <v>5</v>
      </c>
      <c r="BJ145" s="775">
        <v>3.6666666666666665</v>
      </c>
      <c r="BK145" s="778">
        <v>0</v>
      </c>
      <c r="BL145" s="778">
        <v>4</v>
      </c>
      <c r="BM145" s="778">
        <v>0</v>
      </c>
      <c r="BN145" s="778">
        <v>4</v>
      </c>
      <c r="BO145" s="775">
        <v>1.6666666666666667</v>
      </c>
      <c r="BP145" s="775">
        <v>2</v>
      </c>
      <c r="BQ145" s="775">
        <v>2.5</v>
      </c>
      <c r="BR145" s="775">
        <v>0</v>
      </c>
      <c r="BS145" s="775">
        <v>4.5</v>
      </c>
      <c r="BT145" s="775">
        <v>2.6666666666666665</v>
      </c>
      <c r="BU145" s="778">
        <v>0</v>
      </c>
      <c r="BV145" s="778">
        <v>0</v>
      </c>
      <c r="BW145" s="778">
        <v>0</v>
      </c>
      <c r="BX145" s="778">
        <v>0</v>
      </c>
      <c r="BY145" s="778">
        <v>0</v>
      </c>
      <c r="BZ145" s="778">
        <v>0</v>
      </c>
      <c r="CA145" s="778">
        <v>0</v>
      </c>
      <c r="CB145" s="778">
        <v>0</v>
      </c>
      <c r="CC145" s="778">
        <v>1</v>
      </c>
      <c r="CD145" s="778">
        <v>3</v>
      </c>
      <c r="CE145" s="778">
        <v>0</v>
      </c>
      <c r="CF145" s="778">
        <v>0</v>
      </c>
      <c r="CG145" s="778">
        <v>0</v>
      </c>
      <c r="CH145" s="778">
        <v>0</v>
      </c>
      <c r="CI145" s="778">
        <v>1</v>
      </c>
      <c r="CJ145" s="778">
        <v>0</v>
      </c>
      <c r="CK145" s="775">
        <v>0.125</v>
      </c>
      <c r="CL145" s="775">
        <v>0.375</v>
      </c>
      <c r="CM145" s="775">
        <v>0</v>
      </c>
      <c r="CN145" s="775">
        <v>0</v>
      </c>
      <c r="CO145" s="775">
        <v>0</v>
      </c>
      <c r="CP145" s="775">
        <v>0</v>
      </c>
      <c r="CQ145" s="775">
        <v>0.125</v>
      </c>
      <c r="CR145" s="775">
        <v>0</v>
      </c>
      <c r="CS145" s="775">
        <v>0</v>
      </c>
      <c r="CT145" s="775">
        <v>0</v>
      </c>
      <c r="CU145" s="775">
        <v>0</v>
      </c>
      <c r="CV145" s="775">
        <v>0</v>
      </c>
      <c r="CW145" s="775">
        <v>0</v>
      </c>
      <c r="CX145" s="775">
        <v>0</v>
      </c>
      <c r="CY145" s="775">
        <v>0</v>
      </c>
      <c r="CZ145" s="775">
        <v>0</v>
      </c>
      <c r="DA145" s="775">
        <v>0</v>
      </c>
      <c r="DB145" s="775">
        <v>0</v>
      </c>
      <c r="DC145" s="712">
        <v>0</v>
      </c>
      <c r="DD145" s="712">
        <v>0</v>
      </c>
      <c r="DE145" s="712">
        <v>0</v>
      </c>
      <c r="DF145" s="775">
        <v>0</v>
      </c>
      <c r="DG145" s="775">
        <v>0</v>
      </c>
      <c r="DH145" s="775">
        <v>0</v>
      </c>
      <c r="DI145" s="775">
        <v>0</v>
      </c>
      <c r="DJ145" s="775">
        <v>0</v>
      </c>
      <c r="DK145" s="775">
        <v>0</v>
      </c>
      <c r="DL145" s="775">
        <v>1.5</v>
      </c>
      <c r="DM145" s="775">
        <v>0</v>
      </c>
      <c r="DN145" s="775">
        <v>0</v>
      </c>
      <c r="DO145" s="775">
        <v>0</v>
      </c>
      <c r="DP145" s="712">
        <v>1.5</v>
      </c>
      <c r="DQ145" s="712">
        <v>0</v>
      </c>
      <c r="DR145" s="712">
        <v>1.5</v>
      </c>
      <c r="DS145" s="712">
        <v>0</v>
      </c>
      <c r="DT145" s="712">
        <v>0</v>
      </c>
      <c r="DU145" s="712">
        <v>0</v>
      </c>
      <c r="DV145" s="712">
        <v>0</v>
      </c>
      <c r="DW145" s="712">
        <v>0</v>
      </c>
      <c r="DX145" s="712">
        <v>0</v>
      </c>
      <c r="DY145" s="712">
        <v>1.5</v>
      </c>
      <c r="DZ145" s="712">
        <v>0</v>
      </c>
      <c r="EA145" s="712">
        <v>0</v>
      </c>
      <c r="EB145" s="712">
        <v>0</v>
      </c>
      <c r="EC145" s="712">
        <v>1.5</v>
      </c>
      <c r="ED145" s="712">
        <v>0</v>
      </c>
      <c r="EE145" s="712">
        <v>1.5</v>
      </c>
      <c r="EF145" s="778">
        <v>1</v>
      </c>
      <c r="EG145" s="778">
        <v>1</v>
      </c>
      <c r="EH145" s="778">
        <v>1</v>
      </c>
      <c r="EI145" s="778">
        <v>3</v>
      </c>
      <c r="EJ145" s="778">
        <v>3</v>
      </c>
      <c r="EK145" s="823">
        <v>86</v>
      </c>
      <c r="EL145" s="713" t="s">
        <v>563</v>
      </c>
      <c r="EM145" s="777">
        <v>5</v>
      </c>
      <c r="EN145" s="823">
        <v>10</v>
      </c>
      <c r="EO145" s="823">
        <v>25</v>
      </c>
      <c r="EP145" s="778">
        <v>0</v>
      </c>
      <c r="EQ145" s="778">
        <v>0</v>
      </c>
      <c r="ER145" s="778">
        <v>0</v>
      </c>
      <c r="ES145" s="778">
        <v>1</v>
      </c>
      <c r="ET145" s="778">
        <v>0</v>
      </c>
      <c r="EU145" s="782">
        <v>110</v>
      </c>
      <c r="EV145" s="782">
        <v>110</v>
      </c>
      <c r="EW145" s="782">
        <v>110</v>
      </c>
      <c r="EX145" s="782">
        <v>110</v>
      </c>
      <c r="EY145" s="782">
        <v>110</v>
      </c>
      <c r="EZ145" s="775">
        <v>86</v>
      </c>
      <c r="FA145" s="778">
        <v>5000</v>
      </c>
      <c r="FB145" s="777">
        <v>5</v>
      </c>
      <c r="FC145" s="775">
        <v>10</v>
      </c>
      <c r="FD145" s="775">
        <v>25</v>
      </c>
    </row>
    <row r="146" spans="1:161" s="833" customFormat="1" ht="15" customHeight="1" x14ac:dyDescent="0.25">
      <c r="A146" s="1985"/>
      <c r="B146" s="1977"/>
      <c r="C146" s="1982"/>
      <c r="D146" s="1988"/>
      <c r="E146" s="1991"/>
      <c r="F146" s="716" t="s">
        <v>567</v>
      </c>
      <c r="G146" s="716" t="s">
        <v>560</v>
      </c>
      <c r="H146" s="716" t="s">
        <v>566</v>
      </c>
      <c r="I146" s="775">
        <v>42.3</v>
      </c>
      <c r="J146" s="778">
        <v>169.2</v>
      </c>
      <c r="K146" s="775">
        <v>86.3</v>
      </c>
      <c r="L146" s="783">
        <v>0.49015063731170339</v>
      </c>
      <c r="M146" s="784" t="s">
        <v>562</v>
      </c>
      <c r="N146" s="784" t="s">
        <v>562</v>
      </c>
      <c r="O146" s="784" t="s">
        <v>562</v>
      </c>
      <c r="P146" s="775" t="s">
        <v>1280</v>
      </c>
      <c r="Q146" s="775">
        <v>1.8</v>
      </c>
      <c r="R146" s="775">
        <v>2.8</v>
      </c>
      <c r="S146" s="775">
        <v>2.2999999999999998</v>
      </c>
      <c r="T146" s="783">
        <v>0.19</v>
      </c>
      <c r="U146" s="708">
        <v>0.45</v>
      </c>
      <c r="V146" s="708">
        <v>0.56000000000000005</v>
      </c>
      <c r="W146" s="708">
        <v>0.59</v>
      </c>
      <c r="X146" s="708">
        <v>0.4</v>
      </c>
      <c r="Y146" s="708">
        <v>0.438</v>
      </c>
      <c r="Z146" s="708">
        <v>0.59</v>
      </c>
      <c r="AA146" s="708">
        <v>2.738</v>
      </c>
      <c r="AB146" s="777" t="s">
        <v>1280</v>
      </c>
      <c r="AC146" s="778">
        <v>3</v>
      </c>
      <c r="AD146" s="778">
        <v>5</v>
      </c>
      <c r="AE146" s="778">
        <v>5</v>
      </c>
      <c r="AF146" s="778">
        <v>20</v>
      </c>
      <c r="AG146" s="778">
        <v>17</v>
      </c>
      <c r="AH146" s="778">
        <v>4</v>
      </c>
      <c r="AI146" s="775">
        <v>0.61764705882352944</v>
      </c>
      <c r="AJ146" s="778">
        <v>0</v>
      </c>
      <c r="AK146" s="778">
        <v>1</v>
      </c>
      <c r="AL146" s="778">
        <v>12</v>
      </c>
      <c r="AM146" s="775">
        <v>0.35294117647058826</v>
      </c>
      <c r="AN146" s="778">
        <v>2</v>
      </c>
      <c r="AO146" s="778">
        <v>2</v>
      </c>
      <c r="AP146" s="778">
        <v>4</v>
      </c>
      <c r="AQ146" s="778">
        <v>1</v>
      </c>
      <c r="AR146" s="778">
        <v>1</v>
      </c>
      <c r="AS146" s="775">
        <v>2</v>
      </c>
      <c r="AT146" s="775">
        <v>1.5</v>
      </c>
      <c r="AU146" s="775">
        <v>1.5</v>
      </c>
      <c r="AV146" s="775">
        <v>3</v>
      </c>
      <c r="AW146" s="778">
        <v>4</v>
      </c>
      <c r="AX146" s="778">
        <v>0</v>
      </c>
      <c r="AY146" s="778">
        <v>4</v>
      </c>
      <c r="AZ146" s="778">
        <v>2</v>
      </c>
      <c r="BA146" s="778">
        <v>0</v>
      </c>
      <c r="BB146" s="778">
        <v>2</v>
      </c>
      <c r="BC146" s="775">
        <v>3</v>
      </c>
      <c r="BD146" s="775">
        <v>0</v>
      </c>
      <c r="BE146" s="775">
        <v>3</v>
      </c>
      <c r="BF146" s="778">
        <v>2</v>
      </c>
      <c r="BG146" s="778">
        <v>2</v>
      </c>
      <c r="BH146" s="778">
        <v>0</v>
      </c>
      <c r="BI146" s="778">
        <v>4</v>
      </c>
      <c r="BJ146" s="775">
        <v>4</v>
      </c>
      <c r="BK146" s="778">
        <v>0</v>
      </c>
      <c r="BL146" s="778">
        <v>4</v>
      </c>
      <c r="BM146" s="778">
        <v>0</v>
      </c>
      <c r="BN146" s="778">
        <v>4</v>
      </c>
      <c r="BO146" s="775">
        <v>2.6666666666666665</v>
      </c>
      <c r="BP146" s="775">
        <v>1</v>
      </c>
      <c r="BQ146" s="775">
        <v>3</v>
      </c>
      <c r="BR146" s="775">
        <v>0</v>
      </c>
      <c r="BS146" s="775">
        <v>4</v>
      </c>
      <c r="BT146" s="775">
        <v>3.333333333333333</v>
      </c>
      <c r="BU146" s="778">
        <v>0</v>
      </c>
      <c r="BV146" s="778">
        <v>0</v>
      </c>
      <c r="BW146" s="778">
        <v>0</v>
      </c>
      <c r="BX146" s="778">
        <v>0</v>
      </c>
      <c r="BY146" s="778">
        <v>0</v>
      </c>
      <c r="BZ146" s="778">
        <v>0</v>
      </c>
      <c r="CA146" s="778">
        <v>0</v>
      </c>
      <c r="CB146" s="778">
        <v>0</v>
      </c>
      <c r="CC146" s="778">
        <v>0</v>
      </c>
      <c r="CD146" s="778">
        <v>0</v>
      </c>
      <c r="CE146" s="778">
        <v>0</v>
      </c>
      <c r="CF146" s="778">
        <v>0</v>
      </c>
      <c r="CG146" s="778">
        <v>1</v>
      </c>
      <c r="CH146" s="778">
        <v>0</v>
      </c>
      <c r="CI146" s="778">
        <v>1</v>
      </c>
      <c r="CJ146" s="778">
        <v>0</v>
      </c>
      <c r="CK146" s="775">
        <v>0</v>
      </c>
      <c r="CL146" s="775">
        <v>0</v>
      </c>
      <c r="CM146" s="775">
        <v>0</v>
      </c>
      <c r="CN146" s="775">
        <v>0</v>
      </c>
      <c r="CO146" s="775">
        <v>0.125</v>
      </c>
      <c r="CP146" s="775">
        <v>0</v>
      </c>
      <c r="CQ146" s="775">
        <v>0.125</v>
      </c>
      <c r="CR146" s="775">
        <v>0</v>
      </c>
      <c r="CS146" s="775">
        <v>0</v>
      </c>
      <c r="CT146" s="775">
        <v>0</v>
      </c>
      <c r="CU146" s="775">
        <v>0</v>
      </c>
      <c r="CV146" s="775">
        <v>0</v>
      </c>
      <c r="CW146" s="775">
        <v>0</v>
      </c>
      <c r="CX146" s="775">
        <v>0</v>
      </c>
      <c r="CY146" s="775">
        <v>0</v>
      </c>
      <c r="CZ146" s="775">
        <v>0</v>
      </c>
      <c r="DA146" s="775">
        <v>0</v>
      </c>
      <c r="DB146" s="775">
        <v>0</v>
      </c>
      <c r="DC146" s="712">
        <v>0</v>
      </c>
      <c r="DD146" s="712">
        <v>0</v>
      </c>
      <c r="DE146" s="712">
        <v>0</v>
      </c>
      <c r="DF146" s="775">
        <v>0</v>
      </c>
      <c r="DG146" s="775">
        <v>0</v>
      </c>
      <c r="DH146" s="775">
        <v>0</v>
      </c>
      <c r="DI146" s="775">
        <v>0</v>
      </c>
      <c r="DJ146" s="775">
        <v>0</v>
      </c>
      <c r="DK146" s="775">
        <v>0</v>
      </c>
      <c r="DL146" s="775">
        <v>1.5</v>
      </c>
      <c r="DM146" s="775">
        <v>0</v>
      </c>
      <c r="DN146" s="775">
        <v>0</v>
      </c>
      <c r="DO146" s="775">
        <v>0</v>
      </c>
      <c r="DP146" s="712">
        <v>1.5</v>
      </c>
      <c r="DQ146" s="712">
        <v>0</v>
      </c>
      <c r="DR146" s="712">
        <v>1.5</v>
      </c>
      <c r="DS146" s="712">
        <v>0</v>
      </c>
      <c r="DT146" s="712">
        <v>0</v>
      </c>
      <c r="DU146" s="712">
        <v>0</v>
      </c>
      <c r="DV146" s="712">
        <v>0</v>
      </c>
      <c r="DW146" s="712">
        <v>0</v>
      </c>
      <c r="DX146" s="712">
        <v>0</v>
      </c>
      <c r="DY146" s="712">
        <v>1.5</v>
      </c>
      <c r="DZ146" s="712">
        <v>0</v>
      </c>
      <c r="EA146" s="712">
        <v>0</v>
      </c>
      <c r="EB146" s="712">
        <v>0</v>
      </c>
      <c r="EC146" s="712">
        <v>1.5</v>
      </c>
      <c r="ED146" s="712">
        <v>0</v>
      </c>
      <c r="EE146" s="712">
        <v>1.5</v>
      </c>
      <c r="EF146" s="778">
        <v>2</v>
      </c>
      <c r="EG146" s="778">
        <v>2</v>
      </c>
      <c r="EH146" s="778">
        <v>1</v>
      </c>
      <c r="EI146" s="778">
        <v>1</v>
      </c>
      <c r="EJ146" s="778">
        <v>1</v>
      </c>
      <c r="EK146" s="823">
        <v>45</v>
      </c>
      <c r="EL146" s="786">
        <v>105</v>
      </c>
      <c r="EM146" s="823">
        <v>51</v>
      </c>
      <c r="EN146" s="713" t="s">
        <v>563</v>
      </c>
      <c r="EO146" s="713" t="s">
        <v>563</v>
      </c>
      <c r="EP146" s="778">
        <v>0</v>
      </c>
      <c r="EQ146" s="778">
        <v>0</v>
      </c>
      <c r="ER146" s="778">
        <v>0</v>
      </c>
      <c r="ES146" s="778">
        <v>0</v>
      </c>
      <c r="ET146" s="778">
        <v>0</v>
      </c>
      <c r="EU146" s="782">
        <v>110</v>
      </c>
      <c r="EV146" s="782">
        <v>110</v>
      </c>
      <c r="EW146" s="782">
        <v>110</v>
      </c>
      <c r="EX146" s="782">
        <v>110</v>
      </c>
      <c r="EY146" s="782">
        <v>110</v>
      </c>
      <c r="EZ146" s="775">
        <v>45</v>
      </c>
      <c r="FA146" s="778">
        <v>105</v>
      </c>
      <c r="FB146" s="775">
        <v>51</v>
      </c>
      <c r="FC146" s="778">
        <v>5000</v>
      </c>
      <c r="FD146" s="778">
        <v>5000</v>
      </c>
    </row>
    <row r="147" spans="1:161" s="833" customFormat="1" ht="15" customHeight="1" x14ac:dyDescent="0.25">
      <c r="A147" s="1985"/>
      <c r="B147" s="1977"/>
      <c r="C147" s="1982"/>
      <c r="D147" s="1988"/>
      <c r="E147" s="1991"/>
      <c r="F147" s="716" t="s">
        <v>568</v>
      </c>
      <c r="G147" s="716" t="s">
        <v>560</v>
      </c>
      <c r="H147" s="716" t="s">
        <v>569</v>
      </c>
      <c r="I147" s="775">
        <v>52.5</v>
      </c>
      <c r="J147" s="716">
        <v>210</v>
      </c>
      <c r="K147" s="775">
        <v>91.4</v>
      </c>
      <c r="L147" s="783">
        <v>0.57439824945295404</v>
      </c>
      <c r="M147" s="784" t="s">
        <v>562</v>
      </c>
      <c r="N147" s="784" t="s">
        <v>562</v>
      </c>
      <c r="O147" s="784" t="s">
        <v>562</v>
      </c>
      <c r="P147" s="775" t="s">
        <v>1280</v>
      </c>
      <c r="Q147" s="775">
        <v>1.5</v>
      </c>
      <c r="R147" s="775">
        <v>3</v>
      </c>
      <c r="S147" s="775">
        <v>2.25</v>
      </c>
      <c r="T147" s="783">
        <v>0.42</v>
      </c>
      <c r="U147" s="708">
        <v>0.36</v>
      </c>
      <c r="V147" s="708">
        <v>0.31</v>
      </c>
      <c r="W147" s="708">
        <v>0.05</v>
      </c>
      <c r="X147" s="708">
        <v>0.52</v>
      </c>
      <c r="Y147" s="708">
        <v>0.33200000000000002</v>
      </c>
      <c r="Z147" s="708">
        <v>0.52</v>
      </c>
      <c r="AA147" s="708">
        <v>2.5819999999999999</v>
      </c>
      <c r="AB147" s="777" t="s">
        <v>1280</v>
      </c>
      <c r="AC147" s="778">
        <v>7</v>
      </c>
      <c r="AD147" s="778">
        <v>35</v>
      </c>
      <c r="AE147" s="778">
        <v>20</v>
      </c>
      <c r="AF147" s="778">
        <v>5</v>
      </c>
      <c r="AG147" s="778">
        <v>17</v>
      </c>
      <c r="AH147" s="778">
        <v>0</v>
      </c>
      <c r="AI147" s="775">
        <v>0.5</v>
      </c>
      <c r="AJ147" s="778">
        <v>0</v>
      </c>
      <c r="AK147" s="778">
        <v>0</v>
      </c>
      <c r="AL147" s="778">
        <v>0</v>
      </c>
      <c r="AM147" s="775">
        <v>0</v>
      </c>
      <c r="AN147" s="778">
        <v>2</v>
      </c>
      <c r="AO147" s="778">
        <v>2</v>
      </c>
      <c r="AP147" s="778">
        <v>4</v>
      </c>
      <c r="AQ147" s="778">
        <v>1</v>
      </c>
      <c r="AR147" s="778">
        <v>0</v>
      </c>
      <c r="AS147" s="775">
        <v>1</v>
      </c>
      <c r="AT147" s="775">
        <v>1.5</v>
      </c>
      <c r="AU147" s="775">
        <v>1</v>
      </c>
      <c r="AV147" s="775">
        <v>2.5</v>
      </c>
      <c r="AW147" s="778">
        <v>4</v>
      </c>
      <c r="AX147" s="778">
        <v>0</v>
      </c>
      <c r="AY147" s="778">
        <v>4</v>
      </c>
      <c r="AZ147" s="778">
        <v>1</v>
      </c>
      <c r="BA147" s="778">
        <v>0</v>
      </c>
      <c r="BB147" s="778">
        <v>1</v>
      </c>
      <c r="BC147" s="775">
        <v>2.5</v>
      </c>
      <c r="BD147" s="775">
        <v>0</v>
      </c>
      <c r="BE147" s="775">
        <v>2.5</v>
      </c>
      <c r="BF147" s="778">
        <v>0</v>
      </c>
      <c r="BG147" s="778">
        <v>4</v>
      </c>
      <c r="BH147" s="778">
        <v>0</v>
      </c>
      <c r="BI147" s="778">
        <v>4</v>
      </c>
      <c r="BJ147" s="775">
        <v>4</v>
      </c>
      <c r="BK147" s="778">
        <v>0</v>
      </c>
      <c r="BL147" s="778">
        <v>3</v>
      </c>
      <c r="BM147" s="778">
        <v>1</v>
      </c>
      <c r="BN147" s="778">
        <v>3</v>
      </c>
      <c r="BO147" s="775">
        <v>1.6666666666666667</v>
      </c>
      <c r="BP147" s="775">
        <v>0</v>
      </c>
      <c r="BQ147" s="775">
        <v>3.5</v>
      </c>
      <c r="BR147" s="775">
        <v>0.5</v>
      </c>
      <c r="BS147" s="775">
        <v>3.5</v>
      </c>
      <c r="BT147" s="775">
        <v>2.8333333333333335</v>
      </c>
      <c r="BU147" s="778">
        <v>0</v>
      </c>
      <c r="BV147" s="778">
        <v>1</v>
      </c>
      <c r="BW147" s="778">
        <v>0</v>
      </c>
      <c r="BX147" s="778">
        <v>0</v>
      </c>
      <c r="BY147" s="778">
        <v>0</v>
      </c>
      <c r="BZ147" s="778">
        <v>0</v>
      </c>
      <c r="CA147" s="778">
        <v>1</v>
      </c>
      <c r="CB147" s="778">
        <v>0</v>
      </c>
      <c r="CC147" s="778">
        <v>0</v>
      </c>
      <c r="CD147" s="778">
        <v>0</v>
      </c>
      <c r="CE147" s="778">
        <v>0</v>
      </c>
      <c r="CF147" s="778">
        <v>0</v>
      </c>
      <c r="CG147" s="778">
        <v>0</v>
      </c>
      <c r="CH147" s="778">
        <v>0</v>
      </c>
      <c r="CI147" s="778">
        <v>0</v>
      </c>
      <c r="CJ147" s="778">
        <v>0</v>
      </c>
      <c r="CK147" s="775">
        <v>0</v>
      </c>
      <c r="CL147" s="775">
        <v>0.125</v>
      </c>
      <c r="CM147" s="775">
        <v>0</v>
      </c>
      <c r="CN147" s="775">
        <v>0</v>
      </c>
      <c r="CO147" s="775">
        <v>0</v>
      </c>
      <c r="CP147" s="775">
        <v>0</v>
      </c>
      <c r="CQ147" s="775">
        <v>0.125</v>
      </c>
      <c r="CR147" s="775">
        <v>0</v>
      </c>
      <c r="CS147" s="775">
        <v>0</v>
      </c>
      <c r="CT147" s="775">
        <v>0</v>
      </c>
      <c r="CU147" s="775">
        <v>0</v>
      </c>
      <c r="CV147" s="775">
        <v>0</v>
      </c>
      <c r="CW147" s="775">
        <v>0</v>
      </c>
      <c r="CX147" s="775">
        <v>0</v>
      </c>
      <c r="CY147" s="775">
        <v>0</v>
      </c>
      <c r="CZ147" s="775">
        <v>0</v>
      </c>
      <c r="DA147" s="775">
        <v>0</v>
      </c>
      <c r="DB147" s="775">
        <v>0</v>
      </c>
      <c r="DC147" s="712">
        <v>0</v>
      </c>
      <c r="DD147" s="712">
        <v>0</v>
      </c>
      <c r="DE147" s="712">
        <v>0</v>
      </c>
      <c r="DF147" s="775">
        <v>0</v>
      </c>
      <c r="DG147" s="775">
        <v>0</v>
      </c>
      <c r="DH147" s="775">
        <v>0</v>
      </c>
      <c r="DI147" s="775">
        <v>0</v>
      </c>
      <c r="DJ147" s="775">
        <v>0</v>
      </c>
      <c r="DK147" s="775">
        <v>0</v>
      </c>
      <c r="DL147" s="775">
        <v>1.5</v>
      </c>
      <c r="DM147" s="775">
        <v>0</v>
      </c>
      <c r="DN147" s="775">
        <v>0</v>
      </c>
      <c r="DO147" s="775">
        <v>0</v>
      </c>
      <c r="DP147" s="712">
        <v>1.5</v>
      </c>
      <c r="DQ147" s="712">
        <v>0</v>
      </c>
      <c r="DR147" s="712">
        <v>1.5</v>
      </c>
      <c r="DS147" s="712">
        <v>0</v>
      </c>
      <c r="DT147" s="712">
        <v>0</v>
      </c>
      <c r="DU147" s="712">
        <v>0</v>
      </c>
      <c r="DV147" s="712">
        <v>0</v>
      </c>
      <c r="DW147" s="712">
        <v>0</v>
      </c>
      <c r="DX147" s="712">
        <v>0</v>
      </c>
      <c r="DY147" s="712">
        <v>1.5</v>
      </c>
      <c r="DZ147" s="712">
        <v>0</v>
      </c>
      <c r="EA147" s="712">
        <v>0</v>
      </c>
      <c r="EB147" s="712">
        <v>0</v>
      </c>
      <c r="EC147" s="712">
        <v>1.5</v>
      </c>
      <c r="ED147" s="712">
        <v>0</v>
      </c>
      <c r="EE147" s="712">
        <v>1.5</v>
      </c>
      <c r="EF147" s="778">
        <v>1</v>
      </c>
      <c r="EG147" s="778">
        <v>1</v>
      </c>
      <c r="EH147" s="778">
        <v>1</v>
      </c>
      <c r="EI147" s="778">
        <v>2</v>
      </c>
      <c r="EJ147" s="778">
        <v>3</v>
      </c>
      <c r="EK147" s="823">
        <v>38</v>
      </c>
      <c r="EL147" s="713" t="s">
        <v>563</v>
      </c>
      <c r="EM147" s="823">
        <v>75</v>
      </c>
      <c r="EN147" s="777">
        <v>5</v>
      </c>
      <c r="EO147" s="823">
        <v>45</v>
      </c>
      <c r="EP147" s="778">
        <v>0</v>
      </c>
      <c r="EQ147" s="778">
        <v>0</v>
      </c>
      <c r="ER147" s="778">
        <v>0</v>
      </c>
      <c r="ES147" s="778">
        <v>0</v>
      </c>
      <c r="ET147" s="778">
        <v>0</v>
      </c>
      <c r="EU147" s="782">
        <v>110</v>
      </c>
      <c r="EV147" s="782">
        <v>110</v>
      </c>
      <c r="EW147" s="782">
        <v>110</v>
      </c>
      <c r="EX147" s="782">
        <v>110</v>
      </c>
      <c r="EY147" s="782">
        <v>110</v>
      </c>
      <c r="EZ147" s="775">
        <v>38</v>
      </c>
      <c r="FA147" s="778">
        <v>5000</v>
      </c>
      <c r="FB147" s="775">
        <v>75</v>
      </c>
      <c r="FC147" s="777">
        <v>5</v>
      </c>
      <c r="FD147" s="775">
        <v>45</v>
      </c>
    </row>
    <row r="148" spans="1:161" s="833" customFormat="1" ht="15" customHeight="1" x14ac:dyDescent="0.25">
      <c r="A148" s="1985"/>
      <c r="B148" s="1977"/>
      <c r="C148" s="1982"/>
      <c r="D148" s="1988"/>
      <c r="E148" s="1991"/>
      <c r="F148" s="716" t="s">
        <v>570</v>
      </c>
      <c r="G148" s="716" t="s">
        <v>560</v>
      </c>
      <c r="H148" s="716" t="s">
        <v>571</v>
      </c>
      <c r="I148" s="775">
        <v>66.5</v>
      </c>
      <c r="J148" s="716">
        <v>266</v>
      </c>
      <c r="K148" s="775">
        <v>94.1</v>
      </c>
      <c r="L148" s="783">
        <v>0.70669500531349638</v>
      </c>
      <c r="M148" s="784" t="s">
        <v>562</v>
      </c>
      <c r="N148" s="784" t="s">
        <v>562</v>
      </c>
      <c r="O148" s="784" t="s">
        <v>562</v>
      </c>
      <c r="P148" s="775" t="s">
        <v>1280</v>
      </c>
      <c r="Q148" s="775">
        <v>1.2</v>
      </c>
      <c r="R148" s="775">
        <v>2.8</v>
      </c>
      <c r="S148" s="775">
        <v>2</v>
      </c>
      <c r="T148" s="783">
        <v>0.72</v>
      </c>
      <c r="U148" s="708">
        <v>0</v>
      </c>
      <c r="V148" s="708">
        <v>0.28000000000000003</v>
      </c>
      <c r="W148" s="708">
        <v>0.39</v>
      </c>
      <c r="X148" s="708">
        <v>0.55000000000000004</v>
      </c>
      <c r="Y148" s="708">
        <v>0.38800000000000001</v>
      </c>
      <c r="Z148" s="708">
        <v>0.72</v>
      </c>
      <c r="AA148" s="708">
        <v>2.3879999999999999</v>
      </c>
      <c r="AB148" s="777" t="s">
        <v>1280</v>
      </c>
      <c r="AC148" s="778">
        <v>10</v>
      </c>
      <c r="AD148" s="778">
        <v>15</v>
      </c>
      <c r="AE148" s="778">
        <v>40</v>
      </c>
      <c r="AF148" s="778">
        <v>65</v>
      </c>
      <c r="AG148" s="778">
        <v>17</v>
      </c>
      <c r="AH148" s="778">
        <v>0</v>
      </c>
      <c r="AI148" s="775">
        <v>0.5</v>
      </c>
      <c r="AJ148" s="778">
        <v>17</v>
      </c>
      <c r="AK148" s="778">
        <v>0</v>
      </c>
      <c r="AL148" s="778">
        <v>2</v>
      </c>
      <c r="AM148" s="775">
        <v>0.55882352941176472</v>
      </c>
      <c r="AN148" s="778">
        <v>2</v>
      </c>
      <c r="AO148" s="778">
        <v>1</v>
      </c>
      <c r="AP148" s="778">
        <v>3</v>
      </c>
      <c r="AQ148" s="778">
        <v>0</v>
      </c>
      <c r="AR148" s="778">
        <v>2</v>
      </c>
      <c r="AS148" s="775">
        <v>2</v>
      </c>
      <c r="AT148" s="775">
        <v>1</v>
      </c>
      <c r="AU148" s="775">
        <v>1.5</v>
      </c>
      <c r="AV148" s="775">
        <v>2.5</v>
      </c>
      <c r="AW148" s="778">
        <v>1</v>
      </c>
      <c r="AX148" s="778">
        <v>0</v>
      </c>
      <c r="AY148" s="778">
        <v>1</v>
      </c>
      <c r="AZ148" s="778">
        <v>2</v>
      </c>
      <c r="BA148" s="778">
        <v>0</v>
      </c>
      <c r="BB148" s="778">
        <v>2</v>
      </c>
      <c r="BC148" s="775">
        <v>1.5</v>
      </c>
      <c r="BD148" s="775">
        <v>0</v>
      </c>
      <c r="BE148" s="775">
        <v>1.5</v>
      </c>
      <c r="BF148" s="778">
        <v>0</v>
      </c>
      <c r="BG148" s="778">
        <v>4</v>
      </c>
      <c r="BH148" s="778">
        <v>0</v>
      </c>
      <c r="BI148" s="778">
        <v>4</v>
      </c>
      <c r="BJ148" s="775">
        <v>2.6666666666666665</v>
      </c>
      <c r="BK148" s="778">
        <v>0</v>
      </c>
      <c r="BL148" s="778">
        <v>4</v>
      </c>
      <c r="BM148" s="778">
        <v>0</v>
      </c>
      <c r="BN148" s="778">
        <v>4</v>
      </c>
      <c r="BO148" s="775">
        <v>2.6666666666666665</v>
      </c>
      <c r="BP148" s="775">
        <v>0</v>
      </c>
      <c r="BQ148" s="775">
        <v>4</v>
      </c>
      <c r="BR148" s="775">
        <v>0</v>
      </c>
      <c r="BS148" s="775">
        <v>4</v>
      </c>
      <c r="BT148" s="775">
        <v>2.6666666666666665</v>
      </c>
      <c r="BU148" s="778">
        <v>0</v>
      </c>
      <c r="BV148" s="778">
        <v>0</v>
      </c>
      <c r="BW148" s="778">
        <v>0</v>
      </c>
      <c r="BX148" s="778">
        <v>0</v>
      </c>
      <c r="BY148" s="778">
        <v>0</v>
      </c>
      <c r="BZ148" s="778">
        <v>0</v>
      </c>
      <c r="CA148" s="778">
        <v>0</v>
      </c>
      <c r="CB148" s="778">
        <v>0</v>
      </c>
      <c r="CC148" s="778">
        <v>0</v>
      </c>
      <c r="CD148" s="778">
        <v>0</v>
      </c>
      <c r="CE148" s="778">
        <v>0</v>
      </c>
      <c r="CF148" s="778">
        <v>0</v>
      </c>
      <c r="CG148" s="778">
        <v>1</v>
      </c>
      <c r="CH148" s="778">
        <v>0</v>
      </c>
      <c r="CI148" s="778">
        <v>0</v>
      </c>
      <c r="CJ148" s="778">
        <v>0</v>
      </c>
      <c r="CK148" s="775">
        <v>0</v>
      </c>
      <c r="CL148" s="775">
        <v>0</v>
      </c>
      <c r="CM148" s="775">
        <v>0</v>
      </c>
      <c r="CN148" s="775">
        <v>0</v>
      </c>
      <c r="CO148" s="775">
        <v>0.125</v>
      </c>
      <c r="CP148" s="775">
        <v>0</v>
      </c>
      <c r="CQ148" s="775">
        <v>0</v>
      </c>
      <c r="CR148" s="775">
        <v>0</v>
      </c>
      <c r="CS148" s="775">
        <v>0</v>
      </c>
      <c r="CT148" s="775">
        <v>0</v>
      </c>
      <c r="CU148" s="775">
        <v>0</v>
      </c>
      <c r="CV148" s="775">
        <v>0</v>
      </c>
      <c r="CW148" s="775">
        <v>0</v>
      </c>
      <c r="CX148" s="775">
        <v>0</v>
      </c>
      <c r="CY148" s="775">
        <v>0</v>
      </c>
      <c r="CZ148" s="775">
        <v>0</v>
      </c>
      <c r="DA148" s="775">
        <v>0</v>
      </c>
      <c r="DB148" s="775">
        <v>0</v>
      </c>
      <c r="DC148" s="712">
        <v>0</v>
      </c>
      <c r="DD148" s="712">
        <v>0</v>
      </c>
      <c r="DE148" s="712">
        <v>0</v>
      </c>
      <c r="DF148" s="775">
        <v>0</v>
      </c>
      <c r="DG148" s="775">
        <v>0</v>
      </c>
      <c r="DH148" s="775">
        <v>0</v>
      </c>
      <c r="DI148" s="775">
        <v>0</v>
      </c>
      <c r="DJ148" s="775">
        <v>0</v>
      </c>
      <c r="DK148" s="775">
        <v>0</v>
      </c>
      <c r="DL148" s="775">
        <v>1.5</v>
      </c>
      <c r="DM148" s="775">
        <v>0</v>
      </c>
      <c r="DN148" s="775">
        <v>0</v>
      </c>
      <c r="DO148" s="775">
        <v>0</v>
      </c>
      <c r="DP148" s="712">
        <v>1.5</v>
      </c>
      <c r="DQ148" s="712">
        <v>0</v>
      </c>
      <c r="DR148" s="712">
        <v>1.5</v>
      </c>
      <c r="DS148" s="712">
        <v>0</v>
      </c>
      <c r="DT148" s="712">
        <v>0</v>
      </c>
      <c r="DU148" s="712">
        <v>0</v>
      </c>
      <c r="DV148" s="712">
        <v>0</v>
      </c>
      <c r="DW148" s="712">
        <v>0</v>
      </c>
      <c r="DX148" s="712">
        <v>0</v>
      </c>
      <c r="DY148" s="712">
        <v>1.5</v>
      </c>
      <c r="DZ148" s="712">
        <v>0</v>
      </c>
      <c r="EA148" s="712">
        <v>0</v>
      </c>
      <c r="EB148" s="712">
        <v>0</v>
      </c>
      <c r="EC148" s="712">
        <v>1.5</v>
      </c>
      <c r="ED148" s="712">
        <v>0</v>
      </c>
      <c r="EE148" s="712">
        <v>1.5</v>
      </c>
      <c r="EF148" s="778">
        <v>1</v>
      </c>
      <c r="EG148" s="778">
        <v>1</v>
      </c>
      <c r="EH148" s="778">
        <v>1</v>
      </c>
      <c r="EI148" s="778">
        <v>1</v>
      </c>
      <c r="EJ148" s="778">
        <v>1</v>
      </c>
      <c r="EK148" s="823">
        <v>31</v>
      </c>
      <c r="EL148" s="786">
        <v>102</v>
      </c>
      <c r="EM148" s="786">
        <v>110</v>
      </c>
      <c r="EN148" s="823">
        <v>74</v>
      </c>
      <c r="EO148" s="713" t="s">
        <v>563</v>
      </c>
      <c r="EP148" s="778">
        <v>0</v>
      </c>
      <c r="EQ148" s="778">
        <v>0</v>
      </c>
      <c r="ER148" s="778">
        <v>0</v>
      </c>
      <c r="ES148" s="778">
        <v>0</v>
      </c>
      <c r="ET148" s="778">
        <v>0</v>
      </c>
      <c r="EU148" s="782">
        <v>110</v>
      </c>
      <c r="EV148" s="782">
        <v>110</v>
      </c>
      <c r="EW148" s="782">
        <v>110</v>
      </c>
      <c r="EX148" s="782">
        <v>110</v>
      </c>
      <c r="EY148" s="782">
        <v>110</v>
      </c>
      <c r="EZ148" s="775">
        <v>31</v>
      </c>
      <c r="FA148" s="778">
        <v>102</v>
      </c>
      <c r="FB148" s="778">
        <v>110</v>
      </c>
      <c r="FC148" s="775">
        <v>74</v>
      </c>
      <c r="FD148" s="778">
        <v>5000</v>
      </c>
    </row>
    <row r="149" spans="1:161" s="833" customFormat="1" ht="15" customHeight="1" x14ac:dyDescent="0.25">
      <c r="A149" s="1985"/>
      <c r="B149" s="1977"/>
      <c r="C149" s="1982"/>
      <c r="D149" s="1988"/>
      <c r="E149" s="1991"/>
      <c r="F149" s="716" t="s">
        <v>572</v>
      </c>
      <c r="G149" s="716" t="s">
        <v>560</v>
      </c>
      <c r="H149" s="716" t="s">
        <v>561</v>
      </c>
      <c r="I149" s="775">
        <v>73</v>
      </c>
      <c r="J149" s="716">
        <v>292</v>
      </c>
      <c r="K149" s="775">
        <v>121</v>
      </c>
      <c r="L149" s="783">
        <v>0.60330578512396693</v>
      </c>
      <c r="M149" s="784" t="s">
        <v>562</v>
      </c>
      <c r="N149" s="784" t="s">
        <v>562</v>
      </c>
      <c r="O149" s="784" t="s">
        <v>562</v>
      </c>
      <c r="P149" s="775" t="s">
        <v>1280</v>
      </c>
      <c r="Q149" s="775">
        <v>3</v>
      </c>
      <c r="R149" s="775">
        <v>3</v>
      </c>
      <c r="S149" s="775">
        <v>3</v>
      </c>
      <c r="T149" s="783">
        <v>0.05</v>
      </c>
      <c r="U149" s="708">
        <v>0</v>
      </c>
      <c r="V149" s="708">
        <v>0.32</v>
      </c>
      <c r="W149" s="708">
        <v>0.42</v>
      </c>
      <c r="X149" s="708">
        <v>0.59</v>
      </c>
      <c r="Y149" s="708">
        <v>0.27599999999999997</v>
      </c>
      <c r="Z149" s="708">
        <v>0.59</v>
      </c>
      <c r="AA149" s="708">
        <v>3.2759999999999998</v>
      </c>
      <c r="AB149" s="777" t="s">
        <v>1280</v>
      </c>
      <c r="AC149" s="778">
        <v>10</v>
      </c>
      <c r="AD149" s="778">
        <v>20</v>
      </c>
      <c r="AE149" s="778">
        <v>20</v>
      </c>
      <c r="AF149" s="778">
        <v>15</v>
      </c>
      <c r="AG149" s="778">
        <v>17</v>
      </c>
      <c r="AH149" s="778">
        <v>17</v>
      </c>
      <c r="AI149" s="775">
        <v>1</v>
      </c>
      <c r="AJ149" s="778">
        <v>12</v>
      </c>
      <c r="AK149" s="778">
        <v>0</v>
      </c>
      <c r="AL149" s="778">
        <v>0</v>
      </c>
      <c r="AM149" s="775">
        <v>0.35294117647058826</v>
      </c>
      <c r="AN149" s="778">
        <v>2</v>
      </c>
      <c r="AO149" s="778">
        <v>1</v>
      </c>
      <c r="AP149" s="778">
        <v>3</v>
      </c>
      <c r="AQ149" s="778">
        <v>1</v>
      </c>
      <c r="AR149" s="778">
        <v>3</v>
      </c>
      <c r="AS149" s="775">
        <v>4</v>
      </c>
      <c r="AT149" s="775">
        <v>1.5</v>
      </c>
      <c r="AU149" s="775">
        <v>2</v>
      </c>
      <c r="AV149" s="775">
        <v>3.5</v>
      </c>
      <c r="AW149" s="778">
        <v>1</v>
      </c>
      <c r="AX149" s="778">
        <v>0</v>
      </c>
      <c r="AY149" s="778">
        <v>1</v>
      </c>
      <c r="AZ149" s="778">
        <v>1</v>
      </c>
      <c r="BA149" s="778">
        <v>2</v>
      </c>
      <c r="BB149" s="778">
        <v>3</v>
      </c>
      <c r="BC149" s="775">
        <v>1</v>
      </c>
      <c r="BD149" s="775">
        <v>1</v>
      </c>
      <c r="BE149" s="775">
        <v>2</v>
      </c>
      <c r="BF149" s="778">
        <v>0</v>
      </c>
      <c r="BG149" s="778">
        <v>4</v>
      </c>
      <c r="BH149" s="778">
        <v>0</v>
      </c>
      <c r="BI149" s="778">
        <v>4</v>
      </c>
      <c r="BJ149" s="775">
        <v>2.6666666666666665</v>
      </c>
      <c r="BK149" s="778">
        <v>1</v>
      </c>
      <c r="BL149" s="778">
        <v>4</v>
      </c>
      <c r="BM149" s="778">
        <v>0</v>
      </c>
      <c r="BN149" s="778">
        <v>5</v>
      </c>
      <c r="BO149" s="775">
        <v>4</v>
      </c>
      <c r="BP149" s="775">
        <v>0.5</v>
      </c>
      <c r="BQ149" s="775">
        <v>4</v>
      </c>
      <c r="BR149" s="775">
        <v>0</v>
      </c>
      <c r="BS149" s="775">
        <v>4.5</v>
      </c>
      <c r="BT149" s="775">
        <v>3.333333333333333</v>
      </c>
      <c r="BU149" s="778">
        <v>0</v>
      </c>
      <c r="BV149" s="778">
        <v>0</v>
      </c>
      <c r="BW149" s="778">
        <v>0</v>
      </c>
      <c r="BX149" s="778">
        <v>0</v>
      </c>
      <c r="BY149" s="778">
        <v>0</v>
      </c>
      <c r="BZ149" s="778">
        <v>0</v>
      </c>
      <c r="CA149" s="778">
        <v>0</v>
      </c>
      <c r="CB149" s="778">
        <v>0</v>
      </c>
      <c r="CC149" s="778">
        <v>0</v>
      </c>
      <c r="CD149" s="778">
        <v>1</v>
      </c>
      <c r="CE149" s="778">
        <v>0</v>
      </c>
      <c r="CF149" s="778">
        <v>0</v>
      </c>
      <c r="CG149" s="778">
        <v>0</v>
      </c>
      <c r="CH149" s="778">
        <v>0</v>
      </c>
      <c r="CI149" s="778">
        <v>1</v>
      </c>
      <c r="CJ149" s="778">
        <v>0</v>
      </c>
      <c r="CK149" s="775">
        <v>0</v>
      </c>
      <c r="CL149" s="775">
        <v>0.125</v>
      </c>
      <c r="CM149" s="775">
        <v>0</v>
      </c>
      <c r="CN149" s="775">
        <v>0</v>
      </c>
      <c r="CO149" s="775">
        <v>0</v>
      </c>
      <c r="CP149" s="775">
        <v>0</v>
      </c>
      <c r="CQ149" s="775">
        <v>0.125</v>
      </c>
      <c r="CR149" s="775">
        <v>0</v>
      </c>
      <c r="CS149" s="775">
        <v>0</v>
      </c>
      <c r="CT149" s="775">
        <v>0</v>
      </c>
      <c r="CU149" s="775">
        <v>0</v>
      </c>
      <c r="CV149" s="775">
        <v>0</v>
      </c>
      <c r="CW149" s="775">
        <v>0</v>
      </c>
      <c r="CX149" s="775">
        <v>0</v>
      </c>
      <c r="CY149" s="775">
        <v>0</v>
      </c>
      <c r="CZ149" s="775">
        <v>0</v>
      </c>
      <c r="DA149" s="775">
        <v>0</v>
      </c>
      <c r="DB149" s="775">
        <v>0</v>
      </c>
      <c r="DC149" s="712">
        <v>0</v>
      </c>
      <c r="DD149" s="712">
        <v>0</v>
      </c>
      <c r="DE149" s="712">
        <v>0</v>
      </c>
      <c r="DF149" s="775">
        <v>0</v>
      </c>
      <c r="DG149" s="775">
        <v>0</v>
      </c>
      <c r="DH149" s="775">
        <v>0</v>
      </c>
      <c r="DI149" s="775">
        <v>0</v>
      </c>
      <c r="DJ149" s="775">
        <v>0</v>
      </c>
      <c r="DK149" s="775">
        <v>0</v>
      </c>
      <c r="DL149" s="775">
        <v>1.5</v>
      </c>
      <c r="DM149" s="775">
        <v>0</v>
      </c>
      <c r="DN149" s="775">
        <v>0</v>
      </c>
      <c r="DO149" s="775">
        <v>0</v>
      </c>
      <c r="DP149" s="712">
        <v>1.5</v>
      </c>
      <c r="DQ149" s="712">
        <v>0</v>
      </c>
      <c r="DR149" s="712">
        <v>1.5</v>
      </c>
      <c r="DS149" s="712">
        <v>0</v>
      </c>
      <c r="DT149" s="712">
        <v>0</v>
      </c>
      <c r="DU149" s="712">
        <v>0</v>
      </c>
      <c r="DV149" s="712">
        <v>0</v>
      </c>
      <c r="DW149" s="712">
        <v>0</v>
      </c>
      <c r="DX149" s="712">
        <v>0</v>
      </c>
      <c r="DY149" s="712">
        <v>1.5</v>
      </c>
      <c r="DZ149" s="712">
        <v>0</v>
      </c>
      <c r="EA149" s="712">
        <v>0</v>
      </c>
      <c r="EB149" s="712">
        <v>0</v>
      </c>
      <c r="EC149" s="712">
        <v>1.5</v>
      </c>
      <c r="ED149" s="712">
        <v>0</v>
      </c>
      <c r="EE149" s="712">
        <v>1.5</v>
      </c>
      <c r="EF149" s="778">
        <v>4</v>
      </c>
      <c r="EG149" s="778" t="s">
        <v>562</v>
      </c>
      <c r="EH149" s="778">
        <v>1</v>
      </c>
      <c r="EI149" s="778">
        <v>1</v>
      </c>
      <c r="EJ149" s="778">
        <v>1</v>
      </c>
      <c r="EK149" s="823">
        <v>31</v>
      </c>
      <c r="EL149" s="823">
        <v>45</v>
      </c>
      <c r="EM149" s="823">
        <v>85</v>
      </c>
      <c r="EN149" s="786">
        <v>138</v>
      </c>
      <c r="EO149" s="823">
        <v>61</v>
      </c>
      <c r="EP149" s="778">
        <v>2</v>
      </c>
      <c r="EQ149" s="778">
        <v>0</v>
      </c>
      <c r="ER149" s="778">
        <v>0</v>
      </c>
      <c r="ES149" s="778">
        <v>0</v>
      </c>
      <c r="ET149" s="778">
        <v>0</v>
      </c>
      <c r="EU149" s="782">
        <v>110</v>
      </c>
      <c r="EV149" s="782">
        <v>110</v>
      </c>
      <c r="EW149" s="782">
        <v>110</v>
      </c>
      <c r="EX149" s="782">
        <v>110</v>
      </c>
      <c r="EY149" s="782">
        <v>110</v>
      </c>
      <c r="EZ149" s="775">
        <v>31</v>
      </c>
      <c r="FA149" s="775">
        <v>45</v>
      </c>
      <c r="FB149" s="775">
        <v>85</v>
      </c>
      <c r="FC149" s="778">
        <v>138</v>
      </c>
      <c r="FD149" s="775">
        <v>61</v>
      </c>
    </row>
    <row r="150" spans="1:161" s="833" customFormat="1" ht="15" customHeight="1" x14ac:dyDescent="0.25">
      <c r="A150" s="1985"/>
      <c r="B150" s="1977"/>
      <c r="C150" s="1982"/>
      <c r="D150" s="1988"/>
      <c r="E150" s="1991"/>
      <c r="F150" s="716" t="s">
        <v>573</v>
      </c>
      <c r="G150" s="716" t="s">
        <v>560</v>
      </c>
      <c r="H150" s="716" t="s">
        <v>561</v>
      </c>
      <c r="I150" s="775">
        <v>61.5</v>
      </c>
      <c r="J150" s="716">
        <v>246</v>
      </c>
      <c r="K150" s="775">
        <v>70.900000000000006</v>
      </c>
      <c r="L150" s="783">
        <v>0.86741889985895626</v>
      </c>
      <c r="M150" s="784" t="s">
        <v>562</v>
      </c>
      <c r="N150" s="784" t="s">
        <v>562</v>
      </c>
      <c r="O150" s="784" t="s">
        <v>562</v>
      </c>
      <c r="P150" s="775" t="s">
        <v>1280</v>
      </c>
      <c r="Q150" s="775">
        <v>2.1</v>
      </c>
      <c r="R150" s="775">
        <v>3.5</v>
      </c>
      <c r="S150" s="775">
        <v>2.8</v>
      </c>
      <c r="T150" s="783">
        <v>0.35</v>
      </c>
      <c r="U150" s="708">
        <v>0.35</v>
      </c>
      <c r="V150" s="708">
        <v>1</v>
      </c>
      <c r="W150" s="708">
        <v>0.91</v>
      </c>
      <c r="X150" s="708">
        <v>0.79</v>
      </c>
      <c r="Y150" s="708">
        <v>0.67999999999999994</v>
      </c>
      <c r="Z150" s="708">
        <v>1</v>
      </c>
      <c r="AA150" s="708">
        <v>3.4799999999999995</v>
      </c>
      <c r="AB150" s="777" t="s">
        <v>1280</v>
      </c>
      <c r="AC150" s="778">
        <v>0</v>
      </c>
      <c r="AD150" s="778">
        <v>30</v>
      </c>
      <c r="AE150" s="778">
        <v>15</v>
      </c>
      <c r="AF150" s="778">
        <v>65</v>
      </c>
      <c r="AG150" s="778">
        <v>16</v>
      </c>
      <c r="AH150" s="778">
        <v>13</v>
      </c>
      <c r="AI150" s="775">
        <v>0.8529411764705882</v>
      </c>
      <c r="AJ150" s="778">
        <v>5</v>
      </c>
      <c r="AK150" s="778">
        <v>0</v>
      </c>
      <c r="AL150" s="778">
        <v>17</v>
      </c>
      <c r="AM150" s="775">
        <v>0.6470588235294118</v>
      </c>
      <c r="AN150" s="778">
        <v>1</v>
      </c>
      <c r="AO150" s="778">
        <v>2</v>
      </c>
      <c r="AP150" s="778">
        <v>3</v>
      </c>
      <c r="AQ150" s="778">
        <v>0</v>
      </c>
      <c r="AR150" s="778">
        <v>2</v>
      </c>
      <c r="AS150" s="775">
        <v>2</v>
      </c>
      <c r="AT150" s="775">
        <v>0.5</v>
      </c>
      <c r="AU150" s="775">
        <v>2</v>
      </c>
      <c r="AV150" s="775">
        <v>2.5</v>
      </c>
      <c r="AW150" s="778">
        <v>0</v>
      </c>
      <c r="AX150" s="778">
        <v>4</v>
      </c>
      <c r="AY150" s="778">
        <v>4</v>
      </c>
      <c r="AZ150" s="778">
        <v>2</v>
      </c>
      <c r="BA150" s="778">
        <v>1</v>
      </c>
      <c r="BB150" s="778">
        <v>3</v>
      </c>
      <c r="BC150" s="775">
        <v>1</v>
      </c>
      <c r="BD150" s="775">
        <v>2.5</v>
      </c>
      <c r="BE150" s="775">
        <v>3.5</v>
      </c>
      <c r="BF150" s="778">
        <v>0</v>
      </c>
      <c r="BG150" s="778">
        <v>4</v>
      </c>
      <c r="BH150" s="778">
        <v>0</v>
      </c>
      <c r="BI150" s="778">
        <v>4</v>
      </c>
      <c r="BJ150" s="775">
        <v>3.6666666666666665</v>
      </c>
      <c r="BK150" s="778">
        <v>1</v>
      </c>
      <c r="BL150" s="778">
        <v>4</v>
      </c>
      <c r="BM150" s="778">
        <v>0</v>
      </c>
      <c r="BN150" s="778">
        <v>5</v>
      </c>
      <c r="BO150" s="775">
        <v>3.3333333333333335</v>
      </c>
      <c r="BP150" s="775">
        <v>0.5</v>
      </c>
      <c r="BQ150" s="775">
        <v>4</v>
      </c>
      <c r="BR150" s="775">
        <v>0</v>
      </c>
      <c r="BS150" s="775">
        <v>4.5</v>
      </c>
      <c r="BT150" s="775">
        <v>3.5</v>
      </c>
      <c r="BU150" s="778">
        <v>1</v>
      </c>
      <c r="BV150" s="778">
        <v>2</v>
      </c>
      <c r="BW150" s="778">
        <v>1</v>
      </c>
      <c r="BX150" s="778">
        <v>1</v>
      </c>
      <c r="BY150" s="778">
        <v>0</v>
      </c>
      <c r="BZ150" s="778">
        <v>0</v>
      </c>
      <c r="CA150" s="778">
        <v>0</v>
      </c>
      <c r="CB150" s="778">
        <v>0</v>
      </c>
      <c r="CC150" s="778">
        <v>0</v>
      </c>
      <c r="CD150" s="778">
        <v>0</v>
      </c>
      <c r="CE150" s="778">
        <v>1</v>
      </c>
      <c r="CF150" s="778">
        <v>1</v>
      </c>
      <c r="CG150" s="778">
        <v>0</v>
      </c>
      <c r="CH150" s="778">
        <v>0</v>
      </c>
      <c r="CI150" s="778">
        <v>1</v>
      </c>
      <c r="CJ150" s="778">
        <v>0</v>
      </c>
      <c r="CK150" s="775">
        <v>0.125</v>
      </c>
      <c r="CL150" s="775">
        <v>0.25</v>
      </c>
      <c r="CM150" s="775">
        <v>0.25</v>
      </c>
      <c r="CN150" s="775">
        <v>0.25</v>
      </c>
      <c r="CO150" s="775">
        <v>0</v>
      </c>
      <c r="CP150" s="775">
        <v>0</v>
      </c>
      <c r="CQ150" s="775">
        <v>0.125</v>
      </c>
      <c r="CR150" s="775">
        <v>0</v>
      </c>
      <c r="CS150" s="775">
        <v>0</v>
      </c>
      <c r="CT150" s="775">
        <v>0</v>
      </c>
      <c r="CU150" s="775">
        <v>0</v>
      </c>
      <c r="CV150" s="775">
        <v>0</v>
      </c>
      <c r="CW150" s="775">
        <v>0</v>
      </c>
      <c r="CX150" s="775">
        <v>0</v>
      </c>
      <c r="CY150" s="775">
        <v>0</v>
      </c>
      <c r="CZ150" s="775">
        <v>0</v>
      </c>
      <c r="DA150" s="775">
        <v>0</v>
      </c>
      <c r="DB150" s="775">
        <v>0</v>
      </c>
      <c r="DC150" s="712">
        <v>0</v>
      </c>
      <c r="DD150" s="712">
        <v>0</v>
      </c>
      <c r="DE150" s="712">
        <v>0</v>
      </c>
      <c r="DF150" s="775">
        <v>0</v>
      </c>
      <c r="DG150" s="775">
        <v>0</v>
      </c>
      <c r="DH150" s="775">
        <v>0</v>
      </c>
      <c r="DI150" s="775">
        <v>0</v>
      </c>
      <c r="DJ150" s="775">
        <v>0</v>
      </c>
      <c r="DK150" s="775">
        <v>0</v>
      </c>
      <c r="DL150" s="775">
        <v>0</v>
      </c>
      <c r="DM150" s="775">
        <v>0</v>
      </c>
      <c r="DN150" s="775">
        <v>0</v>
      </c>
      <c r="DO150" s="775">
        <v>0</v>
      </c>
      <c r="DP150" s="712">
        <v>0</v>
      </c>
      <c r="DQ150" s="712">
        <v>0</v>
      </c>
      <c r="DR150" s="712">
        <v>0</v>
      </c>
      <c r="DS150" s="712">
        <v>0</v>
      </c>
      <c r="DT150" s="712">
        <v>0</v>
      </c>
      <c r="DU150" s="712">
        <v>0</v>
      </c>
      <c r="DV150" s="712">
        <v>0</v>
      </c>
      <c r="DW150" s="712">
        <v>0</v>
      </c>
      <c r="DX150" s="712">
        <v>0</v>
      </c>
      <c r="DY150" s="712">
        <v>0</v>
      </c>
      <c r="DZ150" s="712">
        <v>0</v>
      </c>
      <c r="EA150" s="712">
        <v>0</v>
      </c>
      <c r="EB150" s="712">
        <v>0</v>
      </c>
      <c r="EC150" s="712">
        <v>0</v>
      </c>
      <c r="ED150" s="712">
        <v>0</v>
      </c>
      <c r="EE150" s="712">
        <v>0</v>
      </c>
      <c r="EF150" s="778">
        <v>4</v>
      </c>
      <c r="EG150" s="778">
        <v>3</v>
      </c>
      <c r="EH150" s="778">
        <v>1</v>
      </c>
      <c r="EI150" s="778">
        <v>1</v>
      </c>
      <c r="EJ150" s="778">
        <v>1</v>
      </c>
      <c r="EK150" s="823">
        <v>12</v>
      </c>
      <c r="EL150" s="823">
        <v>10</v>
      </c>
      <c r="EM150" s="713" t="s">
        <v>563</v>
      </c>
      <c r="EN150" s="713" t="s">
        <v>563</v>
      </c>
      <c r="EO150" s="713" t="s">
        <v>563</v>
      </c>
      <c r="EP150" s="778">
        <v>0</v>
      </c>
      <c r="EQ150" s="778">
        <v>0</v>
      </c>
      <c r="ER150" s="778">
        <v>0</v>
      </c>
      <c r="ES150" s="778">
        <v>0</v>
      </c>
      <c r="ET150" s="778">
        <v>0</v>
      </c>
      <c r="EU150" s="782">
        <v>110</v>
      </c>
      <c r="EV150" s="782">
        <v>110</v>
      </c>
      <c r="EW150" s="782">
        <v>110</v>
      </c>
      <c r="EX150" s="782">
        <v>110</v>
      </c>
      <c r="EY150" s="782">
        <v>110</v>
      </c>
      <c r="EZ150" s="775">
        <v>12</v>
      </c>
      <c r="FA150" s="775">
        <v>10</v>
      </c>
      <c r="FB150" s="777" t="s">
        <v>564</v>
      </c>
      <c r="FC150" s="778">
        <v>5000</v>
      </c>
      <c r="FD150" s="778">
        <v>5000</v>
      </c>
    </row>
    <row r="151" spans="1:161" s="833" customFormat="1" ht="15" customHeight="1" x14ac:dyDescent="0.25">
      <c r="A151" s="1985"/>
      <c r="B151" s="1977"/>
      <c r="C151" s="1982"/>
      <c r="D151" s="1988"/>
      <c r="E151" s="1991"/>
      <c r="F151" s="716" t="s">
        <v>574</v>
      </c>
      <c r="G151" s="716" t="s">
        <v>560</v>
      </c>
      <c r="H151" s="716" t="s">
        <v>561</v>
      </c>
      <c r="I151" s="775">
        <v>49.2</v>
      </c>
      <c r="J151" s="778">
        <v>196.8</v>
      </c>
      <c r="K151" s="775">
        <v>63.9</v>
      </c>
      <c r="L151" s="783">
        <v>0.7699530516431925</v>
      </c>
      <c r="M151" s="784" t="s">
        <v>562</v>
      </c>
      <c r="N151" s="784" t="s">
        <v>562</v>
      </c>
      <c r="O151" s="784" t="s">
        <v>562</v>
      </c>
      <c r="P151" s="775" t="s">
        <v>1280</v>
      </c>
      <c r="Q151" s="775">
        <v>2.4</v>
      </c>
      <c r="R151" s="775">
        <v>3.8</v>
      </c>
      <c r="S151" s="775">
        <v>3.0999999999999996</v>
      </c>
      <c r="T151" s="783">
        <v>0.49</v>
      </c>
      <c r="U151" s="708">
        <v>0.82</v>
      </c>
      <c r="V151" s="708">
        <v>0.85</v>
      </c>
      <c r="W151" s="708">
        <v>0.69</v>
      </c>
      <c r="X151" s="708">
        <v>0.78</v>
      </c>
      <c r="Y151" s="708">
        <v>0.72599999999999998</v>
      </c>
      <c r="Z151" s="708">
        <v>0.85</v>
      </c>
      <c r="AA151" s="708">
        <v>3.8259999999999996</v>
      </c>
      <c r="AB151" s="777" t="s">
        <v>1280</v>
      </c>
      <c r="AC151" s="778">
        <v>15</v>
      </c>
      <c r="AD151" s="778">
        <v>30</v>
      </c>
      <c r="AE151" s="778">
        <v>5</v>
      </c>
      <c r="AF151" s="778">
        <v>60</v>
      </c>
      <c r="AG151" s="778">
        <v>1</v>
      </c>
      <c r="AH151" s="778">
        <v>17</v>
      </c>
      <c r="AI151" s="775">
        <v>0.52941176470588236</v>
      </c>
      <c r="AJ151" s="778">
        <v>4</v>
      </c>
      <c r="AK151" s="778">
        <v>7</v>
      </c>
      <c r="AL151" s="778">
        <v>17</v>
      </c>
      <c r="AM151" s="775">
        <v>0.61764705882352944</v>
      </c>
      <c r="AN151" s="778">
        <v>1</v>
      </c>
      <c r="AO151" s="778">
        <v>0</v>
      </c>
      <c r="AP151" s="778">
        <v>1</v>
      </c>
      <c r="AQ151" s="778">
        <v>1</v>
      </c>
      <c r="AR151" s="778">
        <v>1</v>
      </c>
      <c r="AS151" s="775">
        <v>2</v>
      </c>
      <c r="AT151" s="775">
        <v>1</v>
      </c>
      <c r="AU151" s="775">
        <v>0.5</v>
      </c>
      <c r="AV151" s="775">
        <v>1.5</v>
      </c>
      <c r="AW151" s="778">
        <v>0</v>
      </c>
      <c r="AX151" s="778">
        <v>4</v>
      </c>
      <c r="AY151" s="778">
        <v>4</v>
      </c>
      <c r="AZ151" s="778">
        <v>1</v>
      </c>
      <c r="BA151" s="778">
        <v>0</v>
      </c>
      <c r="BB151" s="778">
        <v>1</v>
      </c>
      <c r="BC151" s="775">
        <v>0.5</v>
      </c>
      <c r="BD151" s="775">
        <v>2</v>
      </c>
      <c r="BE151" s="775">
        <v>2.5</v>
      </c>
      <c r="BF151" s="778">
        <v>0</v>
      </c>
      <c r="BG151" s="778">
        <v>4</v>
      </c>
      <c r="BH151" s="778">
        <v>0</v>
      </c>
      <c r="BI151" s="778">
        <v>4</v>
      </c>
      <c r="BJ151" s="775">
        <v>3</v>
      </c>
      <c r="BK151" s="778">
        <v>0</v>
      </c>
      <c r="BL151" s="778">
        <v>4</v>
      </c>
      <c r="BM151" s="778">
        <v>0</v>
      </c>
      <c r="BN151" s="778">
        <v>4</v>
      </c>
      <c r="BO151" s="775">
        <v>2.3333333333333335</v>
      </c>
      <c r="BP151" s="775">
        <v>0</v>
      </c>
      <c r="BQ151" s="775">
        <v>4</v>
      </c>
      <c r="BR151" s="775">
        <v>0</v>
      </c>
      <c r="BS151" s="775">
        <v>4</v>
      </c>
      <c r="BT151" s="775">
        <v>2.666666666666667</v>
      </c>
      <c r="BU151" s="778">
        <v>0</v>
      </c>
      <c r="BV151" s="778">
        <v>0</v>
      </c>
      <c r="BW151" s="778">
        <v>1</v>
      </c>
      <c r="BX151" s="778">
        <v>1</v>
      </c>
      <c r="BY151" s="778">
        <v>0</v>
      </c>
      <c r="BZ151" s="778">
        <v>0</v>
      </c>
      <c r="CA151" s="778">
        <v>0</v>
      </c>
      <c r="CB151" s="778">
        <v>0</v>
      </c>
      <c r="CC151" s="778">
        <v>0</v>
      </c>
      <c r="CD151" s="778">
        <v>0</v>
      </c>
      <c r="CE151" s="778">
        <v>0</v>
      </c>
      <c r="CF151" s="778">
        <v>0</v>
      </c>
      <c r="CG151" s="778">
        <v>0</v>
      </c>
      <c r="CH151" s="778">
        <v>0</v>
      </c>
      <c r="CI151" s="778">
        <v>1</v>
      </c>
      <c r="CJ151" s="778">
        <v>0</v>
      </c>
      <c r="CK151" s="775">
        <v>0</v>
      </c>
      <c r="CL151" s="775">
        <v>0</v>
      </c>
      <c r="CM151" s="775">
        <v>0.125</v>
      </c>
      <c r="CN151" s="775">
        <v>0.125</v>
      </c>
      <c r="CO151" s="775">
        <v>0</v>
      </c>
      <c r="CP151" s="775">
        <v>0</v>
      </c>
      <c r="CQ151" s="775">
        <v>0.125</v>
      </c>
      <c r="CR151" s="775">
        <v>0</v>
      </c>
      <c r="CS151" s="775">
        <v>0</v>
      </c>
      <c r="CT151" s="775">
        <v>0</v>
      </c>
      <c r="CU151" s="775">
        <v>0</v>
      </c>
      <c r="CV151" s="775">
        <v>0</v>
      </c>
      <c r="CW151" s="775">
        <v>0</v>
      </c>
      <c r="CX151" s="775">
        <v>0</v>
      </c>
      <c r="CY151" s="775">
        <v>0</v>
      </c>
      <c r="CZ151" s="775">
        <v>0</v>
      </c>
      <c r="DA151" s="775">
        <v>0</v>
      </c>
      <c r="DB151" s="775">
        <v>0</v>
      </c>
      <c r="DC151" s="712">
        <v>0</v>
      </c>
      <c r="DD151" s="712">
        <v>0</v>
      </c>
      <c r="DE151" s="712">
        <v>0</v>
      </c>
      <c r="DF151" s="775">
        <v>0</v>
      </c>
      <c r="DG151" s="775">
        <v>0</v>
      </c>
      <c r="DH151" s="775">
        <v>0</v>
      </c>
      <c r="DI151" s="775">
        <v>0</v>
      </c>
      <c r="DJ151" s="775">
        <v>0</v>
      </c>
      <c r="DK151" s="775">
        <v>0</v>
      </c>
      <c r="DL151" s="775">
        <v>0</v>
      </c>
      <c r="DM151" s="775">
        <v>0</v>
      </c>
      <c r="DN151" s="775">
        <v>0</v>
      </c>
      <c r="DO151" s="775">
        <v>0</v>
      </c>
      <c r="DP151" s="712">
        <v>0</v>
      </c>
      <c r="DQ151" s="712">
        <v>0</v>
      </c>
      <c r="DR151" s="712">
        <v>0</v>
      </c>
      <c r="DS151" s="712">
        <v>0</v>
      </c>
      <c r="DT151" s="712">
        <v>0</v>
      </c>
      <c r="DU151" s="712">
        <v>0</v>
      </c>
      <c r="DV151" s="712">
        <v>0</v>
      </c>
      <c r="DW151" s="712">
        <v>0</v>
      </c>
      <c r="DX151" s="712">
        <v>0</v>
      </c>
      <c r="DY151" s="712">
        <v>0</v>
      </c>
      <c r="DZ151" s="712">
        <v>0</v>
      </c>
      <c r="EA151" s="712">
        <v>0</v>
      </c>
      <c r="EB151" s="712">
        <v>0</v>
      </c>
      <c r="EC151" s="712">
        <v>0</v>
      </c>
      <c r="ED151" s="712">
        <v>0</v>
      </c>
      <c r="EE151" s="712">
        <v>0</v>
      </c>
      <c r="EF151" s="778">
        <v>2</v>
      </c>
      <c r="EG151" s="778">
        <v>1</v>
      </c>
      <c r="EH151" s="778">
        <v>1</v>
      </c>
      <c r="EI151" s="778">
        <v>1</v>
      </c>
      <c r="EJ151" s="778">
        <v>1</v>
      </c>
      <c r="EK151" s="823">
        <v>62</v>
      </c>
      <c r="EL151" s="823">
        <v>25</v>
      </c>
      <c r="EM151" s="713" t="s">
        <v>563</v>
      </c>
      <c r="EN151" s="786">
        <v>1000</v>
      </c>
      <c r="EO151" s="786">
        <v>700</v>
      </c>
      <c r="EP151" s="778">
        <v>0</v>
      </c>
      <c r="EQ151" s="778">
        <v>0</v>
      </c>
      <c r="ER151" s="778">
        <v>0</v>
      </c>
      <c r="ES151" s="778">
        <v>0</v>
      </c>
      <c r="ET151" s="778">
        <v>0</v>
      </c>
      <c r="EU151" s="782">
        <v>110</v>
      </c>
      <c r="EV151" s="782">
        <v>110</v>
      </c>
      <c r="EW151" s="782">
        <v>110</v>
      </c>
      <c r="EX151" s="782">
        <v>110</v>
      </c>
      <c r="EY151" s="782">
        <v>110</v>
      </c>
      <c r="EZ151" s="775">
        <v>62</v>
      </c>
      <c r="FA151" s="775">
        <v>25</v>
      </c>
      <c r="FB151" s="777" t="s">
        <v>564</v>
      </c>
      <c r="FC151" s="778">
        <v>1000</v>
      </c>
      <c r="FD151" s="778">
        <v>700</v>
      </c>
    </row>
    <row r="152" spans="1:161" s="833" customFormat="1" ht="15" customHeight="1" x14ac:dyDescent="0.25">
      <c r="A152" s="1985"/>
      <c r="B152" s="1977"/>
      <c r="C152" s="1982"/>
      <c r="D152" s="1988"/>
      <c r="E152" s="1991"/>
      <c r="F152" s="716" t="s">
        <v>575</v>
      </c>
      <c r="G152" s="716" t="s">
        <v>560</v>
      </c>
      <c r="H152" s="716" t="s">
        <v>561</v>
      </c>
      <c r="I152" s="775">
        <v>54</v>
      </c>
      <c r="J152" s="716">
        <v>216</v>
      </c>
      <c r="K152" s="775">
        <v>57</v>
      </c>
      <c r="L152" s="783">
        <v>0.94736842105263164</v>
      </c>
      <c r="M152" s="784" t="s">
        <v>562</v>
      </c>
      <c r="N152" s="784" t="s">
        <v>562</v>
      </c>
      <c r="O152" s="784" t="s">
        <v>562</v>
      </c>
      <c r="P152" s="775" t="s">
        <v>1280</v>
      </c>
      <c r="Q152" s="775">
        <v>1.8</v>
      </c>
      <c r="R152" s="775">
        <v>2.1</v>
      </c>
      <c r="S152" s="775">
        <v>1.9500000000000002</v>
      </c>
      <c r="T152" s="783">
        <v>0.57999999999999996</v>
      </c>
      <c r="U152" s="708">
        <v>0.6</v>
      </c>
      <c r="V152" s="708">
        <v>0.72</v>
      </c>
      <c r="W152" s="708">
        <v>0.74</v>
      </c>
      <c r="X152" s="708">
        <v>0.75</v>
      </c>
      <c r="Y152" s="708">
        <v>0.67799999999999994</v>
      </c>
      <c r="Z152" s="708">
        <v>0.75</v>
      </c>
      <c r="AA152" s="708">
        <v>2.6280000000000001</v>
      </c>
      <c r="AB152" s="777" t="s">
        <v>1280</v>
      </c>
      <c r="AC152" s="778">
        <v>5</v>
      </c>
      <c r="AD152" s="778">
        <v>25</v>
      </c>
      <c r="AE152" s="778">
        <v>45</v>
      </c>
      <c r="AF152" s="778">
        <v>75</v>
      </c>
      <c r="AG152" s="778">
        <v>3</v>
      </c>
      <c r="AH152" s="778">
        <v>14</v>
      </c>
      <c r="AI152" s="775">
        <v>0.5</v>
      </c>
      <c r="AJ152" s="778">
        <v>14</v>
      </c>
      <c r="AK152" s="778">
        <v>1</v>
      </c>
      <c r="AL152" s="778">
        <v>7</v>
      </c>
      <c r="AM152" s="775">
        <v>0.61764705882352944</v>
      </c>
      <c r="AN152" s="778">
        <v>2</v>
      </c>
      <c r="AO152" s="778">
        <v>0</v>
      </c>
      <c r="AP152" s="778">
        <v>2</v>
      </c>
      <c r="AQ152" s="778">
        <v>2</v>
      </c>
      <c r="AR152" s="778">
        <v>1</v>
      </c>
      <c r="AS152" s="775">
        <v>3</v>
      </c>
      <c r="AT152" s="775">
        <v>2</v>
      </c>
      <c r="AU152" s="775">
        <v>0.5</v>
      </c>
      <c r="AV152" s="775">
        <v>2.5</v>
      </c>
      <c r="AW152" s="778">
        <v>4</v>
      </c>
      <c r="AX152" s="778">
        <v>0</v>
      </c>
      <c r="AY152" s="778">
        <v>4</v>
      </c>
      <c r="AZ152" s="778">
        <v>2</v>
      </c>
      <c r="BA152" s="778">
        <v>0</v>
      </c>
      <c r="BB152" s="778">
        <v>2</v>
      </c>
      <c r="BC152" s="775">
        <v>3</v>
      </c>
      <c r="BD152" s="775">
        <v>0</v>
      </c>
      <c r="BE152" s="775">
        <v>3</v>
      </c>
      <c r="BF152" s="778">
        <v>0</v>
      </c>
      <c r="BG152" s="778">
        <v>4</v>
      </c>
      <c r="BH152" s="778">
        <v>0</v>
      </c>
      <c r="BI152" s="778">
        <v>4</v>
      </c>
      <c r="BJ152" s="775">
        <v>3.3333333333333335</v>
      </c>
      <c r="BK152" s="778">
        <v>2</v>
      </c>
      <c r="BL152" s="778">
        <v>3</v>
      </c>
      <c r="BM152" s="778">
        <v>0</v>
      </c>
      <c r="BN152" s="778">
        <v>5</v>
      </c>
      <c r="BO152" s="775">
        <v>3.3333333333333335</v>
      </c>
      <c r="BP152" s="775">
        <v>1</v>
      </c>
      <c r="BQ152" s="775">
        <v>3.5</v>
      </c>
      <c r="BR152" s="775">
        <v>0</v>
      </c>
      <c r="BS152" s="775">
        <v>4.5</v>
      </c>
      <c r="BT152" s="775">
        <v>3.3333333333333335</v>
      </c>
      <c r="BU152" s="778">
        <v>0</v>
      </c>
      <c r="BV152" s="778">
        <v>0</v>
      </c>
      <c r="BW152" s="778">
        <v>0</v>
      </c>
      <c r="BX152" s="778">
        <v>0</v>
      </c>
      <c r="BY152" s="778">
        <v>0</v>
      </c>
      <c r="BZ152" s="778">
        <v>0</v>
      </c>
      <c r="CA152" s="778">
        <v>0</v>
      </c>
      <c r="CB152" s="778">
        <v>0</v>
      </c>
      <c r="CC152" s="778">
        <v>0</v>
      </c>
      <c r="CD152" s="778">
        <v>1</v>
      </c>
      <c r="CE152" s="778">
        <v>1</v>
      </c>
      <c r="CF152" s="778">
        <v>0</v>
      </c>
      <c r="CG152" s="778">
        <v>0</v>
      </c>
      <c r="CH152" s="778">
        <v>0</v>
      </c>
      <c r="CI152" s="778">
        <v>1</v>
      </c>
      <c r="CJ152" s="778">
        <v>1</v>
      </c>
      <c r="CK152" s="775">
        <v>0</v>
      </c>
      <c r="CL152" s="775">
        <v>0.125</v>
      </c>
      <c r="CM152" s="775">
        <v>0.125</v>
      </c>
      <c r="CN152" s="775">
        <v>0</v>
      </c>
      <c r="CO152" s="775">
        <v>0</v>
      </c>
      <c r="CP152" s="775">
        <v>0</v>
      </c>
      <c r="CQ152" s="775">
        <v>0.125</v>
      </c>
      <c r="CR152" s="775">
        <v>0.125</v>
      </c>
      <c r="CS152" s="775">
        <v>0</v>
      </c>
      <c r="CT152" s="775">
        <v>0</v>
      </c>
      <c r="CU152" s="775">
        <v>0</v>
      </c>
      <c r="CV152" s="775">
        <v>0</v>
      </c>
      <c r="CW152" s="775">
        <v>0</v>
      </c>
      <c r="CX152" s="775">
        <v>0</v>
      </c>
      <c r="CY152" s="775">
        <v>0</v>
      </c>
      <c r="CZ152" s="775">
        <v>0</v>
      </c>
      <c r="DA152" s="775">
        <v>0</v>
      </c>
      <c r="DB152" s="775">
        <v>0</v>
      </c>
      <c r="DC152" s="712">
        <v>0</v>
      </c>
      <c r="DD152" s="712">
        <v>0</v>
      </c>
      <c r="DE152" s="712">
        <v>0</v>
      </c>
      <c r="DF152" s="775">
        <v>0</v>
      </c>
      <c r="DG152" s="775">
        <v>0</v>
      </c>
      <c r="DH152" s="775">
        <v>0</v>
      </c>
      <c r="DI152" s="775">
        <v>0</v>
      </c>
      <c r="DJ152" s="775">
        <v>0</v>
      </c>
      <c r="DK152" s="775">
        <v>0</v>
      </c>
      <c r="DL152" s="775">
        <v>0</v>
      </c>
      <c r="DM152" s="775">
        <v>0</v>
      </c>
      <c r="DN152" s="775">
        <v>0</v>
      </c>
      <c r="DO152" s="775">
        <v>0</v>
      </c>
      <c r="DP152" s="712">
        <v>0</v>
      </c>
      <c r="DQ152" s="712">
        <v>0</v>
      </c>
      <c r="DR152" s="712">
        <v>0</v>
      </c>
      <c r="DS152" s="712">
        <v>0</v>
      </c>
      <c r="DT152" s="712">
        <v>0</v>
      </c>
      <c r="DU152" s="712">
        <v>0</v>
      </c>
      <c r="DV152" s="712">
        <v>0</v>
      </c>
      <c r="DW152" s="712">
        <v>0</v>
      </c>
      <c r="DX152" s="712">
        <v>0</v>
      </c>
      <c r="DY152" s="712">
        <v>0</v>
      </c>
      <c r="DZ152" s="712">
        <v>0</v>
      </c>
      <c r="EA152" s="712">
        <v>0</v>
      </c>
      <c r="EB152" s="712">
        <v>0</v>
      </c>
      <c r="EC152" s="712">
        <v>0</v>
      </c>
      <c r="ED152" s="712">
        <v>0</v>
      </c>
      <c r="EE152" s="712">
        <v>0</v>
      </c>
      <c r="EF152" s="778">
        <v>4</v>
      </c>
      <c r="EG152" s="778">
        <v>4</v>
      </c>
      <c r="EH152" s="778">
        <v>1</v>
      </c>
      <c r="EI152" s="778">
        <v>1</v>
      </c>
      <c r="EJ152" s="778">
        <v>2</v>
      </c>
      <c r="EK152" s="779" t="s">
        <v>563</v>
      </c>
      <c r="EL152" s="713" t="s">
        <v>563</v>
      </c>
      <c r="EM152" s="786">
        <v>110</v>
      </c>
      <c r="EN152" s="777" t="s">
        <v>563</v>
      </c>
      <c r="EO152" s="786">
        <v>205</v>
      </c>
      <c r="EP152" s="778">
        <v>1</v>
      </c>
      <c r="EQ152" s="778">
        <v>0</v>
      </c>
      <c r="ER152" s="778">
        <v>0</v>
      </c>
      <c r="ES152" s="778">
        <v>0</v>
      </c>
      <c r="ET152" s="778">
        <v>1</v>
      </c>
      <c r="EU152" s="782">
        <v>110</v>
      </c>
      <c r="EV152" s="782">
        <v>110</v>
      </c>
      <c r="EW152" s="782">
        <v>110</v>
      </c>
      <c r="EX152" s="782">
        <v>110</v>
      </c>
      <c r="EY152" s="782">
        <v>110</v>
      </c>
      <c r="EZ152" s="778">
        <v>5000</v>
      </c>
      <c r="FA152" s="778">
        <v>5000</v>
      </c>
      <c r="FB152" s="778">
        <v>110</v>
      </c>
      <c r="FC152" s="778">
        <v>5000</v>
      </c>
      <c r="FD152" s="778">
        <v>205</v>
      </c>
    </row>
    <row r="153" spans="1:161" s="833" customFormat="1" ht="15" customHeight="1" thickBot="1" x14ac:dyDescent="0.3">
      <c r="A153" s="1986"/>
      <c r="B153" s="1978"/>
      <c r="C153" s="1983"/>
      <c r="D153" s="1989"/>
      <c r="E153" s="1992"/>
      <c r="F153" s="826" t="s">
        <v>576</v>
      </c>
      <c r="G153" s="826" t="s">
        <v>560</v>
      </c>
      <c r="H153" s="826" t="s">
        <v>577</v>
      </c>
      <c r="I153" s="794">
        <v>67</v>
      </c>
      <c r="J153" s="826">
        <v>268</v>
      </c>
      <c r="K153" s="794">
        <v>74.3</v>
      </c>
      <c r="L153" s="792">
        <v>0.90174966352624497</v>
      </c>
      <c r="M153" s="835" t="s">
        <v>562</v>
      </c>
      <c r="N153" s="835" t="s">
        <v>562</v>
      </c>
      <c r="O153" s="835" t="s">
        <v>562</v>
      </c>
      <c r="P153" s="794" t="s">
        <v>1280</v>
      </c>
      <c r="Q153" s="794">
        <v>2.7</v>
      </c>
      <c r="R153" s="794">
        <v>3.5</v>
      </c>
      <c r="S153" s="794">
        <v>3.1</v>
      </c>
      <c r="T153" s="792">
        <v>0.57999999999999996</v>
      </c>
      <c r="U153" s="798">
        <v>0.86</v>
      </c>
      <c r="V153" s="798">
        <v>0.74</v>
      </c>
      <c r="W153" s="798">
        <v>0.45</v>
      </c>
      <c r="X153" s="798">
        <v>0.24</v>
      </c>
      <c r="Y153" s="798">
        <v>0.57400000000000007</v>
      </c>
      <c r="Z153" s="798">
        <v>0.86</v>
      </c>
      <c r="AA153" s="798">
        <v>3.6740000000000004</v>
      </c>
      <c r="AB153" s="799" t="s">
        <v>1280</v>
      </c>
      <c r="AC153" s="801">
        <v>15</v>
      </c>
      <c r="AD153" s="801">
        <v>45</v>
      </c>
      <c r="AE153" s="801">
        <v>70</v>
      </c>
      <c r="AF153" s="801">
        <v>35</v>
      </c>
      <c r="AG153" s="801">
        <v>0</v>
      </c>
      <c r="AH153" s="801">
        <v>17</v>
      </c>
      <c r="AI153" s="794">
        <v>0.5</v>
      </c>
      <c r="AJ153" s="801">
        <v>0</v>
      </c>
      <c r="AK153" s="801">
        <v>1</v>
      </c>
      <c r="AL153" s="801">
        <v>10</v>
      </c>
      <c r="AM153" s="794">
        <v>0.29411764705882354</v>
      </c>
      <c r="AN153" s="801">
        <v>0</v>
      </c>
      <c r="AO153" s="801">
        <v>0</v>
      </c>
      <c r="AP153" s="801">
        <v>0</v>
      </c>
      <c r="AQ153" s="801">
        <v>1</v>
      </c>
      <c r="AR153" s="801">
        <v>4</v>
      </c>
      <c r="AS153" s="794">
        <v>5</v>
      </c>
      <c r="AT153" s="794">
        <v>0.5</v>
      </c>
      <c r="AU153" s="794">
        <v>2</v>
      </c>
      <c r="AV153" s="794">
        <v>2.5</v>
      </c>
      <c r="AW153" s="801">
        <v>0</v>
      </c>
      <c r="AX153" s="801">
        <v>4</v>
      </c>
      <c r="AY153" s="801">
        <v>4</v>
      </c>
      <c r="AZ153" s="801">
        <v>1</v>
      </c>
      <c r="BA153" s="801">
        <v>0</v>
      </c>
      <c r="BB153" s="801">
        <v>1</v>
      </c>
      <c r="BC153" s="794">
        <v>0.5</v>
      </c>
      <c r="BD153" s="794">
        <v>2</v>
      </c>
      <c r="BE153" s="794">
        <v>2.5</v>
      </c>
      <c r="BF153" s="801">
        <v>0</v>
      </c>
      <c r="BG153" s="801">
        <v>4</v>
      </c>
      <c r="BH153" s="801">
        <v>0</v>
      </c>
      <c r="BI153" s="801">
        <v>4</v>
      </c>
      <c r="BJ153" s="794">
        <v>2.6666666666666665</v>
      </c>
      <c r="BK153" s="801">
        <v>3</v>
      </c>
      <c r="BL153" s="801">
        <v>1</v>
      </c>
      <c r="BM153" s="801">
        <v>0</v>
      </c>
      <c r="BN153" s="801">
        <v>4</v>
      </c>
      <c r="BO153" s="794">
        <v>3.3333333333333335</v>
      </c>
      <c r="BP153" s="794">
        <v>1.5</v>
      </c>
      <c r="BQ153" s="794">
        <v>2.5</v>
      </c>
      <c r="BR153" s="794">
        <v>0</v>
      </c>
      <c r="BS153" s="794">
        <v>4</v>
      </c>
      <c r="BT153" s="794">
        <v>3</v>
      </c>
      <c r="BU153" s="801">
        <v>0</v>
      </c>
      <c r="BV153" s="801">
        <v>4</v>
      </c>
      <c r="BW153" s="801">
        <v>0</v>
      </c>
      <c r="BX153" s="801">
        <v>0</v>
      </c>
      <c r="BY153" s="801">
        <v>0</v>
      </c>
      <c r="BZ153" s="801">
        <v>0</v>
      </c>
      <c r="CA153" s="801">
        <v>0</v>
      </c>
      <c r="CB153" s="801">
        <v>0</v>
      </c>
      <c r="CC153" s="801">
        <v>0</v>
      </c>
      <c r="CD153" s="801">
        <v>4</v>
      </c>
      <c r="CE153" s="801">
        <v>0</v>
      </c>
      <c r="CF153" s="801">
        <v>0</v>
      </c>
      <c r="CG153" s="801">
        <v>0</v>
      </c>
      <c r="CH153" s="801">
        <v>0</v>
      </c>
      <c r="CI153" s="801">
        <v>0</v>
      </c>
      <c r="CJ153" s="801">
        <v>0</v>
      </c>
      <c r="CK153" s="794">
        <v>0</v>
      </c>
      <c r="CL153" s="794">
        <v>1</v>
      </c>
      <c r="CM153" s="794">
        <v>0</v>
      </c>
      <c r="CN153" s="794">
        <v>0</v>
      </c>
      <c r="CO153" s="794">
        <v>0</v>
      </c>
      <c r="CP153" s="794">
        <v>0</v>
      </c>
      <c r="CQ153" s="794">
        <v>0</v>
      </c>
      <c r="CR153" s="794">
        <v>0</v>
      </c>
      <c r="CS153" s="794">
        <v>0</v>
      </c>
      <c r="CT153" s="794">
        <v>0</v>
      </c>
      <c r="CU153" s="794">
        <v>0</v>
      </c>
      <c r="CV153" s="794">
        <v>0</v>
      </c>
      <c r="CW153" s="794">
        <v>0</v>
      </c>
      <c r="CX153" s="794">
        <v>0</v>
      </c>
      <c r="CY153" s="794">
        <v>0</v>
      </c>
      <c r="CZ153" s="794">
        <v>0</v>
      </c>
      <c r="DA153" s="794">
        <v>0</v>
      </c>
      <c r="DB153" s="794">
        <v>0</v>
      </c>
      <c r="DC153" s="793">
        <v>0</v>
      </c>
      <c r="DD153" s="793">
        <v>0</v>
      </c>
      <c r="DE153" s="793">
        <v>0</v>
      </c>
      <c r="DF153" s="794">
        <v>0</v>
      </c>
      <c r="DG153" s="794">
        <v>0</v>
      </c>
      <c r="DH153" s="794">
        <v>0</v>
      </c>
      <c r="DI153" s="794">
        <v>0</v>
      </c>
      <c r="DJ153" s="794">
        <v>0</v>
      </c>
      <c r="DK153" s="794">
        <v>0</v>
      </c>
      <c r="DL153" s="794">
        <v>0</v>
      </c>
      <c r="DM153" s="794">
        <v>0</v>
      </c>
      <c r="DN153" s="794">
        <v>0</v>
      </c>
      <c r="DO153" s="794">
        <v>0</v>
      </c>
      <c r="DP153" s="793">
        <v>0</v>
      </c>
      <c r="DQ153" s="793">
        <v>0</v>
      </c>
      <c r="DR153" s="793">
        <v>0</v>
      </c>
      <c r="DS153" s="793">
        <v>0</v>
      </c>
      <c r="DT153" s="793">
        <v>0</v>
      </c>
      <c r="DU153" s="793">
        <v>0</v>
      </c>
      <c r="DV153" s="793">
        <v>0</v>
      </c>
      <c r="DW153" s="793">
        <v>0</v>
      </c>
      <c r="DX153" s="793">
        <v>0</v>
      </c>
      <c r="DY153" s="793">
        <v>0</v>
      </c>
      <c r="DZ153" s="793">
        <v>0</v>
      </c>
      <c r="EA153" s="793">
        <v>0</v>
      </c>
      <c r="EB153" s="793">
        <v>0</v>
      </c>
      <c r="EC153" s="793">
        <v>0</v>
      </c>
      <c r="ED153" s="793">
        <v>0</v>
      </c>
      <c r="EE153" s="793">
        <v>0</v>
      </c>
      <c r="EF153" s="801">
        <v>2</v>
      </c>
      <c r="EG153" s="801">
        <v>1</v>
      </c>
      <c r="EH153" s="801">
        <v>1</v>
      </c>
      <c r="EI153" s="801">
        <v>1</v>
      </c>
      <c r="EJ153" s="801">
        <v>4</v>
      </c>
      <c r="EK153" s="849">
        <v>51</v>
      </c>
      <c r="EL153" s="828">
        <v>550</v>
      </c>
      <c r="EM153" s="849">
        <v>61</v>
      </c>
      <c r="EN153" s="849">
        <v>10</v>
      </c>
      <c r="EO153" s="849">
        <v>25</v>
      </c>
      <c r="EP153" s="801">
        <v>0</v>
      </c>
      <c r="EQ153" s="801">
        <v>0</v>
      </c>
      <c r="ER153" s="801">
        <v>0</v>
      </c>
      <c r="ES153" s="801">
        <v>0</v>
      </c>
      <c r="ET153" s="801">
        <v>0</v>
      </c>
      <c r="EU153" s="803">
        <v>110</v>
      </c>
      <c r="EV153" s="803">
        <v>110</v>
      </c>
      <c r="EW153" s="803">
        <v>110</v>
      </c>
      <c r="EX153" s="803">
        <v>110</v>
      </c>
      <c r="EY153" s="803">
        <v>110</v>
      </c>
      <c r="EZ153" s="794">
        <v>51</v>
      </c>
      <c r="FA153" s="801">
        <v>550</v>
      </c>
      <c r="FB153" s="794">
        <v>61</v>
      </c>
      <c r="FC153" s="794">
        <v>10</v>
      </c>
      <c r="FD153" s="794">
        <v>25</v>
      </c>
    </row>
    <row r="154" spans="1:161" s="726" customFormat="1" ht="78" customHeight="1" thickTop="1" x14ac:dyDescent="0.25">
      <c r="A154" s="2012" t="s">
        <v>1425</v>
      </c>
      <c r="B154" s="2013"/>
      <c r="C154" s="1779" t="s">
        <v>1009</v>
      </c>
      <c r="D154" s="1778"/>
      <c r="M154" s="727"/>
      <c r="AE154" s="728"/>
      <c r="AF154" s="728"/>
      <c r="AG154" s="728"/>
      <c r="AH154" s="728"/>
      <c r="AI154" s="729"/>
      <c r="AJ154" s="728"/>
      <c r="AK154" s="728"/>
      <c r="AL154" s="728"/>
      <c r="AM154" s="729"/>
      <c r="AN154" s="728"/>
      <c r="AO154" s="728"/>
      <c r="AP154" s="728"/>
      <c r="AQ154" s="728"/>
      <c r="AR154" s="728"/>
      <c r="AS154" s="729"/>
      <c r="AT154" s="729"/>
      <c r="AU154" s="729"/>
      <c r="AV154" s="729"/>
      <c r="AW154" s="728"/>
      <c r="AX154" s="728"/>
      <c r="AY154" s="728"/>
      <c r="AZ154" s="728"/>
      <c r="BA154" s="728"/>
      <c r="BB154" s="728"/>
      <c r="BC154" s="729"/>
      <c r="BD154" s="729"/>
      <c r="BE154" s="729"/>
      <c r="BF154" s="728"/>
      <c r="BG154" s="728"/>
      <c r="BH154" s="728"/>
      <c r="BI154" s="728"/>
      <c r="BJ154" s="729"/>
      <c r="BK154" s="728"/>
      <c r="BL154" s="728"/>
      <c r="BM154" s="728"/>
      <c r="BN154" s="728"/>
      <c r="BO154" s="729"/>
      <c r="BP154" s="729"/>
      <c r="BQ154" s="729"/>
      <c r="BR154" s="729"/>
      <c r="BS154" s="729"/>
      <c r="BT154" s="729"/>
      <c r="BU154" s="728"/>
      <c r="BV154" s="728"/>
      <c r="BW154" s="728"/>
      <c r="BX154" s="728"/>
      <c r="BY154" s="728"/>
      <c r="BZ154" s="728"/>
      <c r="CA154" s="728"/>
      <c r="CB154" s="728"/>
      <c r="CC154" s="728"/>
      <c r="CD154" s="728"/>
      <c r="CE154" s="728"/>
      <c r="CF154" s="728"/>
      <c r="CG154" s="728"/>
      <c r="CH154" s="728"/>
      <c r="CI154" s="728"/>
      <c r="CJ154" s="728"/>
      <c r="CK154" s="729"/>
      <c r="CL154" s="729"/>
      <c r="CM154" s="729"/>
      <c r="CN154" s="729"/>
      <c r="CO154" s="729"/>
      <c r="CP154" s="729"/>
      <c r="CQ154" s="729"/>
      <c r="CR154" s="729"/>
      <c r="CS154" s="729"/>
      <c r="CT154" s="729"/>
      <c r="CU154" s="729"/>
      <c r="CV154" s="729"/>
      <c r="CW154" s="729"/>
      <c r="CX154" s="729"/>
      <c r="CY154" s="729"/>
      <c r="CZ154" s="729"/>
      <c r="DA154" s="729"/>
      <c r="DB154" s="729"/>
      <c r="DC154" s="729"/>
      <c r="DD154" s="730"/>
      <c r="DE154" s="730"/>
      <c r="DF154" s="730"/>
      <c r="DG154" s="729"/>
      <c r="DH154" s="729"/>
      <c r="DI154" s="729"/>
      <c r="DJ154" s="729"/>
      <c r="DK154" s="729"/>
      <c r="DL154" s="729"/>
      <c r="DM154" s="729"/>
      <c r="DN154" s="729"/>
      <c r="DO154" s="729"/>
      <c r="DP154" s="729"/>
      <c r="DQ154" s="730"/>
      <c r="DR154" s="730"/>
      <c r="DS154" s="730"/>
      <c r="DT154" s="730"/>
      <c r="DU154" s="730"/>
      <c r="DV154" s="730"/>
      <c r="DW154" s="730"/>
      <c r="DX154" s="730"/>
      <c r="DY154" s="730"/>
      <c r="DZ154" s="730"/>
      <c r="EA154" s="730"/>
      <c r="EB154" s="730"/>
      <c r="EC154" s="730"/>
      <c r="ED154" s="730"/>
      <c r="EE154" s="730"/>
      <c r="EF154" s="731"/>
      <c r="EG154" s="728"/>
      <c r="EH154" s="728"/>
      <c r="EI154" s="728"/>
      <c r="EJ154" s="728"/>
      <c r="EP154" s="728"/>
      <c r="EQ154" s="728"/>
      <c r="ER154" s="728"/>
      <c r="ES154" s="728"/>
      <c r="ET154" s="728"/>
      <c r="FE154" s="839"/>
    </row>
    <row r="155" spans="1:161" s="726" customFormat="1" x14ac:dyDescent="0.25">
      <c r="M155" s="727"/>
      <c r="AE155" s="728"/>
      <c r="AF155" s="728"/>
      <c r="AG155" s="728"/>
      <c r="AH155" s="728"/>
      <c r="AI155" s="729"/>
      <c r="AJ155" s="728"/>
      <c r="AK155" s="728"/>
      <c r="AL155" s="728"/>
      <c r="AM155" s="729"/>
      <c r="AN155" s="728"/>
      <c r="AO155" s="728"/>
      <c r="AP155" s="728"/>
      <c r="AQ155" s="728"/>
      <c r="AR155" s="728"/>
      <c r="AS155" s="729"/>
      <c r="AT155" s="729"/>
      <c r="AU155" s="729"/>
      <c r="AV155" s="729"/>
      <c r="AW155" s="728"/>
      <c r="AX155" s="728"/>
      <c r="AY155" s="728"/>
      <c r="AZ155" s="728"/>
      <c r="BA155" s="728"/>
      <c r="BB155" s="728"/>
      <c r="BC155" s="729"/>
      <c r="BD155" s="729"/>
      <c r="BE155" s="729"/>
      <c r="BF155" s="728"/>
      <c r="BG155" s="728"/>
      <c r="BH155" s="728"/>
      <c r="BI155" s="728"/>
      <c r="BJ155" s="729"/>
      <c r="BK155" s="728"/>
      <c r="BL155" s="728"/>
      <c r="BM155" s="728"/>
      <c r="BN155" s="728"/>
      <c r="BO155" s="729"/>
      <c r="BP155" s="729"/>
      <c r="BQ155" s="729"/>
      <c r="BR155" s="729"/>
      <c r="BS155" s="729"/>
      <c r="BT155" s="729"/>
      <c r="BU155" s="728"/>
      <c r="BV155" s="728"/>
      <c r="BW155" s="728"/>
      <c r="BX155" s="728"/>
      <c r="BY155" s="728"/>
      <c r="BZ155" s="728"/>
      <c r="CA155" s="728"/>
      <c r="CB155" s="728"/>
      <c r="CC155" s="728"/>
      <c r="CD155" s="728"/>
      <c r="CE155" s="728"/>
      <c r="CF155" s="728"/>
      <c r="CG155" s="728"/>
      <c r="CH155" s="728"/>
      <c r="CI155" s="728"/>
      <c r="CJ155" s="728"/>
      <c r="CK155" s="729"/>
      <c r="CL155" s="729"/>
      <c r="CM155" s="729"/>
      <c r="CN155" s="729"/>
      <c r="CO155" s="729"/>
      <c r="CP155" s="729"/>
      <c r="CQ155" s="729"/>
      <c r="CR155" s="729"/>
      <c r="CS155" s="729"/>
      <c r="CT155" s="729"/>
      <c r="CU155" s="729"/>
      <c r="CV155" s="729"/>
      <c r="CW155" s="729"/>
      <c r="CX155" s="729"/>
      <c r="CY155" s="729"/>
      <c r="CZ155" s="729"/>
      <c r="DA155" s="729"/>
      <c r="DB155" s="729"/>
      <c r="DC155" s="729"/>
      <c r="DD155" s="730"/>
      <c r="DE155" s="730"/>
      <c r="DF155" s="730"/>
      <c r="DG155" s="729"/>
      <c r="DH155" s="729"/>
      <c r="DI155" s="729"/>
      <c r="DJ155" s="729"/>
      <c r="DK155" s="729"/>
      <c r="DL155" s="729"/>
      <c r="DM155" s="729"/>
      <c r="DN155" s="729"/>
      <c r="DO155" s="729"/>
      <c r="DP155" s="729"/>
      <c r="DQ155" s="730"/>
      <c r="DR155" s="730"/>
      <c r="DS155" s="730"/>
      <c r="DT155" s="730"/>
      <c r="DU155" s="730"/>
      <c r="DV155" s="730"/>
      <c r="DW155" s="730"/>
      <c r="DX155" s="730"/>
      <c r="DY155" s="730"/>
      <c r="DZ155" s="730"/>
      <c r="EA155" s="730"/>
      <c r="EB155" s="730"/>
      <c r="EC155" s="730"/>
      <c r="ED155" s="730"/>
      <c r="EE155" s="730"/>
      <c r="EF155" s="731"/>
      <c r="EG155" s="728"/>
      <c r="EH155" s="728"/>
      <c r="EI155" s="728"/>
      <c r="EJ155" s="728"/>
      <c r="EP155" s="728"/>
      <c r="EQ155" s="728"/>
      <c r="ER155" s="728"/>
      <c r="ES155" s="728"/>
      <c r="ET155" s="728"/>
      <c r="FE155" s="839"/>
    </row>
  </sheetData>
  <mergeCells count="54">
    <mergeCell ref="A154:B154"/>
    <mergeCell ref="C44:C54"/>
    <mergeCell ref="A44:A54"/>
    <mergeCell ref="D44:D54"/>
    <mergeCell ref="E44:E54"/>
    <mergeCell ref="C55:C69"/>
    <mergeCell ref="A55:A69"/>
    <mergeCell ref="D55:D69"/>
    <mergeCell ref="E55:E69"/>
    <mergeCell ref="C70:C87"/>
    <mergeCell ref="A70:A87"/>
    <mergeCell ref="D70:D87"/>
    <mergeCell ref="E70:E87"/>
    <mergeCell ref="C88:C106"/>
    <mergeCell ref="A88:A106"/>
    <mergeCell ref="D88:D106"/>
    <mergeCell ref="C3:C8"/>
    <mergeCell ref="A3:A8"/>
    <mergeCell ref="D3:D8"/>
    <mergeCell ref="C9:C25"/>
    <mergeCell ref="A9:A25"/>
    <mergeCell ref="D9:D25"/>
    <mergeCell ref="E9:E25"/>
    <mergeCell ref="C26:C43"/>
    <mergeCell ref="A26:A43"/>
    <mergeCell ref="D26:D43"/>
    <mergeCell ref="E26:E43"/>
    <mergeCell ref="B9:B25"/>
    <mergeCell ref="B26:B43"/>
    <mergeCell ref="E88:E106"/>
    <mergeCell ref="C107:C117"/>
    <mergeCell ref="A107:A117"/>
    <mergeCell ref="D107:D117"/>
    <mergeCell ref="E107:E117"/>
    <mergeCell ref="B107:B117"/>
    <mergeCell ref="A143:A153"/>
    <mergeCell ref="D143:D153"/>
    <mergeCell ref="E143:E153"/>
    <mergeCell ref="C118:C131"/>
    <mergeCell ref="A118:A131"/>
    <mergeCell ref="D118:D131"/>
    <mergeCell ref="E118:E131"/>
    <mergeCell ref="C132:C142"/>
    <mergeCell ref="A132:A142"/>
    <mergeCell ref="D132:D142"/>
    <mergeCell ref="E132:E142"/>
    <mergeCell ref="B118:B131"/>
    <mergeCell ref="B132:B142"/>
    <mergeCell ref="B143:B153"/>
    <mergeCell ref="B44:B54"/>
    <mergeCell ref="B55:B69"/>
    <mergeCell ref="B70:B87"/>
    <mergeCell ref="B88:B106"/>
    <mergeCell ref="C143:C153"/>
  </mergeCells>
  <conditionalFormatting sqref="EK1:EO2 EK7:EO1048576">
    <cfRule type="cellIs" dxfId="76" priority="1" operator="greaterThan">
      <formula>0.5</formula>
    </cfRule>
  </conditionalFormatting>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W636"/>
  <sheetViews>
    <sheetView zoomScaleNormal="100" workbookViewId="0">
      <selection sqref="A1:XFD1"/>
    </sheetView>
  </sheetViews>
  <sheetFormatPr defaultColWidth="22.85546875" defaultRowHeight="11.25" x14ac:dyDescent="0.25"/>
  <cols>
    <col min="1" max="2" width="11.5703125" style="10" customWidth="1"/>
    <col min="3" max="3" width="52.140625" style="10" customWidth="1"/>
    <col min="4" max="4" width="22.85546875" style="10"/>
    <col min="5" max="5" width="23.7109375" style="9" customWidth="1"/>
    <col min="6" max="6" width="24" style="11" customWidth="1"/>
    <col min="7" max="7" width="25.7109375" style="11" customWidth="1"/>
    <col min="8" max="8" width="24" style="11" customWidth="1"/>
    <col min="9" max="9" width="17.140625" style="11" customWidth="1"/>
    <col min="10" max="10" width="17.42578125" style="13" customWidth="1"/>
    <col min="11" max="11" width="22.85546875" style="13"/>
    <col min="12" max="17" width="22.85546875" style="9"/>
    <col min="18" max="18" width="22.85546875" style="10"/>
    <col min="19" max="20" width="23.5703125" style="9" customWidth="1"/>
    <col min="21" max="21" width="26.5703125" style="9" customWidth="1"/>
    <col min="22" max="22" width="25" style="9" customWidth="1"/>
    <col min="23" max="23" width="22.85546875" style="9"/>
    <col min="24" max="16384" width="22.85546875" style="10"/>
  </cols>
  <sheetData>
    <row r="1" spans="1:23" s="696" customFormat="1" ht="12.75" x14ac:dyDescent="0.25">
      <c r="A1" s="697" t="s">
        <v>1481</v>
      </c>
      <c r="B1" s="697"/>
      <c r="E1" s="697"/>
      <c r="F1" s="698"/>
      <c r="G1" s="698"/>
      <c r="H1" s="698"/>
      <c r="I1" s="698"/>
      <c r="J1" s="699"/>
      <c r="K1" s="699"/>
      <c r="L1" s="697"/>
      <c r="M1" s="697"/>
      <c r="N1" s="697"/>
      <c r="O1" s="697"/>
      <c r="P1" s="697"/>
      <c r="Q1" s="697"/>
      <c r="S1" s="697"/>
      <c r="T1" s="697"/>
      <c r="U1" s="697"/>
      <c r="V1" s="697"/>
      <c r="W1" s="697"/>
    </row>
    <row r="2" spans="1:23" s="696" customFormat="1" ht="13.5" thickBot="1" x14ac:dyDescent="0.3">
      <c r="A2" s="696" t="s">
        <v>1395</v>
      </c>
      <c r="E2" s="697"/>
      <c r="F2" s="698"/>
      <c r="G2" s="698"/>
      <c r="H2" s="698"/>
      <c r="I2" s="698"/>
      <c r="J2" s="699"/>
      <c r="K2" s="699"/>
      <c r="L2" s="697"/>
      <c r="M2" s="697"/>
      <c r="N2" s="697"/>
      <c r="O2" s="697"/>
      <c r="P2" s="697"/>
      <c r="Q2" s="697"/>
      <c r="S2" s="697"/>
      <c r="T2" s="697"/>
      <c r="U2" s="697"/>
      <c r="V2" s="697"/>
      <c r="W2" s="697"/>
    </row>
    <row r="3" spans="1:23" s="725" customFormat="1" ht="27" thickTop="1" thickBot="1" x14ac:dyDescent="0.3">
      <c r="A3" s="2019" t="s">
        <v>1396</v>
      </c>
      <c r="B3" s="2024" t="s">
        <v>1358</v>
      </c>
      <c r="C3" s="2016" t="s">
        <v>1359</v>
      </c>
      <c r="D3" s="1584" t="s">
        <v>1393</v>
      </c>
      <c r="E3" s="1373" t="s">
        <v>600</v>
      </c>
      <c r="F3" s="1374" t="s">
        <v>601</v>
      </c>
      <c r="G3" s="1374" t="s">
        <v>602</v>
      </c>
      <c r="H3" s="1373" t="s">
        <v>603</v>
      </c>
      <c r="I3" s="1373" t="s">
        <v>604</v>
      </c>
      <c r="J3" s="1373" t="s">
        <v>605</v>
      </c>
      <c r="K3" s="1373" t="s">
        <v>606</v>
      </c>
      <c r="L3" s="1375" t="s">
        <v>598</v>
      </c>
      <c r="M3" s="1375" t="s">
        <v>599</v>
      </c>
      <c r="N3" s="1373" t="s">
        <v>593</v>
      </c>
      <c r="O3" s="1375" t="s">
        <v>607</v>
      </c>
      <c r="P3" s="1375" t="s">
        <v>608</v>
      </c>
      <c r="Q3" s="1373" t="s">
        <v>609</v>
      </c>
      <c r="R3" s="1375" t="s">
        <v>610</v>
      </c>
      <c r="S3" s="1373" t="s">
        <v>611</v>
      </c>
      <c r="T3" s="1373" t="s">
        <v>612</v>
      </c>
      <c r="U3" s="1376" t="s">
        <v>288</v>
      </c>
      <c r="V3" s="1373" t="s">
        <v>613</v>
      </c>
    </row>
    <row r="4" spans="1:23" s="12" customFormat="1" ht="46.5" thickTop="1" thickBot="1" x14ac:dyDescent="0.3">
      <c r="A4" s="2020"/>
      <c r="B4" s="2025"/>
      <c r="C4" s="2017"/>
      <c r="D4" s="1625" t="s">
        <v>1394</v>
      </c>
      <c r="E4" s="1377" t="s">
        <v>615</v>
      </c>
      <c r="F4" s="1377" t="s">
        <v>616</v>
      </c>
      <c r="G4" s="1377" t="s">
        <v>616</v>
      </c>
      <c r="H4" s="1377" t="s">
        <v>617</v>
      </c>
      <c r="I4" s="140" t="s">
        <v>618</v>
      </c>
      <c r="J4" s="140" t="s">
        <v>619</v>
      </c>
      <c r="K4" s="140" t="s">
        <v>1175</v>
      </c>
      <c r="L4" s="140" t="s">
        <v>1176</v>
      </c>
      <c r="M4" s="140" t="s">
        <v>614</v>
      </c>
      <c r="N4" s="140" t="s">
        <v>1177</v>
      </c>
      <c r="O4" s="140" t="s">
        <v>620</v>
      </c>
      <c r="P4" s="140" t="s">
        <v>621</v>
      </c>
      <c r="Q4" s="1378" t="s">
        <v>622</v>
      </c>
      <c r="R4" s="140" t="s">
        <v>1281</v>
      </c>
      <c r="S4" s="140" t="s">
        <v>623</v>
      </c>
      <c r="T4" s="140" t="s">
        <v>624</v>
      </c>
      <c r="U4" s="52" t="s">
        <v>1178</v>
      </c>
      <c r="V4" s="140" t="s">
        <v>1179</v>
      </c>
    </row>
    <row r="5" spans="1:23" s="701" customFormat="1" ht="15.75" customHeight="1" thickTop="1" thickBot="1" x14ac:dyDescent="0.3">
      <c r="A5" s="2020"/>
      <c r="B5" s="2025"/>
      <c r="C5" s="2017"/>
      <c r="D5" s="1584" t="s">
        <v>415</v>
      </c>
      <c r="E5" s="890" t="s">
        <v>80</v>
      </c>
      <c r="F5" s="1379" t="s">
        <v>457</v>
      </c>
      <c r="G5" s="1379" t="s">
        <v>457</v>
      </c>
      <c r="H5" s="890" t="s">
        <v>80</v>
      </c>
      <c r="I5" s="889" t="s">
        <v>626</v>
      </c>
      <c r="J5" s="889" t="s">
        <v>626</v>
      </c>
      <c r="K5" s="890" t="s">
        <v>80</v>
      </c>
      <c r="L5" s="889" t="s">
        <v>457</v>
      </c>
      <c r="M5" s="890" t="s">
        <v>80</v>
      </c>
      <c r="N5" s="890" t="s">
        <v>80</v>
      </c>
      <c r="O5" s="889" t="s">
        <v>627</v>
      </c>
      <c r="P5" s="889" t="s">
        <v>628</v>
      </c>
      <c r="Q5" s="890" t="s">
        <v>80</v>
      </c>
      <c r="R5" s="890" t="s">
        <v>80</v>
      </c>
      <c r="S5" s="890" t="s">
        <v>80</v>
      </c>
      <c r="T5" s="889" t="s">
        <v>457</v>
      </c>
      <c r="U5" s="889" t="s">
        <v>457</v>
      </c>
      <c r="V5" s="890" t="s">
        <v>80</v>
      </c>
    </row>
    <row r="6" spans="1:23" s="12" customFormat="1" ht="57.75" thickTop="1" thickBot="1" x14ac:dyDescent="0.3">
      <c r="A6" s="2020"/>
      <c r="B6" s="2025"/>
      <c r="C6" s="2017"/>
      <c r="D6" s="1626" t="s">
        <v>458</v>
      </c>
      <c r="E6" s="143" t="s">
        <v>623</v>
      </c>
      <c r="F6" s="143" t="s">
        <v>624</v>
      </c>
      <c r="G6" s="143" t="s">
        <v>414</v>
      </c>
      <c r="H6" s="143" t="s">
        <v>625</v>
      </c>
      <c r="I6" s="52" t="s">
        <v>1282</v>
      </c>
      <c r="J6" s="52" t="s">
        <v>629</v>
      </c>
      <c r="K6" s="52" t="s">
        <v>1180</v>
      </c>
      <c r="L6" s="52" t="s">
        <v>1176</v>
      </c>
      <c r="M6" s="52" t="s">
        <v>614</v>
      </c>
      <c r="N6" s="52" t="s">
        <v>1177</v>
      </c>
      <c r="O6" s="52" t="s">
        <v>630</v>
      </c>
      <c r="P6" s="52" t="s">
        <v>630</v>
      </c>
      <c r="Q6" s="53" t="s">
        <v>631</v>
      </c>
      <c r="R6" s="52" t="s">
        <v>1283</v>
      </c>
      <c r="S6" s="52" t="s">
        <v>1181</v>
      </c>
      <c r="T6" s="52" t="s">
        <v>1182</v>
      </c>
      <c r="U6" s="52" t="s">
        <v>1183</v>
      </c>
      <c r="V6" s="52" t="s">
        <v>1184</v>
      </c>
    </row>
    <row r="7" spans="1:23" s="701" customFormat="1" ht="27" thickTop="1" thickBot="1" x14ac:dyDescent="0.3">
      <c r="A7" s="2020"/>
      <c r="B7" s="2025"/>
      <c r="C7" s="2017"/>
      <c r="D7" s="1584" t="s">
        <v>536</v>
      </c>
      <c r="E7" s="1379" t="s">
        <v>541</v>
      </c>
      <c r="F7" s="1379" t="s">
        <v>541</v>
      </c>
      <c r="G7" s="1379" t="s">
        <v>541</v>
      </c>
      <c r="H7" s="1379" t="s">
        <v>541</v>
      </c>
      <c r="I7" s="890" t="s">
        <v>541</v>
      </c>
      <c r="J7" s="890" t="s">
        <v>541</v>
      </c>
      <c r="K7" s="889" t="s">
        <v>541</v>
      </c>
      <c r="L7" s="889" t="s">
        <v>541</v>
      </c>
      <c r="M7" s="889" t="s">
        <v>541</v>
      </c>
      <c r="N7" s="889" t="s">
        <v>541</v>
      </c>
      <c r="O7" s="889" t="s">
        <v>541</v>
      </c>
      <c r="P7" s="889" t="s">
        <v>541</v>
      </c>
      <c r="Q7" s="890" t="s">
        <v>541</v>
      </c>
      <c r="R7" s="890" t="s">
        <v>632</v>
      </c>
      <c r="S7" s="889" t="s">
        <v>541</v>
      </c>
      <c r="T7" s="889" t="s">
        <v>541</v>
      </c>
      <c r="U7" s="889" t="s">
        <v>541</v>
      </c>
      <c r="V7" s="889" t="s">
        <v>541</v>
      </c>
    </row>
    <row r="8" spans="1:23" s="701" customFormat="1" ht="15.75" customHeight="1" thickTop="1" thickBot="1" x14ac:dyDescent="0.3">
      <c r="A8" s="2021"/>
      <c r="B8" s="2026"/>
      <c r="C8" s="2018"/>
      <c r="D8" s="1584" t="s">
        <v>542</v>
      </c>
      <c r="E8" s="1379" t="s">
        <v>556</v>
      </c>
      <c r="F8" s="1379" t="s">
        <v>556</v>
      </c>
      <c r="G8" s="1379" t="s">
        <v>545</v>
      </c>
      <c r="H8" s="1379" t="s">
        <v>556</v>
      </c>
      <c r="I8" s="889" t="s">
        <v>555</v>
      </c>
      <c r="J8" s="889" t="s">
        <v>555</v>
      </c>
      <c r="K8" s="889" t="s">
        <v>556</v>
      </c>
      <c r="L8" s="889" t="s">
        <v>556</v>
      </c>
      <c r="M8" s="889" t="s">
        <v>545</v>
      </c>
      <c r="N8" s="889" t="s">
        <v>556</v>
      </c>
      <c r="O8" s="889" t="s">
        <v>547</v>
      </c>
      <c r="P8" s="889" t="s">
        <v>547</v>
      </c>
      <c r="Q8" s="890" t="s">
        <v>556</v>
      </c>
      <c r="R8" s="890" t="s">
        <v>556</v>
      </c>
      <c r="S8" s="890" t="s">
        <v>556</v>
      </c>
      <c r="T8" s="890" t="s">
        <v>556</v>
      </c>
      <c r="U8" s="890" t="s">
        <v>545</v>
      </c>
      <c r="V8" s="890" t="s">
        <v>556</v>
      </c>
    </row>
    <row r="9" spans="1:23" s="701" customFormat="1" ht="12.75" x14ac:dyDescent="0.2">
      <c r="A9" s="1585">
        <v>5</v>
      </c>
      <c r="B9" s="211" t="s">
        <v>584</v>
      </c>
      <c r="C9" s="1586" t="s">
        <v>1356</v>
      </c>
      <c r="D9" s="2022"/>
      <c r="E9" s="1587">
        <v>20</v>
      </c>
      <c r="F9" s="1587">
        <v>50</v>
      </c>
      <c r="G9" s="1588">
        <v>0.05</v>
      </c>
      <c r="H9" s="1587">
        <v>100</v>
      </c>
      <c r="I9" s="1589">
        <v>1.5</v>
      </c>
      <c r="J9" s="1589">
        <v>1.4</v>
      </c>
      <c r="K9" s="1590">
        <v>20</v>
      </c>
      <c r="L9" s="1591">
        <v>40</v>
      </c>
      <c r="M9" s="1591">
        <v>0.04</v>
      </c>
      <c r="N9" s="1590">
        <v>138.39999999999989</v>
      </c>
      <c r="O9" s="1591">
        <v>0.22</v>
      </c>
      <c r="P9" s="1592">
        <v>4.6875E-2</v>
      </c>
      <c r="Q9" s="1593">
        <v>0.81707317073170727</v>
      </c>
      <c r="R9" s="1590">
        <v>103.46153846153834</v>
      </c>
      <c r="S9" s="1594">
        <v>20</v>
      </c>
      <c r="T9" s="1591">
        <v>60</v>
      </c>
      <c r="U9" s="1595">
        <v>0.06</v>
      </c>
      <c r="V9" s="1596">
        <v>5000</v>
      </c>
    </row>
    <row r="10" spans="1:23" s="701" customFormat="1" ht="12.75" x14ac:dyDescent="0.2">
      <c r="A10" s="1597">
        <v>7</v>
      </c>
      <c r="B10" s="211" t="s">
        <v>587</v>
      </c>
      <c r="C10" s="1598" t="s">
        <v>586</v>
      </c>
      <c r="D10" s="2022"/>
      <c r="E10" s="1599">
        <v>20</v>
      </c>
      <c r="F10" s="1599">
        <v>50</v>
      </c>
      <c r="G10" s="1600">
        <v>0.05</v>
      </c>
      <c r="H10" s="1599">
        <v>110</v>
      </c>
      <c r="I10" s="1601">
        <v>2.1627906976744184</v>
      </c>
      <c r="J10" s="1601">
        <v>2.125</v>
      </c>
      <c r="K10" s="1602">
        <v>10</v>
      </c>
      <c r="L10" s="1603">
        <v>30</v>
      </c>
      <c r="M10" s="1603">
        <v>0.03</v>
      </c>
      <c r="N10" s="1603">
        <v>80.19999999999996</v>
      </c>
      <c r="O10" s="1604">
        <v>8.8888888888888892E-2</v>
      </c>
      <c r="P10" s="1604">
        <v>0.17073170731707318</v>
      </c>
      <c r="Q10" s="1605">
        <v>2.0568181818181817</v>
      </c>
      <c r="R10" s="1606">
        <v>71.971764705882265</v>
      </c>
      <c r="S10" s="1606">
        <v>10</v>
      </c>
      <c r="T10" s="1603">
        <v>32.5</v>
      </c>
      <c r="U10" s="1607">
        <v>3.2500000000000001E-2</v>
      </c>
      <c r="V10" s="1608">
        <v>259.19999999999845</v>
      </c>
    </row>
    <row r="11" spans="1:23" s="701" customFormat="1" ht="12.75" x14ac:dyDescent="0.2">
      <c r="A11" s="1597">
        <v>9</v>
      </c>
      <c r="B11" s="211" t="s">
        <v>589</v>
      </c>
      <c r="C11" s="1598" t="s">
        <v>588</v>
      </c>
      <c r="D11" s="2022"/>
      <c r="E11" s="1599">
        <v>10</v>
      </c>
      <c r="F11" s="1599">
        <v>60</v>
      </c>
      <c r="G11" s="1600">
        <v>0.06</v>
      </c>
      <c r="H11" s="1599">
        <v>150</v>
      </c>
      <c r="I11" s="1601">
        <v>1.9818181818181819</v>
      </c>
      <c r="J11" s="1601">
        <v>1.8666666666666667</v>
      </c>
      <c r="K11" s="1602">
        <v>4.4599999999999991</v>
      </c>
      <c r="L11" s="1603">
        <v>65</v>
      </c>
      <c r="M11" s="1603">
        <v>6.5000000000000002E-2</v>
      </c>
      <c r="N11" s="1602">
        <v>191.2</v>
      </c>
      <c r="O11" s="1604">
        <v>0.2</v>
      </c>
      <c r="P11" s="1604">
        <v>0.16455696202531644</v>
      </c>
      <c r="Q11" s="1605">
        <v>4.4230769230769234</v>
      </c>
      <c r="R11" s="1602">
        <v>160.89056603773579</v>
      </c>
      <c r="S11" s="1606">
        <v>11.400000000000006</v>
      </c>
      <c r="T11" s="1603">
        <v>100</v>
      </c>
      <c r="U11" s="1607">
        <v>0.1</v>
      </c>
      <c r="V11" s="1608">
        <v>5000</v>
      </c>
    </row>
    <row r="12" spans="1:23" s="701" customFormat="1" ht="12.75" x14ac:dyDescent="0.2">
      <c r="A12" s="1609">
        <v>15</v>
      </c>
      <c r="B12" s="211" t="s">
        <v>83</v>
      </c>
      <c r="C12" s="1598" t="s">
        <v>82</v>
      </c>
      <c r="D12" s="2022"/>
      <c r="E12" s="1599">
        <v>40</v>
      </c>
      <c r="F12" s="1599">
        <v>100</v>
      </c>
      <c r="G12" s="1600">
        <v>0.1</v>
      </c>
      <c r="H12" s="1599">
        <v>200</v>
      </c>
      <c r="I12" s="1601">
        <v>1.8630136986301369</v>
      </c>
      <c r="J12" s="1601">
        <v>1.7894736842105263</v>
      </c>
      <c r="K12" s="1602">
        <v>47.519999999999996</v>
      </c>
      <c r="L12" s="1603">
        <v>95</v>
      </c>
      <c r="M12" s="1603">
        <v>9.5000000000000001E-2</v>
      </c>
      <c r="N12" s="1602">
        <v>200</v>
      </c>
      <c r="O12" s="1603">
        <v>0</v>
      </c>
      <c r="P12" s="1604">
        <v>1.3333333333333334E-2</v>
      </c>
      <c r="Q12" s="1605">
        <v>0.30136986301369861</v>
      </c>
      <c r="R12" s="1602">
        <v>200</v>
      </c>
      <c r="S12" s="1606">
        <v>47.519999999999996</v>
      </c>
      <c r="T12" s="1603">
        <v>95</v>
      </c>
      <c r="U12" s="1607">
        <v>9.5000000000000001E-2</v>
      </c>
      <c r="V12" s="1608">
        <v>200</v>
      </c>
    </row>
    <row r="13" spans="1:23" s="701" customFormat="1" ht="12.75" x14ac:dyDescent="0.2">
      <c r="A13" s="1597">
        <v>16</v>
      </c>
      <c r="B13" s="1405" t="s">
        <v>1140</v>
      </c>
      <c r="C13" s="1598" t="s">
        <v>591</v>
      </c>
      <c r="D13" s="2022"/>
      <c r="E13" s="1599">
        <v>10</v>
      </c>
      <c r="F13" s="1599">
        <v>40</v>
      </c>
      <c r="G13" s="1600">
        <v>0.04</v>
      </c>
      <c r="H13" s="1599">
        <v>150</v>
      </c>
      <c r="I13" s="1601">
        <v>2.4534883720930232</v>
      </c>
      <c r="J13" s="1601">
        <v>2.4666666666666668</v>
      </c>
      <c r="K13" s="1602">
        <v>5</v>
      </c>
      <c r="L13" s="1603">
        <v>60</v>
      </c>
      <c r="M13" s="1603">
        <v>0.06</v>
      </c>
      <c r="N13" s="1602">
        <v>238.40000000000003</v>
      </c>
      <c r="O13" s="1604">
        <v>1.1111111111111112E-2</v>
      </c>
      <c r="P13" s="1604">
        <v>0.12359550561797752</v>
      </c>
      <c r="Q13" s="1605">
        <v>5.1724137931034484</v>
      </c>
      <c r="R13" s="1602">
        <v>177.6227272727271</v>
      </c>
      <c r="S13" s="1606">
        <v>5</v>
      </c>
      <c r="T13" s="1603">
        <v>60</v>
      </c>
      <c r="U13" s="1607">
        <v>0.06</v>
      </c>
      <c r="V13" s="1608">
        <v>247.59999999999991</v>
      </c>
    </row>
    <row r="14" spans="1:23" s="701" customFormat="1" ht="12.75" x14ac:dyDescent="0.2">
      <c r="A14" s="1597">
        <v>19</v>
      </c>
      <c r="B14" s="211" t="s">
        <v>94</v>
      </c>
      <c r="C14" s="1598" t="s">
        <v>93</v>
      </c>
      <c r="D14" s="2022"/>
      <c r="E14" s="1610">
        <v>50</v>
      </c>
      <c r="F14" s="1610">
        <v>85</v>
      </c>
      <c r="G14" s="1600">
        <v>8.5000000000000006E-2</v>
      </c>
      <c r="H14" s="1610">
        <v>140</v>
      </c>
      <c r="I14" s="1601">
        <v>1.8082191780821917</v>
      </c>
      <c r="J14" s="1601">
        <v>1.5</v>
      </c>
      <c r="K14" s="1602">
        <v>34.200000000000003</v>
      </c>
      <c r="L14" s="1603">
        <v>70</v>
      </c>
      <c r="M14" s="1603">
        <v>7.0000000000000007E-2</v>
      </c>
      <c r="N14" s="1602">
        <v>140</v>
      </c>
      <c r="O14" s="1604">
        <v>0.21052631578947367</v>
      </c>
      <c r="P14" s="1604">
        <v>0.04</v>
      </c>
      <c r="Q14" s="1605">
        <v>1.8208955223880596</v>
      </c>
      <c r="R14" s="1602">
        <v>185.64516129032259</v>
      </c>
      <c r="S14" s="1606">
        <v>35</v>
      </c>
      <c r="T14" s="1603">
        <v>70</v>
      </c>
      <c r="U14" s="1607">
        <v>7.0000000000000007E-2</v>
      </c>
      <c r="V14" s="1608">
        <v>150</v>
      </c>
    </row>
    <row r="15" spans="1:23" s="701" customFormat="1" ht="12.75" x14ac:dyDescent="0.2">
      <c r="A15" s="1597">
        <v>25</v>
      </c>
      <c r="B15" s="211" t="s">
        <v>595</v>
      </c>
      <c r="C15" s="1611" t="s">
        <v>127</v>
      </c>
      <c r="D15" s="2022"/>
      <c r="E15" s="1599">
        <v>10</v>
      </c>
      <c r="F15" s="1599">
        <v>30</v>
      </c>
      <c r="G15" s="1600">
        <v>0.03</v>
      </c>
      <c r="H15" s="1599">
        <v>90</v>
      </c>
      <c r="I15" s="1601">
        <v>2.4727272727272727</v>
      </c>
      <c r="J15" s="1601">
        <v>1.85</v>
      </c>
      <c r="K15" s="1602">
        <v>20</v>
      </c>
      <c r="L15" s="1603">
        <v>50</v>
      </c>
      <c r="M15" s="1603">
        <v>0.05</v>
      </c>
      <c r="N15" s="1602">
        <v>198.40000000000003</v>
      </c>
      <c r="O15" s="1604">
        <v>0.27272727272727271</v>
      </c>
      <c r="P15" s="1604">
        <v>5.128205128205128E-2</v>
      </c>
      <c r="Q15" s="1605">
        <v>0.52380952380952384</v>
      </c>
      <c r="R15" s="1606">
        <v>79.94736842105263</v>
      </c>
      <c r="S15" s="1606">
        <v>23.200000000000003</v>
      </c>
      <c r="T15" s="1603">
        <v>90</v>
      </c>
      <c r="U15" s="1607">
        <v>0.09</v>
      </c>
      <c r="V15" s="1608">
        <v>5000</v>
      </c>
    </row>
    <row r="16" spans="1:23" s="701" customFormat="1" ht="12.75" x14ac:dyDescent="0.2">
      <c r="A16" s="1597">
        <v>27</v>
      </c>
      <c r="B16" s="1405" t="s">
        <v>902</v>
      </c>
      <c r="C16" s="1598" t="s">
        <v>103</v>
      </c>
      <c r="D16" s="2022"/>
      <c r="E16" s="1599">
        <v>20</v>
      </c>
      <c r="F16" s="1599">
        <v>40</v>
      </c>
      <c r="G16" s="1600">
        <v>0.04</v>
      </c>
      <c r="H16" s="1599">
        <v>50</v>
      </c>
      <c r="I16" s="1601">
        <v>2.09375</v>
      </c>
      <c r="J16" s="1601">
        <v>2.1304347826086958</v>
      </c>
      <c r="K16" s="1602">
        <v>15</v>
      </c>
      <c r="L16" s="1603">
        <v>30</v>
      </c>
      <c r="M16" s="1603">
        <v>0.03</v>
      </c>
      <c r="N16" s="1606">
        <v>67</v>
      </c>
      <c r="O16" s="1604">
        <v>0.10294117647058823</v>
      </c>
      <c r="P16" s="1604">
        <v>1.6393442622950821E-2</v>
      </c>
      <c r="Q16" s="1605">
        <v>1.9142857142857144</v>
      </c>
      <c r="R16" s="1606">
        <v>28.8</v>
      </c>
      <c r="S16" s="1606">
        <v>18.600000000000001</v>
      </c>
      <c r="T16" s="1603">
        <v>40</v>
      </c>
      <c r="U16" s="1607">
        <v>0.04</v>
      </c>
      <c r="V16" s="1608">
        <v>102.80000000000001</v>
      </c>
    </row>
    <row r="17" spans="1:22" s="701" customFormat="1" ht="12.75" x14ac:dyDescent="0.2">
      <c r="A17" s="1597">
        <v>29</v>
      </c>
      <c r="B17" s="211" t="s">
        <v>597</v>
      </c>
      <c r="C17" s="1598" t="s">
        <v>596</v>
      </c>
      <c r="D17" s="2022"/>
      <c r="E17" s="1599">
        <v>20</v>
      </c>
      <c r="F17" s="1599">
        <v>40</v>
      </c>
      <c r="G17" s="1600">
        <v>0.04</v>
      </c>
      <c r="H17" s="1599">
        <v>60</v>
      </c>
      <c r="I17" s="1601">
        <v>1.8</v>
      </c>
      <c r="J17" s="1601">
        <v>1</v>
      </c>
      <c r="K17" s="1602">
        <v>5.8000000000000007</v>
      </c>
      <c r="L17" s="1603">
        <v>30</v>
      </c>
      <c r="M17" s="1603">
        <v>0.03</v>
      </c>
      <c r="N17" s="1606">
        <v>60</v>
      </c>
      <c r="O17" s="1604">
        <v>5.4545454545454543E-2</v>
      </c>
      <c r="P17" s="1604">
        <v>0.05</v>
      </c>
      <c r="Q17" s="1604">
        <f>AVERAGE(Tab_A13_Habitat_TransectData!EP132:ET142)</f>
        <v>0.18181818181818182</v>
      </c>
      <c r="R17" s="1606">
        <v>64.727272727272734</v>
      </c>
      <c r="S17" s="1604">
        <v>8.2000000000000028</v>
      </c>
      <c r="T17" s="1603">
        <v>30</v>
      </c>
      <c r="U17" s="1607">
        <v>0.03</v>
      </c>
      <c r="V17" s="1612">
        <v>77.199999999999989</v>
      </c>
    </row>
    <row r="18" spans="1:22" s="696" customFormat="1" ht="13.5" thickBot="1" x14ac:dyDescent="0.25">
      <c r="A18" s="1613">
        <v>30</v>
      </c>
      <c r="B18" s="223" t="s">
        <v>558</v>
      </c>
      <c r="C18" s="1614" t="s">
        <v>557</v>
      </c>
      <c r="D18" s="2023"/>
      <c r="E18" s="1615">
        <v>31</v>
      </c>
      <c r="F18" s="1615">
        <v>67</v>
      </c>
      <c r="G18" s="1616">
        <v>6.7000000000000004E-2</v>
      </c>
      <c r="H18" s="1615">
        <v>200</v>
      </c>
      <c r="I18" s="1617">
        <v>1.5740740740740742</v>
      </c>
      <c r="J18" s="1617">
        <v>1.4285714285714286</v>
      </c>
      <c r="K18" s="1618">
        <v>16.480000000000004</v>
      </c>
      <c r="L18" s="1619">
        <v>50.5</v>
      </c>
      <c r="M18" s="1620">
        <v>5.0500000000000003E-2</v>
      </c>
      <c r="N18" s="1619">
        <v>110</v>
      </c>
      <c r="O18" s="1620">
        <v>0.22</v>
      </c>
      <c r="P18" s="1620">
        <v>4.7619047619047616E-2</v>
      </c>
      <c r="Q18" s="1621">
        <v>9.0909090909090912E-2</v>
      </c>
      <c r="R18" s="1619">
        <v>110</v>
      </c>
      <c r="S18" s="1622">
        <v>22.28</v>
      </c>
      <c r="T18" s="1619">
        <v>74</v>
      </c>
      <c r="U18" s="1623">
        <v>7.3999999999999996E-2</v>
      </c>
      <c r="V18" s="1624">
        <v>5000</v>
      </c>
    </row>
    <row r="19" spans="1:22" s="9" customFormat="1" ht="18" x14ac:dyDescent="0.25">
      <c r="A19" s="700" t="s">
        <v>1426</v>
      </c>
      <c r="B19" s="199"/>
      <c r="F19" s="11"/>
      <c r="G19" s="11"/>
      <c r="H19" s="11"/>
      <c r="I19" s="11"/>
      <c r="J19" s="13"/>
      <c r="K19" s="13"/>
    </row>
    <row r="20" spans="1:22" s="9" customFormat="1" x14ac:dyDescent="0.25">
      <c r="F20" s="11"/>
      <c r="G20" s="11"/>
      <c r="H20" s="11"/>
      <c r="I20" s="11"/>
      <c r="J20" s="13"/>
      <c r="K20" s="13"/>
    </row>
    <row r="21" spans="1:22" s="697" customFormat="1" ht="12.75" x14ac:dyDescent="0.25">
      <c r="F21" s="698"/>
      <c r="G21" s="698"/>
      <c r="H21" s="698"/>
      <c r="I21" s="698"/>
      <c r="J21" s="699"/>
      <c r="K21" s="699"/>
      <c r="Q21" s="1579"/>
    </row>
    <row r="22" spans="1:22" s="9" customFormat="1" ht="12.75" x14ac:dyDescent="0.25">
      <c r="F22" s="11"/>
      <c r="G22" s="11"/>
      <c r="H22" s="11"/>
      <c r="I22" s="11"/>
      <c r="J22" s="13"/>
      <c r="K22" s="13"/>
      <c r="Q22" s="1579"/>
    </row>
    <row r="23" spans="1:22" s="9" customFormat="1" ht="12.75" x14ac:dyDescent="0.25">
      <c r="F23" s="11"/>
      <c r="G23" s="11"/>
      <c r="H23" s="11"/>
      <c r="I23" s="11"/>
      <c r="J23" s="13"/>
      <c r="K23" s="13"/>
      <c r="Q23" s="1579"/>
    </row>
    <row r="24" spans="1:22" s="9" customFormat="1" ht="12.75" x14ac:dyDescent="0.25">
      <c r="F24" s="11"/>
      <c r="G24" s="11"/>
      <c r="H24" s="11"/>
      <c r="I24" s="11"/>
      <c r="J24" s="13"/>
      <c r="K24" s="13"/>
      <c r="Q24" s="1579"/>
    </row>
    <row r="25" spans="1:22" s="9" customFormat="1" ht="12.75" x14ac:dyDescent="0.25">
      <c r="F25" s="11"/>
      <c r="G25" s="11"/>
      <c r="H25" s="11"/>
      <c r="I25" s="11"/>
      <c r="J25" s="13"/>
      <c r="K25" s="13"/>
      <c r="Q25" s="1579"/>
    </row>
    <row r="26" spans="1:22" s="9" customFormat="1" ht="12.75" x14ac:dyDescent="0.25">
      <c r="F26" s="11"/>
      <c r="G26" s="11"/>
      <c r="H26" s="11"/>
      <c r="I26" s="11"/>
      <c r="J26" s="13"/>
      <c r="K26" s="13"/>
      <c r="Q26" s="1579"/>
    </row>
    <row r="27" spans="1:22" s="9" customFormat="1" ht="12.75" x14ac:dyDescent="0.25">
      <c r="F27" s="11"/>
      <c r="G27" s="11"/>
      <c r="H27" s="11"/>
      <c r="I27" s="11"/>
      <c r="J27" s="13"/>
      <c r="K27" s="13"/>
      <c r="Q27" s="1579"/>
    </row>
    <row r="28" spans="1:22" s="9" customFormat="1" ht="12.75" x14ac:dyDescent="0.25">
      <c r="F28" s="11"/>
      <c r="G28" s="11"/>
      <c r="H28" s="11"/>
      <c r="I28" s="11"/>
      <c r="J28" s="13"/>
      <c r="K28" s="13"/>
      <c r="Q28" s="1579"/>
    </row>
    <row r="29" spans="1:22" s="9" customFormat="1" ht="12.75" x14ac:dyDescent="0.25">
      <c r="F29" s="11"/>
      <c r="G29" s="11"/>
      <c r="H29" s="11"/>
      <c r="I29" s="11"/>
      <c r="J29" s="13"/>
      <c r="K29" s="13"/>
      <c r="Q29" s="1579"/>
    </row>
    <row r="30" spans="1:22" s="9" customFormat="1" ht="12.75" x14ac:dyDescent="0.25">
      <c r="F30" s="11"/>
      <c r="G30" s="11"/>
      <c r="H30" s="11"/>
      <c r="I30" s="11"/>
      <c r="J30" s="13"/>
      <c r="K30" s="13"/>
      <c r="Q30" s="1579"/>
    </row>
    <row r="31" spans="1:22" s="9" customFormat="1" ht="12.75" x14ac:dyDescent="0.25">
      <c r="F31" s="11"/>
      <c r="G31" s="11"/>
      <c r="H31" s="11"/>
      <c r="I31" s="11"/>
      <c r="J31" s="13"/>
      <c r="K31" s="13"/>
      <c r="Q31" s="1579"/>
    </row>
    <row r="32" spans="1:22" s="9" customFormat="1" x14ac:dyDescent="0.25">
      <c r="F32" s="11"/>
      <c r="G32" s="11"/>
      <c r="H32" s="11"/>
      <c r="I32" s="11"/>
      <c r="J32" s="13"/>
      <c r="K32" s="13"/>
      <c r="Q32" s="1580"/>
    </row>
    <row r="33" spans="6:11" s="9" customFormat="1" x14ac:dyDescent="0.25">
      <c r="F33" s="11"/>
      <c r="G33" s="11"/>
      <c r="H33" s="11"/>
      <c r="I33" s="11"/>
      <c r="J33" s="13"/>
      <c r="K33" s="13"/>
    </row>
    <row r="34" spans="6:11" s="9" customFormat="1" x14ac:dyDescent="0.25">
      <c r="F34" s="11"/>
      <c r="G34" s="11"/>
      <c r="H34" s="11"/>
      <c r="I34" s="11"/>
      <c r="J34" s="13"/>
      <c r="K34" s="13"/>
    </row>
    <row r="35" spans="6:11" s="9" customFormat="1" x14ac:dyDescent="0.25">
      <c r="F35" s="11"/>
      <c r="G35" s="11"/>
      <c r="H35" s="11"/>
      <c r="I35" s="11"/>
      <c r="J35" s="13"/>
      <c r="K35" s="13"/>
    </row>
    <row r="36" spans="6:11" s="9" customFormat="1" x14ac:dyDescent="0.25">
      <c r="F36" s="11"/>
      <c r="G36" s="11"/>
      <c r="H36" s="11"/>
      <c r="I36" s="11"/>
      <c r="J36" s="13"/>
      <c r="K36" s="13"/>
    </row>
    <row r="37" spans="6:11" s="9" customFormat="1" x14ac:dyDescent="0.25">
      <c r="F37" s="11"/>
      <c r="G37" s="11"/>
      <c r="H37" s="11"/>
      <c r="I37" s="11"/>
      <c r="J37" s="13"/>
      <c r="K37" s="13"/>
    </row>
    <row r="38" spans="6:11" s="9" customFormat="1" x14ac:dyDescent="0.25">
      <c r="F38" s="11"/>
      <c r="G38" s="11"/>
      <c r="H38" s="11"/>
      <c r="I38" s="11"/>
      <c r="J38" s="13"/>
      <c r="K38" s="13"/>
    </row>
    <row r="39" spans="6:11" s="9" customFormat="1" x14ac:dyDescent="0.25">
      <c r="F39" s="11"/>
      <c r="G39" s="11"/>
      <c r="H39" s="11"/>
      <c r="I39" s="11"/>
      <c r="J39" s="13"/>
      <c r="K39" s="13"/>
    </row>
    <row r="40" spans="6:11" s="9" customFormat="1" x14ac:dyDescent="0.25">
      <c r="F40" s="11"/>
      <c r="G40" s="11"/>
      <c r="H40" s="11"/>
      <c r="I40" s="11"/>
      <c r="J40" s="13"/>
      <c r="K40" s="13"/>
    </row>
    <row r="41" spans="6:11" s="9" customFormat="1" x14ac:dyDescent="0.25">
      <c r="F41" s="11"/>
      <c r="G41" s="11"/>
      <c r="H41" s="11"/>
      <c r="I41" s="11"/>
      <c r="J41" s="13"/>
      <c r="K41" s="13"/>
    </row>
    <row r="42" spans="6:11" s="9" customFormat="1" x14ac:dyDescent="0.25">
      <c r="F42" s="11"/>
      <c r="G42" s="11"/>
      <c r="H42" s="11"/>
      <c r="I42" s="11"/>
      <c r="J42" s="13"/>
      <c r="K42" s="13"/>
    </row>
    <row r="43" spans="6:11" s="9" customFormat="1" x14ac:dyDescent="0.25">
      <c r="F43" s="11"/>
      <c r="G43" s="11"/>
      <c r="H43" s="11"/>
      <c r="I43" s="11"/>
      <c r="J43" s="13"/>
      <c r="K43" s="13"/>
    </row>
    <row r="44" spans="6:11" s="9" customFormat="1" x14ac:dyDescent="0.25">
      <c r="F44" s="11"/>
      <c r="G44" s="11"/>
      <c r="H44" s="11"/>
      <c r="I44" s="11"/>
      <c r="J44" s="13"/>
      <c r="K44" s="13"/>
    </row>
    <row r="45" spans="6:11" s="9" customFormat="1" x14ac:dyDescent="0.25">
      <c r="F45" s="11"/>
      <c r="G45" s="11"/>
      <c r="H45" s="11"/>
      <c r="I45" s="11"/>
      <c r="J45" s="13"/>
      <c r="K45" s="13"/>
    </row>
    <row r="46" spans="6:11" s="9" customFormat="1" x14ac:dyDescent="0.25">
      <c r="F46" s="11"/>
      <c r="G46" s="11"/>
      <c r="H46" s="11"/>
      <c r="I46" s="11"/>
      <c r="J46" s="13"/>
      <c r="K46" s="13"/>
    </row>
    <row r="47" spans="6:11" s="9" customFormat="1" x14ac:dyDescent="0.25">
      <c r="F47" s="11"/>
      <c r="G47" s="11"/>
      <c r="H47" s="11"/>
      <c r="I47" s="11"/>
      <c r="J47" s="13"/>
      <c r="K47" s="13"/>
    </row>
    <row r="48" spans="6:11" s="9" customFormat="1" x14ac:dyDescent="0.25">
      <c r="F48" s="11"/>
      <c r="G48" s="11"/>
      <c r="H48" s="11"/>
      <c r="I48" s="11"/>
      <c r="J48" s="13"/>
      <c r="K48" s="13"/>
    </row>
    <row r="49" spans="6:11" s="9" customFormat="1" x14ac:dyDescent="0.25">
      <c r="F49" s="11"/>
      <c r="G49" s="11"/>
      <c r="H49" s="11"/>
      <c r="I49" s="11"/>
      <c r="J49" s="13"/>
      <c r="K49" s="13"/>
    </row>
    <row r="50" spans="6:11" s="9" customFormat="1" x14ac:dyDescent="0.25">
      <c r="F50" s="11"/>
      <c r="G50" s="11"/>
      <c r="H50" s="11"/>
      <c r="I50" s="11"/>
      <c r="J50" s="13"/>
      <c r="K50" s="13"/>
    </row>
    <row r="51" spans="6:11" s="9" customFormat="1" x14ac:dyDescent="0.25">
      <c r="F51" s="11"/>
      <c r="G51" s="11"/>
      <c r="H51" s="11"/>
      <c r="I51" s="11"/>
      <c r="J51" s="13"/>
      <c r="K51" s="13"/>
    </row>
    <row r="52" spans="6:11" s="9" customFormat="1" x14ac:dyDescent="0.25">
      <c r="F52" s="11"/>
      <c r="G52" s="11"/>
      <c r="H52" s="11"/>
      <c r="I52" s="11"/>
      <c r="J52" s="13"/>
      <c r="K52" s="13"/>
    </row>
    <row r="53" spans="6:11" s="9" customFormat="1" x14ac:dyDescent="0.25">
      <c r="F53" s="11"/>
      <c r="G53" s="11"/>
      <c r="H53" s="11"/>
      <c r="I53" s="11"/>
      <c r="J53" s="13"/>
      <c r="K53" s="13"/>
    </row>
    <row r="54" spans="6:11" s="9" customFormat="1" x14ac:dyDescent="0.25">
      <c r="F54" s="11"/>
      <c r="G54" s="11"/>
      <c r="H54" s="11"/>
      <c r="I54" s="11"/>
      <c r="J54" s="13"/>
      <c r="K54" s="13"/>
    </row>
    <row r="55" spans="6:11" s="9" customFormat="1" x14ac:dyDescent="0.25">
      <c r="F55" s="11"/>
      <c r="G55" s="11"/>
      <c r="H55" s="11"/>
      <c r="I55" s="11"/>
      <c r="J55" s="13"/>
      <c r="K55" s="13"/>
    </row>
    <row r="56" spans="6:11" s="9" customFormat="1" x14ac:dyDescent="0.25">
      <c r="F56" s="11"/>
      <c r="G56" s="11"/>
      <c r="H56" s="11"/>
      <c r="I56" s="11"/>
      <c r="J56" s="13"/>
      <c r="K56" s="13"/>
    </row>
    <row r="57" spans="6:11" s="9" customFormat="1" x14ac:dyDescent="0.25">
      <c r="F57" s="11"/>
      <c r="G57" s="11"/>
      <c r="H57" s="11"/>
      <c r="I57" s="11"/>
      <c r="J57" s="13"/>
      <c r="K57" s="13"/>
    </row>
    <row r="58" spans="6:11" s="9" customFormat="1" x14ac:dyDescent="0.25">
      <c r="F58" s="11"/>
      <c r="G58" s="11"/>
      <c r="H58" s="11"/>
      <c r="I58" s="11"/>
      <c r="J58" s="13"/>
      <c r="K58" s="13"/>
    </row>
    <row r="59" spans="6:11" s="9" customFormat="1" x14ac:dyDescent="0.25">
      <c r="F59" s="11"/>
      <c r="G59" s="11"/>
      <c r="H59" s="11"/>
      <c r="I59" s="11"/>
      <c r="J59" s="13"/>
      <c r="K59" s="13"/>
    </row>
    <row r="60" spans="6:11" s="9" customFormat="1" x14ac:dyDescent="0.25">
      <c r="F60" s="11"/>
      <c r="G60" s="11"/>
      <c r="H60" s="11"/>
      <c r="I60" s="11"/>
      <c r="J60" s="13"/>
      <c r="K60" s="13"/>
    </row>
    <row r="61" spans="6:11" s="9" customFormat="1" x14ac:dyDescent="0.25">
      <c r="F61" s="11"/>
      <c r="G61" s="11"/>
      <c r="H61" s="11"/>
      <c r="I61" s="11"/>
      <c r="J61" s="13"/>
      <c r="K61" s="13"/>
    </row>
    <row r="62" spans="6:11" s="9" customFormat="1" x14ac:dyDescent="0.25">
      <c r="F62" s="11"/>
      <c r="G62" s="11"/>
      <c r="H62" s="11"/>
      <c r="I62" s="11"/>
      <c r="J62" s="13"/>
      <c r="K62" s="13"/>
    </row>
    <row r="63" spans="6:11" s="9" customFormat="1" x14ac:dyDescent="0.25">
      <c r="F63" s="11"/>
      <c r="G63" s="11"/>
      <c r="H63" s="11"/>
      <c r="I63" s="11"/>
      <c r="J63" s="13"/>
      <c r="K63" s="13"/>
    </row>
    <row r="64" spans="6:11" s="9" customFormat="1" x14ac:dyDescent="0.25">
      <c r="F64" s="11"/>
      <c r="G64" s="11"/>
      <c r="H64" s="11"/>
      <c r="I64" s="11"/>
      <c r="J64" s="13"/>
      <c r="K64" s="13"/>
    </row>
    <row r="65" spans="6:11" s="9" customFormat="1" x14ac:dyDescent="0.25">
      <c r="F65" s="11"/>
      <c r="G65" s="11"/>
      <c r="H65" s="11"/>
      <c r="I65" s="11"/>
      <c r="J65" s="13"/>
      <c r="K65" s="13"/>
    </row>
    <row r="66" spans="6:11" s="9" customFormat="1" x14ac:dyDescent="0.25">
      <c r="F66" s="11"/>
      <c r="G66" s="11"/>
      <c r="H66" s="11"/>
      <c r="I66" s="11"/>
      <c r="J66" s="13"/>
      <c r="K66" s="13"/>
    </row>
    <row r="67" spans="6:11" s="9" customFormat="1" x14ac:dyDescent="0.25">
      <c r="F67" s="11"/>
      <c r="G67" s="11"/>
      <c r="H67" s="11"/>
      <c r="I67" s="11"/>
      <c r="J67" s="13"/>
      <c r="K67" s="13"/>
    </row>
    <row r="68" spans="6:11" s="9" customFormat="1" x14ac:dyDescent="0.25">
      <c r="F68" s="11"/>
      <c r="G68" s="11"/>
      <c r="H68" s="11"/>
      <c r="I68" s="11"/>
      <c r="J68" s="13"/>
      <c r="K68" s="13"/>
    </row>
    <row r="69" spans="6:11" s="9" customFormat="1" x14ac:dyDescent="0.25">
      <c r="F69" s="11"/>
      <c r="G69" s="11"/>
      <c r="H69" s="11"/>
      <c r="I69" s="11"/>
      <c r="J69" s="13"/>
      <c r="K69" s="13"/>
    </row>
    <row r="70" spans="6:11" s="9" customFormat="1" x14ac:dyDescent="0.25">
      <c r="F70" s="11"/>
      <c r="G70" s="11"/>
      <c r="H70" s="11"/>
      <c r="I70" s="11"/>
      <c r="J70" s="13"/>
      <c r="K70" s="13"/>
    </row>
    <row r="71" spans="6:11" s="9" customFormat="1" x14ac:dyDescent="0.25">
      <c r="F71" s="11"/>
      <c r="G71" s="11"/>
      <c r="H71" s="11"/>
      <c r="I71" s="11"/>
      <c r="J71" s="13"/>
      <c r="K71" s="13"/>
    </row>
    <row r="72" spans="6:11" s="9" customFormat="1" x14ac:dyDescent="0.25">
      <c r="F72" s="11"/>
      <c r="G72" s="11"/>
      <c r="H72" s="11"/>
      <c r="I72" s="11"/>
      <c r="J72" s="13"/>
      <c r="K72" s="13"/>
    </row>
    <row r="73" spans="6:11" s="9" customFormat="1" x14ac:dyDescent="0.25">
      <c r="F73" s="11"/>
      <c r="G73" s="11"/>
      <c r="H73" s="11"/>
      <c r="I73" s="11"/>
      <c r="J73" s="13"/>
      <c r="K73" s="13"/>
    </row>
    <row r="74" spans="6:11" s="9" customFormat="1" x14ac:dyDescent="0.25">
      <c r="F74" s="11"/>
      <c r="G74" s="11"/>
      <c r="H74" s="11"/>
      <c r="I74" s="11"/>
      <c r="J74" s="13"/>
      <c r="K74" s="13"/>
    </row>
    <row r="75" spans="6:11" s="9" customFormat="1" x14ac:dyDescent="0.25">
      <c r="F75" s="11"/>
      <c r="G75" s="11"/>
      <c r="H75" s="11"/>
      <c r="I75" s="11"/>
      <c r="J75" s="13"/>
      <c r="K75" s="13"/>
    </row>
    <row r="76" spans="6:11" s="9" customFormat="1" x14ac:dyDescent="0.25">
      <c r="F76" s="11"/>
      <c r="G76" s="11"/>
      <c r="H76" s="11"/>
      <c r="I76" s="11"/>
      <c r="J76" s="13"/>
      <c r="K76" s="13"/>
    </row>
    <row r="77" spans="6:11" s="9" customFormat="1" x14ac:dyDescent="0.25">
      <c r="F77" s="11"/>
      <c r="G77" s="11"/>
      <c r="H77" s="11"/>
      <c r="I77" s="11"/>
      <c r="J77" s="13"/>
      <c r="K77" s="13"/>
    </row>
    <row r="78" spans="6:11" s="9" customFormat="1" x14ac:dyDescent="0.25">
      <c r="F78" s="11"/>
      <c r="G78" s="11"/>
      <c r="H78" s="11"/>
      <c r="I78" s="11"/>
      <c r="J78" s="13"/>
      <c r="K78" s="13"/>
    </row>
    <row r="79" spans="6:11" s="9" customFormat="1" x14ac:dyDescent="0.25">
      <c r="F79" s="11"/>
      <c r="G79" s="11"/>
      <c r="H79" s="11"/>
      <c r="I79" s="11"/>
      <c r="J79" s="13"/>
      <c r="K79" s="13"/>
    </row>
    <row r="80" spans="6:11" s="9" customFormat="1" x14ac:dyDescent="0.25">
      <c r="F80" s="11"/>
      <c r="G80" s="11"/>
      <c r="H80" s="11"/>
      <c r="I80" s="11"/>
      <c r="J80" s="13"/>
      <c r="K80" s="13"/>
    </row>
    <row r="81" spans="6:11" s="9" customFormat="1" x14ac:dyDescent="0.25">
      <c r="F81" s="11"/>
      <c r="G81" s="11"/>
      <c r="H81" s="11"/>
      <c r="I81" s="11"/>
      <c r="J81" s="13"/>
      <c r="K81" s="13"/>
    </row>
    <row r="82" spans="6:11" s="9" customFormat="1" x14ac:dyDescent="0.25">
      <c r="F82" s="11"/>
      <c r="G82" s="11"/>
      <c r="H82" s="11"/>
      <c r="I82" s="11"/>
      <c r="J82" s="13"/>
      <c r="K82" s="13"/>
    </row>
    <row r="83" spans="6:11" s="9" customFormat="1" x14ac:dyDescent="0.25">
      <c r="F83" s="11"/>
      <c r="G83" s="11"/>
      <c r="H83" s="11"/>
      <c r="I83" s="11"/>
      <c r="J83" s="13"/>
      <c r="K83" s="13"/>
    </row>
    <row r="84" spans="6:11" s="9" customFormat="1" x14ac:dyDescent="0.25">
      <c r="F84" s="11"/>
      <c r="G84" s="11"/>
      <c r="H84" s="11"/>
      <c r="I84" s="11"/>
      <c r="J84" s="13"/>
      <c r="K84" s="13"/>
    </row>
    <row r="85" spans="6:11" s="9" customFormat="1" x14ac:dyDescent="0.25">
      <c r="F85" s="11"/>
      <c r="G85" s="11"/>
      <c r="H85" s="11"/>
      <c r="I85" s="11"/>
      <c r="J85" s="13"/>
      <c r="K85" s="13"/>
    </row>
    <row r="86" spans="6:11" s="9" customFormat="1" x14ac:dyDescent="0.25">
      <c r="F86" s="11"/>
      <c r="G86" s="11"/>
      <c r="H86" s="11"/>
      <c r="I86" s="11"/>
      <c r="J86" s="13"/>
      <c r="K86" s="13"/>
    </row>
    <row r="87" spans="6:11" s="9" customFormat="1" x14ac:dyDescent="0.25">
      <c r="F87" s="11"/>
      <c r="G87" s="11"/>
      <c r="H87" s="11"/>
      <c r="I87" s="11"/>
      <c r="J87" s="13"/>
      <c r="K87" s="13"/>
    </row>
    <row r="88" spans="6:11" s="9" customFormat="1" x14ac:dyDescent="0.25">
      <c r="F88" s="11"/>
      <c r="G88" s="11"/>
      <c r="H88" s="11"/>
      <c r="I88" s="11"/>
      <c r="J88" s="13"/>
      <c r="K88" s="13"/>
    </row>
    <row r="89" spans="6:11" s="9" customFormat="1" x14ac:dyDescent="0.25">
      <c r="F89" s="11"/>
      <c r="G89" s="11"/>
      <c r="H89" s="11"/>
      <c r="I89" s="11"/>
      <c r="J89" s="13"/>
      <c r="K89" s="13"/>
    </row>
    <row r="90" spans="6:11" s="9" customFormat="1" x14ac:dyDescent="0.25">
      <c r="F90" s="11"/>
      <c r="G90" s="11"/>
      <c r="H90" s="11"/>
      <c r="I90" s="11"/>
      <c r="J90" s="13"/>
      <c r="K90" s="13"/>
    </row>
    <row r="91" spans="6:11" s="9" customFormat="1" x14ac:dyDescent="0.25">
      <c r="F91" s="11"/>
      <c r="G91" s="11"/>
      <c r="H91" s="11"/>
      <c r="I91" s="11"/>
      <c r="J91" s="13"/>
      <c r="K91" s="13"/>
    </row>
    <row r="92" spans="6:11" s="9" customFormat="1" x14ac:dyDescent="0.25">
      <c r="F92" s="11"/>
      <c r="G92" s="11"/>
      <c r="H92" s="11"/>
      <c r="I92" s="11"/>
      <c r="J92" s="13"/>
      <c r="K92" s="13"/>
    </row>
    <row r="93" spans="6:11" s="9" customFormat="1" x14ac:dyDescent="0.25">
      <c r="F93" s="11"/>
      <c r="G93" s="11"/>
      <c r="H93" s="11"/>
      <c r="I93" s="11"/>
      <c r="J93" s="13"/>
      <c r="K93" s="13"/>
    </row>
    <row r="94" spans="6:11" s="9" customFormat="1" x14ac:dyDescent="0.25">
      <c r="F94" s="11"/>
      <c r="G94" s="11"/>
      <c r="H94" s="11"/>
      <c r="I94" s="11"/>
      <c r="J94" s="13"/>
      <c r="K94" s="13"/>
    </row>
    <row r="95" spans="6:11" s="9" customFormat="1" x14ac:dyDescent="0.25">
      <c r="F95" s="11"/>
      <c r="G95" s="11"/>
      <c r="H95" s="11"/>
      <c r="I95" s="11"/>
      <c r="J95" s="13"/>
      <c r="K95" s="13"/>
    </row>
    <row r="96" spans="6:11" s="9" customFormat="1" x14ac:dyDescent="0.25">
      <c r="F96" s="11"/>
      <c r="G96" s="11"/>
      <c r="H96" s="11"/>
      <c r="I96" s="11"/>
      <c r="J96" s="13"/>
      <c r="K96" s="13"/>
    </row>
    <row r="97" spans="6:11" s="9" customFormat="1" x14ac:dyDescent="0.25">
      <c r="F97" s="11"/>
      <c r="G97" s="11"/>
      <c r="H97" s="11"/>
      <c r="I97" s="11"/>
      <c r="J97" s="13"/>
      <c r="K97" s="13"/>
    </row>
    <row r="98" spans="6:11" s="9" customFormat="1" x14ac:dyDescent="0.25">
      <c r="F98" s="11"/>
      <c r="G98" s="11"/>
      <c r="H98" s="11"/>
      <c r="I98" s="11"/>
      <c r="J98" s="13"/>
      <c r="K98" s="13"/>
    </row>
    <row r="99" spans="6:11" s="9" customFormat="1" x14ac:dyDescent="0.25">
      <c r="F99" s="11"/>
      <c r="G99" s="11"/>
      <c r="H99" s="11"/>
      <c r="I99" s="11"/>
      <c r="J99" s="13"/>
      <c r="K99" s="13"/>
    </row>
    <row r="100" spans="6:11" s="9" customFormat="1" x14ac:dyDescent="0.25">
      <c r="F100" s="11"/>
      <c r="G100" s="11"/>
      <c r="H100" s="11"/>
      <c r="I100" s="11"/>
      <c r="J100" s="13"/>
      <c r="K100" s="13"/>
    </row>
    <row r="101" spans="6:11" s="9" customFormat="1" x14ac:dyDescent="0.25">
      <c r="F101" s="11"/>
      <c r="G101" s="11"/>
      <c r="H101" s="11"/>
      <c r="I101" s="11"/>
      <c r="J101" s="13"/>
      <c r="K101" s="13"/>
    </row>
    <row r="102" spans="6:11" s="9" customFormat="1" x14ac:dyDescent="0.25">
      <c r="F102" s="11"/>
      <c r="G102" s="11"/>
      <c r="H102" s="11"/>
      <c r="I102" s="11"/>
      <c r="J102" s="13"/>
      <c r="K102" s="13"/>
    </row>
    <row r="103" spans="6:11" s="9" customFormat="1" x14ac:dyDescent="0.25">
      <c r="F103" s="11"/>
      <c r="G103" s="11"/>
      <c r="H103" s="11"/>
      <c r="I103" s="11"/>
      <c r="J103" s="13"/>
      <c r="K103" s="13"/>
    </row>
    <row r="104" spans="6:11" s="9" customFormat="1" x14ac:dyDescent="0.25">
      <c r="F104" s="11"/>
      <c r="G104" s="11"/>
      <c r="H104" s="11"/>
      <c r="I104" s="11"/>
      <c r="J104" s="13"/>
      <c r="K104" s="13"/>
    </row>
    <row r="105" spans="6:11" s="9" customFormat="1" x14ac:dyDescent="0.25">
      <c r="F105" s="11"/>
      <c r="G105" s="11"/>
      <c r="H105" s="11"/>
      <c r="I105" s="11"/>
      <c r="J105" s="13"/>
      <c r="K105" s="13"/>
    </row>
    <row r="106" spans="6:11" s="9" customFormat="1" x14ac:dyDescent="0.25">
      <c r="F106" s="11"/>
      <c r="G106" s="11"/>
      <c r="H106" s="11"/>
      <c r="I106" s="11"/>
      <c r="J106" s="13"/>
      <c r="K106" s="13"/>
    </row>
    <row r="107" spans="6:11" s="9" customFormat="1" x14ac:dyDescent="0.25">
      <c r="F107" s="11"/>
      <c r="G107" s="11"/>
      <c r="H107" s="11"/>
      <c r="I107" s="11"/>
      <c r="J107" s="13"/>
      <c r="K107" s="13"/>
    </row>
    <row r="108" spans="6:11" s="9" customFormat="1" x14ac:dyDescent="0.25">
      <c r="F108" s="11"/>
      <c r="G108" s="11"/>
      <c r="H108" s="11"/>
      <c r="I108" s="11"/>
      <c r="J108" s="13"/>
      <c r="K108" s="13"/>
    </row>
    <row r="109" spans="6:11" s="9" customFormat="1" x14ac:dyDescent="0.25">
      <c r="F109" s="11"/>
      <c r="G109" s="11"/>
      <c r="H109" s="11"/>
      <c r="I109" s="11"/>
      <c r="J109" s="13"/>
      <c r="K109" s="13"/>
    </row>
    <row r="110" spans="6:11" s="9" customFormat="1" x14ac:dyDescent="0.25">
      <c r="F110" s="11"/>
      <c r="G110" s="11"/>
      <c r="H110" s="11"/>
      <c r="I110" s="11"/>
      <c r="J110" s="13"/>
      <c r="K110" s="13"/>
    </row>
    <row r="111" spans="6:11" s="9" customFormat="1" x14ac:dyDescent="0.25">
      <c r="F111" s="11"/>
      <c r="G111" s="11"/>
      <c r="H111" s="11"/>
      <c r="I111" s="11"/>
      <c r="J111" s="13"/>
      <c r="K111" s="13"/>
    </row>
    <row r="112" spans="6:11" s="9" customFormat="1" x14ac:dyDescent="0.25">
      <c r="F112" s="11"/>
      <c r="G112" s="11"/>
      <c r="H112" s="11"/>
      <c r="I112" s="11"/>
      <c r="J112" s="13"/>
      <c r="K112" s="13"/>
    </row>
    <row r="113" spans="6:11" s="9" customFormat="1" x14ac:dyDescent="0.25">
      <c r="F113" s="11"/>
      <c r="G113" s="11"/>
      <c r="H113" s="11"/>
      <c r="I113" s="11"/>
      <c r="J113" s="13"/>
      <c r="K113" s="13"/>
    </row>
    <row r="114" spans="6:11" s="9" customFormat="1" x14ac:dyDescent="0.25">
      <c r="F114" s="11"/>
      <c r="G114" s="11"/>
      <c r="H114" s="11"/>
      <c r="I114" s="11"/>
      <c r="J114" s="13"/>
      <c r="K114" s="13"/>
    </row>
    <row r="115" spans="6:11" s="9" customFormat="1" x14ac:dyDescent="0.25">
      <c r="F115" s="11"/>
      <c r="G115" s="11"/>
      <c r="H115" s="11"/>
      <c r="I115" s="11"/>
      <c r="J115" s="13"/>
      <c r="K115" s="13"/>
    </row>
    <row r="116" spans="6:11" s="9" customFormat="1" x14ac:dyDescent="0.25">
      <c r="F116" s="11"/>
      <c r="G116" s="11"/>
      <c r="H116" s="11"/>
      <c r="I116" s="11"/>
      <c r="J116" s="13"/>
      <c r="K116" s="13"/>
    </row>
    <row r="117" spans="6:11" s="9" customFormat="1" x14ac:dyDescent="0.25">
      <c r="F117" s="11"/>
      <c r="G117" s="11"/>
      <c r="H117" s="11"/>
      <c r="I117" s="11"/>
      <c r="J117" s="13"/>
      <c r="K117" s="13"/>
    </row>
    <row r="118" spans="6:11" s="9" customFormat="1" x14ac:dyDescent="0.25">
      <c r="F118" s="11"/>
      <c r="G118" s="11"/>
      <c r="H118" s="11"/>
      <c r="I118" s="11"/>
      <c r="J118" s="13"/>
      <c r="K118" s="13"/>
    </row>
    <row r="119" spans="6:11" s="9" customFormat="1" x14ac:dyDescent="0.25">
      <c r="F119" s="11"/>
      <c r="G119" s="11"/>
      <c r="H119" s="11"/>
      <c r="I119" s="11"/>
      <c r="J119" s="13"/>
      <c r="K119" s="13"/>
    </row>
    <row r="120" spans="6:11" s="9" customFormat="1" x14ac:dyDescent="0.25">
      <c r="F120" s="11"/>
      <c r="G120" s="11"/>
      <c r="H120" s="11"/>
      <c r="I120" s="11"/>
      <c r="J120" s="13"/>
      <c r="K120" s="13"/>
    </row>
    <row r="121" spans="6:11" s="9" customFormat="1" x14ac:dyDescent="0.25">
      <c r="F121" s="11"/>
      <c r="G121" s="11"/>
      <c r="H121" s="11"/>
      <c r="I121" s="11"/>
      <c r="J121" s="13"/>
      <c r="K121" s="13"/>
    </row>
    <row r="122" spans="6:11" s="9" customFormat="1" x14ac:dyDescent="0.25">
      <c r="F122" s="11"/>
      <c r="G122" s="11"/>
      <c r="H122" s="11"/>
      <c r="I122" s="11"/>
      <c r="J122" s="13"/>
      <c r="K122" s="13"/>
    </row>
    <row r="123" spans="6:11" s="9" customFormat="1" x14ac:dyDescent="0.25">
      <c r="F123" s="11"/>
      <c r="G123" s="11"/>
      <c r="H123" s="11"/>
      <c r="I123" s="11"/>
      <c r="J123" s="13"/>
      <c r="K123" s="13"/>
    </row>
    <row r="124" spans="6:11" s="9" customFormat="1" x14ac:dyDescent="0.25">
      <c r="F124" s="11"/>
      <c r="G124" s="11"/>
      <c r="H124" s="11"/>
      <c r="I124" s="11"/>
      <c r="J124" s="13"/>
      <c r="K124" s="13"/>
    </row>
    <row r="125" spans="6:11" s="9" customFormat="1" x14ac:dyDescent="0.25">
      <c r="F125" s="11"/>
      <c r="G125" s="11"/>
      <c r="H125" s="11"/>
      <c r="I125" s="11"/>
      <c r="J125" s="13"/>
      <c r="K125" s="13"/>
    </row>
    <row r="126" spans="6:11" s="9" customFormat="1" x14ac:dyDescent="0.25">
      <c r="F126" s="11"/>
      <c r="G126" s="11"/>
      <c r="H126" s="11"/>
      <c r="I126" s="11"/>
      <c r="J126" s="13"/>
      <c r="K126" s="13"/>
    </row>
    <row r="127" spans="6:11" s="9" customFormat="1" x14ac:dyDescent="0.25">
      <c r="F127" s="11"/>
      <c r="G127" s="11"/>
      <c r="H127" s="11"/>
      <c r="I127" s="11"/>
      <c r="J127" s="13"/>
      <c r="K127" s="13"/>
    </row>
    <row r="128" spans="6:11" s="9" customFormat="1" x14ac:dyDescent="0.25">
      <c r="F128" s="11"/>
      <c r="G128" s="11"/>
      <c r="H128" s="11"/>
      <c r="I128" s="11"/>
      <c r="J128" s="13"/>
      <c r="K128" s="13"/>
    </row>
    <row r="129" spans="6:11" s="9" customFormat="1" x14ac:dyDescent="0.25">
      <c r="F129" s="11"/>
      <c r="G129" s="11"/>
      <c r="H129" s="11"/>
      <c r="I129" s="11"/>
      <c r="J129" s="13"/>
      <c r="K129" s="13"/>
    </row>
    <row r="130" spans="6:11" s="9" customFormat="1" x14ac:dyDescent="0.25">
      <c r="F130" s="11"/>
      <c r="G130" s="11"/>
      <c r="H130" s="11"/>
      <c r="I130" s="11"/>
      <c r="J130" s="13"/>
      <c r="K130" s="13"/>
    </row>
    <row r="131" spans="6:11" s="9" customFormat="1" x14ac:dyDescent="0.25">
      <c r="F131" s="11"/>
      <c r="G131" s="11"/>
      <c r="H131" s="11"/>
      <c r="I131" s="11"/>
      <c r="J131" s="13"/>
      <c r="K131" s="13"/>
    </row>
    <row r="132" spans="6:11" s="9" customFormat="1" x14ac:dyDescent="0.25">
      <c r="F132" s="11"/>
      <c r="G132" s="11"/>
      <c r="H132" s="11"/>
      <c r="I132" s="11"/>
      <c r="J132" s="13"/>
      <c r="K132" s="13"/>
    </row>
    <row r="133" spans="6:11" s="9" customFormat="1" x14ac:dyDescent="0.25">
      <c r="F133" s="11"/>
      <c r="G133" s="11"/>
      <c r="H133" s="11"/>
      <c r="I133" s="11"/>
      <c r="J133" s="13"/>
      <c r="K133" s="13"/>
    </row>
    <row r="134" spans="6:11" s="9" customFormat="1" x14ac:dyDescent="0.25">
      <c r="F134" s="11"/>
      <c r="G134" s="11"/>
      <c r="H134" s="11"/>
      <c r="I134" s="11"/>
      <c r="J134" s="13"/>
      <c r="K134" s="13"/>
    </row>
    <row r="135" spans="6:11" s="9" customFormat="1" x14ac:dyDescent="0.25">
      <c r="F135" s="11"/>
      <c r="G135" s="11"/>
      <c r="H135" s="11"/>
      <c r="I135" s="11"/>
      <c r="J135" s="13"/>
      <c r="K135" s="13"/>
    </row>
    <row r="136" spans="6:11" s="9" customFormat="1" x14ac:dyDescent="0.25">
      <c r="F136" s="11"/>
      <c r="G136" s="11"/>
      <c r="H136" s="11"/>
      <c r="I136" s="11"/>
      <c r="J136" s="13"/>
      <c r="K136" s="13"/>
    </row>
    <row r="137" spans="6:11" s="9" customFormat="1" x14ac:dyDescent="0.25">
      <c r="F137" s="11"/>
      <c r="G137" s="11"/>
      <c r="H137" s="11"/>
      <c r="I137" s="11"/>
      <c r="J137" s="13"/>
      <c r="K137" s="13"/>
    </row>
    <row r="138" spans="6:11" s="9" customFormat="1" x14ac:dyDescent="0.25">
      <c r="F138" s="11"/>
      <c r="G138" s="11"/>
      <c r="H138" s="11"/>
      <c r="I138" s="11"/>
      <c r="J138" s="13"/>
      <c r="K138" s="13"/>
    </row>
    <row r="139" spans="6:11" s="9" customFormat="1" x14ac:dyDescent="0.25">
      <c r="F139" s="11"/>
      <c r="G139" s="11"/>
      <c r="H139" s="11"/>
      <c r="I139" s="11"/>
      <c r="J139" s="13"/>
      <c r="K139" s="13"/>
    </row>
    <row r="140" spans="6:11" s="9" customFormat="1" x14ac:dyDescent="0.25">
      <c r="F140" s="11"/>
      <c r="G140" s="11"/>
      <c r="H140" s="11"/>
      <c r="I140" s="11"/>
      <c r="J140" s="13"/>
      <c r="K140" s="13"/>
    </row>
    <row r="141" spans="6:11" s="9" customFormat="1" x14ac:dyDescent="0.25">
      <c r="F141" s="11"/>
      <c r="G141" s="11"/>
      <c r="H141" s="11"/>
      <c r="I141" s="11"/>
      <c r="J141" s="13"/>
      <c r="K141" s="13"/>
    </row>
    <row r="142" spans="6:11" s="9" customFormat="1" x14ac:dyDescent="0.25">
      <c r="F142" s="11"/>
      <c r="G142" s="11"/>
      <c r="H142" s="11"/>
      <c r="I142" s="11"/>
      <c r="J142" s="13"/>
      <c r="K142" s="13"/>
    </row>
    <row r="143" spans="6:11" s="9" customFormat="1" x14ac:dyDescent="0.25">
      <c r="F143" s="11"/>
      <c r="G143" s="11"/>
      <c r="H143" s="11"/>
      <c r="I143" s="11"/>
      <c r="J143" s="13"/>
      <c r="K143" s="13"/>
    </row>
    <row r="144" spans="6:11" s="9" customFormat="1" x14ac:dyDescent="0.25">
      <c r="F144" s="11"/>
      <c r="G144" s="11"/>
      <c r="H144" s="11"/>
      <c r="I144" s="11"/>
      <c r="J144" s="13"/>
      <c r="K144" s="13"/>
    </row>
    <row r="145" spans="6:11" s="9" customFormat="1" x14ac:dyDescent="0.25">
      <c r="F145" s="11"/>
      <c r="G145" s="11"/>
      <c r="H145" s="11"/>
      <c r="I145" s="11"/>
      <c r="J145" s="13"/>
      <c r="K145" s="13"/>
    </row>
    <row r="146" spans="6:11" s="9" customFormat="1" x14ac:dyDescent="0.25">
      <c r="F146" s="11"/>
      <c r="G146" s="11"/>
      <c r="H146" s="11"/>
      <c r="I146" s="11"/>
      <c r="J146" s="13"/>
      <c r="K146" s="13"/>
    </row>
    <row r="147" spans="6:11" s="9" customFormat="1" x14ac:dyDescent="0.25">
      <c r="F147" s="11"/>
      <c r="G147" s="11"/>
      <c r="H147" s="11"/>
      <c r="I147" s="11"/>
      <c r="J147" s="13"/>
      <c r="K147" s="13"/>
    </row>
    <row r="148" spans="6:11" s="9" customFormat="1" x14ac:dyDescent="0.25">
      <c r="F148" s="11"/>
      <c r="G148" s="11"/>
      <c r="H148" s="11"/>
      <c r="I148" s="11"/>
      <c r="J148" s="13"/>
      <c r="K148" s="13"/>
    </row>
    <row r="149" spans="6:11" s="9" customFormat="1" x14ac:dyDescent="0.25">
      <c r="F149" s="11"/>
      <c r="G149" s="11"/>
      <c r="H149" s="11"/>
      <c r="I149" s="11"/>
      <c r="J149" s="13"/>
      <c r="K149" s="13"/>
    </row>
    <row r="150" spans="6:11" s="9" customFormat="1" x14ac:dyDescent="0.25">
      <c r="F150" s="11"/>
      <c r="G150" s="11"/>
      <c r="H150" s="11"/>
      <c r="I150" s="11"/>
      <c r="J150" s="13"/>
      <c r="K150" s="13"/>
    </row>
    <row r="151" spans="6:11" s="9" customFormat="1" x14ac:dyDescent="0.25">
      <c r="F151" s="11"/>
      <c r="G151" s="11"/>
      <c r="H151" s="11"/>
      <c r="I151" s="11"/>
      <c r="J151" s="13"/>
      <c r="K151" s="13"/>
    </row>
    <row r="152" spans="6:11" s="9" customFormat="1" x14ac:dyDescent="0.25">
      <c r="F152" s="11"/>
      <c r="G152" s="11"/>
      <c r="H152" s="11"/>
      <c r="I152" s="11"/>
      <c r="J152" s="13"/>
      <c r="K152" s="13"/>
    </row>
    <row r="153" spans="6:11" s="9" customFormat="1" x14ac:dyDescent="0.25">
      <c r="F153" s="11"/>
      <c r="G153" s="11"/>
      <c r="H153" s="11"/>
      <c r="I153" s="11"/>
      <c r="J153" s="13"/>
      <c r="K153" s="13"/>
    </row>
    <row r="154" spans="6:11" s="9" customFormat="1" x14ac:dyDescent="0.25">
      <c r="F154" s="11"/>
      <c r="G154" s="11"/>
      <c r="H154" s="11"/>
      <c r="I154" s="11"/>
      <c r="J154" s="13"/>
      <c r="K154" s="13"/>
    </row>
    <row r="155" spans="6:11" s="9" customFormat="1" x14ac:dyDescent="0.25">
      <c r="F155" s="11"/>
      <c r="G155" s="11"/>
      <c r="H155" s="11"/>
      <c r="I155" s="11"/>
      <c r="J155" s="13"/>
      <c r="K155" s="13"/>
    </row>
    <row r="156" spans="6:11" s="9" customFormat="1" x14ac:dyDescent="0.25">
      <c r="F156" s="11"/>
      <c r="G156" s="11"/>
      <c r="H156" s="11"/>
      <c r="I156" s="11"/>
      <c r="J156" s="13"/>
      <c r="K156" s="13"/>
    </row>
    <row r="157" spans="6:11" s="9" customFormat="1" x14ac:dyDescent="0.25">
      <c r="F157" s="11"/>
      <c r="G157" s="11"/>
      <c r="H157" s="11"/>
      <c r="I157" s="11"/>
      <c r="J157" s="13"/>
      <c r="K157" s="13"/>
    </row>
    <row r="158" spans="6:11" s="9" customFormat="1" x14ac:dyDescent="0.25">
      <c r="F158" s="11"/>
      <c r="G158" s="11"/>
      <c r="H158" s="11"/>
      <c r="I158" s="11"/>
      <c r="J158" s="13"/>
      <c r="K158" s="13"/>
    </row>
    <row r="159" spans="6:11" s="9" customFormat="1" x14ac:dyDescent="0.25">
      <c r="F159" s="11"/>
      <c r="G159" s="11"/>
      <c r="H159" s="11"/>
      <c r="I159" s="11"/>
      <c r="J159" s="13"/>
      <c r="K159" s="13"/>
    </row>
    <row r="160" spans="6:11" s="9" customFormat="1" x14ac:dyDescent="0.25">
      <c r="F160" s="11"/>
      <c r="G160" s="11"/>
      <c r="H160" s="11"/>
      <c r="I160" s="11"/>
      <c r="J160" s="13"/>
      <c r="K160" s="13"/>
    </row>
    <row r="161" spans="6:11" s="9" customFormat="1" x14ac:dyDescent="0.25">
      <c r="F161" s="11"/>
      <c r="G161" s="11"/>
      <c r="H161" s="11"/>
      <c r="I161" s="11"/>
      <c r="J161" s="13"/>
      <c r="K161" s="13"/>
    </row>
    <row r="162" spans="6:11" s="9" customFormat="1" x14ac:dyDescent="0.25">
      <c r="F162" s="11"/>
      <c r="G162" s="11"/>
      <c r="H162" s="11"/>
      <c r="I162" s="11"/>
      <c r="J162" s="13"/>
      <c r="K162" s="13"/>
    </row>
    <row r="163" spans="6:11" s="9" customFormat="1" x14ac:dyDescent="0.25">
      <c r="F163" s="11"/>
      <c r="G163" s="11"/>
      <c r="H163" s="11"/>
      <c r="I163" s="11"/>
      <c r="J163" s="13"/>
      <c r="K163" s="13"/>
    </row>
    <row r="164" spans="6:11" s="9" customFormat="1" x14ac:dyDescent="0.25">
      <c r="F164" s="11"/>
      <c r="G164" s="11"/>
      <c r="H164" s="11"/>
      <c r="I164" s="11"/>
      <c r="J164" s="13"/>
      <c r="K164" s="13"/>
    </row>
    <row r="165" spans="6:11" s="9" customFormat="1" x14ac:dyDescent="0.25">
      <c r="F165" s="11"/>
      <c r="G165" s="11"/>
      <c r="H165" s="11"/>
      <c r="I165" s="11"/>
      <c r="J165" s="13"/>
      <c r="K165" s="13"/>
    </row>
    <row r="166" spans="6:11" s="9" customFormat="1" x14ac:dyDescent="0.25">
      <c r="F166" s="11"/>
      <c r="G166" s="11"/>
      <c r="H166" s="11"/>
      <c r="I166" s="11"/>
      <c r="J166" s="13"/>
      <c r="K166" s="13"/>
    </row>
    <row r="167" spans="6:11" s="9" customFormat="1" x14ac:dyDescent="0.25">
      <c r="F167" s="11"/>
      <c r="G167" s="11"/>
      <c r="H167" s="11"/>
      <c r="I167" s="11"/>
      <c r="J167" s="13"/>
      <c r="K167" s="13"/>
    </row>
    <row r="168" spans="6:11" s="9" customFormat="1" x14ac:dyDescent="0.25">
      <c r="F168" s="11"/>
      <c r="G168" s="11"/>
      <c r="H168" s="11"/>
      <c r="I168" s="11"/>
      <c r="J168" s="13"/>
      <c r="K168" s="13"/>
    </row>
    <row r="169" spans="6:11" s="9" customFormat="1" x14ac:dyDescent="0.25">
      <c r="F169" s="11"/>
      <c r="G169" s="11"/>
      <c r="H169" s="11"/>
      <c r="I169" s="11"/>
      <c r="J169" s="13"/>
      <c r="K169" s="13"/>
    </row>
    <row r="170" spans="6:11" s="9" customFormat="1" x14ac:dyDescent="0.25">
      <c r="F170" s="11"/>
      <c r="G170" s="11"/>
      <c r="H170" s="11"/>
      <c r="I170" s="11"/>
      <c r="J170" s="13"/>
      <c r="K170" s="13"/>
    </row>
    <row r="171" spans="6:11" s="9" customFormat="1" x14ac:dyDescent="0.25">
      <c r="F171" s="11"/>
      <c r="G171" s="11"/>
      <c r="H171" s="11"/>
      <c r="I171" s="11"/>
      <c r="J171" s="13"/>
      <c r="K171" s="13"/>
    </row>
    <row r="172" spans="6:11" s="9" customFormat="1" x14ac:dyDescent="0.25">
      <c r="F172" s="11"/>
      <c r="G172" s="11"/>
      <c r="H172" s="11"/>
      <c r="I172" s="11"/>
      <c r="J172" s="13"/>
      <c r="K172" s="13"/>
    </row>
    <row r="173" spans="6:11" s="9" customFormat="1" x14ac:dyDescent="0.25">
      <c r="F173" s="11"/>
      <c r="G173" s="11"/>
      <c r="H173" s="11"/>
      <c r="I173" s="11"/>
      <c r="J173" s="13"/>
      <c r="K173" s="13"/>
    </row>
    <row r="174" spans="6:11" s="9" customFormat="1" x14ac:dyDescent="0.25">
      <c r="F174" s="11"/>
      <c r="G174" s="11"/>
      <c r="H174" s="11"/>
      <c r="I174" s="11"/>
      <c r="J174" s="13"/>
      <c r="K174" s="13"/>
    </row>
    <row r="175" spans="6:11" s="9" customFormat="1" x14ac:dyDescent="0.25">
      <c r="F175" s="11"/>
      <c r="G175" s="11"/>
      <c r="H175" s="11"/>
      <c r="I175" s="11"/>
      <c r="J175" s="13"/>
      <c r="K175" s="13"/>
    </row>
    <row r="176" spans="6:11" s="9" customFormat="1" x14ac:dyDescent="0.25">
      <c r="F176" s="11"/>
      <c r="G176" s="11"/>
      <c r="H176" s="11"/>
      <c r="I176" s="11"/>
      <c r="J176" s="13"/>
      <c r="K176" s="13"/>
    </row>
    <row r="177" spans="6:11" s="9" customFormat="1" x14ac:dyDescent="0.25">
      <c r="F177" s="11"/>
      <c r="G177" s="11"/>
      <c r="H177" s="11"/>
      <c r="I177" s="11"/>
      <c r="J177" s="13"/>
      <c r="K177" s="13"/>
    </row>
    <row r="178" spans="6:11" s="9" customFormat="1" x14ac:dyDescent="0.25">
      <c r="F178" s="11"/>
      <c r="G178" s="11"/>
      <c r="H178" s="11"/>
      <c r="I178" s="11"/>
      <c r="J178" s="13"/>
      <c r="K178" s="13"/>
    </row>
    <row r="179" spans="6:11" s="9" customFormat="1" x14ac:dyDescent="0.25">
      <c r="F179" s="11"/>
      <c r="G179" s="11"/>
      <c r="H179" s="11"/>
      <c r="I179" s="11"/>
      <c r="J179" s="13"/>
      <c r="K179" s="13"/>
    </row>
    <row r="180" spans="6:11" s="9" customFormat="1" x14ac:dyDescent="0.25">
      <c r="F180" s="11"/>
      <c r="G180" s="11"/>
      <c r="H180" s="11"/>
      <c r="I180" s="11"/>
      <c r="J180" s="13"/>
      <c r="K180" s="13"/>
    </row>
    <row r="181" spans="6:11" s="9" customFormat="1" x14ac:dyDescent="0.25">
      <c r="F181" s="11"/>
      <c r="G181" s="11"/>
      <c r="H181" s="11"/>
      <c r="I181" s="11"/>
      <c r="J181" s="13"/>
      <c r="K181" s="13"/>
    </row>
    <row r="182" spans="6:11" s="9" customFormat="1" x14ac:dyDescent="0.25">
      <c r="F182" s="11"/>
      <c r="G182" s="11"/>
      <c r="H182" s="11"/>
      <c r="I182" s="11"/>
      <c r="J182" s="13"/>
      <c r="K182" s="13"/>
    </row>
    <row r="183" spans="6:11" s="9" customFormat="1" x14ac:dyDescent="0.25">
      <c r="F183" s="11"/>
      <c r="G183" s="11"/>
      <c r="H183" s="11"/>
      <c r="I183" s="11"/>
      <c r="J183" s="13"/>
      <c r="K183" s="13"/>
    </row>
    <row r="184" spans="6:11" s="9" customFormat="1" x14ac:dyDescent="0.25">
      <c r="F184" s="11"/>
      <c r="G184" s="11"/>
      <c r="H184" s="11"/>
      <c r="I184" s="11"/>
      <c r="J184" s="13"/>
      <c r="K184" s="13"/>
    </row>
    <row r="185" spans="6:11" s="9" customFormat="1" x14ac:dyDescent="0.25">
      <c r="F185" s="11"/>
      <c r="G185" s="11"/>
      <c r="H185" s="11"/>
      <c r="I185" s="11"/>
      <c r="J185" s="13"/>
      <c r="K185" s="13"/>
    </row>
    <row r="186" spans="6:11" s="9" customFormat="1" x14ac:dyDescent="0.25">
      <c r="F186" s="11"/>
      <c r="G186" s="11"/>
      <c r="H186" s="11"/>
      <c r="I186" s="11"/>
      <c r="J186" s="13"/>
      <c r="K186" s="13"/>
    </row>
    <row r="187" spans="6:11" s="9" customFormat="1" x14ac:dyDescent="0.25">
      <c r="F187" s="11"/>
      <c r="G187" s="11"/>
      <c r="H187" s="11"/>
      <c r="I187" s="11"/>
      <c r="J187" s="13"/>
      <c r="K187" s="13"/>
    </row>
    <row r="188" spans="6:11" s="9" customFormat="1" x14ac:dyDescent="0.25">
      <c r="F188" s="11"/>
      <c r="G188" s="11"/>
      <c r="H188" s="11"/>
      <c r="I188" s="11"/>
      <c r="J188" s="13"/>
      <c r="K188" s="13"/>
    </row>
    <row r="189" spans="6:11" s="9" customFormat="1" x14ac:dyDescent="0.25">
      <c r="F189" s="11"/>
      <c r="G189" s="11"/>
      <c r="H189" s="11"/>
      <c r="I189" s="11"/>
      <c r="J189" s="13"/>
      <c r="K189" s="13"/>
    </row>
    <row r="190" spans="6:11" s="9" customFormat="1" x14ac:dyDescent="0.25">
      <c r="F190" s="11"/>
      <c r="G190" s="11"/>
      <c r="H190" s="11"/>
      <c r="I190" s="11"/>
      <c r="J190" s="13"/>
      <c r="K190" s="13"/>
    </row>
    <row r="191" spans="6:11" s="9" customFormat="1" x14ac:dyDescent="0.25">
      <c r="F191" s="11"/>
      <c r="G191" s="11"/>
      <c r="H191" s="11"/>
      <c r="I191" s="11"/>
      <c r="J191" s="13"/>
      <c r="K191" s="13"/>
    </row>
    <row r="192" spans="6:11" s="9" customFormat="1" x14ac:dyDescent="0.25">
      <c r="F192" s="11"/>
      <c r="G192" s="11"/>
      <c r="H192" s="11"/>
      <c r="I192" s="11"/>
      <c r="J192" s="13"/>
      <c r="K192" s="13"/>
    </row>
    <row r="193" spans="6:11" s="9" customFormat="1" x14ac:dyDescent="0.25">
      <c r="F193" s="11"/>
      <c r="G193" s="11"/>
      <c r="H193" s="11"/>
      <c r="I193" s="11"/>
      <c r="J193" s="13"/>
      <c r="K193" s="13"/>
    </row>
    <row r="194" spans="6:11" s="9" customFormat="1" x14ac:dyDescent="0.25">
      <c r="F194" s="11"/>
      <c r="G194" s="11"/>
      <c r="H194" s="11"/>
      <c r="I194" s="11"/>
      <c r="J194" s="13"/>
      <c r="K194" s="13"/>
    </row>
    <row r="195" spans="6:11" s="9" customFormat="1" x14ac:dyDescent="0.25">
      <c r="F195" s="11"/>
      <c r="G195" s="11"/>
      <c r="H195" s="11"/>
      <c r="I195" s="11"/>
      <c r="J195" s="13"/>
      <c r="K195" s="13"/>
    </row>
    <row r="196" spans="6:11" s="9" customFormat="1" x14ac:dyDescent="0.25">
      <c r="F196" s="11"/>
      <c r="G196" s="11"/>
      <c r="H196" s="11"/>
      <c r="I196" s="11"/>
      <c r="J196" s="13"/>
      <c r="K196" s="13"/>
    </row>
    <row r="197" spans="6:11" s="9" customFormat="1" x14ac:dyDescent="0.25">
      <c r="F197" s="11"/>
      <c r="G197" s="11"/>
      <c r="H197" s="11"/>
      <c r="I197" s="11"/>
      <c r="J197" s="13"/>
      <c r="K197" s="13"/>
    </row>
    <row r="198" spans="6:11" s="9" customFormat="1" x14ac:dyDescent="0.25">
      <c r="F198" s="11"/>
      <c r="G198" s="11"/>
      <c r="H198" s="11"/>
      <c r="I198" s="11"/>
      <c r="J198" s="13"/>
      <c r="K198" s="13"/>
    </row>
    <row r="199" spans="6:11" s="9" customFormat="1" x14ac:dyDescent="0.25">
      <c r="F199" s="11"/>
      <c r="G199" s="11"/>
      <c r="H199" s="11"/>
      <c r="I199" s="11"/>
      <c r="J199" s="13"/>
      <c r="K199" s="13"/>
    </row>
    <row r="200" spans="6:11" s="9" customFormat="1" x14ac:dyDescent="0.25">
      <c r="F200" s="11"/>
      <c r="G200" s="11"/>
      <c r="H200" s="11"/>
      <c r="I200" s="11"/>
      <c r="J200" s="13"/>
      <c r="K200" s="13"/>
    </row>
    <row r="201" spans="6:11" s="9" customFormat="1" x14ac:dyDescent="0.25">
      <c r="F201" s="11"/>
      <c r="G201" s="11"/>
      <c r="H201" s="11"/>
      <c r="I201" s="11"/>
      <c r="J201" s="13"/>
      <c r="K201" s="13"/>
    </row>
    <row r="202" spans="6:11" s="9" customFormat="1" x14ac:dyDescent="0.25">
      <c r="F202" s="11"/>
      <c r="G202" s="11"/>
      <c r="H202" s="11"/>
      <c r="I202" s="11"/>
      <c r="J202" s="13"/>
      <c r="K202" s="13"/>
    </row>
    <row r="203" spans="6:11" s="9" customFormat="1" x14ac:dyDescent="0.25">
      <c r="F203" s="11"/>
      <c r="G203" s="11"/>
      <c r="H203" s="11"/>
      <c r="I203" s="11"/>
      <c r="J203" s="13"/>
      <c r="K203" s="13"/>
    </row>
    <row r="204" spans="6:11" s="9" customFormat="1" x14ac:dyDescent="0.25">
      <c r="F204" s="11"/>
      <c r="G204" s="11"/>
      <c r="H204" s="11"/>
      <c r="I204" s="11"/>
      <c r="J204" s="13"/>
      <c r="K204" s="13"/>
    </row>
    <row r="205" spans="6:11" s="9" customFormat="1" x14ac:dyDescent="0.25">
      <c r="F205" s="11"/>
      <c r="G205" s="11"/>
      <c r="H205" s="11"/>
      <c r="I205" s="11"/>
      <c r="J205" s="13"/>
      <c r="K205" s="13"/>
    </row>
    <row r="206" spans="6:11" s="9" customFormat="1" x14ac:dyDescent="0.25">
      <c r="F206" s="11"/>
      <c r="G206" s="11"/>
      <c r="H206" s="11"/>
      <c r="I206" s="11"/>
      <c r="J206" s="13"/>
      <c r="K206" s="13"/>
    </row>
    <row r="207" spans="6:11" s="9" customFormat="1" x14ac:dyDescent="0.25">
      <c r="F207" s="11"/>
      <c r="G207" s="11"/>
      <c r="H207" s="11"/>
      <c r="I207" s="11"/>
      <c r="J207" s="13"/>
      <c r="K207" s="13"/>
    </row>
    <row r="208" spans="6:11" s="9" customFormat="1" x14ac:dyDescent="0.25">
      <c r="F208" s="11"/>
      <c r="G208" s="11"/>
      <c r="H208" s="11"/>
      <c r="I208" s="11"/>
      <c r="J208" s="13"/>
      <c r="K208" s="13"/>
    </row>
    <row r="209" spans="6:11" s="9" customFormat="1" x14ac:dyDescent="0.25">
      <c r="F209" s="11"/>
      <c r="G209" s="11"/>
      <c r="H209" s="11"/>
      <c r="I209" s="11"/>
      <c r="J209" s="13"/>
      <c r="K209" s="13"/>
    </row>
    <row r="210" spans="6:11" s="9" customFormat="1" x14ac:dyDescent="0.25">
      <c r="F210" s="11"/>
      <c r="G210" s="11"/>
      <c r="H210" s="11"/>
      <c r="I210" s="11"/>
      <c r="J210" s="13"/>
      <c r="K210" s="13"/>
    </row>
    <row r="211" spans="6:11" s="9" customFormat="1" x14ac:dyDescent="0.25">
      <c r="F211" s="11"/>
      <c r="G211" s="11"/>
      <c r="H211" s="11"/>
      <c r="I211" s="11"/>
      <c r="J211" s="13"/>
      <c r="K211" s="13"/>
    </row>
    <row r="212" spans="6:11" s="9" customFormat="1" x14ac:dyDescent="0.25">
      <c r="F212" s="11"/>
      <c r="G212" s="11"/>
      <c r="H212" s="11"/>
      <c r="I212" s="11"/>
      <c r="J212" s="13"/>
      <c r="K212" s="13"/>
    </row>
    <row r="213" spans="6:11" s="9" customFormat="1" x14ac:dyDescent="0.25">
      <c r="F213" s="11"/>
      <c r="G213" s="11"/>
      <c r="H213" s="11"/>
      <c r="I213" s="11"/>
      <c r="J213" s="13"/>
      <c r="K213" s="13"/>
    </row>
    <row r="214" spans="6:11" s="9" customFormat="1" x14ac:dyDescent="0.25">
      <c r="F214" s="11"/>
      <c r="G214" s="11"/>
      <c r="H214" s="11"/>
      <c r="I214" s="11"/>
      <c r="J214" s="13"/>
      <c r="K214" s="13"/>
    </row>
    <row r="215" spans="6:11" s="9" customFormat="1" x14ac:dyDescent="0.25">
      <c r="F215" s="11"/>
      <c r="G215" s="11"/>
      <c r="H215" s="11"/>
      <c r="I215" s="11"/>
      <c r="J215" s="13"/>
      <c r="K215" s="13"/>
    </row>
    <row r="216" spans="6:11" s="9" customFormat="1" x14ac:dyDescent="0.25">
      <c r="F216" s="11"/>
      <c r="G216" s="11"/>
      <c r="H216" s="11"/>
      <c r="I216" s="11"/>
      <c r="J216" s="13"/>
      <c r="K216" s="13"/>
    </row>
    <row r="217" spans="6:11" s="9" customFormat="1" x14ac:dyDescent="0.25">
      <c r="F217" s="11"/>
      <c r="G217" s="11"/>
      <c r="H217" s="11"/>
      <c r="I217" s="11"/>
      <c r="J217" s="13"/>
      <c r="K217" s="13"/>
    </row>
    <row r="218" spans="6:11" s="9" customFormat="1" x14ac:dyDescent="0.25">
      <c r="F218" s="11"/>
      <c r="G218" s="11"/>
      <c r="H218" s="11"/>
      <c r="I218" s="11"/>
      <c r="J218" s="13"/>
      <c r="K218" s="13"/>
    </row>
    <row r="219" spans="6:11" s="9" customFormat="1" x14ac:dyDescent="0.25">
      <c r="F219" s="11"/>
      <c r="G219" s="11"/>
      <c r="H219" s="11"/>
      <c r="I219" s="11"/>
      <c r="J219" s="13"/>
      <c r="K219" s="13"/>
    </row>
    <row r="220" spans="6:11" s="9" customFormat="1" x14ac:dyDescent="0.25">
      <c r="F220" s="11"/>
      <c r="G220" s="11"/>
      <c r="H220" s="11"/>
      <c r="I220" s="11"/>
      <c r="J220" s="13"/>
      <c r="K220" s="13"/>
    </row>
    <row r="221" spans="6:11" s="9" customFormat="1" x14ac:dyDescent="0.25">
      <c r="F221" s="11"/>
      <c r="G221" s="11"/>
      <c r="H221" s="11"/>
      <c r="I221" s="11"/>
      <c r="J221" s="13"/>
      <c r="K221" s="13"/>
    </row>
    <row r="222" spans="6:11" s="9" customFormat="1" x14ac:dyDescent="0.25">
      <c r="F222" s="11"/>
      <c r="G222" s="11"/>
      <c r="H222" s="11"/>
      <c r="I222" s="11"/>
      <c r="J222" s="13"/>
      <c r="K222" s="13"/>
    </row>
    <row r="223" spans="6:11" s="9" customFormat="1" x14ac:dyDescent="0.25">
      <c r="F223" s="11"/>
      <c r="G223" s="11"/>
      <c r="H223" s="11"/>
      <c r="I223" s="11"/>
      <c r="J223" s="13"/>
      <c r="K223" s="13"/>
    </row>
    <row r="224" spans="6:11" s="9" customFormat="1" x14ac:dyDescent="0.25">
      <c r="F224" s="11"/>
      <c r="G224" s="11"/>
      <c r="H224" s="11"/>
      <c r="I224" s="11"/>
      <c r="J224" s="13"/>
      <c r="K224" s="13"/>
    </row>
    <row r="225" spans="6:11" s="9" customFormat="1" x14ac:dyDescent="0.25">
      <c r="F225" s="11"/>
      <c r="G225" s="11"/>
      <c r="H225" s="11"/>
      <c r="I225" s="11"/>
      <c r="J225" s="13"/>
      <c r="K225" s="13"/>
    </row>
    <row r="226" spans="6:11" s="9" customFormat="1" x14ac:dyDescent="0.25">
      <c r="F226" s="11"/>
      <c r="G226" s="11"/>
      <c r="H226" s="11"/>
      <c r="I226" s="11"/>
      <c r="J226" s="13"/>
      <c r="K226" s="13"/>
    </row>
    <row r="227" spans="6:11" s="9" customFormat="1" x14ac:dyDescent="0.25">
      <c r="F227" s="11"/>
      <c r="G227" s="11"/>
      <c r="H227" s="11"/>
      <c r="I227" s="11"/>
      <c r="J227" s="13"/>
      <c r="K227" s="13"/>
    </row>
    <row r="228" spans="6:11" s="9" customFormat="1" x14ac:dyDescent="0.25">
      <c r="F228" s="11"/>
      <c r="G228" s="11"/>
      <c r="H228" s="11"/>
      <c r="I228" s="11"/>
      <c r="J228" s="13"/>
      <c r="K228" s="13"/>
    </row>
    <row r="229" spans="6:11" s="9" customFormat="1" x14ac:dyDescent="0.25">
      <c r="F229" s="11"/>
      <c r="G229" s="11"/>
      <c r="H229" s="11"/>
      <c r="I229" s="11"/>
      <c r="J229" s="13"/>
      <c r="K229" s="13"/>
    </row>
    <row r="230" spans="6:11" s="9" customFormat="1" x14ac:dyDescent="0.25">
      <c r="F230" s="11"/>
      <c r="G230" s="11"/>
      <c r="H230" s="11"/>
      <c r="I230" s="11"/>
      <c r="J230" s="13"/>
      <c r="K230" s="13"/>
    </row>
    <row r="231" spans="6:11" s="9" customFormat="1" x14ac:dyDescent="0.25">
      <c r="F231" s="11"/>
      <c r="G231" s="11"/>
      <c r="H231" s="11"/>
      <c r="I231" s="11"/>
      <c r="J231" s="13"/>
      <c r="K231" s="13"/>
    </row>
    <row r="232" spans="6:11" s="9" customFormat="1" x14ac:dyDescent="0.25">
      <c r="F232" s="11"/>
      <c r="G232" s="11"/>
      <c r="H232" s="11"/>
      <c r="I232" s="11"/>
      <c r="J232" s="13"/>
      <c r="K232" s="13"/>
    </row>
    <row r="233" spans="6:11" s="9" customFormat="1" x14ac:dyDescent="0.25">
      <c r="F233" s="11"/>
      <c r="G233" s="11"/>
      <c r="H233" s="11"/>
      <c r="I233" s="11"/>
      <c r="J233" s="13"/>
      <c r="K233" s="13"/>
    </row>
    <row r="234" spans="6:11" s="9" customFormat="1" x14ac:dyDescent="0.25">
      <c r="F234" s="11"/>
      <c r="G234" s="11"/>
      <c r="H234" s="11"/>
      <c r="I234" s="11"/>
      <c r="J234" s="13"/>
      <c r="K234" s="13"/>
    </row>
    <row r="235" spans="6:11" s="9" customFormat="1" x14ac:dyDescent="0.25">
      <c r="F235" s="11"/>
      <c r="G235" s="11"/>
      <c r="H235" s="11"/>
      <c r="I235" s="11"/>
      <c r="J235" s="13"/>
      <c r="K235" s="13"/>
    </row>
    <row r="236" spans="6:11" s="9" customFormat="1" x14ac:dyDescent="0.25">
      <c r="F236" s="11"/>
      <c r="G236" s="11"/>
      <c r="H236" s="11"/>
      <c r="I236" s="11"/>
      <c r="J236" s="13"/>
      <c r="K236" s="13"/>
    </row>
    <row r="237" spans="6:11" s="9" customFormat="1" x14ac:dyDescent="0.25">
      <c r="F237" s="11"/>
      <c r="G237" s="11"/>
      <c r="H237" s="11"/>
      <c r="I237" s="11"/>
      <c r="J237" s="13"/>
      <c r="K237" s="13"/>
    </row>
    <row r="238" spans="6:11" s="9" customFormat="1" x14ac:dyDescent="0.25">
      <c r="F238" s="11"/>
      <c r="G238" s="11"/>
      <c r="H238" s="11"/>
      <c r="I238" s="11"/>
      <c r="J238" s="13"/>
      <c r="K238" s="13"/>
    </row>
    <row r="239" spans="6:11" s="9" customFormat="1" x14ac:dyDescent="0.25">
      <c r="F239" s="11"/>
      <c r="G239" s="11"/>
      <c r="H239" s="11"/>
      <c r="I239" s="11"/>
      <c r="J239" s="13"/>
      <c r="K239" s="13"/>
    </row>
    <row r="240" spans="6:11" s="9" customFormat="1" x14ac:dyDescent="0.25">
      <c r="F240" s="11"/>
      <c r="G240" s="11"/>
      <c r="H240" s="11"/>
      <c r="I240" s="11"/>
      <c r="J240" s="13"/>
      <c r="K240" s="13"/>
    </row>
    <row r="241" spans="6:11" s="9" customFormat="1" x14ac:dyDescent="0.25">
      <c r="F241" s="11"/>
      <c r="G241" s="11"/>
      <c r="H241" s="11"/>
      <c r="I241" s="11"/>
      <c r="J241" s="13"/>
      <c r="K241" s="13"/>
    </row>
    <row r="242" spans="6:11" s="9" customFormat="1" x14ac:dyDescent="0.25">
      <c r="F242" s="11"/>
      <c r="G242" s="11"/>
      <c r="H242" s="11"/>
      <c r="I242" s="11"/>
      <c r="J242" s="13"/>
      <c r="K242" s="13"/>
    </row>
    <row r="243" spans="6:11" s="9" customFormat="1" x14ac:dyDescent="0.25">
      <c r="F243" s="11"/>
      <c r="G243" s="11"/>
      <c r="H243" s="11"/>
      <c r="I243" s="11"/>
      <c r="J243" s="13"/>
      <c r="K243" s="13"/>
    </row>
    <row r="244" spans="6:11" s="9" customFormat="1" x14ac:dyDescent="0.25">
      <c r="F244" s="11"/>
      <c r="G244" s="11"/>
      <c r="H244" s="11"/>
      <c r="I244" s="11"/>
      <c r="J244" s="13"/>
      <c r="K244" s="13"/>
    </row>
    <row r="245" spans="6:11" s="9" customFormat="1" x14ac:dyDescent="0.25">
      <c r="F245" s="11"/>
      <c r="G245" s="11"/>
      <c r="H245" s="11"/>
      <c r="I245" s="11"/>
      <c r="J245" s="13"/>
      <c r="K245" s="13"/>
    </row>
    <row r="246" spans="6:11" s="9" customFormat="1" x14ac:dyDescent="0.25">
      <c r="F246" s="11"/>
      <c r="G246" s="11"/>
      <c r="H246" s="11"/>
      <c r="I246" s="11"/>
      <c r="J246" s="13"/>
      <c r="K246" s="13"/>
    </row>
    <row r="247" spans="6:11" s="9" customFormat="1" x14ac:dyDescent="0.25">
      <c r="F247" s="11"/>
      <c r="G247" s="11"/>
      <c r="H247" s="11"/>
      <c r="I247" s="11"/>
      <c r="J247" s="13"/>
      <c r="K247" s="13"/>
    </row>
    <row r="248" spans="6:11" s="9" customFormat="1" x14ac:dyDescent="0.25">
      <c r="F248" s="11"/>
      <c r="G248" s="11"/>
      <c r="H248" s="11"/>
      <c r="I248" s="11"/>
      <c r="J248" s="13"/>
      <c r="K248" s="13"/>
    </row>
    <row r="249" spans="6:11" s="9" customFormat="1" x14ac:dyDescent="0.25">
      <c r="F249" s="11"/>
      <c r="G249" s="11"/>
      <c r="H249" s="11"/>
      <c r="I249" s="11"/>
      <c r="J249" s="13"/>
      <c r="K249" s="13"/>
    </row>
    <row r="250" spans="6:11" s="9" customFormat="1" x14ac:dyDescent="0.25">
      <c r="F250" s="11"/>
      <c r="G250" s="11"/>
      <c r="H250" s="11"/>
      <c r="I250" s="11"/>
      <c r="J250" s="13"/>
      <c r="K250" s="13"/>
    </row>
    <row r="251" spans="6:11" s="9" customFormat="1" x14ac:dyDescent="0.25">
      <c r="F251" s="11"/>
      <c r="G251" s="11"/>
      <c r="H251" s="11"/>
      <c r="I251" s="11"/>
      <c r="J251" s="13"/>
      <c r="K251" s="13"/>
    </row>
    <row r="252" spans="6:11" s="9" customFormat="1" x14ac:dyDescent="0.25">
      <c r="F252" s="11"/>
      <c r="G252" s="11"/>
      <c r="H252" s="11"/>
      <c r="I252" s="11"/>
      <c r="J252" s="13"/>
      <c r="K252" s="13"/>
    </row>
    <row r="253" spans="6:11" s="9" customFormat="1" x14ac:dyDescent="0.25">
      <c r="F253" s="11"/>
      <c r="G253" s="11"/>
      <c r="H253" s="11"/>
      <c r="I253" s="11"/>
      <c r="J253" s="13"/>
      <c r="K253" s="13"/>
    </row>
    <row r="254" spans="6:11" s="9" customFormat="1" x14ac:dyDescent="0.25">
      <c r="F254" s="11"/>
      <c r="G254" s="11"/>
      <c r="H254" s="11"/>
      <c r="I254" s="11"/>
      <c r="J254" s="13"/>
      <c r="K254" s="13"/>
    </row>
    <row r="255" spans="6:11" s="9" customFormat="1" x14ac:dyDescent="0.25">
      <c r="F255" s="11"/>
      <c r="G255" s="11"/>
      <c r="H255" s="11"/>
      <c r="I255" s="11"/>
      <c r="J255" s="13"/>
      <c r="K255" s="13"/>
    </row>
    <row r="256" spans="6:11" s="9" customFormat="1" x14ac:dyDescent="0.25">
      <c r="F256" s="11"/>
      <c r="G256" s="11"/>
      <c r="H256" s="11"/>
      <c r="I256" s="11"/>
      <c r="J256" s="13"/>
      <c r="K256" s="13"/>
    </row>
    <row r="257" spans="6:11" s="9" customFormat="1" x14ac:dyDescent="0.25">
      <c r="F257" s="11"/>
      <c r="G257" s="11"/>
      <c r="H257" s="11"/>
      <c r="I257" s="11"/>
      <c r="J257" s="13"/>
      <c r="K257" s="13"/>
    </row>
    <row r="258" spans="6:11" s="9" customFormat="1" x14ac:dyDescent="0.25">
      <c r="F258" s="11"/>
      <c r="G258" s="11"/>
      <c r="H258" s="11"/>
      <c r="I258" s="11"/>
      <c r="J258" s="13"/>
      <c r="K258" s="13"/>
    </row>
    <row r="259" spans="6:11" s="9" customFormat="1" x14ac:dyDescent="0.25">
      <c r="F259" s="11"/>
      <c r="G259" s="11"/>
      <c r="H259" s="11"/>
      <c r="I259" s="11"/>
      <c r="J259" s="13"/>
      <c r="K259" s="13"/>
    </row>
    <row r="260" spans="6:11" s="9" customFormat="1" x14ac:dyDescent="0.25">
      <c r="F260" s="11"/>
      <c r="G260" s="11"/>
      <c r="H260" s="11"/>
      <c r="I260" s="11"/>
      <c r="J260" s="13"/>
      <c r="K260" s="13"/>
    </row>
    <row r="261" spans="6:11" s="9" customFormat="1" x14ac:dyDescent="0.25">
      <c r="F261" s="11"/>
      <c r="G261" s="11"/>
      <c r="H261" s="11"/>
      <c r="I261" s="11"/>
      <c r="J261" s="13"/>
      <c r="K261" s="13"/>
    </row>
    <row r="262" spans="6:11" s="9" customFormat="1" x14ac:dyDescent="0.25">
      <c r="F262" s="11"/>
      <c r="G262" s="11"/>
      <c r="H262" s="11"/>
      <c r="I262" s="11"/>
      <c r="J262" s="13"/>
      <c r="K262" s="13"/>
    </row>
    <row r="263" spans="6:11" s="9" customFormat="1" x14ac:dyDescent="0.25">
      <c r="F263" s="11"/>
      <c r="G263" s="11"/>
      <c r="H263" s="11"/>
      <c r="I263" s="11"/>
      <c r="J263" s="13"/>
      <c r="K263" s="13"/>
    </row>
    <row r="264" spans="6:11" s="9" customFormat="1" x14ac:dyDescent="0.25">
      <c r="F264" s="11"/>
      <c r="G264" s="11"/>
      <c r="H264" s="11"/>
      <c r="I264" s="11"/>
      <c r="J264" s="13"/>
      <c r="K264" s="13"/>
    </row>
    <row r="265" spans="6:11" s="9" customFormat="1" x14ac:dyDescent="0.25">
      <c r="F265" s="11"/>
      <c r="G265" s="11"/>
      <c r="H265" s="11"/>
      <c r="I265" s="11"/>
      <c r="J265" s="13"/>
      <c r="K265" s="13"/>
    </row>
    <row r="266" spans="6:11" s="9" customFormat="1" x14ac:dyDescent="0.25">
      <c r="F266" s="11"/>
      <c r="G266" s="11"/>
      <c r="H266" s="11"/>
      <c r="I266" s="11"/>
      <c r="J266" s="13"/>
      <c r="K266" s="13"/>
    </row>
    <row r="267" spans="6:11" s="9" customFormat="1" x14ac:dyDescent="0.25">
      <c r="F267" s="11"/>
      <c r="G267" s="11"/>
      <c r="H267" s="11"/>
      <c r="I267" s="11"/>
      <c r="J267" s="13"/>
      <c r="K267" s="13"/>
    </row>
    <row r="268" spans="6:11" s="9" customFormat="1" x14ac:dyDescent="0.25">
      <c r="F268" s="11"/>
      <c r="G268" s="11"/>
      <c r="H268" s="11"/>
      <c r="I268" s="11"/>
      <c r="J268" s="13"/>
      <c r="K268" s="13"/>
    </row>
    <row r="269" spans="6:11" s="9" customFormat="1" x14ac:dyDescent="0.25">
      <c r="F269" s="11"/>
      <c r="G269" s="11"/>
      <c r="H269" s="11"/>
      <c r="I269" s="11"/>
      <c r="J269" s="13"/>
      <c r="K269" s="13"/>
    </row>
    <row r="270" spans="6:11" s="9" customFormat="1" x14ac:dyDescent="0.25">
      <c r="F270" s="11"/>
      <c r="G270" s="11"/>
      <c r="H270" s="11"/>
      <c r="I270" s="11"/>
      <c r="J270" s="13"/>
      <c r="K270" s="13"/>
    </row>
    <row r="271" spans="6:11" s="9" customFormat="1" x14ac:dyDescent="0.25">
      <c r="F271" s="11"/>
      <c r="G271" s="11"/>
      <c r="H271" s="11"/>
      <c r="I271" s="11"/>
      <c r="J271" s="13"/>
      <c r="K271" s="13"/>
    </row>
    <row r="272" spans="6:11" s="9" customFormat="1" x14ac:dyDescent="0.25">
      <c r="F272" s="11"/>
      <c r="G272" s="11"/>
      <c r="H272" s="11"/>
      <c r="I272" s="11"/>
      <c r="J272" s="13"/>
      <c r="K272" s="13"/>
    </row>
    <row r="273" spans="6:11" s="9" customFormat="1" x14ac:dyDescent="0.25">
      <c r="F273" s="11"/>
      <c r="G273" s="11"/>
      <c r="H273" s="11"/>
      <c r="I273" s="11"/>
      <c r="J273" s="13"/>
      <c r="K273" s="13"/>
    </row>
    <row r="274" spans="6:11" s="9" customFormat="1" x14ac:dyDescent="0.25">
      <c r="F274" s="11"/>
      <c r="G274" s="11"/>
      <c r="H274" s="11"/>
      <c r="I274" s="11"/>
      <c r="J274" s="13"/>
      <c r="K274" s="13"/>
    </row>
    <row r="275" spans="6:11" s="9" customFormat="1" x14ac:dyDescent="0.25">
      <c r="F275" s="11"/>
      <c r="G275" s="11"/>
      <c r="H275" s="11"/>
      <c r="I275" s="11"/>
      <c r="J275" s="13"/>
      <c r="K275" s="13"/>
    </row>
    <row r="276" spans="6:11" s="9" customFormat="1" x14ac:dyDescent="0.25">
      <c r="F276" s="11"/>
      <c r="G276" s="11"/>
      <c r="H276" s="11"/>
      <c r="I276" s="11"/>
      <c r="J276" s="13"/>
      <c r="K276" s="13"/>
    </row>
    <row r="277" spans="6:11" s="9" customFormat="1" x14ac:dyDescent="0.25">
      <c r="F277" s="11"/>
      <c r="G277" s="11"/>
      <c r="H277" s="11"/>
      <c r="I277" s="11"/>
      <c r="J277" s="13"/>
      <c r="K277" s="13"/>
    </row>
    <row r="278" spans="6:11" s="9" customFormat="1" x14ac:dyDescent="0.25">
      <c r="F278" s="11"/>
      <c r="G278" s="11"/>
      <c r="H278" s="11"/>
      <c r="I278" s="11"/>
      <c r="J278" s="13"/>
      <c r="K278" s="13"/>
    </row>
    <row r="279" spans="6:11" s="9" customFormat="1" x14ac:dyDescent="0.25">
      <c r="F279" s="11"/>
      <c r="G279" s="11"/>
      <c r="H279" s="11"/>
      <c r="I279" s="11"/>
      <c r="J279" s="13"/>
      <c r="K279" s="13"/>
    </row>
    <row r="280" spans="6:11" s="9" customFormat="1" x14ac:dyDescent="0.25">
      <c r="F280" s="11"/>
      <c r="G280" s="11"/>
      <c r="H280" s="11"/>
      <c r="I280" s="11"/>
      <c r="J280" s="13"/>
      <c r="K280" s="13"/>
    </row>
    <row r="281" spans="6:11" s="9" customFormat="1" x14ac:dyDescent="0.25">
      <c r="F281" s="11"/>
      <c r="G281" s="11"/>
      <c r="H281" s="11"/>
      <c r="I281" s="11"/>
      <c r="J281" s="13"/>
      <c r="K281" s="13"/>
    </row>
    <row r="282" spans="6:11" s="9" customFormat="1" x14ac:dyDescent="0.25">
      <c r="F282" s="11"/>
      <c r="G282" s="11"/>
      <c r="H282" s="11"/>
      <c r="I282" s="11"/>
      <c r="J282" s="13"/>
      <c r="K282" s="13"/>
    </row>
    <row r="283" spans="6:11" s="9" customFormat="1" x14ac:dyDescent="0.25">
      <c r="F283" s="11"/>
      <c r="G283" s="11"/>
      <c r="H283" s="11"/>
      <c r="I283" s="11"/>
      <c r="J283" s="13"/>
      <c r="K283" s="13"/>
    </row>
    <row r="284" spans="6:11" s="9" customFormat="1" x14ac:dyDescent="0.25">
      <c r="F284" s="11"/>
      <c r="G284" s="11"/>
      <c r="H284" s="11"/>
      <c r="I284" s="11"/>
      <c r="J284" s="13"/>
      <c r="K284" s="13"/>
    </row>
    <row r="285" spans="6:11" s="9" customFormat="1" x14ac:dyDescent="0.25">
      <c r="F285" s="11"/>
      <c r="G285" s="11"/>
      <c r="H285" s="11"/>
      <c r="I285" s="11"/>
      <c r="J285" s="13"/>
      <c r="K285" s="13"/>
    </row>
    <row r="286" spans="6:11" s="9" customFormat="1" x14ac:dyDescent="0.25">
      <c r="F286" s="11"/>
      <c r="G286" s="11"/>
      <c r="H286" s="11"/>
      <c r="I286" s="11"/>
      <c r="J286" s="13"/>
      <c r="K286" s="13"/>
    </row>
    <row r="287" spans="6:11" s="9" customFormat="1" x14ac:dyDescent="0.25">
      <c r="F287" s="11"/>
      <c r="G287" s="11"/>
      <c r="H287" s="11"/>
      <c r="I287" s="11"/>
      <c r="J287" s="13"/>
      <c r="K287" s="13"/>
    </row>
    <row r="288" spans="6:11" s="9" customFormat="1" x14ac:dyDescent="0.25">
      <c r="F288" s="11"/>
      <c r="G288" s="11"/>
      <c r="H288" s="11"/>
      <c r="I288" s="11"/>
      <c r="J288" s="13"/>
      <c r="K288" s="13"/>
    </row>
    <row r="289" spans="6:11" s="9" customFormat="1" x14ac:dyDescent="0.25">
      <c r="F289" s="11"/>
      <c r="G289" s="11"/>
      <c r="H289" s="11"/>
      <c r="I289" s="11"/>
      <c r="J289" s="13"/>
      <c r="K289" s="13"/>
    </row>
    <row r="290" spans="6:11" s="9" customFormat="1" x14ac:dyDescent="0.25">
      <c r="F290" s="11"/>
      <c r="G290" s="11"/>
      <c r="H290" s="11"/>
      <c r="I290" s="11"/>
      <c r="J290" s="13"/>
      <c r="K290" s="13"/>
    </row>
    <row r="291" spans="6:11" s="9" customFormat="1" x14ac:dyDescent="0.25">
      <c r="F291" s="11"/>
      <c r="G291" s="11"/>
      <c r="H291" s="11"/>
      <c r="I291" s="11"/>
      <c r="J291" s="13"/>
      <c r="K291" s="13"/>
    </row>
    <row r="292" spans="6:11" s="9" customFormat="1" x14ac:dyDescent="0.25">
      <c r="F292" s="11"/>
      <c r="G292" s="11"/>
      <c r="H292" s="11"/>
      <c r="I292" s="11"/>
      <c r="J292" s="13"/>
      <c r="K292" s="13"/>
    </row>
    <row r="293" spans="6:11" s="9" customFormat="1" x14ac:dyDescent="0.25">
      <c r="F293" s="11"/>
      <c r="G293" s="11"/>
      <c r="H293" s="11"/>
      <c r="I293" s="11"/>
      <c r="J293" s="13"/>
      <c r="K293" s="13"/>
    </row>
    <row r="294" spans="6:11" s="9" customFormat="1" x14ac:dyDescent="0.25">
      <c r="F294" s="11"/>
      <c r="G294" s="11"/>
      <c r="H294" s="11"/>
      <c r="I294" s="11"/>
      <c r="J294" s="13"/>
      <c r="K294" s="13"/>
    </row>
    <row r="295" spans="6:11" s="9" customFormat="1" x14ac:dyDescent="0.25">
      <c r="F295" s="11"/>
      <c r="G295" s="11"/>
      <c r="H295" s="11"/>
      <c r="I295" s="11"/>
      <c r="J295" s="13"/>
      <c r="K295" s="13"/>
    </row>
    <row r="296" spans="6:11" s="9" customFormat="1" x14ac:dyDescent="0.25">
      <c r="F296" s="11"/>
      <c r="G296" s="11"/>
      <c r="H296" s="11"/>
      <c r="I296" s="11"/>
      <c r="J296" s="13"/>
      <c r="K296" s="13"/>
    </row>
    <row r="297" spans="6:11" s="9" customFormat="1" x14ac:dyDescent="0.25">
      <c r="F297" s="11"/>
      <c r="G297" s="11"/>
      <c r="H297" s="11"/>
      <c r="I297" s="11"/>
      <c r="J297" s="13"/>
      <c r="K297" s="13"/>
    </row>
    <row r="298" spans="6:11" s="9" customFormat="1" x14ac:dyDescent="0.25">
      <c r="F298" s="11"/>
      <c r="G298" s="11"/>
      <c r="H298" s="11"/>
      <c r="I298" s="11"/>
      <c r="J298" s="13"/>
      <c r="K298" s="13"/>
    </row>
    <row r="299" spans="6:11" s="9" customFormat="1" x14ac:dyDescent="0.25">
      <c r="F299" s="11"/>
      <c r="G299" s="11"/>
      <c r="H299" s="11"/>
      <c r="I299" s="11"/>
      <c r="J299" s="13"/>
      <c r="K299" s="13"/>
    </row>
    <row r="300" spans="6:11" s="9" customFormat="1" x14ac:dyDescent="0.25">
      <c r="F300" s="11"/>
      <c r="G300" s="11"/>
      <c r="H300" s="11"/>
      <c r="I300" s="11"/>
      <c r="J300" s="13"/>
      <c r="K300" s="13"/>
    </row>
    <row r="301" spans="6:11" s="9" customFormat="1" x14ac:dyDescent="0.25">
      <c r="F301" s="11"/>
      <c r="G301" s="11"/>
      <c r="H301" s="11"/>
      <c r="I301" s="11"/>
      <c r="J301" s="13"/>
      <c r="K301" s="13"/>
    </row>
    <row r="302" spans="6:11" s="9" customFormat="1" x14ac:dyDescent="0.25">
      <c r="F302" s="11"/>
      <c r="G302" s="11"/>
      <c r="H302" s="11"/>
      <c r="I302" s="11"/>
      <c r="J302" s="13"/>
      <c r="K302" s="13"/>
    </row>
    <row r="303" spans="6:11" s="9" customFormat="1" x14ac:dyDescent="0.25">
      <c r="F303" s="11"/>
      <c r="G303" s="11"/>
      <c r="H303" s="11"/>
      <c r="I303" s="11"/>
      <c r="J303" s="13"/>
      <c r="K303" s="13"/>
    </row>
    <row r="304" spans="6:11" s="9" customFormat="1" x14ac:dyDescent="0.25">
      <c r="F304" s="11"/>
      <c r="G304" s="11"/>
      <c r="H304" s="11"/>
      <c r="I304" s="11"/>
      <c r="J304" s="13"/>
      <c r="K304" s="13"/>
    </row>
    <row r="305" spans="6:11" s="9" customFormat="1" x14ac:dyDescent="0.25">
      <c r="F305" s="11"/>
      <c r="G305" s="11"/>
      <c r="H305" s="11"/>
      <c r="I305" s="11"/>
      <c r="J305" s="13"/>
      <c r="K305" s="13"/>
    </row>
    <row r="306" spans="6:11" s="9" customFormat="1" x14ac:dyDescent="0.25">
      <c r="F306" s="11"/>
      <c r="G306" s="11"/>
      <c r="H306" s="11"/>
      <c r="I306" s="11"/>
      <c r="J306" s="13"/>
      <c r="K306" s="13"/>
    </row>
    <row r="307" spans="6:11" s="9" customFormat="1" x14ac:dyDescent="0.25">
      <c r="F307" s="11"/>
      <c r="G307" s="11"/>
      <c r="H307" s="11"/>
      <c r="I307" s="11"/>
      <c r="J307" s="13"/>
      <c r="K307" s="13"/>
    </row>
    <row r="308" spans="6:11" s="9" customFormat="1" x14ac:dyDescent="0.25">
      <c r="F308" s="11"/>
      <c r="G308" s="11"/>
      <c r="H308" s="11"/>
      <c r="I308" s="11"/>
      <c r="J308" s="13"/>
      <c r="K308" s="13"/>
    </row>
    <row r="309" spans="6:11" s="9" customFormat="1" x14ac:dyDescent="0.25">
      <c r="F309" s="11"/>
      <c r="G309" s="11"/>
      <c r="H309" s="11"/>
      <c r="I309" s="11"/>
      <c r="J309" s="13"/>
      <c r="K309" s="13"/>
    </row>
    <row r="310" spans="6:11" s="9" customFormat="1" x14ac:dyDescent="0.25">
      <c r="F310" s="11"/>
      <c r="G310" s="11"/>
      <c r="H310" s="11"/>
      <c r="I310" s="11"/>
      <c r="J310" s="13"/>
      <c r="K310" s="13"/>
    </row>
    <row r="311" spans="6:11" s="9" customFormat="1" x14ac:dyDescent="0.25">
      <c r="F311" s="11"/>
      <c r="G311" s="11"/>
      <c r="H311" s="11"/>
      <c r="I311" s="11"/>
      <c r="J311" s="13"/>
      <c r="K311" s="13"/>
    </row>
    <row r="312" spans="6:11" s="9" customFormat="1" x14ac:dyDescent="0.25">
      <c r="F312" s="11"/>
      <c r="G312" s="11"/>
      <c r="H312" s="11"/>
      <c r="I312" s="11"/>
      <c r="J312" s="13"/>
      <c r="K312" s="13"/>
    </row>
    <row r="313" spans="6:11" s="9" customFormat="1" x14ac:dyDescent="0.25">
      <c r="F313" s="11"/>
      <c r="G313" s="11"/>
      <c r="H313" s="11"/>
      <c r="I313" s="11"/>
      <c r="J313" s="13"/>
      <c r="K313" s="13"/>
    </row>
    <row r="314" spans="6:11" s="9" customFormat="1" x14ac:dyDescent="0.25">
      <c r="F314" s="11"/>
      <c r="G314" s="11"/>
      <c r="H314" s="11"/>
      <c r="I314" s="11"/>
      <c r="J314" s="13"/>
      <c r="K314" s="13"/>
    </row>
    <row r="315" spans="6:11" s="9" customFormat="1" x14ac:dyDescent="0.25">
      <c r="F315" s="11"/>
      <c r="G315" s="11"/>
      <c r="H315" s="11"/>
      <c r="I315" s="11"/>
      <c r="J315" s="13"/>
      <c r="K315" s="13"/>
    </row>
    <row r="316" spans="6:11" s="9" customFormat="1" x14ac:dyDescent="0.25">
      <c r="F316" s="11"/>
      <c r="G316" s="11"/>
      <c r="H316" s="11"/>
      <c r="I316" s="11"/>
      <c r="J316" s="13"/>
      <c r="K316" s="13"/>
    </row>
    <row r="317" spans="6:11" s="9" customFormat="1" x14ac:dyDescent="0.25">
      <c r="F317" s="11"/>
      <c r="G317" s="11"/>
      <c r="H317" s="11"/>
      <c r="I317" s="11"/>
      <c r="J317" s="13"/>
      <c r="K317" s="13"/>
    </row>
    <row r="318" spans="6:11" s="9" customFormat="1" x14ac:dyDescent="0.25">
      <c r="F318" s="11"/>
      <c r="G318" s="11"/>
      <c r="H318" s="11"/>
      <c r="I318" s="11"/>
      <c r="J318" s="13"/>
      <c r="K318" s="13"/>
    </row>
    <row r="319" spans="6:11" s="9" customFormat="1" x14ac:dyDescent="0.25">
      <c r="F319" s="11"/>
      <c r="G319" s="11"/>
      <c r="H319" s="11"/>
      <c r="I319" s="11"/>
      <c r="J319" s="13"/>
      <c r="K319" s="13"/>
    </row>
    <row r="320" spans="6:11" s="9" customFormat="1" x14ac:dyDescent="0.25">
      <c r="F320" s="11"/>
      <c r="G320" s="11"/>
      <c r="H320" s="11"/>
      <c r="I320" s="11"/>
      <c r="J320" s="13"/>
      <c r="K320" s="13"/>
    </row>
    <row r="321" spans="6:11" s="9" customFormat="1" x14ac:dyDescent="0.25">
      <c r="F321" s="11"/>
      <c r="G321" s="11"/>
      <c r="H321" s="11"/>
      <c r="I321" s="11"/>
      <c r="J321" s="13"/>
      <c r="K321" s="13"/>
    </row>
    <row r="322" spans="6:11" s="9" customFormat="1" x14ac:dyDescent="0.25">
      <c r="F322" s="11"/>
      <c r="G322" s="11"/>
      <c r="H322" s="11"/>
      <c r="I322" s="11"/>
      <c r="J322" s="13"/>
      <c r="K322" s="13"/>
    </row>
    <row r="323" spans="6:11" s="9" customFormat="1" x14ac:dyDescent="0.25">
      <c r="F323" s="11"/>
      <c r="G323" s="11"/>
      <c r="H323" s="11"/>
      <c r="I323" s="11"/>
      <c r="J323" s="13"/>
      <c r="K323" s="13"/>
    </row>
    <row r="324" spans="6:11" s="9" customFormat="1" x14ac:dyDescent="0.25">
      <c r="F324" s="11"/>
      <c r="G324" s="11"/>
      <c r="H324" s="11"/>
      <c r="I324" s="11"/>
      <c r="J324" s="13"/>
      <c r="K324" s="13"/>
    </row>
    <row r="325" spans="6:11" s="9" customFormat="1" x14ac:dyDescent="0.25">
      <c r="F325" s="11"/>
      <c r="G325" s="11"/>
      <c r="H325" s="11"/>
      <c r="I325" s="11"/>
      <c r="J325" s="13"/>
      <c r="K325" s="13"/>
    </row>
    <row r="326" spans="6:11" s="9" customFormat="1" x14ac:dyDescent="0.25">
      <c r="F326" s="11"/>
      <c r="G326" s="11"/>
      <c r="H326" s="11"/>
      <c r="I326" s="11"/>
      <c r="J326" s="13"/>
      <c r="K326" s="13"/>
    </row>
    <row r="327" spans="6:11" s="9" customFormat="1" x14ac:dyDescent="0.25">
      <c r="F327" s="11"/>
      <c r="G327" s="11"/>
      <c r="H327" s="11"/>
      <c r="I327" s="11"/>
      <c r="J327" s="13"/>
      <c r="K327" s="13"/>
    </row>
    <row r="328" spans="6:11" s="9" customFormat="1" x14ac:dyDescent="0.25">
      <c r="F328" s="11"/>
      <c r="G328" s="11"/>
      <c r="H328" s="11"/>
      <c r="I328" s="11"/>
      <c r="J328" s="13"/>
      <c r="K328" s="13"/>
    </row>
    <row r="329" spans="6:11" s="9" customFormat="1" x14ac:dyDescent="0.25">
      <c r="F329" s="11"/>
      <c r="G329" s="11"/>
      <c r="H329" s="11"/>
      <c r="I329" s="11"/>
      <c r="J329" s="13"/>
      <c r="K329" s="13"/>
    </row>
    <row r="330" spans="6:11" s="9" customFormat="1" x14ac:dyDescent="0.25">
      <c r="F330" s="11"/>
      <c r="G330" s="11"/>
      <c r="H330" s="11"/>
      <c r="I330" s="11"/>
      <c r="J330" s="13"/>
      <c r="K330" s="13"/>
    </row>
    <row r="331" spans="6:11" s="9" customFormat="1" x14ac:dyDescent="0.25">
      <c r="F331" s="11"/>
      <c r="G331" s="11"/>
      <c r="H331" s="11"/>
      <c r="I331" s="11"/>
      <c r="J331" s="13"/>
      <c r="K331" s="13"/>
    </row>
    <row r="332" spans="6:11" s="9" customFormat="1" x14ac:dyDescent="0.25">
      <c r="F332" s="11"/>
      <c r="G332" s="11"/>
      <c r="H332" s="11"/>
      <c r="I332" s="11"/>
      <c r="J332" s="13"/>
      <c r="K332" s="13"/>
    </row>
    <row r="333" spans="6:11" s="9" customFormat="1" x14ac:dyDescent="0.25">
      <c r="F333" s="11"/>
      <c r="G333" s="11"/>
      <c r="H333" s="11"/>
      <c r="I333" s="11"/>
      <c r="J333" s="13"/>
      <c r="K333" s="13"/>
    </row>
    <row r="334" spans="6:11" s="9" customFormat="1" x14ac:dyDescent="0.25">
      <c r="F334" s="11"/>
      <c r="G334" s="11"/>
      <c r="H334" s="11"/>
      <c r="I334" s="11"/>
      <c r="J334" s="13"/>
      <c r="K334" s="13"/>
    </row>
    <row r="335" spans="6:11" s="9" customFormat="1" x14ac:dyDescent="0.25">
      <c r="F335" s="11"/>
      <c r="G335" s="11"/>
      <c r="H335" s="11"/>
      <c r="I335" s="11"/>
      <c r="J335" s="13"/>
      <c r="K335" s="13"/>
    </row>
    <row r="336" spans="6:11" s="9" customFormat="1" x14ac:dyDescent="0.25">
      <c r="F336" s="11"/>
      <c r="G336" s="11"/>
      <c r="H336" s="11"/>
      <c r="I336" s="11"/>
      <c r="J336" s="13"/>
      <c r="K336" s="13"/>
    </row>
    <row r="337" spans="6:11" s="9" customFormat="1" x14ac:dyDescent="0.25">
      <c r="F337" s="11"/>
      <c r="G337" s="11"/>
      <c r="H337" s="11"/>
      <c r="I337" s="11"/>
      <c r="J337" s="13"/>
      <c r="K337" s="13"/>
    </row>
    <row r="338" spans="6:11" s="9" customFormat="1" x14ac:dyDescent="0.25">
      <c r="F338" s="11"/>
      <c r="G338" s="11"/>
      <c r="H338" s="11"/>
      <c r="I338" s="11"/>
      <c r="J338" s="13"/>
      <c r="K338" s="13"/>
    </row>
    <row r="339" spans="6:11" s="9" customFormat="1" x14ac:dyDescent="0.25">
      <c r="F339" s="11"/>
      <c r="G339" s="11"/>
      <c r="H339" s="11"/>
      <c r="I339" s="11"/>
      <c r="J339" s="13"/>
      <c r="K339" s="13"/>
    </row>
    <row r="340" spans="6:11" s="9" customFormat="1" x14ac:dyDescent="0.25">
      <c r="F340" s="11"/>
      <c r="G340" s="11"/>
      <c r="H340" s="11"/>
      <c r="I340" s="11"/>
      <c r="J340" s="13"/>
      <c r="K340" s="13"/>
    </row>
    <row r="341" spans="6:11" s="9" customFormat="1" x14ac:dyDescent="0.25">
      <c r="F341" s="11"/>
      <c r="G341" s="11"/>
      <c r="H341" s="11"/>
      <c r="I341" s="11"/>
      <c r="J341" s="13"/>
      <c r="K341" s="13"/>
    </row>
    <row r="342" spans="6:11" s="9" customFormat="1" x14ac:dyDescent="0.25">
      <c r="F342" s="11"/>
      <c r="G342" s="11"/>
      <c r="H342" s="11"/>
      <c r="I342" s="11"/>
      <c r="J342" s="13"/>
      <c r="K342" s="13"/>
    </row>
    <row r="343" spans="6:11" s="9" customFormat="1" x14ac:dyDescent="0.25">
      <c r="F343" s="11"/>
      <c r="G343" s="11"/>
      <c r="H343" s="11"/>
      <c r="I343" s="11"/>
      <c r="J343" s="13"/>
      <c r="K343" s="13"/>
    </row>
    <row r="344" spans="6:11" s="9" customFormat="1" x14ac:dyDescent="0.25">
      <c r="F344" s="11"/>
      <c r="G344" s="11"/>
      <c r="H344" s="11"/>
      <c r="I344" s="11"/>
      <c r="J344" s="13"/>
      <c r="K344" s="13"/>
    </row>
    <row r="345" spans="6:11" s="9" customFormat="1" x14ac:dyDescent="0.25">
      <c r="F345" s="11"/>
      <c r="G345" s="11"/>
      <c r="H345" s="11"/>
      <c r="I345" s="11"/>
      <c r="J345" s="13"/>
      <c r="K345" s="13"/>
    </row>
    <row r="346" spans="6:11" s="9" customFormat="1" x14ac:dyDescent="0.25">
      <c r="F346" s="11"/>
      <c r="G346" s="11"/>
      <c r="H346" s="11"/>
      <c r="I346" s="11"/>
      <c r="J346" s="13"/>
      <c r="K346" s="13"/>
    </row>
    <row r="347" spans="6:11" s="9" customFormat="1" x14ac:dyDescent="0.25">
      <c r="F347" s="11"/>
      <c r="G347" s="11"/>
      <c r="H347" s="11"/>
      <c r="I347" s="11"/>
      <c r="J347" s="13"/>
      <c r="K347" s="13"/>
    </row>
    <row r="348" spans="6:11" s="9" customFormat="1" x14ac:dyDescent="0.25">
      <c r="F348" s="11"/>
      <c r="G348" s="11"/>
      <c r="H348" s="11"/>
      <c r="I348" s="11"/>
      <c r="J348" s="13"/>
      <c r="K348" s="13"/>
    </row>
    <row r="349" spans="6:11" s="9" customFormat="1" x14ac:dyDescent="0.25">
      <c r="F349" s="11"/>
      <c r="G349" s="11"/>
      <c r="H349" s="11"/>
      <c r="I349" s="11"/>
      <c r="J349" s="13"/>
      <c r="K349" s="13"/>
    </row>
    <row r="350" spans="6:11" s="9" customFormat="1" x14ac:dyDescent="0.25">
      <c r="F350" s="11"/>
      <c r="G350" s="11"/>
      <c r="H350" s="11"/>
      <c r="I350" s="11"/>
      <c r="J350" s="13"/>
      <c r="K350" s="13"/>
    </row>
    <row r="351" spans="6:11" s="9" customFormat="1" x14ac:dyDescent="0.25">
      <c r="F351" s="11"/>
      <c r="G351" s="11"/>
      <c r="H351" s="11"/>
      <c r="I351" s="11"/>
      <c r="J351" s="13"/>
      <c r="K351" s="13"/>
    </row>
    <row r="352" spans="6:11" s="9" customFormat="1" x14ac:dyDescent="0.25">
      <c r="F352" s="11"/>
      <c r="G352" s="11"/>
      <c r="H352" s="11"/>
      <c r="I352" s="11"/>
      <c r="J352" s="13"/>
      <c r="K352" s="13"/>
    </row>
    <row r="353" spans="6:11" s="9" customFormat="1" x14ac:dyDescent="0.25">
      <c r="F353" s="11"/>
      <c r="G353" s="11"/>
      <c r="H353" s="11"/>
      <c r="I353" s="11"/>
      <c r="J353" s="13"/>
      <c r="K353" s="13"/>
    </row>
    <row r="354" spans="6:11" s="9" customFormat="1" x14ac:dyDescent="0.25">
      <c r="F354" s="11"/>
      <c r="G354" s="11"/>
      <c r="H354" s="11"/>
      <c r="I354" s="11"/>
      <c r="J354" s="13"/>
      <c r="K354" s="13"/>
    </row>
    <row r="355" spans="6:11" s="9" customFormat="1" x14ac:dyDescent="0.25">
      <c r="F355" s="11"/>
      <c r="G355" s="11"/>
      <c r="H355" s="11"/>
      <c r="I355" s="11"/>
      <c r="J355" s="13"/>
      <c r="K355" s="13"/>
    </row>
    <row r="356" spans="6:11" s="9" customFormat="1" x14ac:dyDescent="0.25">
      <c r="F356" s="11"/>
      <c r="G356" s="11"/>
      <c r="H356" s="11"/>
      <c r="I356" s="11"/>
      <c r="J356" s="13"/>
      <c r="K356" s="13"/>
    </row>
    <row r="357" spans="6:11" s="9" customFormat="1" x14ac:dyDescent="0.25">
      <c r="F357" s="11"/>
      <c r="G357" s="11"/>
      <c r="H357" s="11"/>
      <c r="I357" s="11"/>
      <c r="J357" s="13"/>
      <c r="K357" s="13"/>
    </row>
    <row r="358" spans="6:11" s="9" customFormat="1" x14ac:dyDescent="0.25">
      <c r="F358" s="11"/>
      <c r="G358" s="11"/>
      <c r="H358" s="11"/>
      <c r="I358" s="11"/>
      <c r="J358" s="13"/>
      <c r="K358" s="13"/>
    </row>
    <row r="359" spans="6:11" s="9" customFormat="1" x14ac:dyDescent="0.25">
      <c r="F359" s="11"/>
      <c r="G359" s="11"/>
      <c r="H359" s="11"/>
      <c r="I359" s="11"/>
      <c r="J359" s="13"/>
      <c r="K359" s="13"/>
    </row>
    <row r="360" spans="6:11" s="9" customFormat="1" x14ac:dyDescent="0.25">
      <c r="F360" s="11"/>
      <c r="G360" s="11"/>
      <c r="H360" s="11"/>
      <c r="I360" s="11"/>
      <c r="J360" s="13"/>
      <c r="K360" s="13"/>
    </row>
    <row r="361" spans="6:11" s="9" customFormat="1" x14ac:dyDescent="0.25">
      <c r="F361" s="11"/>
      <c r="G361" s="11"/>
      <c r="H361" s="11"/>
      <c r="I361" s="11"/>
      <c r="J361" s="13"/>
      <c r="K361" s="13"/>
    </row>
    <row r="362" spans="6:11" s="9" customFormat="1" x14ac:dyDescent="0.25">
      <c r="F362" s="11"/>
      <c r="G362" s="11"/>
      <c r="H362" s="11"/>
      <c r="I362" s="11"/>
      <c r="J362" s="13"/>
      <c r="K362" s="13"/>
    </row>
    <row r="363" spans="6:11" s="9" customFormat="1" x14ac:dyDescent="0.25">
      <c r="F363" s="11"/>
      <c r="G363" s="11"/>
      <c r="H363" s="11"/>
      <c r="I363" s="11"/>
      <c r="J363" s="13"/>
      <c r="K363" s="13"/>
    </row>
    <row r="364" spans="6:11" s="9" customFormat="1" x14ac:dyDescent="0.25">
      <c r="F364" s="11"/>
      <c r="G364" s="11"/>
      <c r="H364" s="11"/>
      <c r="I364" s="11"/>
      <c r="J364" s="13"/>
      <c r="K364" s="13"/>
    </row>
    <row r="365" spans="6:11" s="9" customFormat="1" x14ac:dyDescent="0.25">
      <c r="F365" s="11"/>
      <c r="G365" s="11"/>
      <c r="H365" s="11"/>
      <c r="I365" s="11"/>
      <c r="J365" s="13"/>
      <c r="K365" s="13"/>
    </row>
    <row r="366" spans="6:11" s="9" customFormat="1" x14ac:dyDescent="0.25">
      <c r="F366" s="11"/>
      <c r="G366" s="11"/>
      <c r="H366" s="11"/>
      <c r="I366" s="11"/>
      <c r="J366" s="13"/>
      <c r="K366" s="13"/>
    </row>
    <row r="367" spans="6:11" s="9" customFormat="1" x14ac:dyDescent="0.25">
      <c r="F367" s="11"/>
      <c r="G367" s="11"/>
      <c r="H367" s="11"/>
      <c r="I367" s="11"/>
      <c r="J367" s="13"/>
      <c r="K367" s="13"/>
    </row>
    <row r="368" spans="6:11" s="9" customFormat="1" x14ac:dyDescent="0.25">
      <c r="F368" s="11"/>
      <c r="G368" s="11"/>
      <c r="H368" s="11"/>
      <c r="I368" s="11"/>
      <c r="J368" s="13"/>
      <c r="K368" s="13"/>
    </row>
    <row r="369" spans="6:11" s="9" customFormat="1" x14ac:dyDescent="0.25">
      <c r="F369" s="11"/>
      <c r="G369" s="11"/>
      <c r="H369" s="11"/>
      <c r="I369" s="11"/>
      <c r="J369" s="13"/>
      <c r="K369" s="13"/>
    </row>
    <row r="370" spans="6:11" s="9" customFormat="1" x14ac:dyDescent="0.25">
      <c r="F370" s="11"/>
      <c r="G370" s="11"/>
      <c r="H370" s="11"/>
      <c r="I370" s="11"/>
      <c r="J370" s="13"/>
      <c r="K370" s="13"/>
    </row>
    <row r="371" spans="6:11" s="9" customFormat="1" x14ac:dyDescent="0.25">
      <c r="F371" s="11"/>
      <c r="G371" s="11"/>
      <c r="H371" s="11"/>
      <c r="I371" s="11"/>
      <c r="J371" s="13"/>
      <c r="K371" s="13"/>
    </row>
    <row r="372" spans="6:11" s="9" customFormat="1" x14ac:dyDescent="0.25">
      <c r="F372" s="11"/>
      <c r="G372" s="11"/>
      <c r="H372" s="11"/>
      <c r="I372" s="11"/>
      <c r="J372" s="13"/>
      <c r="K372" s="13"/>
    </row>
    <row r="373" spans="6:11" s="9" customFormat="1" x14ac:dyDescent="0.25">
      <c r="F373" s="11"/>
      <c r="G373" s="11"/>
      <c r="H373" s="11"/>
      <c r="I373" s="11"/>
      <c r="J373" s="13"/>
      <c r="K373" s="13"/>
    </row>
    <row r="374" spans="6:11" s="9" customFormat="1" x14ac:dyDescent="0.25">
      <c r="F374" s="11"/>
      <c r="G374" s="11"/>
      <c r="H374" s="11"/>
      <c r="I374" s="11"/>
      <c r="J374" s="13"/>
      <c r="K374" s="13"/>
    </row>
    <row r="375" spans="6:11" s="9" customFormat="1" x14ac:dyDescent="0.25">
      <c r="F375" s="11"/>
      <c r="G375" s="11"/>
      <c r="H375" s="11"/>
      <c r="I375" s="11"/>
      <c r="J375" s="13"/>
      <c r="K375" s="13"/>
    </row>
    <row r="376" spans="6:11" s="9" customFormat="1" x14ac:dyDescent="0.25">
      <c r="F376" s="11"/>
      <c r="G376" s="11"/>
      <c r="H376" s="11"/>
      <c r="I376" s="11"/>
      <c r="J376" s="13"/>
      <c r="K376" s="13"/>
    </row>
    <row r="377" spans="6:11" s="9" customFormat="1" x14ac:dyDescent="0.25">
      <c r="F377" s="11"/>
      <c r="G377" s="11"/>
      <c r="H377" s="11"/>
      <c r="I377" s="11"/>
      <c r="J377" s="13"/>
      <c r="K377" s="13"/>
    </row>
    <row r="378" spans="6:11" s="9" customFormat="1" x14ac:dyDescent="0.25">
      <c r="F378" s="11"/>
      <c r="G378" s="11"/>
      <c r="H378" s="11"/>
      <c r="I378" s="11"/>
      <c r="J378" s="13"/>
      <c r="K378" s="13"/>
    </row>
    <row r="379" spans="6:11" s="9" customFormat="1" x14ac:dyDescent="0.25">
      <c r="F379" s="11"/>
      <c r="G379" s="11"/>
      <c r="H379" s="11"/>
      <c r="I379" s="11"/>
      <c r="J379" s="13"/>
      <c r="K379" s="13"/>
    </row>
    <row r="380" spans="6:11" s="9" customFormat="1" x14ac:dyDescent="0.25">
      <c r="F380" s="11"/>
      <c r="G380" s="11"/>
      <c r="H380" s="11"/>
      <c r="I380" s="11"/>
      <c r="J380" s="13"/>
      <c r="K380" s="13"/>
    </row>
    <row r="381" spans="6:11" s="9" customFormat="1" x14ac:dyDescent="0.25">
      <c r="F381" s="11"/>
      <c r="G381" s="11"/>
      <c r="H381" s="11"/>
      <c r="I381" s="11"/>
      <c r="J381" s="13"/>
      <c r="K381" s="13"/>
    </row>
    <row r="382" spans="6:11" s="9" customFormat="1" x14ac:dyDescent="0.25">
      <c r="F382" s="11"/>
      <c r="G382" s="11"/>
      <c r="H382" s="11"/>
      <c r="I382" s="11"/>
      <c r="J382" s="13"/>
      <c r="K382" s="13"/>
    </row>
    <row r="383" spans="6:11" s="9" customFormat="1" x14ac:dyDescent="0.25">
      <c r="F383" s="11"/>
      <c r="G383" s="11"/>
      <c r="H383" s="11"/>
      <c r="I383" s="11"/>
      <c r="J383" s="13"/>
      <c r="K383" s="13"/>
    </row>
    <row r="384" spans="6:11" s="9" customFormat="1" x14ac:dyDescent="0.25">
      <c r="F384" s="11"/>
      <c r="G384" s="11"/>
      <c r="H384" s="11"/>
      <c r="I384" s="11"/>
      <c r="J384" s="13"/>
      <c r="K384" s="13"/>
    </row>
    <row r="385" spans="6:11" s="9" customFormat="1" x14ac:dyDescent="0.25">
      <c r="F385" s="11"/>
      <c r="G385" s="11"/>
      <c r="H385" s="11"/>
      <c r="I385" s="11"/>
      <c r="J385" s="13"/>
      <c r="K385" s="13"/>
    </row>
    <row r="386" spans="6:11" s="9" customFormat="1" x14ac:dyDescent="0.25">
      <c r="F386" s="11"/>
      <c r="G386" s="11"/>
      <c r="H386" s="11"/>
      <c r="I386" s="11"/>
      <c r="J386" s="13"/>
      <c r="K386" s="13"/>
    </row>
    <row r="387" spans="6:11" s="9" customFormat="1" x14ac:dyDescent="0.25">
      <c r="F387" s="11"/>
      <c r="G387" s="11"/>
      <c r="H387" s="11"/>
      <c r="I387" s="11"/>
      <c r="J387" s="13"/>
      <c r="K387" s="13"/>
    </row>
    <row r="388" spans="6:11" s="9" customFormat="1" x14ac:dyDescent="0.25">
      <c r="F388" s="11"/>
      <c r="G388" s="11"/>
      <c r="H388" s="11"/>
      <c r="I388" s="11"/>
      <c r="J388" s="13"/>
      <c r="K388" s="13"/>
    </row>
    <row r="389" spans="6:11" s="9" customFormat="1" x14ac:dyDescent="0.25">
      <c r="F389" s="11"/>
      <c r="G389" s="11"/>
      <c r="H389" s="11"/>
      <c r="I389" s="11"/>
      <c r="J389" s="13"/>
      <c r="K389" s="13"/>
    </row>
    <row r="390" spans="6:11" s="9" customFormat="1" x14ac:dyDescent="0.25">
      <c r="F390" s="11"/>
      <c r="G390" s="11"/>
      <c r="H390" s="11"/>
      <c r="I390" s="11"/>
      <c r="J390" s="13"/>
      <c r="K390" s="13"/>
    </row>
    <row r="391" spans="6:11" s="9" customFormat="1" x14ac:dyDescent="0.25">
      <c r="F391" s="11"/>
      <c r="G391" s="11"/>
      <c r="H391" s="11"/>
      <c r="I391" s="11"/>
      <c r="J391" s="13"/>
      <c r="K391" s="13"/>
    </row>
    <row r="392" spans="6:11" s="9" customFormat="1" x14ac:dyDescent="0.25">
      <c r="F392" s="11"/>
      <c r="G392" s="11"/>
      <c r="H392" s="11"/>
      <c r="I392" s="11"/>
      <c r="J392" s="13"/>
      <c r="K392" s="13"/>
    </row>
    <row r="393" spans="6:11" s="9" customFormat="1" x14ac:dyDescent="0.25">
      <c r="F393" s="11"/>
      <c r="G393" s="11"/>
      <c r="H393" s="11"/>
      <c r="I393" s="11"/>
      <c r="J393" s="13"/>
      <c r="K393" s="13"/>
    </row>
    <row r="394" spans="6:11" s="9" customFormat="1" x14ac:dyDescent="0.25">
      <c r="F394" s="11"/>
      <c r="G394" s="11"/>
      <c r="H394" s="11"/>
      <c r="I394" s="11"/>
      <c r="J394" s="13"/>
      <c r="K394" s="13"/>
    </row>
    <row r="395" spans="6:11" s="9" customFormat="1" x14ac:dyDescent="0.25">
      <c r="F395" s="11"/>
      <c r="G395" s="11"/>
      <c r="H395" s="11"/>
      <c r="I395" s="11"/>
      <c r="J395" s="13"/>
      <c r="K395" s="13"/>
    </row>
    <row r="396" spans="6:11" s="9" customFormat="1" x14ac:dyDescent="0.25">
      <c r="F396" s="11"/>
      <c r="G396" s="11"/>
      <c r="H396" s="11"/>
      <c r="I396" s="11"/>
      <c r="J396" s="13"/>
      <c r="K396" s="13"/>
    </row>
    <row r="397" spans="6:11" s="9" customFormat="1" x14ac:dyDescent="0.25">
      <c r="F397" s="11"/>
      <c r="G397" s="11"/>
      <c r="H397" s="11"/>
      <c r="I397" s="11"/>
      <c r="J397" s="13"/>
      <c r="K397" s="13"/>
    </row>
    <row r="398" spans="6:11" s="9" customFormat="1" x14ac:dyDescent="0.25">
      <c r="F398" s="11"/>
      <c r="G398" s="11"/>
      <c r="H398" s="11"/>
      <c r="I398" s="11"/>
      <c r="J398" s="13"/>
      <c r="K398" s="13"/>
    </row>
    <row r="399" spans="6:11" s="9" customFormat="1" x14ac:dyDescent="0.25">
      <c r="F399" s="11"/>
      <c r="G399" s="11"/>
      <c r="H399" s="11"/>
      <c r="I399" s="11"/>
      <c r="J399" s="13"/>
      <c r="K399" s="13"/>
    </row>
    <row r="400" spans="6:11" s="9" customFormat="1" x14ac:dyDescent="0.25">
      <c r="F400" s="11"/>
      <c r="G400" s="11"/>
      <c r="H400" s="11"/>
      <c r="I400" s="11"/>
      <c r="J400" s="13"/>
      <c r="K400" s="13"/>
    </row>
    <row r="401" spans="6:11" s="9" customFormat="1" x14ac:dyDescent="0.25">
      <c r="F401" s="11"/>
      <c r="G401" s="11"/>
      <c r="H401" s="11"/>
      <c r="I401" s="11"/>
      <c r="J401" s="13"/>
      <c r="K401" s="13"/>
    </row>
    <row r="402" spans="6:11" s="9" customFormat="1" x14ac:dyDescent="0.25">
      <c r="F402" s="11"/>
      <c r="G402" s="11"/>
      <c r="H402" s="11"/>
      <c r="I402" s="11"/>
      <c r="J402" s="13"/>
      <c r="K402" s="13"/>
    </row>
    <row r="403" spans="6:11" s="9" customFormat="1" x14ac:dyDescent="0.25">
      <c r="F403" s="11"/>
      <c r="G403" s="11"/>
      <c r="H403" s="11"/>
      <c r="I403" s="11"/>
      <c r="J403" s="13"/>
      <c r="K403" s="13"/>
    </row>
    <row r="404" spans="6:11" s="9" customFormat="1" x14ac:dyDescent="0.25">
      <c r="F404" s="11"/>
      <c r="G404" s="11"/>
      <c r="H404" s="11"/>
      <c r="I404" s="11"/>
      <c r="J404" s="13"/>
      <c r="K404" s="13"/>
    </row>
    <row r="405" spans="6:11" s="9" customFormat="1" x14ac:dyDescent="0.25">
      <c r="F405" s="11"/>
      <c r="G405" s="11"/>
      <c r="H405" s="11"/>
      <c r="I405" s="11"/>
      <c r="J405" s="13"/>
      <c r="K405" s="13"/>
    </row>
    <row r="406" spans="6:11" s="9" customFormat="1" x14ac:dyDescent="0.25">
      <c r="F406" s="11"/>
      <c r="G406" s="11"/>
      <c r="H406" s="11"/>
      <c r="I406" s="11"/>
      <c r="J406" s="13"/>
      <c r="K406" s="13"/>
    </row>
    <row r="407" spans="6:11" s="9" customFormat="1" x14ac:dyDescent="0.25">
      <c r="F407" s="11"/>
      <c r="G407" s="11"/>
      <c r="H407" s="11"/>
      <c r="I407" s="11"/>
      <c r="J407" s="13"/>
      <c r="K407" s="13"/>
    </row>
    <row r="408" spans="6:11" s="9" customFormat="1" x14ac:dyDescent="0.25">
      <c r="F408" s="11"/>
      <c r="G408" s="11"/>
      <c r="H408" s="11"/>
      <c r="I408" s="11"/>
      <c r="J408" s="13"/>
      <c r="K408" s="13"/>
    </row>
    <row r="409" spans="6:11" s="9" customFormat="1" x14ac:dyDescent="0.25">
      <c r="F409" s="11"/>
      <c r="G409" s="11"/>
      <c r="H409" s="11"/>
      <c r="I409" s="11"/>
      <c r="J409" s="13"/>
      <c r="K409" s="13"/>
    </row>
    <row r="410" spans="6:11" s="9" customFormat="1" x14ac:dyDescent="0.25">
      <c r="F410" s="11"/>
      <c r="G410" s="11"/>
      <c r="H410" s="11"/>
      <c r="I410" s="11"/>
      <c r="J410" s="13"/>
      <c r="K410" s="13"/>
    </row>
    <row r="411" spans="6:11" s="9" customFormat="1" x14ac:dyDescent="0.25">
      <c r="F411" s="11"/>
      <c r="G411" s="11"/>
      <c r="H411" s="11"/>
      <c r="I411" s="11"/>
      <c r="J411" s="13"/>
      <c r="K411" s="13"/>
    </row>
    <row r="412" spans="6:11" s="9" customFormat="1" x14ac:dyDescent="0.25">
      <c r="F412" s="11"/>
      <c r="G412" s="11"/>
      <c r="H412" s="11"/>
      <c r="I412" s="11"/>
      <c r="J412" s="13"/>
      <c r="K412" s="13"/>
    </row>
    <row r="413" spans="6:11" s="9" customFormat="1" x14ac:dyDescent="0.25">
      <c r="F413" s="11"/>
      <c r="G413" s="11"/>
      <c r="H413" s="11"/>
      <c r="I413" s="11"/>
      <c r="J413" s="13"/>
      <c r="K413" s="13"/>
    </row>
    <row r="414" spans="6:11" s="9" customFormat="1" x14ac:dyDescent="0.25">
      <c r="F414" s="11"/>
      <c r="G414" s="11"/>
      <c r="H414" s="11"/>
      <c r="I414" s="11"/>
      <c r="J414" s="13"/>
      <c r="K414" s="13"/>
    </row>
    <row r="415" spans="6:11" s="9" customFormat="1" x14ac:dyDescent="0.25">
      <c r="F415" s="11"/>
      <c r="G415" s="11"/>
      <c r="H415" s="11"/>
      <c r="I415" s="11"/>
      <c r="J415" s="13"/>
      <c r="K415" s="13"/>
    </row>
    <row r="416" spans="6:11" s="9" customFormat="1" x14ac:dyDescent="0.25">
      <c r="F416" s="11"/>
      <c r="G416" s="11"/>
      <c r="H416" s="11"/>
      <c r="I416" s="11"/>
      <c r="J416" s="13"/>
      <c r="K416" s="13"/>
    </row>
    <row r="417" spans="6:11" s="9" customFormat="1" x14ac:dyDescent="0.25">
      <c r="F417" s="11"/>
      <c r="G417" s="11"/>
      <c r="H417" s="11"/>
      <c r="I417" s="11"/>
      <c r="J417" s="13"/>
      <c r="K417" s="13"/>
    </row>
    <row r="418" spans="6:11" s="9" customFormat="1" x14ac:dyDescent="0.25">
      <c r="F418" s="11"/>
      <c r="G418" s="11"/>
      <c r="H418" s="11"/>
      <c r="I418" s="11"/>
      <c r="J418" s="13"/>
      <c r="K418" s="13"/>
    </row>
    <row r="419" spans="6:11" s="9" customFormat="1" x14ac:dyDescent="0.25">
      <c r="F419" s="11"/>
      <c r="G419" s="11"/>
      <c r="H419" s="11"/>
      <c r="I419" s="11"/>
      <c r="J419" s="13"/>
      <c r="K419" s="13"/>
    </row>
    <row r="420" spans="6:11" s="9" customFormat="1" x14ac:dyDescent="0.25">
      <c r="F420" s="11"/>
      <c r="G420" s="11"/>
      <c r="H420" s="11"/>
      <c r="I420" s="11"/>
      <c r="J420" s="13"/>
      <c r="K420" s="13"/>
    </row>
    <row r="421" spans="6:11" s="9" customFormat="1" x14ac:dyDescent="0.25">
      <c r="F421" s="11"/>
      <c r="G421" s="11"/>
      <c r="H421" s="11"/>
      <c r="I421" s="11"/>
      <c r="J421" s="13"/>
      <c r="K421" s="13"/>
    </row>
    <row r="422" spans="6:11" s="9" customFormat="1" x14ac:dyDescent="0.25">
      <c r="F422" s="11"/>
      <c r="G422" s="11"/>
      <c r="H422" s="11"/>
      <c r="I422" s="11"/>
      <c r="J422" s="13"/>
      <c r="K422" s="13"/>
    </row>
    <row r="423" spans="6:11" s="9" customFormat="1" x14ac:dyDescent="0.25">
      <c r="F423" s="11"/>
      <c r="G423" s="11"/>
      <c r="H423" s="11"/>
      <c r="I423" s="11"/>
      <c r="J423" s="13"/>
      <c r="K423" s="13"/>
    </row>
    <row r="424" spans="6:11" s="9" customFormat="1" x14ac:dyDescent="0.25">
      <c r="F424" s="11"/>
      <c r="G424" s="11"/>
      <c r="H424" s="11"/>
      <c r="I424" s="11"/>
      <c r="J424" s="13"/>
      <c r="K424" s="13"/>
    </row>
    <row r="425" spans="6:11" s="9" customFormat="1" x14ac:dyDescent="0.25">
      <c r="F425" s="11"/>
      <c r="G425" s="11"/>
      <c r="H425" s="11"/>
      <c r="I425" s="11"/>
      <c r="J425" s="13"/>
      <c r="K425" s="13"/>
    </row>
    <row r="426" spans="6:11" s="9" customFormat="1" x14ac:dyDescent="0.25">
      <c r="F426" s="11"/>
      <c r="G426" s="11"/>
      <c r="H426" s="11"/>
      <c r="I426" s="11"/>
      <c r="J426" s="13"/>
      <c r="K426" s="13"/>
    </row>
    <row r="427" spans="6:11" s="9" customFormat="1" x14ac:dyDescent="0.25">
      <c r="F427" s="11"/>
      <c r="G427" s="11"/>
      <c r="H427" s="11"/>
      <c r="I427" s="11"/>
      <c r="J427" s="13"/>
      <c r="K427" s="13"/>
    </row>
    <row r="428" spans="6:11" s="9" customFormat="1" x14ac:dyDescent="0.25">
      <c r="F428" s="11"/>
      <c r="G428" s="11"/>
      <c r="H428" s="11"/>
      <c r="I428" s="11"/>
      <c r="J428" s="13"/>
      <c r="K428" s="13"/>
    </row>
    <row r="429" spans="6:11" s="9" customFormat="1" x14ac:dyDescent="0.25">
      <c r="F429" s="11"/>
      <c r="G429" s="11"/>
      <c r="H429" s="11"/>
      <c r="I429" s="11"/>
      <c r="J429" s="13"/>
      <c r="K429" s="13"/>
    </row>
    <row r="430" spans="6:11" s="9" customFormat="1" x14ac:dyDescent="0.25">
      <c r="F430" s="11"/>
      <c r="G430" s="11"/>
      <c r="H430" s="11"/>
      <c r="I430" s="11"/>
      <c r="J430" s="13"/>
      <c r="K430" s="13"/>
    </row>
    <row r="431" spans="6:11" s="9" customFormat="1" x14ac:dyDescent="0.25">
      <c r="F431" s="11"/>
      <c r="G431" s="11"/>
      <c r="H431" s="11"/>
      <c r="I431" s="11"/>
      <c r="J431" s="13"/>
      <c r="K431" s="13"/>
    </row>
    <row r="432" spans="6:11" s="9" customFormat="1" x14ac:dyDescent="0.25">
      <c r="F432" s="11"/>
      <c r="G432" s="11"/>
      <c r="H432" s="11"/>
      <c r="I432" s="11"/>
      <c r="J432" s="13"/>
      <c r="K432" s="13"/>
    </row>
    <row r="433" spans="6:11" s="9" customFormat="1" x14ac:dyDescent="0.25">
      <c r="F433" s="11"/>
      <c r="G433" s="11"/>
      <c r="H433" s="11"/>
      <c r="I433" s="11"/>
      <c r="J433" s="13"/>
      <c r="K433" s="13"/>
    </row>
    <row r="434" spans="6:11" s="9" customFormat="1" x14ac:dyDescent="0.25">
      <c r="F434" s="11"/>
      <c r="G434" s="11"/>
      <c r="H434" s="11"/>
      <c r="I434" s="11"/>
      <c r="J434" s="13"/>
      <c r="K434" s="13"/>
    </row>
    <row r="435" spans="6:11" s="9" customFormat="1" x14ac:dyDescent="0.25">
      <c r="F435" s="11"/>
      <c r="G435" s="11"/>
      <c r="H435" s="11"/>
      <c r="I435" s="11"/>
      <c r="J435" s="13"/>
      <c r="K435" s="13"/>
    </row>
    <row r="436" spans="6:11" s="9" customFormat="1" x14ac:dyDescent="0.25">
      <c r="F436" s="11"/>
      <c r="G436" s="11"/>
      <c r="H436" s="11"/>
      <c r="I436" s="11"/>
      <c r="J436" s="13"/>
      <c r="K436" s="13"/>
    </row>
    <row r="437" spans="6:11" s="9" customFormat="1" x14ac:dyDescent="0.25">
      <c r="F437" s="11"/>
      <c r="G437" s="11"/>
      <c r="H437" s="11"/>
      <c r="I437" s="11"/>
      <c r="J437" s="13"/>
      <c r="K437" s="13"/>
    </row>
    <row r="438" spans="6:11" s="9" customFormat="1" x14ac:dyDescent="0.25">
      <c r="F438" s="11"/>
      <c r="G438" s="11"/>
      <c r="H438" s="11"/>
      <c r="I438" s="11"/>
      <c r="J438" s="13"/>
      <c r="K438" s="13"/>
    </row>
    <row r="439" spans="6:11" s="9" customFormat="1" x14ac:dyDescent="0.25">
      <c r="F439" s="11"/>
      <c r="G439" s="11"/>
      <c r="H439" s="11"/>
      <c r="I439" s="11"/>
      <c r="J439" s="13"/>
      <c r="K439" s="13"/>
    </row>
    <row r="440" spans="6:11" s="9" customFormat="1" x14ac:dyDescent="0.25">
      <c r="F440" s="11"/>
      <c r="G440" s="11"/>
      <c r="H440" s="11"/>
      <c r="I440" s="11"/>
      <c r="J440" s="13"/>
      <c r="K440" s="13"/>
    </row>
    <row r="441" spans="6:11" s="9" customFormat="1" x14ac:dyDescent="0.25">
      <c r="F441" s="11"/>
      <c r="G441" s="11"/>
      <c r="H441" s="11"/>
      <c r="I441" s="11"/>
      <c r="J441" s="13"/>
      <c r="K441" s="13"/>
    </row>
    <row r="442" spans="6:11" s="9" customFormat="1" x14ac:dyDescent="0.25">
      <c r="F442" s="11"/>
      <c r="G442" s="11"/>
      <c r="H442" s="11"/>
      <c r="I442" s="11"/>
      <c r="J442" s="13"/>
      <c r="K442" s="13"/>
    </row>
    <row r="443" spans="6:11" s="9" customFormat="1" x14ac:dyDescent="0.25">
      <c r="F443" s="11"/>
      <c r="G443" s="11"/>
      <c r="H443" s="11"/>
      <c r="I443" s="11"/>
      <c r="J443" s="13"/>
      <c r="K443" s="13"/>
    </row>
    <row r="444" spans="6:11" s="9" customFormat="1" x14ac:dyDescent="0.25">
      <c r="F444" s="11"/>
      <c r="G444" s="11"/>
      <c r="H444" s="11"/>
      <c r="I444" s="11"/>
      <c r="J444" s="13"/>
      <c r="K444" s="13"/>
    </row>
    <row r="445" spans="6:11" s="9" customFormat="1" x14ac:dyDescent="0.25">
      <c r="F445" s="11"/>
      <c r="G445" s="11"/>
      <c r="H445" s="11"/>
      <c r="I445" s="11"/>
      <c r="J445" s="13"/>
      <c r="K445" s="13"/>
    </row>
    <row r="446" spans="6:11" s="9" customFormat="1" x14ac:dyDescent="0.25">
      <c r="F446" s="11"/>
      <c r="G446" s="11"/>
      <c r="H446" s="11"/>
      <c r="I446" s="11"/>
      <c r="J446" s="13"/>
      <c r="K446" s="13"/>
    </row>
    <row r="447" spans="6:11" s="9" customFormat="1" x14ac:dyDescent="0.25">
      <c r="F447" s="11"/>
      <c r="G447" s="11"/>
      <c r="H447" s="11"/>
      <c r="I447" s="11"/>
      <c r="J447" s="13"/>
      <c r="K447" s="13"/>
    </row>
    <row r="448" spans="6:11" s="9" customFormat="1" x14ac:dyDescent="0.25">
      <c r="F448" s="11"/>
      <c r="G448" s="11"/>
      <c r="H448" s="11"/>
      <c r="I448" s="11"/>
      <c r="J448" s="13"/>
      <c r="K448" s="13"/>
    </row>
    <row r="449" spans="6:11" s="9" customFormat="1" x14ac:dyDescent="0.25">
      <c r="F449" s="11"/>
      <c r="G449" s="11"/>
      <c r="H449" s="11"/>
      <c r="I449" s="11"/>
      <c r="J449" s="13"/>
      <c r="K449" s="13"/>
    </row>
    <row r="450" spans="6:11" s="9" customFormat="1" x14ac:dyDescent="0.25">
      <c r="F450" s="11"/>
      <c r="G450" s="11"/>
      <c r="H450" s="11"/>
      <c r="I450" s="11"/>
      <c r="J450" s="13"/>
      <c r="K450" s="13"/>
    </row>
    <row r="451" spans="6:11" s="9" customFormat="1" x14ac:dyDescent="0.25">
      <c r="F451" s="11"/>
      <c r="G451" s="11"/>
      <c r="H451" s="11"/>
      <c r="I451" s="11"/>
      <c r="J451" s="13"/>
      <c r="K451" s="13"/>
    </row>
    <row r="452" spans="6:11" s="9" customFormat="1" x14ac:dyDescent="0.25">
      <c r="F452" s="11"/>
      <c r="G452" s="11"/>
      <c r="H452" s="11"/>
      <c r="I452" s="11"/>
      <c r="J452" s="13"/>
      <c r="K452" s="13"/>
    </row>
    <row r="453" spans="6:11" s="9" customFormat="1" x14ac:dyDescent="0.25">
      <c r="F453" s="11"/>
      <c r="G453" s="11"/>
      <c r="H453" s="11"/>
      <c r="I453" s="11"/>
      <c r="J453" s="13"/>
      <c r="K453" s="13"/>
    </row>
    <row r="454" spans="6:11" s="9" customFormat="1" x14ac:dyDescent="0.25">
      <c r="F454" s="11"/>
      <c r="G454" s="11"/>
      <c r="H454" s="11"/>
      <c r="I454" s="11"/>
      <c r="J454" s="13"/>
      <c r="K454" s="13"/>
    </row>
    <row r="455" spans="6:11" s="9" customFormat="1" x14ac:dyDescent="0.25">
      <c r="F455" s="11"/>
      <c r="G455" s="11"/>
      <c r="H455" s="11"/>
      <c r="I455" s="11"/>
      <c r="J455" s="13"/>
      <c r="K455" s="13"/>
    </row>
    <row r="456" spans="6:11" s="9" customFormat="1" x14ac:dyDescent="0.25">
      <c r="F456" s="11"/>
      <c r="G456" s="11"/>
      <c r="H456" s="11"/>
      <c r="I456" s="11"/>
      <c r="J456" s="13"/>
      <c r="K456" s="13"/>
    </row>
    <row r="457" spans="6:11" s="9" customFormat="1" x14ac:dyDescent="0.25">
      <c r="F457" s="11"/>
      <c r="G457" s="11"/>
      <c r="H457" s="11"/>
      <c r="I457" s="11"/>
      <c r="J457" s="13"/>
      <c r="K457" s="13"/>
    </row>
    <row r="458" spans="6:11" s="9" customFormat="1" x14ac:dyDescent="0.25">
      <c r="F458" s="11"/>
      <c r="G458" s="11"/>
      <c r="H458" s="11"/>
      <c r="I458" s="11"/>
      <c r="J458" s="13"/>
      <c r="K458" s="13"/>
    </row>
    <row r="459" spans="6:11" s="9" customFormat="1" x14ac:dyDescent="0.25">
      <c r="F459" s="11"/>
      <c r="G459" s="11"/>
      <c r="H459" s="11"/>
      <c r="I459" s="11"/>
      <c r="J459" s="13"/>
      <c r="K459" s="13"/>
    </row>
    <row r="460" spans="6:11" s="9" customFormat="1" x14ac:dyDescent="0.25">
      <c r="F460" s="11"/>
      <c r="G460" s="11"/>
      <c r="H460" s="11"/>
      <c r="I460" s="11"/>
      <c r="J460" s="13"/>
      <c r="K460" s="13"/>
    </row>
    <row r="461" spans="6:11" s="9" customFormat="1" x14ac:dyDescent="0.25">
      <c r="F461" s="11"/>
      <c r="G461" s="11"/>
      <c r="H461" s="11"/>
      <c r="I461" s="11"/>
      <c r="J461" s="13"/>
      <c r="K461" s="13"/>
    </row>
    <row r="462" spans="6:11" s="9" customFormat="1" x14ac:dyDescent="0.25">
      <c r="F462" s="11"/>
      <c r="G462" s="11"/>
      <c r="H462" s="11"/>
      <c r="I462" s="11"/>
      <c r="J462" s="13"/>
      <c r="K462" s="13"/>
    </row>
    <row r="463" spans="6:11" s="9" customFormat="1" x14ac:dyDescent="0.25">
      <c r="F463" s="11"/>
      <c r="G463" s="11"/>
      <c r="H463" s="11"/>
      <c r="I463" s="11"/>
      <c r="J463" s="13"/>
      <c r="K463" s="13"/>
    </row>
    <row r="464" spans="6:11" s="9" customFormat="1" x14ac:dyDescent="0.25">
      <c r="F464" s="11"/>
      <c r="G464" s="11"/>
      <c r="H464" s="11"/>
      <c r="I464" s="11"/>
      <c r="J464" s="13"/>
      <c r="K464" s="13"/>
    </row>
    <row r="465" spans="6:11" s="9" customFormat="1" x14ac:dyDescent="0.25">
      <c r="F465" s="11"/>
      <c r="G465" s="11"/>
      <c r="H465" s="11"/>
      <c r="I465" s="11"/>
      <c r="J465" s="13"/>
      <c r="K465" s="13"/>
    </row>
    <row r="466" spans="6:11" s="9" customFormat="1" x14ac:dyDescent="0.25">
      <c r="F466" s="11"/>
      <c r="G466" s="11"/>
      <c r="H466" s="11"/>
      <c r="I466" s="11"/>
      <c r="J466" s="13"/>
      <c r="K466" s="13"/>
    </row>
    <row r="467" spans="6:11" s="9" customFormat="1" x14ac:dyDescent="0.25">
      <c r="F467" s="11"/>
      <c r="G467" s="11"/>
      <c r="H467" s="11"/>
      <c r="I467" s="11"/>
      <c r="J467" s="13"/>
      <c r="K467" s="13"/>
    </row>
    <row r="468" spans="6:11" s="9" customFormat="1" x14ac:dyDescent="0.25">
      <c r="F468" s="11"/>
      <c r="G468" s="11"/>
      <c r="H468" s="11"/>
      <c r="I468" s="11"/>
      <c r="J468" s="13"/>
      <c r="K468" s="13"/>
    </row>
    <row r="469" spans="6:11" s="9" customFormat="1" x14ac:dyDescent="0.25">
      <c r="F469" s="11"/>
      <c r="G469" s="11"/>
      <c r="H469" s="11"/>
      <c r="I469" s="11"/>
      <c r="J469" s="13"/>
      <c r="K469" s="13"/>
    </row>
    <row r="470" spans="6:11" s="9" customFormat="1" x14ac:dyDescent="0.25">
      <c r="F470" s="11"/>
      <c r="G470" s="11"/>
      <c r="H470" s="11"/>
      <c r="I470" s="11"/>
      <c r="J470" s="13"/>
      <c r="K470" s="13"/>
    </row>
    <row r="471" spans="6:11" s="9" customFormat="1" x14ac:dyDescent="0.25">
      <c r="F471" s="11"/>
      <c r="G471" s="11"/>
      <c r="H471" s="11"/>
      <c r="I471" s="11"/>
      <c r="J471" s="13"/>
      <c r="K471" s="13"/>
    </row>
    <row r="472" spans="6:11" s="9" customFormat="1" x14ac:dyDescent="0.25">
      <c r="F472" s="11"/>
      <c r="G472" s="11"/>
      <c r="H472" s="11"/>
      <c r="I472" s="11"/>
      <c r="J472" s="13"/>
      <c r="K472" s="13"/>
    </row>
    <row r="473" spans="6:11" s="9" customFormat="1" x14ac:dyDescent="0.25">
      <c r="F473" s="11"/>
      <c r="G473" s="11"/>
      <c r="H473" s="11"/>
      <c r="I473" s="11"/>
      <c r="J473" s="13"/>
      <c r="K473" s="13"/>
    </row>
    <row r="474" spans="6:11" s="9" customFormat="1" x14ac:dyDescent="0.25">
      <c r="F474" s="11"/>
      <c r="G474" s="11"/>
      <c r="H474" s="11"/>
      <c r="I474" s="11"/>
      <c r="J474" s="13"/>
      <c r="K474" s="13"/>
    </row>
    <row r="475" spans="6:11" s="9" customFormat="1" x14ac:dyDescent="0.25">
      <c r="F475" s="11"/>
      <c r="G475" s="11"/>
      <c r="H475" s="11"/>
      <c r="I475" s="11"/>
      <c r="J475" s="13"/>
      <c r="K475" s="13"/>
    </row>
    <row r="476" spans="6:11" s="9" customFormat="1" x14ac:dyDescent="0.25">
      <c r="F476" s="11"/>
      <c r="G476" s="11"/>
      <c r="H476" s="11"/>
      <c r="I476" s="11"/>
      <c r="J476" s="13"/>
      <c r="K476" s="13"/>
    </row>
    <row r="477" spans="6:11" s="9" customFormat="1" x14ac:dyDescent="0.25">
      <c r="F477" s="11"/>
      <c r="G477" s="11"/>
      <c r="H477" s="11"/>
      <c r="I477" s="11"/>
      <c r="J477" s="13"/>
      <c r="K477" s="13"/>
    </row>
    <row r="478" spans="6:11" s="9" customFormat="1" x14ac:dyDescent="0.25">
      <c r="F478" s="11"/>
      <c r="G478" s="11"/>
      <c r="H478" s="11"/>
      <c r="I478" s="11"/>
      <c r="J478" s="13"/>
      <c r="K478" s="13"/>
    </row>
    <row r="479" spans="6:11" s="9" customFormat="1" x14ac:dyDescent="0.25">
      <c r="F479" s="11"/>
      <c r="G479" s="11"/>
      <c r="H479" s="11"/>
      <c r="I479" s="11"/>
      <c r="J479" s="13"/>
      <c r="K479" s="13"/>
    </row>
    <row r="480" spans="6:11" s="9" customFormat="1" x14ac:dyDescent="0.25">
      <c r="F480" s="11"/>
      <c r="G480" s="11"/>
      <c r="H480" s="11"/>
      <c r="I480" s="11"/>
      <c r="J480" s="13"/>
      <c r="K480" s="13"/>
    </row>
    <row r="481" spans="6:11" s="9" customFormat="1" x14ac:dyDescent="0.25">
      <c r="F481" s="11"/>
      <c r="G481" s="11"/>
      <c r="H481" s="11"/>
      <c r="I481" s="11"/>
      <c r="J481" s="13"/>
      <c r="K481" s="13"/>
    </row>
    <row r="482" spans="6:11" s="9" customFormat="1" x14ac:dyDescent="0.25">
      <c r="F482" s="11"/>
      <c r="G482" s="11"/>
      <c r="H482" s="11"/>
      <c r="I482" s="11"/>
      <c r="J482" s="13"/>
      <c r="K482" s="13"/>
    </row>
    <row r="483" spans="6:11" s="9" customFormat="1" x14ac:dyDescent="0.25">
      <c r="F483" s="11"/>
      <c r="G483" s="11"/>
      <c r="H483" s="11"/>
      <c r="I483" s="11"/>
      <c r="J483" s="13"/>
      <c r="K483" s="13"/>
    </row>
    <row r="484" spans="6:11" s="9" customFormat="1" x14ac:dyDescent="0.25">
      <c r="F484" s="11"/>
      <c r="G484" s="11"/>
      <c r="H484" s="11"/>
      <c r="I484" s="11"/>
      <c r="J484" s="13"/>
      <c r="K484" s="13"/>
    </row>
    <row r="485" spans="6:11" s="9" customFormat="1" x14ac:dyDescent="0.25">
      <c r="F485" s="11"/>
      <c r="G485" s="11"/>
      <c r="H485" s="11"/>
      <c r="I485" s="11"/>
      <c r="J485" s="13"/>
      <c r="K485" s="13"/>
    </row>
    <row r="486" spans="6:11" s="9" customFormat="1" x14ac:dyDescent="0.25">
      <c r="F486" s="11"/>
      <c r="G486" s="11"/>
      <c r="H486" s="11"/>
      <c r="I486" s="11"/>
      <c r="J486" s="13"/>
      <c r="K486" s="13"/>
    </row>
    <row r="487" spans="6:11" s="9" customFormat="1" x14ac:dyDescent="0.25">
      <c r="F487" s="11"/>
      <c r="G487" s="11"/>
      <c r="H487" s="11"/>
      <c r="I487" s="11"/>
      <c r="J487" s="13"/>
      <c r="K487" s="13"/>
    </row>
    <row r="488" spans="6:11" s="9" customFormat="1" x14ac:dyDescent="0.25">
      <c r="F488" s="11"/>
      <c r="G488" s="11"/>
      <c r="H488" s="11"/>
      <c r="I488" s="11"/>
      <c r="J488" s="13"/>
      <c r="K488" s="13"/>
    </row>
    <row r="489" spans="6:11" s="9" customFormat="1" x14ac:dyDescent="0.25">
      <c r="F489" s="11"/>
      <c r="G489" s="11"/>
      <c r="H489" s="11"/>
      <c r="I489" s="11"/>
      <c r="J489" s="13"/>
      <c r="K489" s="13"/>
    </row>
    <row r="490" spans="6:11" s="9" customFormat="1" x14ac:dyDescent="0.25">
      <c r="F490" s="11"/>
      <c r="G490" s="11"/>
      <c r="H490" s="11"/>
      <c r="I490" s="11"/>
      <c r="J490" s="13"/>
      <c r="K490" s="13"/>
    </row>
    <row r="491" spans="6:11" s="9" customFormat="1" x14ac:dyDescent="0.25">
      <c r="F491" s="11"/>
      <c r="G491" s="11"/>
      <c r="H491" s="11"/>
      <c r="I491" s="11"/>
      <c r="J491" s="13"/>
      <c r="K491" s="13"/>
    </row>
    <row r="492" spans="6:11" s="9" customFormat="1" x14ac:dyDescent="0.25">
      <c r="F492" s="11"/>
      <c r="G492" s="11"/>
      <c r="H492" s="11"/>
      <c r="I492" s="11"/>
      <c r="J492" s="13"/>
      <c r="K492" s="13"/>
    </row>
    <row r="493" spans="6:11" s="9" customFormat="1" x14ac:dyDescent="0.25">
      <c r="F493" s="11"/>
      <c r="G493" s="11"/>
      <c r="H493" s="11"/>
      <c r="I493" s="11"/>
      <c r="J493" s="13"/>
      <c r="K493" s="13"/>
    </row>
    <row r="494" spans="6:11" s="9" customFormat="1" x14ac:dyDescent="0.25">
      <c r="F494" s="11"/>
      <c r="G494" s="11"/>
      <c r="H494" s="11"/>
      <c r="I494" s="11"/>
      <c r="J494" s="13"/>
      <c r="K494" s="13"/>
    </row>
    <row r="495" spans="6:11" s="9" customFormat="1" x14ac:dyDescent="0.25">
      <c r="F495" s="11"/>
      <c r="G495" s="11"/>
      <c r="H495" s="11"/>
      <c r="I495" s="11"/>
      <c r="J495" s="13"/>
      <c r="K495" s="13"/>
    </row>
    <row r="496" spans="6:11" s="9" customFormat="1" x14ac:dyDescent="0.25">
      <c r="F496" s="11"/>
      <c r="G496" s="11"/>
      <c r="H496" s="11"/>
      <c r="I496" s="11"/>
      <c r="J496" s="13"/>
      <c r="K496" s="13"/>
    </row>
    <row r="497" spans="6:11" s="9" customFormat="1" x14ac:dyDescent="0.25">
      <c r="F497" s="11"/>
      <c r="G497" s="11"/>
      <c r="H497" s="11"/>
      <c r="I497" s="11"/>
      <c r="J497" s="13"/>
      <c r="K497" s="13"/>
    </row>
    <row r="498" spans="6:11" s="9" customFormat="1" x14ac:dyDescent="0.25">
      <c r="F498" s="11"/>
      <c r="G498" s="11"/>
      <c r="H498" s="11"/>
      <c r="I498" s="11"/>
      <c r="J498" s="13"/>
      <c r="K498" s="13"/>
    </row>
    <row r="499" spans="6:11" s="9" customFormat="1" x14ac:dyDescent="0.25">
      <c r="F499" s="11"/>
      <c r="G499" s="11"/>
      <c r="H499" s="11"/>
      <c r="I499" s="11"/>
      <c r="J499" s="13"/>
      <c r="K499" s="13"/>
    </row>
    <row r="500" spans="6:11" s="9" customFormat="1" x14ac:dyDescent="0.25">
      <c r="F500" s="11"/>
      <c r="G500" s="11"/>
      <c r="H500" s="11"/>
      <c r="I500" s="11"/>
      <c r="J500" s="13"/>
      <c r="K500" s="13"/>
    </row>
    <row r="501" spans="6:11" s="9" customFormat="1" x14ac:dyDescent="0.25">
      <c r="F501" s="11"/>
      <c r="G501" s="11"/>
      <c r="H501" s="11"/>
      <c r="I501" s="11"/>
      <c r="J501" s="13"/>
      <c r="K501" s="13"/>
    </row>
    <row r="502" spans="6:11" s="9" customFormat="1" x14ac:dyDescent="0.25">
      <c r="F502" s="11"/>
      <c r="G502" s="11"/>
      <c r="H502" s="11"/>
      <c r="I502" s="11"/>
      <c r="J502" s="13"/>
      <c r="K502" s="13"/>
    </row>
    <row r="503" spans="6:11" s="9" customFormat="1" x14ac:dyDescent="0.25">
      <c r="F503" s="11"/>
      <c r="G503" s="11"/>
      <c r="H503" s="11"/>
      <c r="I503" s="11"/>
      <c r="J503" s="13"/>
      <c r="K503" s="13"/>
    </row>
    <row r="504" spans="6:11" s="9" customFormat="1" x14ac:dyDescent="0.25">
      <c r="F504" s="11"/>
      <c r="G504" s="11"/>
      <c r="H504" s="11"/>
      <c r="I504" s="11"/>
      <c r="J504" s="13"/>
      <c r="K504" s="13"/>
    </row>
    <row r="505" spans="6:11" s="9" customFormat="1" x14ac:dyDescent="0.25">
      <c r="F505" s="11"/>
      <c r="G505" s="11"/>
      <c r="H505" s="11"/>
      <c r="I505" s="11"/>
      <c r="J505" s="13"/>
      <c r="K505" s="13"/>
    </row>
    <row r="506" spans="6:11" s="9" customFormat="1" x14ac:dyDescent="0.25">
      <c r="F506" s="11"/>
      <c r="G506" s="11"/>
      <c r="H506" s="11"/>
      <c r="I506" s="11"/>
      <c r="J506" s="13"/>
      <c r="K506" s="13"/>
    </row>
    <row r="507" spans="6:11" s="9" customFormat="1" x14ac:dyDescent="0.25">
      <c r="F507" s="11"/>
      <c r="G507" s="11"/>
      <c r="H507" s="11"/>
      <c r="I507" s="11"/>
      <c r="J507" s="13"/>
      <c r="K507" s="13"/>
    </row>
    <row r="508" spans="6:11" s="9" customFormat="1" x14ac:dyDescent="0.25">
      <c r="F508" s="11"/>
      <c r="G508" s="11"/>
      <c r="H508" s="11"/>
      <c r="I508" s="11"/>
      <c r="J508" s="13"/>
      <c r="K508" s="13"/>
    </row>
    <row r="509" spans="6:11" s="9" customFormat="1" x14ac:dyDescent="0.25">
      <c r="F509" s="11"/>
      <c r="G509" s="11"/>
      <c r="H509" s="11"/>
      <c r="I509" s="11"/>
      <c r="J509" s="13"/>
      <c r="K509" s="13"/>
    </row>
    <row r="510" spans="6:11" s="9" customFormat="1" x14ac:dyDescent="0.25">
      <c r="F510" s="11"/>
      <c r="G510" s="11"/>
      <c r="H510" s="11"/>
      <c r="I510" s="11"/>
      <c r="J510" s="13"/>
      <c r="K510" s="13"/>
    </row>
    <row r="511" spans="6:11" s="9" customFormat="1" x14ac:dyDescent="0.25">
      <c r="F511" s="11"/>
      <c r="G511" s="11"/>
      <c r="H511" s="11"/>
      <c r="I511" s="11"/>
      <c r="J511" s="13"/>
      <c r="K511" s="13"/>
    </row>
    <row r="512" spans="6:11" s="9" customFormat="1" x14ac:dyDescent="0.25">
      <c r="F512" s="11"/>
      <c r="G512" s="11"/>
      <c r="H512" s="11"/>
      <c r="I512" s="11"/>
      <c r="J512" s="13"/>
      <c r="K512" s="13"/>
    </row>
    <row r="513" spans="6:11" s="9" customFormat="1" x14ac:dyDescent="0.25">
      <c r="F513" s="11"/>
      <c r="G513" s="11"/>
      <c r="H513" s="11"/>
      <c r="I513" s="11"/>
      <c r="J513" s="13"/>
      <c r="K513" s="13"/>
    </row>
    <row r="514" spans="6:11" s="9" customFormat="1" x14ac:dyDescent="0.25">
      <c r="F514" s="11"/>
      <c r="G514" s="11"/>
      <c r="H514" s="11"/>
      <c r="I514" s="11"/>
      <c r="J514" s="13"/>
      <c r="K514" s="13"/>
    </row>
    <row r="515" spans="6:11" s="9" customFormat="1" x14ac:dyDescent="0.25">
      <c r="F515" s="11"/>
      <c r="G515" s="11"/>
      <c r="H515" s="11"/>
      <c r="I515" s="11"/>
      <c r="J515" s="13"/>
      <c r="K515" s="13"/>
    </row>
    <row r="516" spans="6:11" s="9" customFormat="1" x14ac:dyDescent="0.25">
      <c r="F516" s="11"/>
      <c r="G516" s="11"/>
      <c r="H516" s="11"/>
      <c r="I516" s="11"/>
      <c r="J516" s="13"/>
      <c r="K516" s="13"/>
    </row>
    <row r="517" spans="6:11" s="9" customFormat="1" x14ac:dyDescent="0.25">
      <c r="F517" s="11"/>
      <c r="G517" s="11"/>
      <c r="H517" s="11"/>
      <c r="I517" s="11"/>
      <c r="J517" s="13"/>
      <c r="K517" s="13"/>
    </row>
    <row r="518" spans="6:11" s="9" customFormat="1" x14ac:dyDescent="0.25">
      <c r="F518" s="11"/>
      <c r="G518" s="11"/>
      <c r="H518" s="11"/>
      <c r="I518" s="11"/>
      <c r="J518" s="13"/>
      <c r="K518" s="13"/>
    </row>
    <row r="519" spans="6:11" s="9" customFormat="1" x14ac:dyDescent="0.25">
      <c r="F519" s="11"/>
      <c r="G519" s="11"/>
      <c r="H519" s="11"/>
      <c r="I519" s="11"/>
      <c r="J519" s="13"/>
      <c r="K519" s="13"/>
    </row>
    <row r="520" spans="6:11" s="9" customFormat="1" x14ac:dyDescent="0.25">
      <c r="F520" s="11"/>
      <c r="G520" s="11"/>
      <c r="H520" s="11"/>
      <c r="I520" s="11"/>
      <c r="J520" s="13"/>
      <c r="K520" s="13"/>
    </row>
    <row r="521" spans="6:11" s="9" customFormat="1" x14ac:dyDescent="0.25">
      <c r="F521" s="11"/>
      <c r="G521" s="11"/>
      <c r="H521" s="11"/>
      <c r="I521" s="11"/>
      <c r="J521" s="13"/>
      <c r="K521" s="13"/>
    </row>
    <row r="522" spans="6:11" s="9" customFormat="1" x14ac:dyDescent="0.25">
      <c r="F522" s="11"/>
      <c r="G522" s="11"/>
      <c r="H522" s="11"/>
      <c r="I522" s="11"/>
      <c r="J522" s="13"/>
      <c r="K522" s="13"/>
    </row>
    <row r="523" spans="6:11" s="9" customFormat="1" x14ac:dyDescent="0.25">
      <c r="F523" s="11"/>
      <c r="G523" s="11"/>
      <c r="H523" s="11"/>
      <c r="I523" s="11"/>
      <c r="J523" s="13"/>
      <c r="K523" s="13"/>
    </row>
    <row r="524" spans="6:11" s="9" customFormat="1" x14ac:dyDescent="0.25">
      <c r="F524" s="11"/>
      <c r="G524" s="11"/>
      <c r="H524" s="11"/>
      <c r="I524" s="11"/>
      <c r="J524" s="13"/>
      <c r="K524" s="13"/>
    </row>
    <row r="525" spans="6:11" s="9" customFormat="1" x14ac:dyDescent="0.25">
      <c r="F525" s="11"/>
      <c r="G525" s="11"/>
      <c r="H525" s="11"/>
      <c r="I525" s="11"/>
      <c r="J525" s="13"/>
      <c r="K525" s="13"/>
    </row>
    <row r="526" spans="6:11" s="9" customFormat="1" x14ac:dyDescent="0.25">
      <c r="F526" s="11"/>
      <c r="G526" s="11"/>
      <c r="H526" s="11"/>
      <c r="I526" s="11"/>
      <c r="J526" s="13"/>
      <c r="K526" s="13"/>
    </row>
    <row r="527" spans="6:11" s="9" customFormat="1" x14ac:dyDescent="0.25">
      <c r="F527" s="11"/>
      <c r="G527" s="11"/>
      <c r="H527" s="11"/>
      <c r="I527" s="11"/>
      <c r="J527" s="13"/>
      <c r="K527" s="13"/>
    </row>
    <row r="528" spans="6:11" s="9" customFormat="1" x14ac:dyDescent="0.25">
      <c r="F528" s="11"/>
      <c r="G528" s="11"/>
      <c r="H528" s="11"/>
      <c r="I528" s="11"/>
      <c r="J528" s="13"/>
      <c r="K528" s="13"/>
    </row>
    <row r="529" spans="6:11" s="9" customFormat="1" x14ac:dyDescent="0.25">
      <c r="F529" s="11"/>
      <c r="G529" s="11"/>
      <c r="H529" s="11"/>
      <c r="I529" s="11"/>
      <c r="J529" s="13"/>
      <c r="K529" s="13"/>
    </row>
    <row r="530" spans="6:11" s="9" customFormat="1" x14ac:dyDescent="0.25">
      <c r="F530" s="11"/>
      <c r="G530" s="11"/>
      <c r="H530" s="11"/>
      <c r="I530" s="11"/>
      <c r="J530" s="13"/>
      <c r="K530" s="13"/>
    </row>
    <row r="531" spans="6:11" s="9" customFormat="1" x14ac:dyDescent="0.25">
      <c r="F531" s="11"/>
      <c r="G531" s="11"/>
      <c r="H531" s="11"/>
      <c r="I531" s="11"/>
      <c r="J531" s="13"/>
      <c r="K531" s="13"/>
    </row>
    <row r="532" spans="6:11" s="9" customFormat="1" x14ac:dyDescent="0.25">
      <c r="F532" s="11"/>
      <c r="G532" s="11"/>
      <c r="H532" s="11"/>
      <c r="I532" s="11"/>
      <c r="J532" s="13"/>
      <c r="K532" s="13"/>
    </row>
    <row r="533" spans="6:11" s="9" customFormat="1" x14ac:dyDescent="0.25">
      <c r="F533" s="11"/>
      <c r="G533" s="11"/>
      <c r="H533" s="11"/>
      <c r="I533" s="11"/>
      <c r="J533" s="13"/>
      <c r="K533" s="13"/>
    </row>
    <row r="534" spans="6:11" s="9" customFormat="1" x14ac:dyDescent="0.25">
      <c r="F534" s="11"/>
      <c r="G534" s="11"/>
      <c r="H534" s="11"/>
      <c r="I534" s="11"/>
      <c r="J534" s="13"/>
      <c r="K534" s="13"/>
    </row>
    <row r="535" spans="6:11" s="9" customFormat="1" x14ac:dyDescent="0.25">
      <c r="F535" s="11"/>
      <c r="G535" s="11"/>
      <c r="H535" s="11"/>
      <c r="I535" s="11"/>
      <c r="J535" s="13"/>
      <c r="K535" s="13"/>
    </row>
    <row r="536" spans="6:11" s="9" customFormat="1" x14ac:dyDescent="0.25">
      <c r="F536" s="11"/>
      <c r="G536" s="11"/>
      <c r="H536" s="11"/>
      <c r="I536" s="11"/>
      <c r="J536" s="13"/>
      <c r="K536" s="13"/>
    </row>
    <row r="537" spans="6:11" s="9" customFormat="1" x14ac:dyDescent="0.25">
      <c r="F537" s="11"/>
      <c r="G537" s="11"/>
      <c r="H537" s="11"/>
      <c r="I537" s="11"/>
      <c r="J537" s="13"/>
      <c r="K537" s="13"/>
    </row>
    <row r="538" spans="6:11" s="9" customFormat="1" x14ac:dyDescent="0.25">
      <c r="F538" s="11"/>
      <c r="G538" s="11"/>
      <c r="H538" s="11"/>
      <c r="I538" s="11"/>
      <c r="J538" s="13"/>
      <c r="K538" s="13"/>
    </row>
    <row r="539" spans="6:11" s="9" customFormat="1" x14ac:dyDescent="0.25">
      <c r="F539" s="11"/>
      <c r="G539" s="11"/>
      <c r="H539" s="11"/>
      <c r="I539" s="11"/>
      <c r="J539" s="13"/>
      <c r="K539" s="13"/>
    </row>
    <row r="540" spans="6:11" s="9" customFormat="1" x14ac:dyDescent="0.25">
      <c r="F540" s="11"/>
      <c r="G540" s="11"/>
      <c r="H540" s="11"/>
      <c r="I540" s="11"/>
      <c r="J540" s="13"/>
      <c r="K540" s="13"/>
    </row>
    <row r="541" spans="6:11" s="9" customFormat="1" x14ac:dyDescent="0.25">
      <c r="F541" s="11"/>
      <c r="G541" s="11"/>
      <c r="H541" s="11"/>
      <c r="I541" s="11"/>
      <c r="J541" s="13"/>
      <c r="K541" s="13"/>
    </row>
    <row r="542" spans="6:11" s="9" customFormat="1" x14ac:dyDescent="0.25">
      <c r="F542" s="11"/>
      <c r="G542" s="11"/>
      <c r="H542" s="11"/>
      <c r="I542" s="11"/>
      <c r="J542" s="13"/>
      <c r="K542" s="13"/>
    </row>
    <row r="543" spans="6:11" s="9" customFormat="1" x14ac:dyDescent="0.25">
      <c r="F543" s="11"/>
      <c r="G543" s="11"/>
      <c r="H543" s="11"/>
      <c r="I543" s="11"/>
      <c r="J543" s="13"/>
      <c r="K543" s="13"/>
    </row>
    <row r="544" spans="6:11" s="9" customFormat="1" x14ac:dyDescent="0.25">
      <c r="F544" s="11"/>
      <c r="G544" s="11"/>
      <c r="H544" s="11"/>
      <c r="I544" s="11"/>
      <c r="J544" s="13"/>
      <c r="K544" s="13"/>
    </row>
    <row r="545" spans="6:11" s="9" customFormat="1" x14ac:dyDescent="0.25">
      <c r="F545" s="11"/>
      <c r="G545" s="11"/>
      <c r="H545" s="11"/>
      <c r="I545" s="11"/>
      <c r="J545" s="13"/>
      <c r="K545" s="13"/>
    </row>
    <row r="546" spans="6:11" s="9" customFormat="1" x14ac:dyDescent="0.25">
      <c r="F546" s="11"/>
      <c r="G546" s="11"/>
      <c r="H546" s="11"/>
      <c r="I546" s="11"/>
      <c r="J546" s="13"/>
      <c r="K546" s="13"/>
    </row>
    <row r="547" spans="6:11" s="9" customFormat="1" x14ac:dyDescent="0.25">
      <c r="F547" s="11"/>
      <c r="G547" s="11"/>
      <c r="H547" s="11"/>
      <c r="I547" s="11"/>
      <c r="J547" s="13"/>
      <c r="K547" s="13"/>
    </row>
    <row r="548" spans="6:11" s="9" customFormat="1" x14ac:dyDescent="0.25">
      <c r="F548" s="11"/>
      <c r="G548" s="11"/>
      <c r="H548" s="11"/>
      <c r="I548" s="11"/>
      <c r="J548" s="13"/>
      <c r="K548" s="13"/>
    </row>
    <row r="549" spans="6:11" s="9" customFormat="1" x14ac:dyDescent="0.25">
      <c r="F549" s="11"/>
      <c r="G549" s="11"/>
      <c r="H549" s="11"/>
      <c r="I549" s="11"/>
      <c r="J549" s="13"/>
      <c r="K549" s="13"/>
    </row>
    <row r="550" spans="6:11" s="9" customFormat="1" x14ac:dyDescent="0.25">
      <c r="F550" s="11"/>
      <c r="G550" s="11"/>
      <c r="H550" s="11"/>
      <c r="I550" s="11"/>
      <c r="J550" s="13"/>
      <c r="K550" s="13"/>
    </row>
    <row r="551" spans="6:11" s="9" customFormat="1" x14ac:dyDescent="0.25">
      <c r="F551" s="11"/>
      <c r="G551" s="11"/>
      <c r="H551" s="11"/>
      <c r="I551" s="11"/>
      <c r="J551" s="13"/>
      <c r="K551" s="13"/>
    </row>
    <row r="552" spans="6:11" s="9" customFormat="1" x14ac:dyDescent="0.25">
      <c r="F552" s="11"/>
      <c r="G552" s="11"/>
      <c r="H552" s="11"/>
      <c r="I552" s="11"/>
      <c r="J552" s="13"/>
      <c r="K552" s="13"/>
    </row>
    <row r="553" spans="6:11" s="9" customFormat="1" x14ac:dyDescent="0.25">
      <c r="F553" s="11"/>
      <c r="G553" s="11"/>
      <c r="H553" s="11"/>
      <c r="I553" s="11"/>
      <c r="J553" s="13"/>
      <c r="K553" s="13"/>
    </row>
    <row r="554" spans="6:11" s="9" customFormat="1" x14ac:dyDescent="0.25">
      <c r="F554" s="11"/>
      <c r="G554" s="11"/>
      <c r="H554" s="11"/>
      <c r="I554" s="11"/>
      <c r="J554" s="13"/>
      <c r="K554" s="13"/>
    </row>
    <row r="555" spans="6:11" s="9" customFormat="1" x14ac:dyDescent="0.25">
      <c r="F555" s="11"/>
      <c r="G555" s="11"/>
      <c r="H555" s="11"/>
      <c r="I555" s="11"/>
      <c r="J555" s="13"/>
      <c r="K555" s="13"/>
    </row>
    <row r="556" spans="6:11" s="9" customFormat="1" x14ac:dyDescent="0.25">
      <c r="F556" s="11"/>
      <c r="G556" s="11"/>
      <c r="H556" s="11"/>
      <c r="I556" s="11"/>
      <c r="J556" s="13"/>
      <c r="K556" s="13"/>
    </row>
    <row r="557" spans="6:11" s="9" customFormat="1" x14ac:dyDescent="0.25">
      <c r="F557" s="11"/>
      <c r="G557" s="11"/>
      <c r="H557" s="11"/>
      <c r="I557" s="11"/>
      <c r="J557" s="13"/>
      <c r="K557" s="13"/>
    </row>
    <row r="558" spans="6:11" s="9" customFormat="1" x14ac:dyDescent="0.25">
      <c r="F558" s="11"/>
      <c r="G558" s="11"/>
      <c r="H558" s="11"/>
      <c r="I558" s="11"/>
      <c r="J558" s="13"/>
      <c r="K558" s="13"/>
    </row>
    <row r="559" spans="6:11" s="9" customFormat="1" x14ac:dyDescent="0.25">
      <c r="F559" s="11"/>
      <c r="G559" s="11"/>
      <c r="H559" s="11"/>
      <c r="I559" s="11"/>
      <c r="J559" s="13"/>
      <c r="K559" s="13"/>
    </row>
    <row r="560" spans="6:11" s="9" customFormat="1" x14ac:dyDescent="0.25">
      <c r="F560" s="11"/>
      <c r="G560" s="11"/>
      <c r="H560" s="11"/>
      <c r="I560" s="11"/>
      <c r="J560" s="13"/>
      <c r="K560" s="13"/>
    </row>
    <row r="561" spans="6:11" s="9" customFormat="1" x14ac:dyDescent="0.25">
      <c r="F561" s="11"/>
      <c r="G561" s="11"/>
      <c r="H561" s="11"/>
      <c r="I561" s="11"/>
      <c r="J561" s="13"/>
      <c r="K561" s="13"/>
    </row>
    <row r="562" spans="6:11" s="9" customFormat="1" x14ac:dyDescent="0.25">
      <c r="F562" s="11"/>
      <c r="G562" s="11"/>
      <c r="H562" s="11"/>
      <c r="I562" s="11"/>
      <c r="J562" s="13"/>
      <c r="K562" s="13"/>
    </row>
    <row r="563" spans="6:11" s="9" customFormat="1" x14ac:dyDescent="0.25">
      <c r="F563" s="11"/>
      <c r="G563" s="11"/>
      <c r="H563" s="11"/>
      <c r="I563" s="11"/>
      <c r="J563" s="13"/>
      <c r="K563" s="13"/>
    </row>
    <row r="564" spans="6:11" s="9" customFormat="1" x14ac:dyDescent="0.25">
      <c r="F564" s="11"/>
      <c r="G564" s="11"/>
      <c r="H564" s="11"/>
      <c r="I564" s="11"/>
      <c r="J564" s="13"/>
      <c r="K564" s="13"/>
    </row>
    <row r="565" spans="6:11" s="9" customFormat="1" x14ac:dyDescent="0.25">
      <c r="F565" s="11"/>
      <c r="G565" s="11"/>
      <c r="H565" s="11"/>
      <c r="I565" s="11"/>
      <c r="J565" s="13"/>
      <c r="K565" s="13"/>
    </row>
    <row r="566" spans="6:11" s="9" customFormat="1" x14ac:dyDescent="0.25">
      <c r="F566" s="11"/>
      <c r="G566" s="11"/>
      <c r="H566" s="11"/>
      <c r="I566" s="11"/>
      <c r="J566" s="13"/>
      <c r="K566" s="13"/>
    </row>
    <row r="567" spans="6:11" s="9" customFormat="1" x14ac:dyDescent="0.25">
      <c r="F567" s="11"/>
      <c r="G567" s="11"/>
      <c r="H567" s="11"/>
      <c r="I567" s="11"/>
      <c r="J567" s="13"/>
      <c r="K567" s="13"/>
    </row>
    <row r="568" spans="6:11" s="9" customFormat="1" x14ac:dyDescent="0.25">
      <c r="F568" s="11"/>
      <c r="G568" s="11"/>
      <c r="H568" s="11"/>
      <c r="I568" s="11"/>
      <c r="J568" s="13"/>
      <c r="K568" s="13"/>
    </row>
    <row r="569" spans="6:11" s="9" customFormat="1" x14ac:dyDescent="0.25">
      <c r="F569" s="11"/>
      <c r="G569" s="11"/>
      <c r="H569" s="11"/>
      <c r="I569" s="11"/>
      <c r="J569" s="13"/>
      <c r="K569" s="13"/>
    </row>
    <row r="570" spans="6:11" s="9" customFormat="1" x14ac:dyDescent="0.25">
      <c r="F570" s="11"/>
      <c r="G570" s="11"/>
      <c r="H570" s="11"/>
      <c r="I570" s="11"/>
      <c r="J570" s="13"/>
      <c r="K570" s="13"/>
    </row>
    <row r="571" spans="6:11" s="9" customFormat="1" x14ac:dyDescent="0.25">
      <c r="F571" s="11"/>
      <c r="G571" s="11"/>
      <c r="H571" s="11"/>
      <c r="I571" s="11"/>
      <c r="J571" s="13"/>
      <c r="K571" s="13"/>
    </row>
    <row r="572" spans="6:11" s="9" customFormat="1" x14ac:dyDescent="0.25">
      <c r="F572" s="11"/>
      <c r="G572" s="11"/>
      <c r="H572" s="11"/>
      <c r="I572" s="11"/>
      <c r="J572" s="13"/>
      <c r="K572" s="13"/>
    </row>
    <row r="573" spans="6:11" s="9" customFormat="1" x14ac:dyDescent="0.25">
      <c r="F573" s="11"/>
      <c r="G573" s="11"/>
      <c r="H573" s="11"/>
      <c r="I573" s="11"/>
      <c r="J573" s="13"/>
      <c r="K573" s="13"/>
    </row>
    <row r="574" spans="6:11" s="9" customFormat="1" x14ac:dyDescent="0.25">
      <c r="F574" s="11"/>
      <c r="G574" s="11"/>
      <c r="H574" s="11"/>
      <c r="I574" s="11"/>
      <c r="J574" s="13"/>
      <c r="K574" s="13"/>
    </row>
    <row r="575" spans="6:11" s="9" customFormat="1" x14ac:dyDescent="0.25">
      <c r="F575" s="11"/>
      <c r="G575" s="11"/>
      <c r="H575" s="11"/>
      <c r="I575" s="11"/>
      <c r="J575" s="13"/>
      <c r="K575" s="13"/>
    </row>
    <row r="576" spans="6:11" s="9" customFormat="1" x14ac:dyDescent="0.25">
      <c r="F576" s="11"/>
      <c r="G576" s="11"/>
      <c r="H576" s="11"/>
      <c r="I576" s="11"/>
      <c r="J576" s="13"/>
      <c r="K576" s="13"/>
    </row>
    <row r="577" spans="6:11" s="9" customFormat="1" x14ac:dyDescent="0.25">
      <c r="F577" s="11"/>
      <c r="G577" s="11"/>
      <c r="H577" s="11"/>
      <c r="I577" s="11"/>
      <c r="J577" s="13"/>
      <c r="K577" s="13"/>
    </row>
    <row r="578" spans="6:11" s="9" customFormat="1" x14ac:dyDescent="0.25">
      <c r="F578" s="11"/>
      <c r="G578" s="11"/>
      <c r="H578" s="11"/>
      <c r="I578" s="11"/>
      <c r="J578" s="13"/>
      <c r="K578" s="13"/>
    </row>
    <row r="579" spans="6:11" s="9" customFormat="1" x14ac:dyDescent="0.25">
      <c r="F579" s="11"/>
      <c r="G579" s="11"/>
      <c r="H579" s="11"/>
      <c r="I579" s="11"/>
      <c r="J579" s="13"/>
      <c r="K579" s="13"/>
    </row>
    <row r="580" spans="6:11" s="9" customFormat="1" x14ac:dyDescent="0.25">
      <c r="F580" s="11"/>
      <c r="G580" s="11"/>
      <c r="H580" s="11"/>
      <c r="I580" s="11"/>
      <c r="J580" s="13"/>
      <c r="K580" s="13"/>
    </row>
    <row r="581" spans="6:11" s="9" customFormat="1" x14ac:dyDescent="0.25">
      <c r="F581" s="11"/>
      <c r="G581" s="11"/>
      <c r="H581" s="11"/>
      <c r="I581" s="11"/>
      <c r="J581" s="13"/>
      <c r="K581" s="13"/>
    </row>
    <row r="582" spans="6:11" s="9" customFormat="1" x14ac:dyDescent="0.25">
      <c r="F582" s="11"/>
      <c r="G582" s="11"/>
      <c r="H582" s="11"/>
      <c r="I582" s="11"/>
      <c r="J582" s="13"/>
      <c r="K582" s="13"/>
    </row>
    <row r="583" spans="6:11" s="9" customFormat="1" x14ac:dyDescent="0.25">
      <c r="F583" s="11"/>
      <c r="G583" s="11"/>
      <c r="H583" s="11"/>
      <c r="I583" s="11"/>
      <c r="J583" s="13"/>
      <c r="K583" s="13"/>
    </row>
    <row r="584" spans="6:11" s="9" customFormat="1" x14ac:dyDescent="0.25">
      <c r="F584" s="11"/>
      <c r="G584" s="11"/>
      <c r="H584" s="11"/>
      <c r="I584" s="11"/>
      <c r="J584" s="13"/>
      <c r="K584" s="13"/>
    </row>
    <row r="585" spans="6:11" s="9" customFormat="1" x14ac:dyDescent="0.25">
      <c r="F585" s="11"/>
      <c r="G585" s="11"/>
      <c r="H585" s="11"/>
      <c r="I585" s="11"/>
      <c r="J585" s="13"/>
      <c r="K585" s="13"/>
    </row>
    <row r="586" spans="6:11" s="9" customFormat="1" x14ac:dyDescent="0.25">
      <c r="F586" s="11"/>
      <c r="G586" s="11"/>
      <c r="H586" s="11"/>
      <c r="I586" s="11"/>
      <c r="J586" s="13"/>
      <c r="K586" s="13"/>
    </row>
    <row r="587" spans="6:11" s="9" customFormat="1" x14ac:dyDescent="0.25">
      <c r="F587" s="11"/>
      <c r="G587" s="11"/>
      <c r="H587" s="11"/>
      <c r="I587" s="11"/>
      <c r="J587" s="13"/>
      <c r="K587" s="13"/>
    </row>
    <row r="588" spans="6:11" s="9" customFormat="1" x14ac:dyDescent="0.25">
      <c r="F588" s="11"/>
      <c r="G588" s="11"/>
      <c r="H588" s="11"/>
      <c r="I588" s="11"/>
      <c r="J588" s="13"/>
      <c r="K588" s="13"/>
    </row>
    <row r="589" spans="6:11" s="9" customFormat="1" x14ac:dyDescent="0.25">
      <c r="F589" s="11"/>
      <c r="G589" s="11"/>
      <c r="H589" s="11"/>
      <c r="I589" s="11"/>
      <c r="J589" s="13"/>
      <c r="K589" s="13"/>
    </row>
    <row r="590" spans="6:11" s="9" customFormat="1" x14ac:dyDescent="0.25">
      <c r="F590" s="11"/>
      <c r="G590" s="11"/>
      <c r="H590" s="11"/>
      <c r="I590" s="11"/>
      <c r="J590" s="13"/>
      <c r="K590" s="13"/>
    </row>
    <row r="591" spans="6:11" s="9" customFormat="1" x14ac:dyDescent="0.25">
      <c r="F591" s="11"/>
      <c r="G591" s="11"/>
      <c r="H591" s="11"/>
      <c r="I591" s="11"/>
      <c r="J591" s="13"/>
      <c r="K591" s="13"/>
    </row>
    <row r="592" spans="6:11" s="9" customFormat="1" x14ac:dyDescent="0.25">
      <c r="F592" s="11"/>
      <c r="G592" s="11"/>
      <c r="H592" s="11"/>
      <c r="I592" s="11"/>
      <c r="J592" s="13"/>
      <c r="K592" s="13"/>
    </row>
    <row r="593" spans="6:11" s="9" customFormat="1" x14ac:dyDescent="0.25">
      <c r="F593" s="11"/>
      <c r="G593" s="11"/>
      <c r="H593" s="11"/>
      <c r="I593" s="11"/>
      <c r="J593" s="13"/>
      <c r="K593" s="13"/>
    </row>
    <row r="594" spans="6:11" s="9" customFormat="1" x14ac:dyDescent="0.25">
      <c r="F594" s="11"/>
      <c r="G594" s="11"/>
      <c r="H594" s="11"/>
      <c r="I594" s="11"/>
      <c r="J594" s="13"/>
      <c r="K594" s="13"/>
    </row>
    <row r="595" spans="6:11" s="9" customFormat="1" x14ac:dyDescent="0.25">
      <c r="F595" s="11"/>
      <c r="G595" s="11"/>
      <c r="H595" s="11"/>
      <c r="I595" s="11"/>
      <c r="J595" s="13"/>
      <c r="K595" s="13"/>
    </row>
    <row r="596" spans="6:11" s="9" customFormat="1" x14ac:dyDescent="0.25">
      <c r="F596" s="11"/>
      <c r="G596" s="11"/>
      <c r="H596" s="11"/>
      <c r="I596" s="11"/>
      <c r="J596" s="13"/>
      <c r="K596" s="13"/>
    </row>
    <row r="597" spans="6:11" s="9" customFormat="1" x14ac:dyDescent="0.25">
      <c r="F597" s="11"/>
      <c r="G597" s="11"/>
      <c r="H597" s="11"/>
      <c r="I597" s="11"/>
      <c r="J597" s="13"/>
      <c r="K597" s="13"/>
    </row>
    <row r="598" spans="6:11" s="9" customFormat="1" x14ac:dyDescent="0.25">
      <c r="F598" s="11"/>
      <c r="G598" s="11"/>
      <c r="H598" s="11"/>
      <c r="I598" s="11"/>
      <c r="J598" s="13"/>
      <c r="K598" s="13"/>
    </row>
    <row r="599" spans="6:11" s="9" customFormat="1" x14ac:dyDescent="0.25">
      <c r="F599" s="11"/>
      <c r="G599" s="11"/>
      <c r="H599" s="11"/>
      <c r="I599" s="11"/>
      <c r="J599" s="13"/>
      <c r="K599" s="13"/>
    </row>
    <row r="600" spans="6:11" s="9" customFormat="1" x14ac:dyDescent="0.25">
      <c r="F600" s="11"/>
      <c r="G600" s="11"/>
      <c r="H600" s="11"/>
      <c r="I600" s="11"/>
      <c r="J600" s="13"/>
      <c r="K600" s="13"/>
    </row>
    <row r="601" spans="6:11" s="9" customFormat="1" x14ac:dyDescent="0.25">
      <c r="F601" s="11"/>
      <c r="G601" s="11"/>
      <c r="H601" s="11"/>
      <c r="I601" s="11"/>
      <c r="J601" s="13"/>
      <c r="K601" s="13"/>
    </row>
    <row r="602" spans="6:11" s="9" customFormat="1" x14ac:dyDescent="0.25">
      <c r="F602" s="11"/>
      <c r="G602" s="11"/>
      <c r="H602" s="11"/>
      <c r="I602" s="11"/>
      <c r="J602" s="13"/>
      <c r="K602" s="13"/>
    </row>
    <row r="603" spans="6:11" s="9" customFormat="1" x14ac:dyDescent="0.25">
      <c r="F603" s="11"/>
      <c r="G603" s="11"/>
      <c r="H603" s="11"/>
      <c r="I603" s="11"/>
      <c r="J603" s="13"/>
      <c r="K603" s="13"/>
    </row>
    <row r="604" spans="6:11" s="9" customFormat="1" x14ac:dyDescent="0.25">
      <c r="F604" s="11"/>
      <c r="G604" s="11"/>
      <c r="H604" s="11"/>
      <c r="I604" s="11"/>
      <c r="J604" s="13"/>
      <c r="K604" s="13"/>
    </row>
    <row r="605" spans="6:11" s="9" customFormat="1" x14ac:dyDescent="0.25">
      <c r="F605" s="11"/>
      <c r="G605" s="11"/>
      <c r="H605" s="11"/>
      <c r="I605" s="11"/>
      <c r="J605" s="13"/>
      <c r="K605" s="13"/>
    </row>
    <row r="606" spans="6:11" s="9" customFormat="1" x14ac:dyDescent="0.25">
      <c r="F606" s="11"/>
      <c r="G606" s="11"/>
      <c r="H606" s="11"/>
      <c r="I606" s="11"/>
      <c r="J606" s="13"/>
      <c r="K606" s="13"/>
    </row>
    <row r="607" spans="6:11" s="9" customFormat="1" x14ac:dyDescent="0.25">
      <c r="F607" s="11"/>
      <c r="G607" s="11"/>
      <c r="H607" s="11"/>
      <c r="I607" s="11"/>
      <c r="J607" s="13"/>
      <c r="K607" s="13"/>
    </row>
    <row r="608" spans="6:11" s="9" customFormat="1" x14ac:dyDescent="0.25">
      <c r="F608" s="11"/>
      <c r="G608" s="11"/>
      <c r="H608" s="11"/>
      <c r="I608" s="11"/>
      <c r="J608" s="13"/>
      <c r="K608" s="13"/>
    </row>
    <row r="609" spans="6:11" s="9" customFormat="1" x14ac:dyDescent="0.25">
      <c r="F609" s="11"/>
      <c r="G609" s="11"/>
      <c r="H609" s="11"/>
      <c r="I609" s="11"/>
      <c r="J609" s="13"/>
      <c r="K609" s="13"/>
    </row>
    <row r="610" spans="6:11" s="9" customFormat="1" x14ac:dyDescent="0.25">
      <c r="F610" s="11"/>
      <c r="G610" s="11"/>
      <c r="H610" s="11"/>
      <c r="I610" s="11"/>
      <c r="J610" s="13"/>
      <c r="K610" s="13"/>
    </row>
    <row r="611" spans="6:11" s="9" customFormat="1" x14ac:dyDescent="0.25">
      <c r="F611" s="11"/>
      <c r="G611" s="11"/>
      <c r="H611" s="11"/>
      <c r="I611" s="11"/>
      <c r="J611" s="13"/>
      <c r="K611" s="13"/>
    </row>
    <row r="612" spans="6:11" s="9" customFormat="1" x14ac:dyDescent="0.25">
      <c r="F612" s="11"/>
      <c r="G612" s="11"/>
      <c r="H612" s="11"/>
      <c r="I612" s="11"/>
      <c r="J612" s="13"/>
      <c r="K612" s="13"/>
    </row>
    <row r="613" spans="6:11" s="9" customFormat="1" x14ac:dyDescent="0.25">
      <c r="F613" s="11"/>
      <c r="G613" s="11"/>
      <c r="H613" s="11"/>
      <c r="I613" s="11"/>
      <c r="J613" s="13"/>
      <c r="K613" s="13"/>
    </row>
    <row r="614" spans="6:11" s="9" customFormat="1" x14ac:dyDescent="0.25">
      <c r="F614" s="11"/>
      <c r="G614" s="11"/>
      <c r="H614" s="11"/>
      <c r="I614" s="11"/>
      <c r="J614" s="13"/>
      <c r="K614" s="13"/>
    </row>
    <row r="615" spans="6:11" s="9" customFormat="1" x14ac:dyDescent="0.25">
      <c r="F615" s="11"/>
      <c r="G615" s="11"/>
      <c r="H615" s="11"/>
      <c r="I615" s="11"/>
      <c r="J615" s="13"/>
      <c r="K615" s="13"/>
    </row>
    <row r="616" spans="6:11" s="9" customFormat="1" x14ac:dyDescent="0.25">
      <c r="F616" s="11"/>
      <c r="G616" s="11"/>
      <c r="H616" s="11"/>
      <c r="I616" s="11"/>
      <c r="J616" s="13"/>
      <c r="K616" s="13"/>
    </row>
    <row r="617" spans="6:11" s="9" customFormat="1" x14ac:dyDescent="0.25">
      <c r="F617" s="11"/>
      <c r="G617" s="11"/>
      <c r="H617" s="11"/>
      <c r="I617" s="11"/>
      <c r="J617" s="13"/>
      <c r="K617" s="13"/>
    </row>
    <row r="618" spans="6:11" s="9" customFormat="1" x14ac:dyDescent="0.25">
      <c r="F618" s="11"/>
      <c r="G618" s="11"/>
      <c r="H618" s="11"/>
      <c r="I618" s="11"/>
      <c r="J618" s="13"/>
      <c r="K618" s="13"/>
    </row>
    <row r="619" spans="6:11" s="9" customFormat="1" x14ac:dyDescent="0.25">
      <c r="F619" s="11"/>
      <c r="G619" s="11"/>
      <c r="H619" s="11"/>
      <c r="I619" s="11"/>
      <c r="J619" s="13"/>
      <c r="K619" s="13"/>
    </row>
    <row r="620" spans="6:11" s="9" customFormat="1" x14ac:dyDescent="0.25">
      <c r="F620" s="11"/>
      <c r="G620" s="11"/>
      <c r="H620" s="11"/>
      <c r="I620" s="11"/>
      <c r="J620" s="13"/>
      <c r="K620" s="13"/>
    </row>
    <row r="621" spans="6:11" s="9" customFormat="1" x14ac:dyDescent="0.25">
      <c r="F621" s="11"/>
      <c r="G621" s="11"/>
      <c r="H621" s="11"/>
      <c r="I621" s="11"/>
      <c r="J621" s="13"/>
      <c r="K621" s="13"/>
    </row>
    <row r="622" spans="6:11" s="9" customFormat="1" x14ac:dyDescent="0.25">
      <c r="F622" s="11"/>
      <c r="G622" s="11"/>
      <c r="H622" s="11"/>
      <c r="I622" s="11"/>
      <c r="J622" s="13"/>
      <c r="K622" s="13"/>
    </row>
    <row r="623" spans="6:11" s="9" customFormat="1" x14ac:dyDescent="0.25">
      <c r="F623" s="11"/>
      <c r="G623" s="11"/>
      <c r="H623" s="11"/>
      <c r="I623" s="11"/>
      <c r="J623" s="13"/>
      <c r="K623" s="13"/>
    </row>
    <row r="624" spans="6:11" s="9" customFormat="1" x14ac:dyDescent="0.25">
      <c r="F624" s="11"/>
      <c r="G624" s="11"/>
      <c r="H624" s="11"/>
      <c r="I624" s="11"/>
      <c r="J624" s="13"/>
      <c r="K624" s="13"/>
    </row>
    <row r="625" spans="6:18" s="9" customFormat="1" x14ac:dyDescent="0.25">
      <c r="F625" s="11"/>
      <c r="G625" s="11"/>
      <c r="H625" s="11"/>
      <c r="I625" s="11"/>
      <c r="J625" s="13"/>
      <c r="K625" s="13"/>
    </row>
    <row r="626" spans="6:18" s="9" customFormat="1" x14ac:dyDescent="0.25">
      <c r="F626" s="11"/>
      <c r="G626" s="11"/>
      <c r="H626" s="11"/>
      <c r="I626" s="11"/>
      <c r="J626" s="13"/>
      <c r="K626" s="13"/>
    </row>
    <row r="627" spans="6:18" s="9" customFormat="1" x14ac:dyDescent="0.25">
      <c r="F627" s="11"/>
      <c r="G627" s="11"/>
      <c r="H627" s="11"/>
      <c r="I627" s="11"/>
      <c r="J627" s="13"/>
      <c r="K627" s="13"/>
    </row>
    <row r="628" spans="6:18" s="9" customFormat="1" x14ac:dyDescent="0.25">
      <c r="F628" s="11"/>
      <c r="G628" s="11"/>
      <c r="H628" s="11"/>
      <c r="I628" s="11"/>
      <c r="J628" s="13"/>
      <c r="K628" s="13"/>
    </row>
    <row r="629" spans="6:18" s="9" customFormat="1" x14ac:dyDescent="0.25">
      <c r="F629" s="11"/>
      <c r="G629" s="11"/>
      <c r="H629" s="11"/>
      <c r="I629" s="11"/>
      <c r="J629" s="13"/>
      <c r="K629" s="13"/>
    </row>
    <row r="630" spans="6:18" s="9" customFormat="1" x14ac:dyDescent="0.25">
      <c r="F630" s="11"/>
      <c r="G630" s="11"/>
      <c r="H630" s="11"/>
      <c r="I630" s="11"/>
      <c r="J630" s="13"/>
      <c r="K630" s="13"/>
    </row>
    <row r="631" spans="6:18" s="9" customFormat="1" x14ac:dyDescent="0.25">
      <c r="F631" s="11"/>
      <c r="G631" s="11"/>
      <c r="H631" s="11"/>
      <c r="I631" s="11"/>
      <c r="J631" s="13"/>
      <c r="K631" s="13"/>
    </row>
    <row r="632" spans="6:18" s="9" customFormat="1" x14ac:dyDescent="0.25">
      <c r="F632" s="11"/>
      <c r="G632" s="11"/>
      <c r="H632" s="11"/>
      <c r="I632" s="11"/>
      <c r="J632" s="13"/>
      <c r="K632" s="13"/>
    </row>
    <row r="633" spans="6:18" s="9" customFormat="1" x14ac:dyDescent="0.25">
      <c r="F633" s="11"/>
      <c r="G633" s="11"/>
      <c r="H633" s="11"/>
      <c r="I633" s="11"/>
      <c r="J633" s="13"/>
      <c r="K633" s="13"/>
    </row>
    <row r="634" spans="6:18" s="9" customFormat="1" x14ac:dyDescent="0.25">
      <c r="F634" s="11"/>
      <c r="G634" s="11"/>
      <c r="H634" s="11"/>
      <c r="I634" s="11"/>
      <c r="J634" s="13"/>
      <c r="K634" s="13"/>
    </row>
    <row r="635" spans="6:18" s="9" customFormat="1" x14ac:dyDescent="0.25">
      <c r="F635" s="11"/>
      <c r="G635" s="11"/>
      <c r="H635" s="11"/>
      <c r="I635" s="11"/>
      <c r="J635" s="13"/>
      <c r="K635" s="13"/>
    </row>
    <row r="636" spans="6:18" s="9" customFormat="1" x14ac:dyDescent="0.25">
      <c r="F636" s="11"/>
      <c r="G636" s="11"/>
      <c r="H636" s="11"/>
      <c r="I636" s="11"/>
      <c r="J636" s="13"/>
      <c r="K636" s="13"/>
      <c r="R636" s="10"/>
    </row>
  </sheetData>
  <mergeCells count="4">
    <mergeCell ref="C3:C8"/>
    <mergeCell ref="A3:A8"/>
    <mergeCell ref="D9:D18"/>
    <mergeCell ref="B3:B8"/>
  </mergeCells>
  <conditionalFormatting sqref="B9">
    <cfRule type="cellIs" dxfId="75" priority="8" operator="equal">
      <formula>"need station"</formula>
    </cfRule>
  </conditionalFormatting>
  <conditionalFormatting sqref="B10">
    <cfRule type="cellIs" dxfId="74" priority="7" operator="equal">
      <formula>"need station"</formula>
    </cfRule>
  </conditionalFormatting>
  <conditionalFormatting sqref="B17:B18">
    <cfRule type="cellIs" dxfId="73" priority="1" operator="equal">
      <formula>"need station"</formula>
    </cfRule>
  </conditionalFormatting>
  <conditionalFormatting sqref="B11">
    <cfRule type="cellIs" dxfId="72" priority="6" operator="equal">
      <formula>"need station"</formula>
    </cfRule>
  </conditionalFormatting>
  <conditionalFormatting sqref="B12:B13">
    <cfRule type="cellIs" dxfId="71" priority="5" operator="equal">
      <formula>"need station"</formula>
    </cfRule>
  </conditionalFormatting>
  <conditionalFormatting sqref="B14">
    <cfRule type="cellIs" dxfId="70" priority="4" operator="equal">
      <formula>"need station"</formula>
    </cfRule>
  </conditionalFormatting>
  <conditionalFormatting sqref="B15">
    <cfRule type="cellIs" dxfId="69" priority="3" operator="equal">
      <formula>"need station"</formula>
    </cfRule>
  </conditionalFormatting>
  <conditionalFormatting sqref="B16">
    <cfRule type="cellIs" dxfId="68" priority="2" operator="equal">
      <formula>"need station"</formula>
    </cfRule>
  </conditionalFormatting>
  <hyperlinks>
    <hyperlink ref="B13" display="03524748"/>
    <hyperlink ref="B16" display="03527220"/>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G638"/>
  <sheetViews>
    <sheetView zoomScaleNormal="100" workbookViewId="0"/>
  </sheetViews>
  <sheetFormatPr defaultColWidth="22.85546875" defaultRowHeight="11.25" x14ac:dyDescent="0.25"/>
  <cols>
    <col min="1" max="1" width="10.7109375" style="10" customWidth="1"/>
    <col min="2" max="2" width="12" style="10" customWidth="1"/>
    <col min="3" max="3" width="52.7109375" style="10" customWidth="1"/>
    <col min="4" max="4" width="22.85546875" style="10"/>
    <col min="5" max="7" width="22.85546875" style="9"/>
    <col min="8" max="18" width="22.85546875" style="1633"/>
    <col min="19" max="31" width="22.85546875" style="13"/>
    <col min="32" max="32" width="22.85546875" style="9"/>
    <col min="33" max="33" width="28.5703125" style="9" customWidth="1"/>
    <col min="34" max="16384" width="22.85546875" style="10"/>
  </cols>
  <sheetData>
    <row r="1" spans="1:33" s="723" customFormat="1" ht="15" x14ac:dyDescent="0.25">
      <c r="A1" s="723" t="s">
        <v>1482</v>
      </c>
      <c r="E1" s="726"/>
      <c r="F1" s="726"/>
      <c r="G1" s="726"/>
      <c r="H1" s="729"/>
      <c r="I1" s="729"/>
      <c r="J1" s="729"/>
      <c r="K1" s="729"/>
      <c r="L1" s="729"/>
      <c r="M1" s="729"/>
      <c r="N1" s="729"/>
      <c r="O1" s="729"/>
      <c r="P1" s="729"/>
      <c r="Q1" s="729"/>
      <c r="R1" s="729"/>
      <c r="S1" s="833"/>
      <c r="T1" s="833"/>
      <c r="U1" s="833"/>
      <c r="V1" s="833"/>
      <c r="W1" s="833"/>
      <c r="X1" s="833"/>
      <c r="Y1" s="833"/>
      <c r="Z1" s="833"/>
      <c r="AA1" s="833"/>
      <c r="AB1" s="833"/>
      <c r="AC1" s="833"/>
      <c r="AD1" s="833"/>
      <c r="AE1" s="833"/>
      <c r="AF1" s="726"/>
      <c r="AG1" s="726"/>
    </row>
    <row r="2" spans="1:33" s="723" customFormat="1" ht="15.75" thickBot="1" x14ac:dyDescent="0.3">
      <c r="A2" s="723" t="s">
        <v>1397</v>
      </c>
      <c r="E2" s="726"/>
      <c r="F2" s="726"/>
      <c r="G2" s="726"/>
      <c r="H2" s="729"/>
      <c r="I2" s="729"/>
      <c r="J2" s="729"/>
      <c r="K2" s="729"/>
      <c r="L2" s="729"/>
      <c r="M2" s="729"/>
      <c r="N2" s="729"/>
      <c r="O2" s="729"/>
      <c r="P2" s="729"/>
      <c r="Q2" s="729"/>
      <c r="R2" s="729"/>
      <c r="S2" s="833"/>
      <c r="T2" s="833"/>
      <c r="U2" s="833"/>
      <c r="V2" s="833"/>
      <c r="W2" s="833"/>
      <c r="X2" s="833"/>
      <c r="Y2" s="833"/>
      <c r="Z2" s="833"/>
      <c r="AA2" s="833"/>
      <c r="AB2" s="833"/>
      <c r="AC2" s="833"/>
      <c r="AD2" s="833"/>
      <c r="AE2" s="833"/>
      <c r="AF2" s="726"/>
      <c r="AG2" s="726"/>
    </row>
    <row r="3" spans="1:33" s="859" customFormat="1" ht="12.75" customHeight="1" x14ac:dyDescent="0.25">
      <c r="A3" s="2030" t="s">
        <v>1398</v>
      </c>
      <c r="B3" s="2036" t="s">
        <v>1358</v>
      </c>
      <c r="C3" s="2027" t="s">
        <v>1399</v>
      </c>
      <c r="D3" s="856" t="s">
        <v>1135</v>
      </c>
      <c r="E3" s="857" t="s">
        <v>633</v>
      </c>
      <c r="F3" s="857" t="s">
        <v>634</v>
      </c>
      <c r="G3" s="857" t="s">
        <v>635</v>
      </c>
      <c r="H3" s="1627" t="s">
        <v>636</v>
      </c>
      <c r="I3" s="1627" t="s">
        <v>637</v>
      </c>
      <c r="J3" s="1627" t="s">
        <v>638</v>
      </c>
      <c r="K3" s="1627" t="s">
        <v>639</v>
      </c>
      <c r="L3" s="1627" t="s">
        <v>195</v>
      </c>
      <c r="M3" s="1627" t="s">
        <v>640</v>
      </c>
      <c r="N3" s="1627" t="s">
        <v>641</v>
      </c>
      <c r="O3" s="1627" t="s">
        <v>642</v>
      </c>
      <c r="P3" s="1627" t="s">
        <v>643</v>
      </c>
      <c r="Q3" s="1627" t="s">
        <v>644</v>
      </c>
      <c r="R3" s="1627" t="s">
        <v>645</v>
      </c>
      <c r="S3" s="857" t="s">
        <v>646</v>
      </c>
      <c r="T3" s="857" t="s">
        <v>647</v>
      </c>
      <c r="U3" s="857" t="s">
        <v>648</v>
      </c>
      <c r="V3" s="857" t="s">
        <v>649</v>
      </c>
      <c r="W3" s="857" t="s">
        <v>650</v>
      </c>
      <c r="X3" s="857" t="s">
        <v>651</v>
      </c>
      <c r="Y3" s="857" t="s">
        <v>652</v>
      </c>
      <c r="Z3" s="857" t="s">
        <v>653</v>
      </c>
      <c r="AA3" s="857" t="s">
        <v>654</v>
      </c>
      <c r="AB3" s="857" t="s">
        <v>655</v>
      </c>
      <c r="AC3" s="857" t="s">
        <v>656</v>
      </c>
      <c r="AD3" s="857" t="s">
        <v>657</v>
      </c>
      <c r="AE3" s="857" t="s">
        <v>658</v>
      </c>
      <c r="AF3" s="857" t="s">
        <v>659</v>
      </c>
      <c r="AG3" s="858" t="s">
        <v>660</v>
      </c>
    </row>
    <row r="4" spans="1:33" s="12" customFormat="1" ht="45" x14ac:dyDescent="0.25">
      <c r="A4" s="2031"/>
      <c r="B4" s="2037"/>
      <c r="C4" s="2028"/>
      <c r="D4" s="135" t="s">
        <v>1136</v>
      </c>
      <c r="E4" s="136" t="s">
        <v>661</v>
      </c>
      <c r="F4" s="136" t="s">
        <v>661</v>
      </c>
      <c r="G4" s="136" t="s">
        <v>662</v>
      </c>
      <c r="H4" s="1628" t="s">
        <v>663</v>
      </c>
      <c r="I4" s="1628" t="s">
        <v>664</v>
      </c>
      <c r="J4" s="1628" t="s">
        <v>665</v>
      </c>
      <c r="K4" s="1628" t="s">
        <v>666</v>
      </c>
      <c r="L4" s="1628" t="s">
        <v>340</v>
      </c>
      <c r="M4" s="1628" t="s">
        <v>667</v>
      </c>
      <c r="N4" s="1628" t="s">
        <v>1284</v>
      </c>
      <c r="O4" s="1628" t="s">
        <v>668</v>
      </c>
      <c r="P4" s="1628" t="s">
        <v>669</v>
      </c>
      <c r="Q4" s="1628" t="s">
        <v>670</v>
      </c>
      <c r="R4" s="1628" t="s">
        <v>1285</v>
      </c>
      <c r="S4" s="136" t="s">
        <v>671</v>
      </c>
      <c r="T4" s="136" t="s">
        <v>672</v>
      </c>
      <c r="U4" s="136" t="s">
        <v>673</v>
      </c>
      <c r="V4" s="136" t="s">
        <v>674</v>
      </c>
      <c r="W4" s="136" t="s">
        <v>675</v>
      </c>
      <c r="X4" s="136" t="s">
        <v>676</v>
      </c>
      <c r="Y4" s="136" t="s">
        <v>677</v>
      </c>
      <c r="Z4" s="136" t="s">
        <v>678</v>
      </c>
      <c r="AA4" s="136" t="s">
        <v>679</v>
      </c>
      <c r="AB4" s="136" t="s">
        <v>680</v>
      </c>
      <c r="AC4" s="136" t="s">
        <v>681</v>
      </c>
      <c r="AD4" s="136" t="s">
        <v>371</v>
      </c>
      <c r="AE4" s="136" t="s">
        <v>372</v>
      </c>
      <c r="AF4" s="137" t="s">
        <v>682</v>
      </c>
      <c r="AG4" s="138" t="s">
        <v>1286</v>
      </c>
    </row>
    <row r="5" spans="1:33" s="701" customFormat="1" ht="12.75" customHeight="1" x14ac:dyDescent="0.25">
      <c r="A5" s="2031"/>
      <c r="B5" s="2037"/>
      <c r="C5" s="2028"/>
      <c r="D5" s="860" t="s">
        <v>415</v>
      </c>
      <c r="E5" s="861" t="s">
        <v>80</v>
      </c>
      <c r="F5" s="861" t="s">
        <v>80</v>
      </c>
      <c r="G5" s="862" t="s">
        <v>456</v>
      </c>
      <c r="H5" s="1629" t="s">
        <v>683</v>
      </c>
      <c r="I5" s="1629" t="s">
        <v>684</v>
      </c>
      <c r="J5" s="1629" t="s">
        <v>685</v>
      </c>
      <c r="K5" s="1629" t="s">
        <v>686</v>
      </c>
      <c r="L5" s="1629" t="s">
        <v>436</v>
      </c>
      <c r="M5" s="1629" t="s">
        <v>687</v>
      </c>
      <c r="N5" s="1629" t="s">
        <v>688</v>
      </c>
      <c r="O5" s="1629" t="s">
        <v>689</v>
      </c>
      <c r="P5" s="1629" t="s">
        <v>690</v>
      </c>
      <c r="Q5" s="1629" t="s">
        <v>691</v>
      </c>
      <c r="R5" s="1629" t="s">
        <v>692</v>
      </c>
      <c r="S5" s="862" t="s">
        <v>693</v>
      </c>
      <c r="T5" s="862" t="s">
        <v>694</v>
      </c>
      <c r="U5" s="862" t="s">
        <v>695</v>
      </c>
      <c r="V5" s="862" t="s">
        <v>696</v>
      </c>
      <c r="W5" s="862" t="s">
        <v>697</v>
      </c>
      <c r="X5" s="862" t="s">
        <v>698</v>
      </c>
      <c r="Y5" s="862" t="s">
        <v>699</v>
      </c>
      <c r="Z5" s="862" t="s">
        <v>700</v>
      </c>
      <c r="AA5" s="862" t="s">
        <v>701</v>
      </c>
      <c r="AB5" s="862" t="s">
        <v>702</v>
      </c>
      <c r="AC5" s="862" t="s">
        <v>703</v>
      </c>
      <c r="AD5" s="862" t="s">
        <v>704</v>
      </c>
      <c r="AE5" s="862" t="s">
        <v>705</v>
      </c>
      <c r="AF5" s="861" t="s">
        <v>80</v>
      </c>
      <c r="AG5" s="863" t="s">
        <v>706</v>
      </c>
    </row>
    <row r="6" spans="1:33" s="12" customFormat="1" ht="67.5" x14ac:dyDescent="0.25">
      <c r="A6" s="2031"/>
      <c r="B6" s="2037"/>
      <c r="C6" s="2028"/>
      <c r="D6" s="131" t="s">
        <v>458</v>
      </c>
      <c r="E6" s="133" t="s">
        <v>475</v>
      </c>
      <c r="F6" s="133" t="s">
        <v>475</v>
      </c>
      <c r="G6" s="133" t="s">
        <v>707</v>
      </c>
      <c r="H6" s="1630" t="s">
        <v>708</v>
      </c>
      <c r="I6" s="1630" t="s">
        <v>709</v>
      </c>
      <c r="J6" s="1630" t="s">
        <v>710</v>
      </c>
      <c r="K6" s="1630" t="s">
        <v>711</v>
      </c>
      <c r="L6" s="1630" t="s">
        <v>495</v>
      </c>
      <c r="M6" s="1630" t="s">
        <v>712</v>
      </c>
      <c r="N6" s="1630" t="s">
        <v>713</v>
      </c>
      <c r="O6" s="1630" t="s">
        <v>714</v>
      </c>
      <c r="P6" s="1630" t="s">
        <v>715</v>
      </c>
      <c r="Q6" s="1630" t="s">
        <v>716</v>
      </c>
      <c r="R6" s="1630" t="s">
        <v>717</v>
      </c>
      <c r="S6" s="132" t="s">
        <v>718</v>
      </c>
      <c r="T6" s="132" t="s">
        <v>719</v>
      </c>
      <c r="U6" s="132" t="s">
        <v>720</v>
      </c>
      <c r="V6" s="132" t="s">
        <v>721</v>
      </c>
      <c r="W6" s="132" t="s">
        <v>722</v>
      </c>
      <c r="X6" s="132" t="s">
        <v>723</v>
      </c>
      <c r="Y6" s="132" t="s">
        <v>724</v>
      </c>
      <c r="Z6" s="132" t="s">
        <v>725</v>
      </c>
      <c r="AA6" s="132" t="s">
        <v>726</v>
      </c>
      <c r="AB6" s="132" t="s">
        <v>727</v>
      </c>
      <c r="AC6" s="132" t="s">
        <v>719</v>
      </c>
      <c r="AD6" s="132" t="s">
        <v>728</v>
      </c>
      <c r="AE6" s="132" t="s">
        <v>729</v>
      </c>
      <c r="AF6" s="132" t="s">
        <v>730</v>
      </c>
      <c r="AG6" s="134" t="s">
        <v>731</v>
      </c>
    </row>
    <row r="7" spans="1:33" s="701" customFormat="1" ht="12.75" customHeight="1" x14ac:dyDescent="0.25">
      <c r="A7" s="2031"/>
      <c r="B7" s="2037"/>
      <c r="C7" s="2028"/>
      <c r="D7" s="860" t="s">
        <v>536</v>
      </c>
      <c r="E7" s="862" t="s">
        <v>539</v>
      </c>
      <c r="F7" s="862" t="s">
        <v>539</v>
      </c>
      <c r="G7" s="862" t="s">
        <v>539</v>
      </c>
      <c r="H7" s="1631" t="s">
        <v>539</v>
      </c>
      <c r="I7" s="1631" t="s">
        <v>539</v>
      </c>
      <c r="J7" s="1631" t="s">
        <v>539</v>
      </c>
      <c r="K7" s="1629" t="s">
        <v>539</v>
      </c>
      <c r="L7" s="1629" t="s">
        <v>539</v>
      </c>
      <c r="M7" s="1629" t="s">
        <v>539</v>
      </c>
      <c r="N7" s="1629" t="s">
        <v>539</v>
      </c>
      <c r="O7" s="1629" t="s">
        <v>539</v>
      </c>
      <c r="P7" s="1629" t="s">
        <v>539</v>
      </c>
      <c r="Q7" s="1629" t="s">
        <v>539</v>
      </c>
      <c r="R7" s="1629" t="s">
        <v>539</v>
      </c>
      <c r="S7" s="862" t="s">
        <v>539</v>
      </c>
      <c r="T7" s="862" t="s">
        <v>539</v>
      </c>
      <c r="U7" s="862" t="s">
        <v>539</v>
      </c>
      <c r="V7" s="862" t="s">
        <v>539</v>
      </c>
      <c r="W7" s="862" t="s">
        <v>539</v>
      </c>
      <c r="X7" s="862" t="s">
        <v>539</v>
      </c>
      <c r="Y7" s="862" t="s">
        <v>539</v>
      </c>
      <c r="Z7" s="862" t="s">
        <v>539</v>
      </c>
      <c r="AA7" s="862" t="s">
        <v>539</v>
      </c>
      <c r="AB7" s="862" t="s">
        <v>539</v>
      </c>
      <c r="AC7" s="862" t="s">
        <v>539</v>
      </c>
      <c r="AD7" s="862" t="s">
        <v>539</v>
      </c>
      <c r="AE7" s="862" t="s">
        <v>539</v>
      </c>
      <c r="AF7" s="862" t="s">
        <v>539</v>
      </c>
      <c r="AG7" s="863" t="s">
        <v>539</v>
      </c>
    </row>
    <row r="8" spans="1:33" s="701" customFormat="1" ht="39" thickBot="1" x14ac:dyDescent="0.3">
      <c r="A8" s="2032"/>
      <c r="B8" s="2038"/>
      <c r="C8" s="2029"/>
      <c r="D8" s="864" t="s">
        <v>542</v>
      </c>
      <c r="E8" s="865" t="s">
        <v>549</v>
      </c>
      <c r="F8" s="865" t="s">
        <v>549</v>
      </c>
      <c r="G8" s="865" t="s">
        <v>547</v>
      </c>
      <c r="H8" s="1632" t="s">
        <v>551</v>
      </c>
      <c r="I8" s="1632" t="s">
        <v>551</v>
      </c>
      <c r="J8" s="1632" t="s">
        <v>551</v>
      </c>
      <c r="K8" s="1632" t="s">
        <v>551</v>
      </c>
      <c r="L8" s="1632" t="s">
        <v>551</v>
      </c>
      <c r="M8" s="1632" t="s">
        <v>551</v>
      </c>
      <c r="N8" s="1632" t="s">
        <v>551</v>
      </c>
      <c r="O8" s="1632" t="s">
        <v>551</v>
      </c>
      <c r="P8" s="1632" t="s">
        <v>551</v>
      </c>
      <c r="Q8" s="1632" t="s">
        <v>551</v>
      </c>
      <c r="R8" s="1632" t="s">
        <v>551</v>
      </c>
      <c r="S8" s="865" t="s">
        <v>1287</v>
      </c>
      <c r="T8" s="865" t="s">
        <v>1287</v>
      </c>
      <c r="U8" s="865" t="s">
        <v>1287</v>
      </c>
      <c r="V8" s="865" t="s">
        <v>1287</v>
      </c>
      <c r="W8" s="865" t="s">
        <v>1287</v>
      </c>
      <c r="X8" s="865" t="s">
        <v>1287</v>
      </c>
      <c r="Y8" s="865" t="s">
        <v>1287</v>
      </c>
      <c r="Z8" s="865" t="s">
        <v>1287</v>
      </c>
      <c r="AA8" s="865" t="s">
        <v>1287</v>
      </c>
      <c r="AB8" s="865" t="s">
        <v>1287</v>
      </c>
      <c r="AC8" s="865" t="s">
        <v>1288</v>
      </c>
      <c r="AD8" s="865" t="s">
        <v>1289</v>
      </c>
      <c r="AE8" s="865" t="s">
        <v>1290</v>
      </c>
      <c r="AF8" s="865" t="s">
        <v>547</v>
      </c>
      <c r="AG8" s="866" t="s">
        <v>547</v>
      </c>
    </row>
    <row r="9" spans="1:33" s="705" customFormat="1" ht="15" x14ac:dyDescent="0.25">
      <c r="A9" s="1309">
        <v>5</v>
      </c>
      <c r="B9" s="1105" t="s">
        <v>584</v>
      </c>
      <c r="C9" s="873" t="s">
        <v>1356</v>
      </c>
      <c r="D9" s="2033"/>
      <c r="E9" s="703">
        <v>4.4285714285714288</v>
      </c>
      <c r="F9" s="867">
        <v>29.483870967741936</v>
      </c>
      <c r="G9" s="867">
        <v>81.78368121442125</v>
      </c>
      <c r="H9" s="867">
        <v>1.7647058823529411</v>
      </c>
      <c r="I9" s="867">
        <v>1.1176470588235294</v>
      </c>
      <c r="J9" s="867">
        <v>2.8823529411764706</v>
      </c>
      <c r="K9" s="867">
        <v>1.3235294117647058</v>
      </c>
      <c r="L9" s="867">
        <v>8.8235294117647065E-2</v>
      </c>
      <c r="M9" s="867">
        <v>1.411764705882353</v>
      </c>
      <c r="N9" s="867">
        <v>6.25E-2</v>
      </c>
      <c r="O9" s="867">
        <v>3.8125</v>
      </c>
      <c r="P9" s="867">
        <v>0.1875</v>
      </c>
      <c r="Q9" s="867">
        <v>3.875</v>
      </c>
      <c r="R9" s="867">
        <v>2.7083333333333335</v>
      </c>
      <c r="S9" s="702">
        <v>0</v>
      </c>
      <c r="T9" s="703">
        <v>9.6774193548387094E-2</v>
      </c>
      <c r="U9" s="703">
        <v>0.22580645161290322</v>
      </c>
      <c r="V9" s="703">
        <v>8.0645161290322578E-2</v>
      </c>
      <c r="W9" s="703">
        <v>9.6774193548387094E-2</v>
      </c>
      <c r="X9" s="702">
        <v>0</v>
      </c>
      <c r="Y9" s="703">
        <v>0.91935483870967738</v>
      </c>
      <c r="Z9" s="703">
        <v>3.2258064516129031E-2</v>
      </c>
      <c r="AA9" s="702">
        <v>0</v>
      </c>
      <c r="AB9" s="703">
        <v>0.32258064516129031</v>
      </c>
      <c r="AC9" s="703">
        <v>1.7741935483870968</v>
      </c>
      <c r="AD9" s="703">
        <v>0.77941176470588236</v>
      </c>
      <c r="AE9" s="703">
        <v>0.83823529411764708</v>
      </c>
      <c r="AF9" s="703">
        <v>0.22145328719723184</v>
      </c>
      <c r="AG9" s="868">
        <v>0.50778546712802763</v>
      </c>
    </row>
    <row r="10" spans="1:33" s="705" customFormat="1" ht="15" x14ac:dyDescent="0.25">
      <c r="A10" s="1562">
        <v>7</v>
      </c>
      <c r="B10" s="1105" t="s">
        <v>587</v>
      </c>
      <c r="C10" s="717" t="s">
        <v>586</v>
      </c>
      <c r="D10" s="2034"/>
      <c r="E10" s="775">
        <v>10.028571428571428</v>
      </c>
      <c r="F10" s="775">
        <v>42.777777777777779</v>
      </c>
      <c r="G10" s="775">
        <v>80.968858131487892</v>
      </c>
      <c r="H10" s="775">
        <v>1.75</v>
      </c>
      <c r="I10" s="775">
        <v>0.61111111111111116</v>
      </c>
      <c r="J10" s="775">
        <v>2.3611111111111112</v>
      </c>
      <c r="K10" s="775">
        <v>1</v>
      </c>
      <c r="L10" s="775">
        <v>0.75</v>
      </c>
      <c r="M10" s="775">
        <v>1.75</v>
      </c>
      <c r="N10" s="775">
        <v>0</v>
      </c>
      <c r="O10" s="775">
        <v>3.8611111111111112</v>
      </c>
      <c r="P10" s="775">
        <v>0.19444444444444445</v>
      </c>
      <c r="Q10" s="775">
        <v>3.8611111111111112</v>
      </c>
      <c r="R10" s="775">
        <v>2.6574074074074074</v>
      </c>
      <c r="S10" s="716">
        <v>0</v>
      </c>
      <c r="T10" s="716">
        <v>0</v>
      </c>
      <c r="U10" s="708">
        <v>0.51428571428571423</v>
      </c>
      <c r="V10" s="716">
        <v>0</v>
      </c>
      <c r="W10" s="716">
        <v>0</v>
      </c>
      <c r="X10" s="716">
        <v>0</v>
      </c>
      <c r="Y10" s="708">
        <v>0.22857142857142856</v>
      </c>
      <c r="Z10" s="716">
        <v>0</v>
      </c>
      <c r="AA10" s="716">
        <v>0</v>
      </c>
      <c r="AB10" s="708">
        <v>0.4</v>
      </c>
      <c r="AC10" s="708">
        <v>1.1428571428571428</v>
      </c>
      <c r="AD10" s="708">
        <v>0.88888888888888884</v>
      </c>
      <c r="AE10" s="708">
        <v>0.22222222222222221</v>
      </c>
      <c r="AF10" s="708">
        <v>0.33564013840830453</v>
      </c>
      <c r="AG10" s="869">
        <v>0.51211072664359869</v>
      </c>
    </row>
    <row r="11" spans="1:33" s="705" customFormat="1" ht="15" x14ac:dyDescent="0.25">
      <c r="A11" s="1562">
        <v>9</v>
      </c>
      <c r="B11" s="1105" t="s">
        <v>589</v>
      </c>
      <c r="C11" s="717" t="s">
        <v>588</v>
      </c>
      <c r="D11" s="2034"/>
      <c r="E11" s="775">
        <v>11.904761904761905</v>
      </c>
      <c r="F11" s="775">
        <v>43.863636363636367</v>
      </c>
      <c r="G11" s="775">
        <v>51.871657754010691</v>
      </c>
      <c r="H11" s="775">
        <v>0.81818181818181823</v>
      </c>
      <c r="I11" s="775">
        <v>0.90909090909090906</v>
      </c>
      <c r="J11" s="775">
        <v>1.7272727272727273</v>
      </c>
      <c r="K11" s="775">
        <v>0.27272727272727271</v>
      </c>
      <c r="L11" s="775">
        <v>0.31818181818181818</v>
      </c>
      <c r="M11" s="775">
        <v>0.59090909090909094</v>
      </c>
      <c r="N11" s="775">
        <v>0.27272727272727271</v>
      </c>
      <c r="O11" s="775">
        <v>2.8181818181818183</v>
      </c>
      <c r="P11" s="775">
        <v>0.86363636363636365</v>
      </c>
      <c r="Q11" s="775">
        <v>3.0909090909090908</v>
      </c>
      <c r="R11" s="775">
        <v>1.8030303030303032</v>
      </c>
      <c r="S11" s="716">
        <v>0</v>
      </c>
      <c r="T11" s="708">
        <v>0.11363636363636363</v>
      </c>
      <c r="U11" s="708">
        <v>0.81818181818181823</v>
      </c>
      <c r="V11" s="716">
        <v>0</v>
      </c>
      <c r="W11" s="716">
        <v>0</v>
      </c>
      <c r="X11" s="716">
        <v>0</v>
      </c>
      <c r="Y11" s="708">
        <v>1.4318181818181819</v>
      </c>
      <c r="Z11" s="716">
        <v>0</v>
      </c>
      <c r="AA11" s="716">
        <v>0</v>
      </c>
      <c r="AB11" s="708">
        <v>6.8181818181818177E-2</v>
      </c>
      <c r="AC11" s="708">
        <v>2.4318181818181817</v>
      </c>
      <c r="AD11" s="708">
        <v>1</v>
      </c>
      <c r="AE11" s="708">
        <v>1.4318181818181819</v>
      </c>
      <c r="AF11" s="708">
        <v>1.60427807486631E-2</v>
      </c>
      <c r="AG11" s="869">
        <v>0.32486631016042783</v>
      </c>
    </row>
    <row r="12" spans="1:33" s="705" customFormat="1" ht="15" x14ac:dyDescent="0.25">
      <c r="A12" s="1311">
        <v>15</v>
      </c>
      <c r="B12" s="1105" t="s">
        <v>83</v>
      </c>
      <c r="C12" s="717" t="s">
        <v>82</v>
      </c>
      <c r="D12" s="2034"/>
      <c r="E12" s="775">
        <v>11.846153846153847</v>
      </c>
      <c r="F12" s="775">
        <v>29.1</v>
      </c>
      <c r="G12" s="708">
        <v>0.71602434077079113</v>
      </c>
      <c r="H12" s="775">
        <v>1.3214285714285714</v>
      </c>
      <c r="I12" s="775">
        <v>1.7142857142857142</v>
      </c>
      <c r="J12" s="775">
        <v>3.0357142857142856</v>
      </c>
      <c r="K12" s="775">
        <v>1.8571428571428572</v>
      </c>
      <c r="L12" s="775">
        <v>1.0357142857142858</v>
      </c>
      <c r="M12" s="775">
        <v>2.8928571428571428</v>
      </c>
      <c r="N12" s="775">
        <v>0.5</v>
      </c>
      <c r="O12" s="775">
        <v>3.35</v>
      </c>
      <c r="P12" s="775">
        <v>0.25</v>
      </c>
      <c r="Q12" s="775">
        <v>3.85</v>
      </c>
      <c r="R12" s="775">
        <v>3.1833333333333336</v>
      </c>
      <c r="S12" s="716">
        <v>0</v>
      </c>
      <c r="T12" s="708">
        <v>8.3333333333333329E-2</v>
      </c>
      <c r="U12" s="708">
        <v>0.05</v>
      </c>
      <c r="V12" s="716">
        <v>0</v>
      </c>
      <c r="W12" s="716">
        <v>0.25</v>
      </c>
      <c r="X12" s="716">
        <v>0</v>
      </c>
      <c r="Y12" s="708">
        <v>0.36666666666666664</v>
      </c>
      <c r="Z12" s="716">
        <v>0</v>
      </c>
      <c r="AA12" s="716">
        <v>0</v>
      </c>
      <c r="AB12" s="708">
        <v>0.05</v>
      </c>
      <c r="AC12" s="708">
        <v>0.8</v>
      </c>
      <c r="AD12" s="708">
        <v>0.43333333333333335</v>
      </c>
      <c r="AE12" s="708">
        <v>0.36666666666666664</v>
      </c>
      <c r="AF12" s="708">
        <v>0.2627450980392157</v>
      </c>
      <c r="AG12" s="869">
        <v>0.44117647058823528</v>
      </c>
    </row>
    <row r="13" spans="1:33" s="705" customFormat="1" ht="15" x14ac:dyDescent="0.25">
      <c r="A13" s="1562">
        <v>16</v>
      </c>
      <c r="B13" s="1418" t="s">
        <v>1140</v>
      </c>
      <c r="C13" s="717" t="s">
        <v>591</v>
      </c>
      <c r="D13" s="2034"/>
      <c r="E13" s="708">
        <v>9.9444444444444446</v>
      </c>
      <c r="F13" s="775">
        <v>42.361111111111114</v>
      </c>
      <c r="G13" s="775">
        <v>83.333333333333329</v>
      </c>
      <c r="H13" s="775">
        <v>2.2222222222222223</v>
      </c>
      <c r="I13" s="775">
        <v>1</v>
      </c>
      <c r="J13" s="775">
        <v>3.2222222222222223</v>
      </c>
      <c r="K13" s="775">
        <v>0.97222222222222221</v>
      </c>
      <c r="L13" s="775">
        <v>0.66666666666666663</v>
      </c>
      <c r="M13" s="775">
        <v>1.6388888888888888</v>
      </c>
      <c r="N13" s="775">
        <v>1.1388888888888888</v>
      </c>
      <c r="O13" s="775">
        <v>2.0833333333333335</v>
      </c>
      <c r="P13" s="775">
        <v>0.66666666666666663</v>
      </c>
      <c r="Q13" s="775">
        <v>3.2222222222222223</v>
      </c>
      <c r="R13" s="775">
        <v>2.6944444444444446</v>
      </c>
      <c r="S13" s="716">
        <v>0</v>
      </c>
      <c r="T13" s="708">
        <v>6.9444444444444448E-2</v>
      </c>
      <c r="U13" s="708">
        <v>0.52777777777777779</v>
      </c>
      <c r="V13" s="716">
        <v>0</v>
      </c>
      <c r="W13" s="708">
        <v>9.7222222222222224E-2</v>
      </c>
      <c r="X13" s="708">
        <v>0.27777777777777779</v>
      </c>
      <c r="Y13" s="708">
        <v>6.9444444444444448E-2</v>
      </c>
      <c r="Z13" s="716">
        <v>0</v>
      </c>
      <c r="AA13" s="716">
        <v>0</v>
      </c>
      <c r="AB13" s="708">
        <v>0.25</v>
      </c>
      <c r="AC13" s="708">
        <v>1.2916666666666667</v>
      </c>
      <c r="AD13" s="708">
        <v>0.94444444444444442</v>
      </c>
      <c r="AE13" s="708">
        <v>0.34722222222222221</v>
      </c>
      <c r="AF13" s="708">
        <v>0.30718954248366015</v>
      </c>
      <c r="AG13" s="869">
        <v>0.58578431372549022</v>
      </c>
    </row>
    <row r="14" spans="1:33" s="705" customFormat="1" ht="15" x14ac:dyDescent="0.25">
      <c r="A14" s="1562">
        <v>19</v>
      </c>
      <c r="B14" s="1105" t="s">
        <v>94</v>
      </c>
      <c r="C14" s="717" t="s">
        <v>93</v>
      </c>
      <c r="D14" s="2034"/>
      <c r="E14" s="708">
        <v>9.4615384615384617</v>
      </c>
      <c r="F14" s="775">
        <v>37.43333333333333</v>
      </c>
      <c r="G14" s="775">
        <v>81.045751633986924</v>
      </c>
      <c r="H14" s="775">
        <v>1.8</v>
      </c>
      <c r="I14" s="775">
        <v>1.2333333333333334</v>
      </c>
      <c r="J14" s="775">
        <v>3.0333333333333332</v>
      </c>
      <c r="K14" s="775">
        <v>1.3</v>
      </c>
      <c r="L14" s="775">
        <v>6.6666666666666666E-2</v>
      </c>
      <c r="M14" s="775">
        <v>1.3666666666666667</v>
      </c>
      <c r="N14" s="775">
        <v>0.5</v>
      </c>
      <c r="O14" s="775">
        <v>3.1</v>
      </c>
      <c r="P14" s="775">
        <v>0.36666666666666664</v>
      </c>
      <c r="Q14" s="775">
        <v>3.6</v>
      </c>
      <c r="R14" s="775">
        <v>2.6666666666666661</v>
      </c>
      <c r="S14" s="716">
        <v>0</v>
      </c>
      <c r="T14" s="716">
        <v>0</v>
      </c>
      <c r="U14" s="716">
        <v>0</v>
      </c>
      <c r="V14" s="716">
        <v>0</v>
      </c>
      <c r="W14" s="716">
        <v>0</v>
      </c>
      <c r="X14" s="716">
        <v>0</v>
      </c>
      <c r="Y14" s="708">
        <v>0.27631578947368424</v>
      </c>
      <c r="Z14" s="716">
        <v>0</v>
      </c>
      <c r="AA14" s="716">
        <v>0</v>
      </c>
      <c r="AB14" s="716">
        <v>0</v>
      </c>
      <c r="AC14" s="708">
        <v>0.27631578947368424</v>
      </c>
      <c r="AD14" s="716">
        <v>0</v>
      </c>
      <c r="AE14" s="708">
        <v>0.27631578947368424</v>
      </c>
      <c r="AF14" s="708">
        <v>0.10526315789473684</v>
      </c>
      <c r="AG14" s="869">
        <v>0.43730650154798761</v>
      </c>
    </row>
    <row r="15" spans="1:33" s="705" customFormat="1" ht="15" x14ac:dyDescent="0.25">
      <c r="A15" s="1562">
        <v>25</v>
      </c>
      <c r="B15" s="1105" t="s">
        <v>595</v>
      </c>
      <c r="C15" s="717" t="s">
        <v>127</v>
      </c>
      <c r="D15" s="2034"/>
      <c r="E15" s="775">
        <v>19.38095238095238</v>
      </c>
      <c r="F15" s="775">
        <v>27.61904761904762</v>
      </c>
      <c r="G15" s="775">
        <v>86.834733893557427</v>
      </c>
      <c r="H15" s="775">
        <v>1.2727272727272727</v>
      </c>
      <c r="I15" s="775">
        <v>1.4090909090909092</v>
      </c>
      <c r="J15" s="775">
        <v>2.6818181818181817</v>
      </c>
      <c r="K15" s="775">
        <v>1.2272727272727273</v>
      </c>
      <c r="L15" s="775">
        <v>1.4090909090909092</v>
      </c>
      <c r="M15" s="775">
        <v>2.6363636363636362</v>
      </c>
      <c r="N15" s="775">
        <v>0.45454545454545453</v>
      </c>
      <c r="O15" s="775">
        <v>3.1363636363636362</v>
      </c>
      <c r="P15" s="775">
        <v>0.90909090909090906</v>
      </c>
      <c r="Q15" s="775">
        <v>3.5909090909090908</v>
      </c>
      <c r="R15" s="775">
        <v>2.9545454545454546</v>
      </c>
      <c r="S15" s="716">
        <v>0</v>
      </c>
      <c r="T15" s="708">
        <v>0.22727272727272727</v>
      </c>
      <c r="U15" s="708">
        <v>0.72727272727272729</v>
      </c>
      <c r="V15" s="708">
        <v>0.11363636363636363</v>
      </c>
      <c r="W15" s="708">
        <v>0.31818181818181818</v>
      </c>
      <c r="X15" s="708">
        <v>0.13636363636363635</v>
      </c>
      <c r="Y15" s="716">
        <v>0</v>
      </c>
      <c r="Z15" s="716">
        <v>0</v>
      </c>
      <c r="AA15" s="716">
        <v>0</v>
      </c>
      <c r="AB15" s="708">
        <v>6.8181818181818177E-2</v>
      </c>
      <c r="AC15" s="708">
        <v>1.5909090909090908</v>
      </c>
      <c r="AD15" s="708">
        <v>1.4545454545454546</v>
      </c>
      <c r="AE15" s="708">
        <v>0.13636363636363635</v>
      </c>
      <c r="AF15" s="708">
        <v>0.22459893048128343</v>
      </c>
      <c r="AG15" s="869">
        <v>0.53342245989304815</v>
      </c>
    </row>
    <row r="16" spans="1:33" s="705" customFormat="1" ht="15" x14ac:dyDescent="0.25">
      <c r="A16" s="1562">
        <v>27</v>
      </c>
      <c r="B16" s="1418" t="s">
        <v>902</v>
      </c>
      <c r="C16" s="717" t="s">
        <v>103</v>
      </c>
      <c r="D16" s="2034"/>
      <c r="E16" s="775">
        <v>17.95</v>
      </c>
      <c r="F16" s="775">
        <v>30.185185185185187</v>
      </c>
      <c r="G16" s="775">
        <v>80.769230769230759</v>
      </c>
      <c r="H16" s="775">
        <v>1.1428571428571428</v>
      </c>
      <c r="I16" s="775">
        <v>1.7142857142857142</v>
      </c>
      <c r="J16" s="775">
        <v>2.8571428571428572</v>
      </c>
      <c r="K16" s="775">
        <v>0.4642857142857143</v>
      </c>
      <c r="L16" s="775">
        <v>0.21428571428571427</v>
      </c>
      <c r="M16" s="775">
        <v>0.6785714285714286</v>
      </c>
      <c r="N16" s="775">
        <v>0.21428571428571427</v>
      </c>
      <c r="O16" s="775">
        <v>2.7857142857142856</v>
      </c>
      <c r="P16" s="775">
        <v>1.1071428571428572</v>
      </c>
      <c r="Q16" s="775">
        <v>3</v>
      </c>
      <c r="R16" s="775">
        <v>2.1785714285714284</v>
      </c>
      <c r="S16" s="716">
        <v>0</v>
      </c>
      <c r="T16" s="716">
        <v>0</v>
      </c>
      <c r="U16" s="708">
        <v>0.77777777777777779</v>
      </c>
      <c r="V16" s="716">
        <v>0</v>
      </c>
      <c r="W16" s="716">
        <v>0</v>
      </c>
      <c r="X16" s="708">
        <v>3.7037037037037035E-2</v>
      </c>
      <c r="Y16" s="708">
        <v>0.83333333333333337</v>
      </c>
      <c r="Z16" s="716">
        <v>0</v>
      </c>
      <c r="AA16" s="716">
        <v>0</v>
      </c>
      <c r="AB16" s="716">
        <v>0</v>
      </c>
      <c r="AC16" s="708">
        <v>1.6481481481481481</v>
      </c>
      <c r="AD16" s="716">
        <v>0.75</v>
      </c>
      <c r="AE16" s="708">
        <v>0.8392857142857143</v>
      </c>
      <c r="AF16" s="716">
        <v>0</v>
      </c>
      <c r="AG16" s="869">
        <v>0.24660633484162897</v>
      </c>
    </row>
    <row r="17" spans="1:33" s="705" customFormat="1" ht="15" x14ac:dyDescent="0.25">
      <c r="A17" s="1562">
        <v>29</v>
      </c>
      <c r="B17" s="1105" t="s">
        <v>597</v>
      </c>
      <c r="C17" s="717" t="s">
        <v>596</v>
      </c>
      <c r="D17" s="2034"/>
      <c r="E17" s="775">
        <v>15.454545454545455</v>
      </c>
      <c r="F17" s="775">
        <v>40.909090909090907</v>
      </c>
      <c r="G17" s="775">
        <v>52.673796791443849</v>
      </c>
      <c r="H17" s="775">
        <v>1.9090909090909092</v>
      </c>
      <c r="I17" s="775">
        <v>0.31818181818181818</v>
      </c>
      <c r="J17" s="775">
        <v>2.2272727272727271</v>
      </c>
      <c r="K17" s="775">
        <v>0.86363636363636365</v>
      </c>
      <c r="L17" s="775">
        <v>0.36363636363636365</v>
      </c>
      <c r="M17" s="775">
        <v>1.2272727272727273</v>
      </c>
      <c r="N17" s="775">
        <v>0.54545454545454541</v>
      </c>
      <c r="O17" s="775">
        <v>3.0454545454545454</v>
      </c>
      <c r="P17" s="775">
        <v>0.5</v>
      </c>
      <c r="Q17" s="775">
        <v>3.5909090909090908</v>
      </c>
      <c r="R17" s="775">
        <v>2.3484848484848486</v>
      </c>
      <c r="S17" s="716">
        <v>0</v>
      </c>
      <c r="T17" s="708">
        <v>4.7619047619047616E-2</v>
      </c>
      <c r="U17" s="708">
        <v>0.2857142857142857</v>
      </c>
      <c r="V17" s="716">
        <v>0</v>
      </c>
      <c r="W17" s="716">
        <v>0</v>
      </c>
      <c r="X17" s="708">
        <v>1.6666666666666667</v>
      </c>
      <c r="Y17" s="716">
        <v>0</v>
      </c>
      <c r="Z17" s="716">
        <v>0</v>
      </c>
      <c r="AA17" s="716">
        <v>0</v>
      </c>
      <c r="AB17" s="716">
        <v>0</v>
      </c>
      <c r="AC17" s="708">
        <v>2</v>
      </c>
      <c r="AD17" s="708">
        <v>0.31818181818181818</v>
      </c>
      <c r="AE17" s="708">
        <v>1.5909090909090908</v>
      </c>
      <c r="AF17" s="716">
        <v>0</v>
      </c>
      <c r="AG17" s="869">
        <v>0.17780748663101603</v>
      </c>
    </row>
    <row r="18" spans="1:33" s="1561" customFormat="1" ht="15.75" thickBot="1" x14ac:dyDescent="0.3">
      <c r="A18" s="1312">
        <v>30</v>
      </c>
      <c r="B18" s="1372" t="s">
        <v>558</v>
      </c>
      <c r="C18" s="874" t="s">
        <v>557</v>
      </c>
      <c r="D18" s="2035"/>
      <c r="E18" s="870">
        <v>19.545454545454547</v>
      </c>
      <c r="F18" s="870">
        <v>36.68181818181818</v>
      </c>
      <c r="G18" s="719">
        <v>0.5935828877005348</v>
      </c>
      <c r="H18" s="870">
        <v>1.1363636363636365</v>
      </c>
      <c r="I18" s="870">
        <v>1.3181818181818181</v>
      </c>
      <c r="J18" s="870">
        <v>2.4545454545454546</v>
      </c>
      <c r="K18" s="870">
        <v>1.5454545454545454</v>
      </c>
      <c r="L18" s="870">
        <v>0.68181818181818177</v>
      </c>
      <c r="M18" s="870">
        <v>2.2272727272727271</v>
      </c>
      <c r="N18" s="870">
        <v>0.81818181818181823</v>
      </c>
      <c r="O18" s="870">
        <v>3.3636363636363638</v>
      </c>
      <c r="P18" s="870">
        <v>4.5454545454545456E-2</v>
      </c>
      <c r="Q18" s="870">
        <v>4.1818181818181817</v>
      </c>
      <c r="R18" s="870">
        <v>2.939393939393939</v>
      </c>
      <c r="S18" s="871">
        <v>0</v>
      </c>
      <c r="T18" s="871">
        <v>0</v>
      </c>
      <c r="U18" s="871">
        <v>0</v>
      </c>
      <c r="V18" s="871">
        <v>0</v>
      </c>
      <c r="W18" s="871">
        <v>0</v>
      </c>
      <c r="X18" s="871">
        <v>0</v>
      </c>
      <c r="Y18" s="719">
        <v>0.54545454545454541</v>
      </c>
      <c r="Z18" s="871">
        <v>0</v>
      </c>
      <c r="AA18" s="871">
        <v>0</v>
      </c>
      <c r="AB18" s="871">
        <v>0</v>
      </c>
      <c r="AC18" s="719">
        <v>0.54545454545454541</v>
      </c>
      <c r="AD18" s="871">
        <v>0</v>
      </c>
      <c r="AE18" s="719">
        <v>0.54545454545454541</v>
      </c>
      <c r="AF18" s="719">
        <v>5.3475935828877004E-2</v>
      </c>
      <c r="AG18" s="872">
        <v>0.21791443850267381</v>
      </c>
    </row>
    <row r="19" spans="1:33" s="9" customFormat="1" x14ac:dyDescent="0.25">
      <c r="A19" s="13"/>
      <c r="B19" s="13"/>
      <c r="H19" s="1633"/>
      <c r="I19" s="1633"/>
      <c r="J19" s="1633"/>
      <c r="K19" s="1633"/>
      <c r="L19" s="1633"/>
      <c r="M19" s="1633"/>
      <c r="N19" s="1633"/>
      <c r="O19" s="1633"/>
      <c r="P19" s="1633"/>
      <c r="Q19" s="1633"/>
      <c r="R19" s="1633"/>
      <c r="S19" s="13"/>
      <c r="T19" s="13"/>
      <c r="U19" s="13"/>
      <c r="V19" s="13"/>
      <c r="W19" s="13"/>
      <c r="X19" s="13"/>
      <c r="Y19" s="13"/>
      <c r="Z19" s="13"/>
      <c r="AA19" s="13"/>
      <c r="AB19" s="13"/>
      <c r="AC19" s="13"/>
      <c r="AD19" s="13"/>
      <c r="AE19" s="13"/>
    </row>
    <row r="20" spans="1:33" s="9" customFormat="1" ht="17.25" x14ac:dyDescent="0.25">
      <c r="A20" s="47" t="s">
        <v>1425</v>
      </c>
      <c r="B20" s="48"/>
      <c r="H20" s="1633"/>
      <c r="I20" s="1633"/>
      <c r="J20" s="1633"/>
      <c r="K20" s="1633"/>
      <c r="L20" s="1633"/>
      <c r="M20" s="1633"/>
      <c r="N20" s="1633"/>
      <c r="O20" s="1633"/>
      <c r="P20" s="1633"/>
      <c r="Q20" s="1633"/>
      <c r="R20" s="1633"/>
      <c r="S20" s="13"/>
      <c r="T20" s="13"/>
      <c r="U20" s="13"/>
      <c r="V20" s="13"/>
      <c r="W20" s="13"/>
      <c r="X20" s="13"/>
      <c r="Y20" s="13"/>
      <c r="Z20" s="13"/>
      <c r="AA20" s="13"/>
      <c r="AB20" s="13"/>
      <c r="AC20" s="13"/>
      <c r="AD20" s="13"/>
      <c r="AE20" s="13"/>
    </row>
    <row r="21" spans="1:33" s="9" customFormat="1" x14ac:dyDescent="0.25">
      <c r="H21" s="1633"/>
      <c r="I21" s="1633"/>
      <c r="J21" s="1633"/>
      <c r="K21" s="1633"/>
      <c r="L21" s="1633"/>
      <c r="M21" s="1633"/>
      <c r="N21" s="1633"/>
      <c r="O21" s="1633"/>
      <c r="P21" s="1633"/>
      <c r="Q21" s="1633"/>
      <c r="R21" s="1633"/>
      <c r="S21" s="13"/>
      <c r="T21" s="13"/>
      <c r="U21" s="13"/>
      <c r="V21" s="13"/>
      <c r="W21" s="13"/>
      <c r="X21" s="13"/>
      <c r="Y21" s="13"/>
      <c r="Z21" s="13"/>
      <c r="AA21" s="13"/>
      <c r="AB21" s="13"/>
      <c r="AC21" s="13"/>
      <c r="AD21" s="13"/>
      <c r="AE21" s="13"/>
    </row>
    <row r="22" spans="1:33" s="9" customFormat="1" x14ac:dyDescent="0.25">
      <c r="H22" s="1633"/>
      <c r="I22" s="1633"/>
      <c r="J22" s="1633"/>
      <c r="K22" s="1633"/>
      <c r="L22" s="1633"/>
      <c r="M22" s="1633"/>
      <c r="N22" s="1633"/>
      <c r="O22" s="1633"/>
      <c r="P22" s="1633"/>
      <c r="Q22" s="1633"/>
      <c r="R22" s="1633"/>
      <c r="S22" s="13"/>
      <c r="T22" s="13"/>
      <c r="U22" s="13"/>
      <c r="V22" s="13"/>
      <c r="W22" s="13"/>
      <c r="X22" s="13"/>
      <c r="Y22" s="13"/>
      <c r="Z22" s="13"/>
      <c r="AA22" s="13"/>
      <c r="AB22" s="13"/>
      <c r="AC22" s="13"/>
      <c r="AD22" s="13"/>
      <c r="AE22" s="13"/>
    </row>
    <row r="23" spans="1:33" s="9" customFormat="1" x14ac:dyDescent="0.25">
      <c r="H23" s="1633"/>
      <c r="I23" s="1633"/>
      <c r="J23" s="1633"/>
      <c r="K23" s="1633"/>
      <c r="L23" s="1633"/>
      <c r="M23" s="1633"/>
      <c r="N23" s="1633"/>
      <c r="O23" s="1633"/>
      <c r="P23" s="1633"/>
      <c r="Q23" s="1633"/>
      <c r="R23" s="1633"/>
      <c r="S23" s="13"/>
      <c r="T23" s="13"/>
      <c r="U23" s="13"/>
      <c r="V23" s="13"/>
      <c r="W23" s="13"/>
      <c r="X23" s="13"/>
      <c r="Y23" s="13"/>
      <c r="Z23" s="13"/>
      <c r="AA23" s="13"/>
      <c r="AB23" s="13"/>
      <c r="AC23" s="13"/>
      <c r="AD23" s="13"/>
      <c r="AE23" s="13"/>
    </row>
    <row r="24" spans="1:33" s="9" customFormat="1" x14ac:dyDescent="0.25">
      <c r="H24" s="1633"/>
      <c r="I24" s="1633"/>
      <c r="J24" s="1633"/>
      <c r="K24" s="1633"/>
      <c r="L24" s="1633"/>
      <c r="M24" s="1633"/>
      <c r="N24" s="1633"/>
      <c r="O24" s="1633"/>
      <c r="P24" s="1633"/>
      <c r="Q24" s="1633"/>
      <c r="R24" s="1633"/>
      <c r="S24" s="13"/>
      <c r="T24" s="13"/>
      <c r="U24" s="13"/>
      <c r="V24" s="13"/>
      <c r="W24" s="13"/>
      <c r="X24" s="13"/>
      <c r="Y24" s="13"/>
      <c r="Z24" s="13"/>
      <c r="AA24" s="13"/>
      <c r="AB24" s="13"/>
      <c r="AC24" s="13"/>
      <c r="AD24" s="13"/>
      <c r="AE24" s="13"/>
    </row>
    <row r="25" spans="1:33" s="9" customFormat="1" x14ac:dyDescent="0.25">
      <c r="H25" s="1633"/>
      <c r="I25" s="1633"/>
      <c r="J25" s="1633"/>
      <c r="K25" s="1633"/>
      <c r="L25" s="1633"/>
      <c r="M25" s="1633"/>
      <c r="N25" s="1633"/>
      <c r="O25" s="1633"/>
      <c r="P25" s="1633"/>
      <c r="Q25" s="1633"/>
      <c r="R25" s="1633"/>
      <c r="S25" s="13"/>
      <c r="T25" s="13"/>
      <c r="U25" s="13"/>
      <c r="V25" s="13"/>
      <c r="W25" s="13"/>
      <c r="X25" s="13"/>
      <c r="Y25" s="13"/>
      <c r="Z25" s="13"/>
      <c r="AA25" s="13"/>
      <c r="AB25" s="13"/>
      <c r="AC25" s="13"/>
      <c r="AD25" s="13"/>
      <c r="AE25" s="13"/>
    </row>
    <row r="26" spans="1:33" s="9" customFormat="1" x14ac:dyDescent="0.25">
      <c r="H26" s="1633"/>
      <c r="I26" s="1633"/>
      <c r="J26" s="1633"/>
      <c r="K26" s="1633"/>
      <c r="L26" s="1633"/>
      <c r="M26" s="1633"/>
      <c r="N26" s="1633"/>
      <c r="O26" s="1633"/>
      <c r="P26" s="1633"/>
      <c r="Q26" s="1633"/>
      <c r="R26" s="1633"/>
      <c r="S26" s="13"/>
      <c r="T26" s="13"/>
      <c r="U26" s="13"/>
      <c r="V26" s="13"/>
      <c r="W26" s="13"/>
      <c r="X26" s="13"/>
      <c r="Y26" s="13"/>
      <c r="Z26" s="13"/>
      <c r="AA26" s="13"/>
      <c r="AB26" s="13"/>
      <c r="AC26" s="13"/>
      <c r="AD26" s="13"/>
      <c r="AE26" s="13"/>
    </row>
    <row r="27" spans="1:33" s="9" customFormat="1" x14ac:dyDescent="0.25">
      <c r="H27" s="1633"/>
      <c r="I27" s="1633"/>
      <c r="J27" s="1633"/>
      <c r="K27" s="1633"/>
      <c r="L27" s="1633"/>
      <c r="M27" s="1633"/>
      <c r="N27" s="1633"/>
      <c r="O27" s="1633"/>
      <c r="P27" s="1633"/>
      <c r="Q27" s="1633"/>
      <c r="R27" s="1633"/>
      <c r="S27" s="13"/>
      <c r="T27" s="13"/>
      <c r="U27" s="13"/>
      <c r="V27" s="13"/>
      <c r="W27" s="13"/>
      <c r="X27" s="13"/>
      <c r="Y27" s="13"/>
      <c r="Z27" s="13"/>
      <c r="AA27" s="13"/>
      <c r="AB27" s="13"/>
      <c r="AC27" s="13"/>
      <c r="AD27" s="13"/>
      <c r="AE27" s="13"/>
    </row>
    <row r="28" spans="1:33" s="9" customFormat="1" x14ac:dyDescent="0.25">
      <c r="H28" s="1633"/>
      <c r="I28" s="1633"/>
      <c r="J28" s="1633"/>
      <c r="K28" s="1633"/>
      <c r="L28" s="1633"/>
      <c r="M28" s="1633"/>
      <c r="N28" s="1633"/>
      <c r="O28" s="1633"/>
      <c r="P28" s="1633"/>
      <c r="Q28" s="1633"/>
      <c r="R28" s="1633"/>
      <c r="S28" s="13"/>
      <c r="T28" s="13"/>
      <c r="U28" s="13"/>
      <c r="V28" s="13"/>
      <c r="W28" s="13"/>
      <c r="X28" s="13"/>
      <c r="Y28" s="13"/>
      <c r="Z28" s="13"/>
      <c r="AA28" s="13"/>
      <c r="AB28" s="13"/>
      <c r="AC28" s="13"/>
      <c r="AD28" s="13"/>
      <c r="AE28" s="13"/>
    </row>
    <row r="29" spans="1:33" s="9" customFormat="1" x14ac:dyDescent="0.25">
      <c r="H29" s="1633"/>
      <c r="I29" s="1633"/>
      <c r="J29" s="1633"/>
      <c r="K29" s="1633"/>
      <c r="L29" s="1633"/>
      <c r="M29" s="1633"/>
      <c r="N29" s="1633"/>
      <c r="O29" s="1633"/>
      <c r="P29" s="1633"/>
      <c r="Q29" s="1633"/>
      <c r="R29" s="1633"/>
      <c r="S29" s="13"/>
      <c r="T29" s="13"/>
      <c r="U29" s="13"/>
      <c r="V29" s="13"/>
      <c r="W29" s="13"/>
      <c r="X29" s="13"/>
      <c r="Y29" s="13"/>
      <c r="Z29" s="13"/>
      <c r="AA29" s="13"/>
      <c r="AB29" s="13"/>
      <c r="AC29" s="13"/>
      <c r="AD29" s="13"/>
      <c r="AE29" s="13"/>
    </row>
    <row r="30" spans="1:33" s="9" customFormat="1" x14ac:dyDescent="0.25">
      <c r="H30" s="1633"/>
      <c r="I30" s="1633"/>
      <c r="J30" s="1633"/>
      <c r="K30" s="1633"/>
      <c r="L30" s="1633"/>
      <c r="M30" s="1633"/>
      <c r="N30" s="1633"/>
      <c r="O30" s="1633"/>
      <c r="P30" s="1633"/>
      <c r="Q30" s="1633"/>
      <c r="R30" s="1633"/>
      <c r="S30" s="13"/>
      <c r="T30" s="13"/>
      <c r="U30" s="13"/>
      <c r="V30" s="13"/>
      <c r="W30" s="13"/>
      <c r="X30" s="13"/>
      <c r="Y30" s="13"/>
      <c r="Z30" s="13"/>
      <c r="AA30" s="13"/>
      <c r="AB30" s="13"/>
      <c r="AC30" s="13"/>
      <c r="AD30" s="13"/>
      <c r="AE30" s="13"/>
    </row>
    <row r="31" spans="1:33" s="9" customFormat="1" x14ac:dyDescent="0.25">
      <c r="H31" s="1633"/>
      <c r="I31" s="1633"/>
      <c r="J31" s="1633"/>
      <c r="K31" s="1633"/>
      <c r="L31" s="1633"/>
      <c r="M31" s="1633"/>
      <c r="N31" s="1633"/>
      <c r="O31" s="1633"/>
      <c r="P31" s="1633"/>
      <c r="Q31" s="1633"/>
      <c r="R31" s="1633"/>
      <c r="S31" s="13"/>
      <c r="T31" s="13"/>
      <c r="U31" s="13"/>
      <c r="V31" s="13"/>
      <c r="W31" s="13"/>
      <c r="X31" s="13"/>
      <c r="Y31" s="13"/>
      <c r="Z31" s="13"/>
      <c r="AA31" s="13"/>
      <c r="AB31" s="13"/>
      <c r="AC31" s="13"/>
      <c r="AD31" s="13"/>
      <c r="AE31" s="13"/>
    </row>
    <row r="32" spans="1:33" s="9" customFormat="1" x14ac:dyDescent="0.25">
      <c r="H32" s="1633"/>
      <c r="I32" s="1633"/>
      <c r="J32" s="1633"/>
      <c r="K32" s="1633"/>
      <c r="L32" s="1633"/>
      <c r="M32" s="1633"/>
      <c r="N32" s="1633"/>
      <c r="O32" s="1633"/>
      <c r="P32" s="1633"/>
      <c r="Q32" s="1633"/>
      <c r="R32" s="1633"/>
      <c r="S32" s="13"/>
      <c r="T32" s="13"/>
      <c r="U32" s="13"/>
      <c r="V32" s="13"/>
      <c r="W32" s="13"/>
      <c r="X32" s="13"/>
      <c r="Y32" s="13"/>
      <c r="Z32" s="13"/>
      <c r="AA32" s="13"/>
      <c r="AB32" s="13"/>
      <c r="AC32" s="13"/>
      <c r="AD32" s="13"/>
      <c r="AE32" s="13"/>
    </row>
    <row r="33" spans="8:31" s="9" customFormat="1" x14ac:dyDescent="0.25">
      <c r="H33" s="1633"/>
      <c r="I33" s="1633"/>
      <c r="J33" s="1633"/>
      <c r="K33" s="1633"/>
      <c r="L33" s="1633"/>
      <c r="M33" s="1633"/>
      <c r="N33" s="1633"/>
      <c r="O33" s="1633"/>
      <c r="P33" s="1633"/>
      <c r="Q33" s="1633"/>
      <c r="R33" s="1633"/>
      <c r="S33" s="13"/>
      <c r="T33" s="13"/>
      <c r="U33" s="13"/>
      <c r="V33" s="13"/>
      <c r="W33" s="13"/>
      <c r="X33" s="13"/>
      <c r="Y33" s="13"/>
      <c r="Z33" s="13"/>
      <c r="AA33" s="13"/>
      <c r="AB33" s="13"/>
      <c r="AC33" s="13"/>
      <c r="AD33" s="13"/>
      <c r="AE33" s="13"/>
    </row>
    <row r="34" spans="8:31" s="9" customFormat="1" x14ac:dyDescent="0.25">
      <c r="H34" s="1633"/>
      <c r="I34" s="1633"/>
      <c r="J34" s="1633"/>
      <c r="K34" s="1633"/>
      <c r="L34" s="1633"/>
      <c r="M34" s="1633"/>
      <c r="N34" s="1633"/>
      <c r="O34" s="1633"/>
      <c r="P34" s="1633"/>
      <c r="Q34" s="1633"/>
      <c r="R34" s="1633"/>
      <c r="S34" s="13"/>
      <c r="T34" s="13"/>
      <c r="U34" s="13"/>
      <c r="V34" s="13"/>
      <c r="W34" s="13"/>
      <c r="X34" s="13"/>
      <c r="Y34" s="13"/>
      <c r="Z34" s="13"/>
      <c r="AA34" s="13"/>
      <c r="AB34" s="13"/>
      <c r="AC34" s="13"/>
      <c r="AD34" s="13"/>
      <c r="AE34" s="13"/>
    </row>
    <row r="35" spans="8:31" s="9" customFormat="1" x14ac:dyDescent="0.25">
      <c r="H35" s="1633"/>
      <c r="I35" s="1633"/>
      <c r="J35" s="1633"/>
      <c r="K35" s="1633"/>
      <c r="L35" s="1633"/>
      <c r="M35" s="1633"/>
      <c r="N35" s="1633"/>
      <c r="O35" s="1633"/>
      <c r="P35" s="1633"/>
      <c r="Q35" s="1633"/>
      <c r="R35" s="1633"/>
      <c r="S35" s="13"/>
      <c r="T35" s="13"/>
      <c r="U35" s="13"/>
      <c r="V35" s="13"/>
      <c r="W35" s="13"/>
      <c r="X35" s="13"/>
      <c r="Y35" s="13"/>
      <c r="Z35" s="13"/>
      <c r="AA35" s="13"/>
      <c r="AB35" s="13"/>
      <c r="AC35" s="13"/>
      <c r="AD35" s="13"/>
      <c r="AE35" s="13"/>
    </row>
    <row r="36" spans="8:31" s="9" customFormat="1" x14ac:dyDescent="0.25">
      <c r="H36" s="1633"/>
      <c r="I36" s="1633"/>
      <c r="J36" s="1633"/>
      <c r="K36" s="1633"/>
      <c r="L36" s="1633"/>
      <c r="M36" s="1633"/>
      <c r="N36" s="1633"/>
      <c r="O36" s="1633"/>
      <c r="P36" s="1633"/>
      <c r="Q36" s="1633"/>
      <c r="R36" s="1633"/>
      <c r="S36" s="13"/>
      <c r="T36" s="13"/>
      <c r="U36" s="13"/>
      <c r="V36" s="13"/>
      <c r="W36" s="13"/>
      <c r="X36" s="13"/>
      <c r="Y36" s="13"/>
      <c r="Z36" s="13"/>
      <c r="AA36" s="13"/>
      <c r="AB36" s="13"/>
      <c r="AC36" s="13"/>
      <c r="AD36" s="13"/>
      <c r="AE36" s="13"/>
    </row>
    <row r="37" spans="8:31" s="9" customFormat="1" x14ac:dyDescent="0.25">
      <c r="H37" s="1633"/>
      <c r="I37" s="1633"/>
      <c r="J37" s="1633"/>
      <c r="K37" s="1633"/>
      <c r="L37" s="1633"/>
      <c r="M37" s="1633"/>
      <c r="N37" s="1633"/>
      <c r="O37" s="1633"/>
      <c r="P37" s="1633"/>
      <c r="Q37" s="1633"/>
      <c r="R37" s="1633"/>
      <c r="S37" s="13"/>
      <c r="T37" s="13"/>
      <c r="U37" s="13"/>
      <c r="V37" s="13"/>
      <c r="W37" s="13"/>
      <c r="X37" s="13"/>
      <c r="Y37" s="13"/>
      <c r="Z37" s="13"/>
      <c r="AA37" s="13"/>
      <c r="AB37" s="13"/>
      <c r="AC37" s="13"/>
      <c r="AD37" s="13"/>
      <c r="AE37" s="13"/>
    </row>
    <row r="38" spans="8:31" s="9" customFormat="1" x14ac:dyDescent="0.25">
      <c r="H38" s="1633"/>
      <c r="I38" s="1633"/>
      <c r="J38" s="1633"/>
      <c r="K38" s="1633"/>
      <c r="L38" s="1633"/>
      <c r="M38" s="1633"/>
      <c r="N38" s="1633"/>
      <c r="O38" s="1633"/>
      <c r="P38" s="1633"/>
      <c r="Q38" s="1633"/>
      <c r="R38" s="1633"/>
      <c r="S38" s="13"/>
      <c r="T38" s="13"/>
      <c r="U38" s="13"/>
      <c r="V38" s="13"/>
      <c r="W38" s="13"/>
      <c r="X38" s="13"/>
      <c r="Y38" s="13"/>
      <c r="Z38" s="13"/>
      <c r="AA38" s="13"/>
      <c r="AB38" s="13"/>
      <c r="AC38" s="13"/>
      <c r="AD38" s="13"/>
      <c r="AE38" s="13"/>
    </row>
    <row r="39" spans="8:31" s="9" customFormat="1" x14ac:dyDescent="0.25">
      <c r="H39" s="1633"/>
      <c r="I39" s="1633"/>
      <c r="J39" s="1633"/>
      <c r="K39" s="1633"/>
      <c r="L39" s="1633"/>
      <c r="M39" s="1633"/>
      <c r="N39" s="1633"/>
      <c r="O39" s="1633"/>
      <c r="P39" s="1633"/>
      <c r="Q39" s="1633"/>
      <c r="R39" s="1633"/>
      <c r="S39" s="13"/>
      <c r="T39" s="13"/>
      <c r="U39" s="13"/>
      <c r="V39" s="13"/>
      <c r="W39" s="13"/>
      <c r="X39" s="13"/>
      <c r="Y39" s="13"/>
      <c r="Z39" s="13"/>
      <c r="AA39" s="13"/>
      <c r="AB39" s="13"/>
      <c r="AC39" s="13"/>
      <c r="AD39" s="13"/>
      <c r="AE39" s="13"/>
    </row>
    <row r="40" spans="8:31" s="9" customFormat="1" x14ac:dyDescent="0.25">
      <c r="H40" s="1633"/>
      <c r="I40" s="1633"/>
      <c r="J40" s="1633"/>
      <c r="K40" s="1633"/>
      <c r="L40" s="1633"/>
      <c r="M40" s="1633"/>
      <c r="N40" s="1633"/>
      <c r="O40" s="1633"/>
      <c r="P40" s="1633"/>
      <c r="Q40" s="1633"/>
      <c r="R40" s="1633"/>
      <c r="S40" s="13"/>
      <c r="T40" s="13"/>
      <c r="U40" s="13"/>
      <c r="V40" s="13"/>
      <c r="W40" s="13"/>
      <c r="X40" s="13"/>
      <c r="Y40" s="13"/>
      <c r="Z40" s="13"/>
      <c r="AA40" s="13"/>
      <c r="AB40" s="13"/>
      <c r="AC40" s="13"/>
      <c r="AD40" s="13"/>
      <c r="AE40" s="13"/>
    </row>
    <row r="41" spans="8:31" s="9" customFormat="1" x14ac:dyDescent="0.25">
      <c r="H41" s="1633"/>
      <c r="I41" s="1633"/>
      <c r="J41" s="1633"/>
      <c r="K41" s="1633"/>
      <c r="L41" s="1633"/>
      <c r="M41" s="1633"/>
      <c r="N41" s="1633"/>
      <c r="O41" s="1633"/>
      <c r="P41" s="1633"/>
      <c r="Q41" s="1633"/>
      <c r="R41" s="1633"/>
      <c r="S41" s="13"/>
      <c r="T41" s="13"/>
      <c r="U41" s="13"/>
      <c r="V41" s="13"/>
      <c r="W41" s="13"/>
      <c r="X41" s="13"/>
      <c r="Y41" s="13"/>
      <c r="Z41" s="13"/>
      <c r="AA41" s="13"/>
      <c r="AB41" s="13"/>
      <c r="AC41" s="13"/>
      <c r="AD41" s="13"/>
      <c r="AE41" s="13"/>
    </row>
    <row r="42" spans="8:31" s="9" customFormat="1" x14ac:dyDescent="0.25">
      <c r="H42" s="1633"/>
      <c r="I42" s="1633"/>
      <c r="J42" s="1633"/>
      <c r="K42" s="1633"/>
      <c r="L42" s="1633"/>
      <c r="M42" s="1633"/>
      <c r="N42" s="1633"/>
      <c r="O42" s="1633"/>
      <c r="P42" s="1633"/>
      <c r="Q42" s="1633"/>
      <c r="R42" s="1633"/>
      <c r="S42" s="13"/>
      <c r="T42" s="13"/>
      <c r="U42" s="13"/>
      <c r="V42" s="13"/>
      <c r="W42" s="13"/>
      <c r="X42" s="13"/>
      <c r="Y42" s="13"/>
      <c r="Z42" s="13"/>
      <c r="AA42" s="13"/>
      <c r="AB42" s="13"/>
      <c r="AC42" s="13"/>
      <c r="AD42" s="13"/>
      <c r="AE42" s="13"/>
    </row>
    <row r="43" spans="8:31" s="9" customFormat="1" x14ac:dyDescent="0.25">
      <c r="H43" s="1633"/>
      <c r="I43" s="1633"/>
      <c r="J43" s="1633"/>
      <c r="K43" s="1633"/>
      <c r="L43" s="1633"/>
      <c r="M43" s="1633"/>
      <c r="N43" s="1633"/>
      <c r="O43" s="1633"/>
      <c r="P43" s="1633"/>
      <c r="Q43" s="1633"/>
      <c r="R43" s="1633"/>
      <c r="S43" s="13"/>
      <c r="T43" s="13"/>
      <c r="U43" s="13"/>
      <c r="V43" s="13"/>
      <c r="W43" s="13"/>
      <c r="X43" s="13"/>
      <c r="Y43" s="13"/>
      <c r="Z43" s="13"/>
      <c r="AA43" s="13"/>
      <c r="AB43" s="13"/>
      <c r="AC43" s="13"/>
      <c r="AD43" s="13"/>
      <c r="AE43" s="13"/>
    </row>
    <row r="44" spans="8:31" s="9" customFormat="1" x14ac:dyDescent="0.25">
      <c r="H44" s="1633"/>
      <c r="I44" s="1633"/>
      <c r="J44" s="1633"/>
      <c r="K44" s="1633"/>
      <c r="L44" s="1633"/>
      <c r="M44" s="1633"/>
      <c r="N44" s="1633"/>
      <c r="O44" s="1633"/>
      <c r="P44" s="1633"/>
      <c r="Q44" s="1633"/>
      <c r="R44" s="1633"/>
      <c r="S44" s="13"/>
      <c r="T44" s="13"/>
      <c r="U44" s="13"/>
      <c r="V44" s="13"/>
      <c r="W44" s="13"/>
      <c r="X44" s="13"/>
      <c r="Y44" s="13"/>
      <c r="Z44" s="13"/>
      <c r="AA44" s="13"/>
      <c r="AB44" s="13"/>
      <c r="AC44" s="13"/>
      <c r="AD44" s="13"/>
      <c r="AE44" s="13"/>
    </row>
    <row r="45" spans="8:31" s="9" customFormat="1" x14ac:dyDescent="0.25">
      <c r="H45" s="1633"/>
      <c r="I45" s="1633"/>
      <c r="J45" s="1633"/>
      <c r="K45" s="1633"/>
      <c r="L45" s="1633"/>
      <c r="M45" s="1633"/>
      <c r="N45" s="1633"/>
      <c r="O45" s="1633"/>
      <c r="P45" s="1633"/>
      <c r="Q45" s="1633"/>
      <c r="R45" s="1633"/>
      <c r="S45" s="13"/>
      <c r="T45" s="13"/>
      <c r="U45" s="13"/>
      <c r="V45" s="13"/>
      <c r="W45" s="13"/>
      <c r="X45" s="13"/>
      <c r="Y45" s="13"/>
      <c r="Z45" s="13"/>
      <c r="AA45" s="13"/>
      <c r="AB45" s="13"/>
      <c r="AC45" s="13"/>
      <c r="AD45" s="13"/>
      <c r="AE45" s="13"/>
    </row>
    <row r="46" spans="8:31" s="9" customFormat="1" x14ac:dyDescent="0.25">
      <c r="H46" s="1633"/>
      <c r="I46" s="1633"/>
      <c r="J46" s="1633"/>
      <c r="K46" s="1633"/>
      <c r="L46" s="1633"/>
      <c r="M46" s="1633"/>
      <c r="N46" s="1633"/>
      <c r="O46" s="1633"/>
      <c r="P46" s="1633"/>
      <c r="Q46" s="1633"/>
      <c r="R46" s="1633"/>
      <c r="S46" s="13"/>
      <c r="T46" s="13"/>
      <c r="U46" s="13"/>
      <c r="V46" s="13"/>
      <c r="W46" s="13"/>
      <c r="X46" s="13"/>
      <c r="Y46" s="13"/>
      <c r="Z46" s="13"/>
      <c r="AA46" s="13"/>
      <c r="AB46" s="13"/>
      <c r="AC46" s="13"/>
      <c r="AD46" s="13"/>
      <c r="AE46" s="13"/>
    </row>
    <row r="47" spans="8:31" s="9" customFormat="1" x14ac:dyDescent="0.25">
      <c r="H47" s="1633"/>
      <c r="I47" s="1633"/>
      <c r="J47" s="1633"/>
      <c r="K47" s="1633"/>
      <c r="L47" s="1633"/>
      <c r="M47" s="1633"/>
      <c r="N47" s="1633"/>
      <c r="O47" s="1633"/>
      <c r="P47" s="1633"/>
      <c r="Q47" s="1633"/>
      <c r="R47" s="1633"/>
      <c r="S47" s="13"/>
      <c r="T47" s="13"/>
      <c r="U47" s="13"/>
      <c r="V47" s="13"/>
      <c r="W47" s="13"/>
      <c r="X47" s="13"/>
      <c r="Y47" s="13"/>
      <c r="Z47" s="13"/>
      <c r="AA47" s="13"/>
      <c r="AB47" s="13"/>
      <c r="AC47" s="13"/>
      <c r="AD47" s="13"/>
      <c r="AE47" s="13"/>
    </row>
    <row r="48" spans="8:31" s="9" customFormat="1" x14ac:dyDescent="0.25">
      <c r="H48" s="1633"/>
      <c r="I48" s="1633"/>
      <c r="J48" s="1633"/>
      <c r="K48" s="1633"/>
      <c r="L48" s="1633"/>
      <c r="M48" s="1633"/>
      <c r="N48" s="1633"/>
      <c r="O48" s="1633"/>
      <c r="P48" s="1633"/>
      <c r="Q48" s="1633"/>
      <c r="R48" s="1633"/>
      <c r="S48" s="13"/>
      <c r="T48" s="13"/>
      <c r="U48" s="13"/>
      <c r="V48" s="13"/>
      <c r="W48" s="13"/>
      <c r="X48" s="13"/>
      <c r="Y48" s="13"/>
      <c r="Z48" s="13"/>
      <c r="AA48" s="13"/>
      <c r="AB48" s="13"/>
      <c r="AC48" s="13"/>
      <c r="AD48" s="13"/>
      <c r="AE48" s="13"/>
    </row>
    <row r="49" spans="8:31" s="9" customFormat="1" x14ac:dyDescent="0.25">
      <c r="H49" s="1633"/>
      <c r="I49" s="1633"/>
      <c r="J49" s="1633"/>
      <c r="K49" s="1633"/>
      <c r="L49" s="1633"/>
      <c r="M49" s="1633"/>
      <c r="N49" s="1633"/>
      <c r="O49" s="1633"/>
      <c r="P49" s="1633"/>
      <c r="Q49" s="1633"/>
      <c r="R49" s="1633"/>
      <c r="S49" s="13"/>
      <c r="T49" s="13"/>
      <c r="U49" s="13"/>
      <c r="V49" s="13"/>
      <c r="W49" s="13"/>
      <c r="X49" s="13"/>
      <c r="Y49" s="13"/>
      <c r="Z49" s="13"/>
      <c r="AA49" s="13"/>
      <c r="AB49" s="13"/>
      <c r="AC49" s="13"/>
      <c r="AD49" s="13"/>
      <c r="AE49" s="13"/>
    </row>
    <row r="50" spans="8:31" s="9" customFormat="1" x14ac:dyDescent="0.25">
      <c r="H50" s="1633"/>
      <c r="I50" s="1633"/>
      <c r="J50" s="1633"/>
      <c r="K50" s="1633"/>
      <c r="L50" s="1633"/>
      <c r="M50" s="1633"/>
      <c r="N50" s="1633"/>
      <c r="O50" s="1633"/>
      <c r="P50" s="1633"/>
      <c r="Q50" s="1633"/>
      <c r="R50" s="1633"/>
      <c r="S50" s="13"/>
      <c r="T50" s="13"/>
      <c r="U50" s="13"/>
      <c r="V50" s="13"/>
      <c r="W50" s="13"/>
      <c r="X50" s="13"/>
      <c r="Y50" s="13"/>
      <c r="Z50" s="13"/>
      <c r="AA50" s="13"/>
      <c r="AB50" s="13"/>
      <c r="AC50" s="13"/>
      <c r="AD50" s="13"/>
      <c r="AE50" s="13"/>
    </row>
    <row r="51" spans="8:31" s="9" customFormat="1" x14ac:dyDescent="0.25">
      <c r="H51" s="1633"/>
      <c r="I51" s="1633"/>
      <c r="J51" s="1633"/>
      <c r="K51" s="1633"/>
      <c r="L51" s="1633"/>
      <c r="M51" s="1633"/>
      <c r="N51" s="1633"/>
      <c r="O51" s="1633"/>
      <c r="P51" s="1633"/>
      <c r="Q51" s="1633"/>
      <c r="R51" s="1633"/>
      <c r="S51" s="13"/>
      <c r="T51" s="13"/>
      <c r="U51" s="13"/>
      <c r="V51" s="13"/>
      <c r="W51" s="13"/>
      <c r="X51" s="13"/>
      <c r="Y51" s="13"/>
      <c r="Z51" s="13"/>
      <c r="AA51" s="13"/>
      <c r="AB51" s="13"/>
      <c r="AC51" s="13"/>
      <c r="AD51" s="13"/>
      <c r="AE51" s="13"/>
    </row>
    <row r="52" spans="8:31" s="9" customFormat="1" x14ac:dyDescent="0.25">
      <c r="H52" s="1633"/>
      <c r="I52" s="1633"/>
      <c r="J52" s="1633"/>
      <c r="K52" s="1633"/>
      <c r="L52" s="1633"/>
      <c r="M52" s="1633"/>
      <c r="N52" s="1633"/>
      <c r="O52" s="1633"/>
      <c r="P52" s="1633"/>
      <c r="Q52" s="1633"/>
      <c r="R52" s="1633"/>
      <c r="S52" s="13"/>
      <c r="T52" s="13"/>
      <c r="U52" s="13"/>
      <c r="V52" s="13"/>
      <c r="W52" s="13"/>
      <c r="X52" s="13"/>
      <c r="Y52" s="13"/>
      <c r="Z52" s="13"/>
      <c r="AA52" s="13"/>
      <c r="AB52" s="13"/>
      <c r="AC52" s="13"/>
      <c r="AD52" s="13"/>
      <c r="AE52" s="13"/>
    </row>
    <row r="53" spans="8:31" s="9" customFormat="1" x14ac:dyDescent="0.25">
      <c r="H53" s="1633"/>
      <c r="I53" s="1633"/>
      <c r="J53" s="1633"/>
      <c r="K53" s="1633"/>
      <c r="L53" s="1633"/>
      <c r="M53" s="1633"/>
      <c r="N53" s="1633"/>
      <c r="O53" s="1633"/>
      <c r="P53" s="1633"/>
      <c r="Q53" s="1633"/>
      <c r="R53" s="1633"/>
      <c r="S53" s="13"/>
      <c r="T53" s="13"/>
      <c r="U53" s="13"/>
      <c r="V53" s="13"/>
      <c r="W53" s="13"/>
      <c r="X53" s="13"/>
      <c r="Y53" s="13"/>
      <c r="Z53" s="13"/>
      <c r="AA53" s="13"/>
      <c r="AB53" s="13"/>
      <c r="AC53" s="13"/>
      <c r="AD53" s="13"/>
      <c r="AE53" s="13"/>
    </row>
    <row r="54" spans="8:31" s="9" customFormat="1" x14ac:dyDescent="0.25">
      <c r="H54" s="1633"/>
      <c r="I54" s="1633"/>
      <c r="J54" s="1633"/>
      <c r="K54" s="1633"/>
      <c r="L54" s="1633"/>
      <c r="M54" s="1633"/>
      <c r="N54" s="1633"/>
      <c r="O54" s="1633"/>
      <c r="P54" s="1633"/>
      <c r="Q54" s="1633"/>
      <c r="R54" s="1633"/>
      <c r="S54" s="13"/>
      <c r="T54" s="13"/>
      <c r="U54" s="13"/>
      <c r="V54" s="13"/>
      <c r="W54" s="13"/>
      <c r="X54" s="13"/>
      <c r="Y54" s="13"/>
      <c r="Z54" s="13"/>
      <c r="AA54" s="13"/>
      <c r="AB54" s="13"/>
      <c r="AC54" s="13"/>
      <c r="AD54" s="13"/>
      <c r="AE54" s="13"/>
    </row>
    <row r="55" spans="8:31" s="9" customFormat="1" x14ac:dyDescent="0.25">
      <c r="H55" s="1633"/>
      <c r="I55" s="1633"/>
      <c r="J55" s="1633"/>
      <c r="K55" s="1633"/>
      <c r="L55" s="1633"/>
      <c r="M55" s="1633"/>
      <c r="N55" s="1633"/>
      <c r="O55" s="1633"/>
      <c r="P55" s="1633"/>
      <c r="Q55" s="1633"/>
      <c r="R55" s="1633"/>
      <c r="S55" s="13"/>
      <c r="T55" s="13"/>
      <c r="U55" s="13"/>
      <c r="V55" s="13"/>
      <c r="W55" s="13"/>
      <c r="X55" s="13"/>
      <c r="Y55" s="13"/>
      <c r="Z55" s="13"/>
      <c r="AA55" s="13"/>
      <c r="AB55" s="13"/>
      <c r="AC55" s="13"/>
      <c r="AD55" s="13"/>
      <c r="AE55" s="13"/>
    </row>
    <row r="56" spans="8:31" s="9" customFormat="1" x14ac:dyDescent="0.25">
      <c r="H56" s="1633"/>
      <c r="I56" s="1633"/>
      <c r="J56" s="1633"/>
      <c r="K56" s="1633"/>
      <c r="L56" s="1633"/>
      <c r="M56" s="1633"/>
      <c r="N56" s="1633"/>
      <c r="O56" s="1633"/>
      <c r="P56" s="1633"/>
      <c r="Q56" s="1633"/>
      <c r="R56" s="1633"/>
      <c r="S56" s="13"/>
      <c r="T56" s="13"/>
      <c r="U56" s="13"/>
      <c r="V56" s="13"/>
      <c r="W56" s="13"/>
      <c r="X56" s="13"/>
      <c r="Y56" s="13"/>
      <c r="Z56" s="13"/>
      <c r="AA56" s="13"/>
      <c r="AB56" s="13"/>
      <c r="AC56" s="13"/>
      <c r="AD56" s="13"/>
      <c r="AE56" s="13"/>
    </row>
    <row r="57" spans="8:31" s="9" customFormat="1" x14ac:dyDescent="0.25">
      <c r="H57" s="1633"/>
      <c r="I57" s="1633"/>
      <c r="J57" s="1633"/>
      <c r="K57" s="1633"/>
      <c r="L57" s="1633"/>
      <c r="M57" s="1633"/>
      <c r="N57" s="1633"/>
      <c r="O57" s="1633"/>
      <c r="P57" s="1633"/>
      <c r="Q57" s="1633"/>
      <c r="R57" s="1633"/>
      <c r="S57" s="13"/>
      <c r="T57" s="13"/>
      <c r="U57" s="13"/>
      <c r="V57" s="13"/>
      <c r="W57" s="13"/>
      <c r="X57" s="13"/>
      <c r="Y57" s="13"/>
      <c r="Z57" s="13"/>
      <c r="AA57" s="13"/>
      <c r="AB57" s="13"/>
      <c r="AC57" s="13"/>
      <c r="AD57" s="13"/>
      <c r="AE57" s="13"/>
    </row>
    <row r="58" spans="8:31" s="9" customFormat="1" x14ac:dyDescent="0.25">
      <c r="H58" s="1633"/>
      <c r="I58" s="1633"/>
      <c r="J58" s="1633"/>
      <c r="K58" s="1633"/>
      <c r="L58" s="1633"/>
      <c r="M58" s="1633"/>
      <c r="N58" s="1633"/>
      <c r="O58" s="1633"/>
      <c r="P58" s="1633"/>
      <c r="Q58" s="1633"/>
      <c r="R58" s="1633"/>
      <c r="S58" s="13"/>
      <c r="T58" s="13"/>
      <c r="U58" s="13"/>
      <c r="V58" s="13"/>
      <c r="W58" s="13"/>
      <c r="X58" s="13"/>
      <c r="Y58" s="13"/>
      <c r="Z58" s="13"/>
      <c r="AA58" s="13"/>
      <c r="AB58" s="13"/>
      <c r="AC58" s="13"/>
      <c r="AD58" s="13"/>
      <c r="AE58" s="13"/>
    </row>
    <row r="59" spans="8:31" s="9" customFormat="1" x14ac:dyDescent="0.25">
      <c r="H59" s="1633"/>
      <c r="I59" s="1633"/>
      <c r="J59" s="1633"/>
      <c r="K59" s="1633"/>
      <c r="L59" s="1633"/>
      <c r="M59" s="1633"/>
      <c r="N59" s="1633"/>
      <c r="O59" s="1633"/>
      <c r="P59" s="1633"/>
      <c r="Q59" s="1633"/>
      <c r="R59" s="1633"/>
      <c r="S59" s="13"/>
      <c r="T59" s="13"/>
      <c r="U59" s="13"/>
      <c r="V59" s="13"/>
      <c r="W59" s="13"/>
      <c r="X59" s="13"/>
      <c r="Y59" s="13"/>
      <c r="Z59" s="13"/>
      <c r="AA59" s="13"/>
      <c r="AB59" s="13"/>
      <c r="AC59" s="13"/>
      <c r="AD59" s="13"/>
      <c r="AE59" s="13"/>
    </row>
    <row r="60" spans="8:31" s="9" customFormat="1" x14ac:dyDescent="0.25">
      <c r="H60" s="1633"/>
      <c r="I60" s="1633"/>
      <c r="J60" s="1633"/>
      <c r="K60" s="1633"/>
      <c r="L60" s="1633"/>
      <c r="M60" s="1633"/>
      <c r="N60" s="1633"/>
      <c r="O60" s="1633"/>
      <c r="P60" s="1633"/>
      <c r="Q60" s="1633"/>
      <c r="R60" s="1633"/>
      <c r="S60" s="13"/>
      <c r="T60" s="13"/>
      <c r="U60" s="13"/>
      <c r="V60" s="13"/>
      <c r="W60" s="13"/>
      <c r="X60" s="13"/>
      <c r="Y60" s="13"/>
      <c r="Z60" s="13"/>
      <c r="AA60" s="13"/>
      <c r="AB60" s="13"/>
      <c r="AC60" s="13"/>
      <c r="AD60" s="13"/>
      <c r="AE60" s="13"/>
    </row>
    <row r="61" spans="8:31" s="9" customFormat="1" x14ac:dyDescent="0.25">
      <c r="H61" s="1633"/>
      <c r="I61" s="1633"/>
      <c r="J61" s="1633"/>
      <c r="K61" s="1633"/>
      <c r="L61" s="1633"/>
      <c r="M61" s="1633"/>
      <c r="N61" s="1633"/>
      <c r="O61" s="1633"/>
      <c r="P61" s="1633"/>
      <c r="Q61" s="1633"/>
      <c r="R61" s="1633"/>
      <c r="S61" s="13"/>
      <c r="T61" s="13"/>
      <c r="U61" s="13"/>
      <c r="V61" s="13"/>
      <c r="W61" s="13"/>
      <c r="X61" s="13"/>
      <c r="Y61" s="13"/>
      <c r="Z61" s="13"/>
      <c r="AA61" s="13"/>
      <c r="AB61" s="13"/>
      <c r="AC61" s="13"/>
      <c r="AD61" s="13"/>
      <c r="AE61" s="13"/>
    </row>
    <row r="62" spans="8:31" s="9" customFormat="1" x14ac:dyDescent="0.25">
      <c r="H62" s="1633"/>
      <c r="I62" s="1633"/>
      <c r="J62" s="1633"/>
      <c r="K62" s="1633"/>
      <c r="L62" s="1633"/>
      <c r="M62" s="1633"/>
      <c r="N62" s="1633"/>
      <c r="O62" s="1633"/>
      <c r="P62" s="1633"/>
      <c r="Q62" s="1633"/>
      <c r="R62" s="1633"/>
      <c r="S62" s="13"/>
      <c r="T62" s="13"/>
      <c r="U62" s="13"/>
      <c r="V62" s="13"/>
      <c r="W62" s="13"/>
      <c r="X62" s="13"/>
      <c r="Y62" s="13"/>
      <c r="Z62" s="13"/>
      <c r="AA62" s="13"/>
      <c r="AB62" s="13"/>
      <c r="AC62" s="13"/>
      <c r="AD62" s="13"/>
      <c r="AE62" s="13"/>
    </row>
    <row r="63" spans="8:31" s="9" customFormat="1" x14ac:dyDescent="0.25">
      <c r="H63" s="1633"/>
      <c r="I63" s="1633"/>
      <c r="J63" s="1633"/>
      <c r="K63" s="1633"/>
      <c r="L63" s="1633"/>
      <c r="M63" s="1633"/>
      <c r="N63" s="1633"/>
      <c r="O63" s="1633"/>
      <c r="P63" s="1633"/>
      <c r="Q63" s="1633"/>
      <c r="R63" s="1633"/>
      <c r="S63" s="13"/>
      <c r="T63" s="13"/>
      <c r="U63" s="13"/>
      <c r="V63" s="13"/>
      <c r="W63" s="13"/>
      <c r="X63" s="13"/>
      <c r="Y63" s="13"/>
      <c r="Z63" s="13"/>
      <c r="AA63" s="13"/>
      <c r="AB63" s="13"/>
      <c r="AC63" s="13"/>
      <c r="AD63" s="13"/>
      <c r="AE63" s="13"/>
    </row>
    <row r="64" spans="8:31" s="9" customFormat="1" x14ac:dyDescent="0.25">
      <c r="H64" s="1633"/>
      <c r="I64" s="1633"/>
      <c r="J64" s="1633"/>
      <c r="K64" s="1633"/>
      <c r="L64" s="1633"/>
      <c r="M64" s="1633"/>
      <c r="N64" s="1633"/>
      <c r="O64" s="1633"/>
      <c r="P64" s="1633"/>
      <c r="Q64" s="1633"/>
      <c r="R64" s="1633"/>
      <c r="S64" s="13"/>
      <c r="T64" s="13"/>
      <c r="U64" s="13"/>
      <c r="V64" s="13"/>
      <c r="W64" s="13"/>
      <c r="X64" s="13"/>
      <c r="Y64" s="13"/>
      <c r="Z64" s="13"/>
      <c r="AA64" s="13"/>
      <c r="AB64" s="13"/>
      <c r="AC64" s="13"/>
      <c r="AD64" s="13"/>
      <c r="AE64" s="13"/>
    </row>
    <row r="65" spans="8:31" s="9" customFormat="1" x14ac:dyDescent="0.25">
      <c r="H65" s="1633"/>
      <c r="I65" s="1633"/>
      <c r="J65" s="1633"/>
      <c r="K65" s="1633"/>
      <c r="L65" s="1633"/>
      <c r="M65" s="1633"/>
      <c r="N65" s="1633"/>
      <c r="O65" s="1633"/>
      <c r="P65" s="1633"/>
      <c r="Q65" s="1633"/>
      <c r="R65" s="1633"/>
      <c r="S65" s="13"/>
      <c r="T65" s="13"/>
      <c r="U65" s="13"/>
      <c r="V65" s="13"/>
      <c r="W65" s="13"/>
      <c r="X65" s="13"/>
      <c r="Y65" s="13"/>
      <c r="Z65" s="13"/>
      <c r="AA65" s="13"/>
      <c r="AB65" s="13"/>
      <c r="AC65" s="13"/>
      <c r="AD65" s="13"/>
      <c r="AE65" s="13"/>
    </row>
    <row r="66" spans="8:31" s="9" customFormat="1" x14ac:dyDescent="0.25">
      <c r="H66" s="1633"/>
      <c r="I66" s="1633"/>
      <c r="J66" s="1633"/>
      <c r="K66" s="1633"/>
      <c r="L66" s="1633"/>
      <c r="M66" s="1633"/>
      <c r="N66" s="1633"/>
      <c r="O66" s="1633"/>
      <c r="P66" s="1633"/>
      <c r="Q66" s="1633"/>
      <c r="R66" s="1633"/>
      <c r="S66" s="13"/>
      <c r="T66" s="13"/>
      <c r="U66" s="13"/>
      <c r="V66" s="13"/>
      <c r="W66" s="13"/>
      <c r="X66" s="13"/>
      <c r="Y66" s="13"/>
      <c r="Z66" s="13"/>
      <c r="AA66" s="13"/>
      <c r="AB66" s="13"/>
      <c r="AC66" s="13"/>
      <c r="AD66" s="13"/>
      <c r="AE66" s="13"/>
    </row>
    <row r="67" spans="8:31" s="9" customFormat="1" x14ac:dyDescent="0.25">
      <c r="H67" s="1633"/>
      <c r="I67" s="1633"/>
      <c r="J67" s="1633"/>
      <c r="K67" s="1633"/>
      <c r="L67" s="1633"/>
      <c r="M67" s="1633"/>
      <c r="N67" s="1633"/>
      <c r="O67" s="1633"/>
      <c r="P67" s="1633"/>
      <c r="Q67" s="1633"/>
      <c r="R67" s="1633"/>
      <c r="S67" s="13"/>
      <c r="T67" s="13"/>
      <c r="U67" s="13"/>
      <c r="V67" s="13"/>
      <c r="W67" s="13"/>
      <c r="X67" s="13"/>
      <c r="Y67" s="13"/>
      <c r="Z67" s="13"/>
      <c r="AA67" s="13"/>
      <c r="AB67" s="13"/>
      <c r="AC67" s="13"/>
      <c r="AD67" s="13"/>
      <c r="AE67" s="13"/>
    </row>
    <row r="68" spans="8:31" s="9" customFormat="1" x14ac:dyDescent="0.25">
      <c r="H68" s="1633"/>
      <c r="I68" s="1633"/>
      <c r="J68" s="1633"/>
      <c r="K68" s="1633"/>
      <c r="L68" s="1633"/>
      <c r="M68" s="1633"/>
      <c r="N68" s="1633"/>
      <c r="O68" s="1633"/>
      <c r="P68" s="1633"/>
      <c r="Q68" s="1633"/>
      <c r="R68" s="1633"/>
      <c r="S68" s="13"/>
      <c r="T68" s="13"/>
      <c r="U68" s="13"/>
      <c r="V68" s="13"/>
      <c r="W68" s="13"/>
      <c r="X68" s="13"/>
      <c r="Y68" s="13"/>
      <c r="Z68" s="13"/>
      <c r="AA68" s="13"/>
      <c r="AB68" s="13"/>
      <c r="AC68" s="13"/>
      <c r="AD68" s="13"/>
      <c r="AE68" s="13"/>
    </row>
    <row r="69" spans="8:31" s="9" customFormat="1" x14ac:dyDescent="0.25">
      <c r="H69" s="1633"/>
      <c r="I69" s="1633"/>
      <c r="J69" s="1633"/>
      <c r="K69" s="1633"/>
      <c r="L69" s="1633"/>
      <c r="M69" s="1633"/>
      <c r="N69" s="1633"/>
      <c r="O69" s="1633"/>
      <c r="P69" s="1633"/>
      <c r="Q69" s="1633"/>
      <c r="R69" s="1633"/>
      <c r="S69" s="13"/>
      <c r="T69" s="13"/>
      <c r="U69" s="13"/>
      <c r="V69" s="13"/>
      <c r="W69" s="13"/>
      <c r="X69" s="13"/>
      <c r="Y69" s="13"/>
      <c r="Z69" s="13"/>
      <c r="AA69" s="13"/>
      <c r="AB69" s="13"/>
      <c r="AC69" s="13"/>
      <c r="AD69" s="13"/>
      <c r="AE69" s="13"/>
    </row>
    <row r="70" spans="8:31" s="9" customFormat="1" x14ac:dyDescent="0.25">
      <c r="H70" s="1633"/>
      <c r="I70" s="1633"/>
      <c r="J70" s="1633"/>
      <c r="K70" s="1633"/>
      <c r="L70" s="1633"/>
      <c r="M70" s="1633"/>
      <c r="N70" s="1633"/>
      <c r="O70" s="1633"/>
      <c r="P70" s="1633"/>
      <c r="Q70" s="1633"/>
      <c r="R70" s="1633"/>
      <c r="S70" s="13"/>
      <c r="T70" s="13"/>
      <c r="U70" s="13"/>
      <c r="V70" s="13"/>
      <c r="W70" s="13"/>
      <c r="X70" s="13"/>
      <c r="Y70" s="13"/>
      <c r="Z70" s="13"/>
      <c r="AA70" s="13"/>
      <c r="AB70" s="13"/>
      <c r="AC70" s="13"/>
      <c r="AD70" s="13"/>
      <c r="AE70" s="13"/>
    </row>
    <row r="71" spans="8:31" s="9" customFormat="1" x14ac:dyDescent="0.25">
      <c r="H71" s="1633"/>
      <c r="I71" s="1633"/>
      <c r="J71" s="1633"/>
      <c r="K71" s="1633"/>
      <c r="L71" s="1633"/>
      <c r="M71" s="1633"/>
      <c r="N71" s="1633"/>
      <c r="O71" s="1633"/>
      <c r="P71" s="1633"/>
      <c r="Q71" s="1633"/>
      <c r="R71" s="1633"/>
      <c r="S71" s="13"/>
      <c r="T71" s="13"/>
      <c r="U71" s="13"/>
      <c r="V71" s="13"/>
      <c r="W71" s="13"/>
      <c r="X71" s="13"/>
      <c r="Y71" s="13"/>
      <c r="Z71" s="13"/>
      <c r="AA71" s="13"/>
      <c r="AB71" s="13"/>
      <c r="AC71" s="13"/>
      <c r="AD71" s="13"/>
      <c r="AE71" s="13"/>
    </row>
    <row r="72" spans="8:31" s="9" customFormat="1" x14ac:dyDescent="0.25">
      <c r="H72" s="1633"/>
      <c r="I72" s="1633"/>
      <c r="J72" s="1633"/>
      <c r="K72" s="1633"/>
      <c r="L72" s="1633"/>
      <c r="M72" s="1633"/>
      <c r="N72" s="1633"/>
      <c r="O72" s="1633"/>
      <c r="P72" s="1633"/>
      <c r="Q72" s="1633"/>
      <c r="R72" s="1633"/>
      <c r="S72" s="13"/>
      <c r="T72" s="13"/>
      <c r="U72" s="13"/>
      <c r="V72" s="13"/>
      <c r="W72" s="13"/>
      <c r="X72" s="13"/>
      <c r="Y72" s="13"/>
      <c r="Z72" s="13"/>
      <c r="AA72" s="13"/>
      <c r="AB72" s="13"/>
      <c r="AC72" s="13"/>
      <c r="AD72" s="13"/>
      <c r="AE72" s="13"/>
    </row>
    <row r="73" spans="8:31" s="9" customFormat="1" x14ac:dyDescent="0.25">
      <c r="H73" s="1633"/>
      <c r="I73" s="1633"/>
      <c r="J73" s="1633"/>
      <c r="K73" s="1633"/>
      <c r="L73" s="1633"/>
      <c r="M73" s="1633"/>
      <c r="N73" s="1633"/>
      <c r="O73" s="1633"/>
      <c r="P73" s="1633"/>
      <c r="Q73" s="1633"/>
      <c r="R73" s="1633"/>
      <c r="S73" s="13"/>
      <c r="T73" s="13"/>
      <c r="U73" s="13"/>
      <c r="V73" s="13"/>
      <c r="W73" s="13"/>
      <c r="X73" s="13"/>
      <c r="Y73" s="13"/>
      <c r="Z73" s="13"/>
      <c r="AA73" s="13"/>
      <c r="AB73" s="13"/>
      <c r="AC73" s="13"/>
      <c r="AD73" s="13"/>
      <c r="AE73" s="13"/>
    </row>
    <row r="74" spans="8:31" s="9" customFormat="1" x14ac:dyDescent="0.25">
      <c r="H74" s="1633"/>
      <c r="I74" s="1633"/>
      <c r="J74" s="1633"/>
      <c r="K74" s="1633"/>
      <c r="L74" s="1633"/>
      <c r="M74" s="1633"/>
      <c r="N74" s="1633"/>
      <c r="O74" s="1633"/>
      <c r="P74" s="1633"/>
      <c r="Q74" s="1633"/>
      <c r="R74" s="1633"/>
      <c r="S74" s="13"/>
      <c r="T74" s="13"/>
      <c r="U74" s="13"/>
      <c r="V74" s="13"/>
      <c r="W74" s="13"/>
      <c r="X74" s="13"/>
      <c r="Y74" s="13"/>
      <c r="Z74" s="13"/>
      <c r="AA74" s="13"/>
      <c r="AB74" s="13"/>
      <c r="AC74" s="13"/>
      <c r="AD74" s="13"/>
      <c r="AE74" s="13"/>
    </row>
    <row r="75" spans="8:31" s="9" customFormat="1" x14ac:dyDescent="0.25">
      <c r="H75" s="1633"/>
      <c r="I75" s="1633"/>
      <c r="J75" s="1633"/>
      <c r="K75" s="1633"/>
      <c r="L75" s="1633"/>
      <c r="M75" s="1633"/>
      <c r="N75" s="1633"/>
      <c r="O75" s="1633"/>
      <c r="P75" s="1633"/>
      <c r="Q75" s="1633"/>
      <c r="R75" s="1633"/>
      <c r="S75" s="13"/>
      <c r="T75" s="13"/>
      <c r="U75" s="13"/>
      <c r="V75" s="13"/>
      <c r="W75" s="13"/>
      <c r="X75" s="13"/>
      <c r="Y75" s="13"/>
      <c r="Z75" s="13"/>
      <c r="AA75" s="13"/>
      <c r="AB75" s="13"/>
      <c r="AC75" s="13"/>
      <c r="AD75" s="13"/>
      <c r="AE75" s="13"/>
    </row>
    <row r="76" spans="8:31" s="9" customFormat="1" x14ac:dyDescent="0.25">
      <c r="H76" s="1633"/>
      <c r="I76" s="1633"/>
      <c r="J76" s="1633"/>
      <c r="K76" s="1633"/>
      <c r="L76" s="1633"/>
      <c r="M76" s="1633"/>
      <c r="N76" s="1633"/>
      <c r="O76" s="1633"/>
      <c r="P76" s="1633"/>
      <c r="Q76" s="1633"/>
      <c r="R76" s="1633"/>
      <c r="S76" s="13"/>
      <c r="T76" s="13"/>
      <c r="U76" s="13"/>
      <c r="V76" s="13"/>
      <c r="W76" s="13"/>
      <c r="X76" s="13"/>
      <c r="Y76" s="13"/>
      <c r="Z76" s="13"/>
      <c r="AA76" s="13"/>
      <c r="AB76" s="13"/>
      <c r="AC76" s="13"/>
      <c r="AD76" s="13"/>
      <c r="AE76" s="13"/>
    </row>
    <row r="77" spans="8:31" s="9" customFormat="1" x14ac:dyDescent="0.25">
      <c r="H77" s="1633"/>
      <c r="I77" s="1633"/>
      <c r="J77" s="1633"/>
      <c r="K77" s="1633"/>
      <c r="L77" s="1633"/>
      <c r="M77" s="1633"/>
      <c r="N77" s="1633"/>
      <c r="O77" s="1633"/>
      <c r="P77" s="1633"/>
      <c r="Q77" s="1633"/>
      <c r="R77" s="1633"/>
      <c r="S77" s="13"/>
      <c r="T77" s="13"/>
      <c r="U77" s="13"/>
      <c r="V77" s="13"/>
      <c r="W77" s="13"/>
      <c r="X77" s="13"/>
      <c r="Y77" s="13"/>
      <c r="Z77" s="13"/>
      <c r="AA77" s="13"/>
      <c r="AB77" s="13"/>
      <c r="AC77" s="13"/>
      <c r="AD77" s="13"/>
      <c r="AE77" s="13"/>
    </row>
    <row r="78" spans="8:31" s="9" customFormat="1" x14ac:dyDescent="0.25">
      <c r="H78" s="1633"/>
      <c r="I78" s="1633"/>
      <c r="J78" s="1633"/>
      <c r="K78" s="1633"/>
      <c r="L78" s="1633"/>
      <c r="M78" s="1633"/>
      <c r="N78" s="1633"/>
      <c r="O78" s="1633"/>
      <c r="P78" s="1633"/>
      <c r="Q78" s="1633"/>
      <c r="R78" s="1633"/>
      <c r="S78" s="13"/>
      <c r="T78" s="13"/>
      <c r="U78" s="13"/>
      <c r="V78" s="13"/>
      <c r="W78" s="13"/>
      <c r="X78" s="13"/>
      <c r="Y78" s="13"/>
      <c r="Z78" s="13"/>
      <c r="AA78" s="13"/>
      <c r="AB78" s="13"/>
      <c r="AC78" s="13"/>
      <c r="AD78" s="13"/>
      <c r="AE78" s="13"/>
    </row>
    <row r="79" spans="8:31" s="9" customFormat="1" x14ac:dyDescent="0.25">
      <c r="H79" s="1633"/>
      <c r="I79" s="1633"/>
      <c r="J79" s="1633"/>
      <c r="K79" s="1633"/>
      <c r="L79" s="1633"/>
      <c r="M79" s="1633"/>
      <c r="N79" s="1633"/>
      <c r="O79" s="1633"/>
      <c r="P79" s="1633"/>
      <c r="Q79" s="1633"/>
      <c r="R79" s="1633"/>
      <c r="S79" s="13"/>
      <c r="T79" s="13"/>
      <c r="U79" s="13"/>
      <c r="V79" s="13"/>
      <c r="W79" s="13"/>
      <c r="X79" s="13"/>
      <c r="Y79" s="13"/>
      <c r="Z79" s="13"/>
      <c r="AA79" s="13"/>
      <c r="AB79" s="13"/>
      <c r="AC79" s="13"/>
      <c r="AD79" s="13"/>
      <c r="AE79" s="13"/>
    </row>
    <row r="80" spans="8:31" s="9" customFormat="1" x14ac:dyDescent="0.25">
      <c r="H80" s="1633"/>
      <c r="I80" s="1633"/>
      <c r="J80" s="1633"/>
      <c r="K80" s="1633"/>
      <c r="L80" s="1633"/>
      <c r="M80" s="1633"/>
      <c r="N80" s="1633"/>
      <c r="O80" s="1633"/>
      <c r="P80" s="1633"/>
      <c r="Q80" s="1633"/>
      <c r="R80" s="1633"/>
      <c r="S80" s="13"/>
      <c r="T80" s="13"/>
      <c r="U80" s="13"/>
      <c r="V80" s="13"/>
      <c r="W80" s="13"/>
      <c r="X80" s="13"/>
      <c r="Y80" s="13"/>
      <c r="Z80" s="13"/>
      <c r="AA80" s="13"/>
      <c r="AB80" s="13"/>
      <c r="AC80" s="13"/>
      <c r="AD80" s="13"/>
      <c r="AE80" s="13"/>
    </row>
    <row r="81" spans="8:31" s="9" customFormat="1" x14ac:dyDescent="0.25">
      <c r="H81" s="1633"/>
      <c r="I81" s="1633"/>
      <c r="J81" s="1633"/>
      <c r="K81" s="1633"/>
      <c r="L81" s="1633"/>
      <c r="M81" s="1633"/>
      <c r="N81" s="1633"/>
      <c r="O81" s="1633"/>
      <c r="P81" s="1633"/>
      <c r="Q81" s="1633"/>
      <c r="R81" s="1633"/>
      <c r="S81" s="13"/>
      <c r="T81" s="13"/>
      <c r="U81" s="13"/>
      <c r="V81" s="13"/>
      <c r="W81" s="13"/>
      <c r="X81" s="13"/>
      <c r="Y81" s="13"/>
      <c r="Z81" s="13"/>
      <c r="AA81" s="13"/>
      <c r="AB81" s="13"/>
      <c r="AC81" s="13"/>
      <c r="AD81" s="13"/>
      <c r="AE81" s="13"/>
    </row>
    <row r="82" spans="8:31" s="9" customFormat="1" x14ac:dyDescent="0.25">
      <c r="H82" s="1633"/>
      <c r="I82" s="1633"/>
      <c r="J82" s="1633"/>
      <c r="K82" s="1633"/>
      <c r="L82" s="1633"/>
      <c r="M82" s="1633"/>
      <c r="N82" s="1633"/>
      <c r="O82" s="1633"/>
      <c r="P82" s="1633"/>
      <c r="Q82" s="1633"/>
      <c r="R82" s="1633"/>
      <c r="S82" s="13"/>
      <c r="T82" s="13"/>
      <c r="U82" s="13"/>
      <c r="V82" s="13"/>
      <c r="W82" s="13"/>
      <c r="X82" s="13"/>
      <c r="Y82" s="13"/>
      <c r="Z82" s="13"/>
      <c r="AA82" s="13"/>
      <c r="AB82" s="13"/>
      <c r="AC82" s="13"/>
      <c r="AD82" s="13"/>
      <c r="AE82" s="13"/>
    </row>
    <row r="83" spans="8:31" s="9" customFormat="1" x14ac:dyDescent="0.25">
      <c r="H83" s="1633"/>
      <c r="I83" s="1633"/>
      <c r="J83" s="1633"/>
      <c r="K83" s="1633"/>
      <c r="L83" s="1633"/>
      <c r="M83" s="1633"/>
      <c r="N83" s="1633"/>
      <c r="O83" s="1633"/>
      <c r="P83" s="1633"/>
      <c r="Q83" s="1633"/>
      <c r="R83" s="1633"/>
      <c r="S83" s="13"/>
      <c r="T83" s="13"/>
      <c r="U83" s="13"/>
      <c r="V83" s="13"/>
      <c r="W83" s="13"/>
      <c r="X83" s="13"/>
      <c r="Y83" s="13"/>
      <c r="Z83" s="13"/>
      <c r="AA83" s="13"/>
      <c r="AB83" s="13"/>
      <c r="AC83" s="13"/>
      <c r="AD83" s="13"/>
      <c r="AE83" s="13"/>
    </row>
    <row r="84" spans="8:31" s="9" customFormat="1" x14ac:dyDescent="0.25">
      <c r="H84" s="1633"/>
      <c r="I84" s="1633"/>
      <c r="J84" s="1633"/>
      <c r="K84" s="1633"/>
      <c r="L84" s="1633"/>
      <c r="M84" s="1633"/>
      <c r="N84" s="1633"/>
      <c r="O84" s="1633"/>
      <c r="P84" s="1633"/>
      <c r="Q84" s="1633"/>
      <c r="R84" s="1633"/>
      <c r="S84" s="13"/>
      <c r="T84" s="13"/>
      <c r="U84" s="13"/>
      <c r="V84" s="13"/>
      <c r="W84" s="13"/>
      <c r="X84" s="13"/>
      <c r="Y84" s="13"/>
      <c r="Z84" s="13"/>
      <c r="AA84" s="13"/>
      <c r="AB84" s="13"/>
      <c r="AC84" s="13"/>
      <c r="AD84" s="13"/>
      <c r="AE84" s="13"/>
    </row>
    <row r="85" spans="8:31" s="9" customFormat="1" x14ac:dyDescent="0.25">
      <c r="H85" s="1633"/>
      <c r="I85" s="1633"/>
      <c r="J85" s="1633"/>
      <c r="K85" s="1633"/>
      <c r="L85" s="1633"/>
      <c r="M85" s="1633"/>
      <c r="N85" s="1633"/>
      <c r="O85" s="1633"/>
      <c r="P85" s="1633"/>
      <c r="Q85" s="1633"/>
      <c r="R85" s="1633"/>
      <c r="S85" s="13"/>
      <c r="T85" s="13"/>
      <c r="U85" s="13"/>
      <c r="V85" s="13"/>
      <c r="W85" s="13"/>
      <c r="X85" s="13"/>
      <c r="Y85" s="13"/>
      <c r="Z85" s="13"/>
      <c r="AA85" s="13"/>
      <c r="AB85" s="13"/>
      <c r="AC85" s="13"/>
      <c r="AD85" s="13"/>
      <c r="AE85" s="13"/>
    </row>
    <row r="86" spans="8:31" s="9" customFormat="1" x14ac:dyDescent="0.25">
      <c r="H86" s="1633"/>
      <c r="I86" s="1633"/>
      <c r="J86" s="1633"/>
      <c r="K86" s="1633"/>
      <c r="L86" s="1633"/>
      <c r="M86" s="1633"/>
      <c r="N86" s="1633"/>
      <c r="O86" s="1633"/>
      <c r="P86" s="1633"/>
      <c r="Q86" s="1633"/>
      <c r="R86" s="1633"/>
      <c r="S86" s="13"/>
      <c r="T86" s="13"/>
      <c r="U86" s="13"/>
      <c r="V86" s="13"/>
      <c r="W86" s="13"/>
      <c r="X86" s="13"/>
      <c r="Y86" s="13"/>
      <c r="Z86" s="13"/>
      <c r="AA86" s="13"/>
      <c r="AB86" s="13"/>
      <c r="AC86" s="13"/>
      <c r="AD86" s="13"/>
      <c r="AE86" s="13"/>
    </row>
    <row r="87" spans="8:31" s="9" customFormat="1" x14ac:dyDescent="0.25">
      <c r="H87" s="1633"/>
      <c r="I87" s="1633"/>
      <c r="J87" s="1633"/>
      <c r="K87" s="1633"/>
      <c r="L87" s="1633"/>
      <c r="M87" s="1633"/>
      <c r="N87" s="1633"/>
      <c r="O87" s="1633"/>
      <c r="P87" s="1633"/>
      <c r="Q87" s="1633"/>
      <c r="R87" s="1633"/>
      <c r="S87" s="13"/>
      <c r="T87" s="13"/>
      <c r="U87" s="13"/>
      <c r="V87" s="13"/>
      <c r="W87" s="13"/>
      <c r="X87" s="13"/>
      <c r="Y87" s="13"/>
      <c r="Z87" s="13"/>
      <c r="AA87" s="13"/>
      <c r="AB87" s="13"/>
      <c r="AC87" s="13"/>
      <c r="AD87" s="13"/>
      <c r="AE87" s="13"/>
    </row>
    <row r="88" spans="8:31" s="9" customFormat="1" x14ac:dyDescent="0.25">
      <c r="H88" s="1633"/>
      <c r="I88" s="1633"/>
      <c r="J88" s="1633"/>
      <c r="K88" s="1633"/>
      <c r="L88" s="1633"/>
      <c r="M88" s="1633"/>
      <c r="N88" s="1633"/>
      <c r="O88" s="1633"/>
      <c r="P88" s="1633"/>
      <c r="Q88" s="1633"/>
      <c r="R88" s="1633"/>
      <c r="S88" s="13"/>
      <c r="T88" s="13"/>
      <c r="U88" s="13"/>
      <c r="V88" s="13"/>
      <c r="W88" s="13"/>
      <c r="X88" s="13"/>
      <c r="Y88" s="13"/>
      <c r="Z88" s="13"/>
      <c r="AA88" s="13"/>
      <c r="AB88" s="13"/>
      <c r="AC88" s="13"/>
      <c r="AD88" s="13"/>
      <c r="AE88" s="13"/>
    </row>
    <row r="89" spans="8:31" s="9" customFormat="1" x14ac:dyDescent="0.25">
      <c r="H89" s="1633"/>
      <c r="I89" s="1633"/>
      <c r="J89" s="1633"/>
      <c r="K89" s="1633"/>
      <c r="L89" s="1633"/>
      <c r="M89" s="1633"/>
      <c r="N89" s="1633"/>
      <c r="O89" s="1633"/>
      <c r="P89" s="1633"/>
      <c r="Q89" s="1633"/>
      <c r="R89" s="1633"/>
      <c r="S89" s="13"/>
      <c r="T89" s="13"/>
      <c r="U89" s="13"/>
      <c r="V89" s="13"/>
      <c r="W89" s="13"/>
      <c r="X89" s="13"/>
      <c r="Y89" s="13"/>
      <c r="Z89" s="13"/>
      <c r="AA89" s="13"/>
      <c r="AB89" s="13"/>
      <c r="AC89" s="13"/>
      <c r="AD89" s="13"/>
      <c r="AE89" s="13"/>
    </row>
    <row r="90" spans="8:31" s="9" customFormat="1" x14ac:dyDescent="0.25">
      <c r="H90" s="1633"/>
      <c r="I90" s="1633"/>
      <c r="J90" s="1633"/>
      <c r="K90" s="1633"/>
      <c r="L90" s="1633"/>
      <c r="M90" s="1633"/>
      <c r="N90" s="1633"/>
      <c r="O90" s="1633"/>
      <c r="P90" s="1633"/>
      <c r="Q90" s="1633"/>
      <c r="R90" s="1633"/>
      <c r="S90" s="13"/>
      <c r="T90" s="13"/>
      <c r="U90" s="13"/>
      <c r="V90" s="13"/>
      <c r="W90" s="13"/>
      <c r="X90" s="13"/>
      <c r="Y90" s="13"/>
      <c r="Z90" s="13"/>
      <c r="AA90" s="13"/>
      <c r="AB90" s="13"/>
      <c r="AC90" s="13"/>
      <c r="AD90" s="13"/>
      <c r="AE90" s="13"/>
    </row>
    <row r="91" spans="8:31" s="9" customFormat="1" x14ac:dyDescent="0.25">
      <c r="H91" s="1633"/>
      <c r="I91" s="1633"/>
      <c r="J91" s="1633"/>
      <c r="K91" s="1633"/>
      <c r="L91" s="1633"/>
      <c r="M91" s="1633"/>
      <c r="N91" s="1633"/>
      <c r="O91" s="1633"/>
      <c r="P91" s="1633"/>
      <c r="Q91" s="1633"/>
      <c r="R91" s="1633"/>
      <c r="S91" s="13"/>
      <c r="T91" s="13"/>
      <c r="U91" s="13"/>
      <c r="V91" s="13"/>
      <c r="W91" s="13"/>
      <c r="X91" s="13"/>
      <c r="Y91" s="13"/>
      <c r="Z91" s="13"/>
      <c r="AA91" s="13"/>
      <c r="AB91" s="13"/>
      <c r="AC91" s="13"/>
      <c r="AD91" s="13"/>
      <c r="AE91" s="13"/>
    </row>
    <row r="92" spans="8:31" s="9" customFormat="1" x14ac:dyDescent="0.25">
      <c r="H92" s="1633"/>
      <c r="I92" s="1633"/>
      <c r="J92" s="1633"/>
      <c r="K92" s="1633"/>
      <c r="L92" s="1633"/>
      <c r="M92" s="1633"/>
      <c r="N92" s="1633"/>
      <c r="O92" s="1633"/>
      <c r="P92" s="1633"/>
      <c r="Q92" s="1633"/>
      <c r="R92" s="1633"/>
      <c r="S92" s="13"/>
      <c r="T92" s="13"/>
      <c r="U92" s="13"/>
      <c r="V92" s="13"/>
      <c r="W92" s="13"/>
      <c r="X92" s="13"/>
      <c r="Y92" s="13"/>
      <c r="Z92" s="13"/>
      <c r="AA92" s="13"/>
      <c r="AB92" s="13"/>
      <c r="AC92" s="13"/>
      <c r="AD92" s="13"/>
      <c r="AE92" s="13"/>
    </row>
    <row r="93" spans="8:31" s="9" customFormat="1" x14ac:dyDescent="0.25">
      <c r="H93" s="1633"/>
      <c r="I93" s="1633"/>
      <c r="J93" s="1633"/>
      <c r="K93" s="1633"/>
      <c r="L93" s="1633"/>
      <c r="M93" s="1633"/>
      <c r="N93" s="1633"/>
      <c r="O93" s="1633"/>
      <c r="P93" s="1633"/>
      <c r="Q93" s="1633"/>
      <c r="R93" s="1633"/>
      <c r="S93" s="13"/>
      <c r="T93" s="13"/>
      <c r="U93" s="13"/>
      <c r="V93" s="13"/>
      <c r="W93" s="13"/>
      <c r="X93" s="13"/>
      <c r="Y93" s="13"/>
      <c r="Z93" s="13"/>
      <c r="AA93" s="13"/>
      <c r="AB93" s="13"/>
      <c r="AC93" s="13"/>
      <c r="AD93" s="13"/>
      <c r="AE93" s="13"/>
    </row>
    <row r="94" spans="8:31" s="9" customFormat="1" x14ac:dyDescent="0.25">
      <c r="H94" s="1633"/>
      <c r="I94" s="1633"/>
      <c r="J94" s="1633"/>
      <c r="K94" s="1633"/>
      <c r="L94" s="1633"/>
      <c r="M94" s="1633"/>
      <c r="N94" s="1633"/>
      <c r="O94" s="1633"/>
      <c r="P94" s="1633"/>
      <c r="Q94" s="1633"/>
      <c r="R94" s="1633"/>
      <c r="S94" s="13"/>
      <c r="T94" s="13"/>
      <c r="U94" s="13"/>
      <c r="V94" s="13"/>
      <c r="W94" s="13"/>
      <c r="X94" s="13"/>
      <c r="Y94" s="13"/>
      <c r="Z94" s="13"/>
      <c r="AA94" s="13"/>
      <c r="AB94" s="13"/>
      <c r="AC94" s="13"/>
      <c r="AD94" s="13"/>
      <c r="AE94" s="13"/>
    </row>
    <row r="95" spans="8:31" s="9" customFormat="1" x14ac:dyDescent="0.25">
      <c r="H95" s="1633"/>
      <c r="I95" s="1633"/>
      <c r="J95" s="1633"/>
      <c r="K95" s="1633"/>
      <c r="L95" s="1633"/>
      <c r="M95" s="1633"/>
      <c r="N95" s="1633"/>
      <c r="O95" s="1633"/>
      <c r="P95" s="1633"/>
      <c r="Q95" s="1633"/>
      <c r="R95" s="1633"/>
      <c r="S95" s="13"/>
      <c r="T95" s="13"/>
      <c r="U95" s="13"/>
      <c r="V95" s="13"/>
      <c r="W95" s="13"/>
      <c r="X95" s="13"/>
      <c r="Y95" s="13"/>
      <c r="Z95" s="13"/>
      <c r="AA95" s="13"/>
      <c r="AB95" s="13"/>
      <c r="AC95" s="13"/>
      <c r="AD95" s="13"/>
      <c r="AE95" s="13"/>
    </row>
    <row r="96" spans="8:31" s="9" customFormat="1" x14ac:dyDescent="0.25">
      <c r="H96" s="1633"/>
      <c r="I96" s="1633"/>
      <c r="J96" s="1633"/>
      <c r="K96" s="1633"/>
      <c r="L96" s="1633"/>
      <c r="M96" s="1633"/>
      <c r="N96" s="1633"/>
      <c r="O96" s="1633"/>
      <c r="P96" s="1633"/>
      <c r="Q96" s="1633"/>
      <c r="R96" s="1633"/>
      <c r="S96" s="13"/>
      <c r="T96" s="13"/>
      <c r="U96" s="13"/>
      <c r="V96" s="13"/>
      <c r="W96" s="13"/>
      <c r="X96" s="13"/>
      <c r="Y96" s="13"/>
      <c r="Z96" s="13"/>
      <c r="AA96" s="13"/>
      <c r="AB96" s="13"/>
      <c r="AC96" s="13"/>
      <c r="AD96" s="13"/>
      <c r="AE96" s="13"/>
    </row>
    <row r="97" spans="8:31" s="9" customFormat="1" x14ac:dyDescent="0.25">
      <c r="H97" s="1633"/>
      <c r="I97" s="1633"/>
      <c r="J97" s="1633"/>
      <c r="K97" s="1633"/>
      <c r="L97" s="1633"/>
      <c r="M97" s="1633"/>
      <c r="N97" s="1633"/>
      <c r="O97" s="1633"/>
      <c r="P97" s="1633"/>
      <c r="Q97" s="1633"/>
      <c r="R97" s="1633"/>
      <c r="S97" s="13"/>
      <c r="T97" s="13"/>
      <c r="U97" s="13"/>
      <c r="V97" s="13"/>
      <c r="W97" s="13"/>
      <c r="X97" s="13"/>
      <c r="Y97" s="13"/>
      <c r="Z97" s="13"/>
      <c r="AA97" s="13"/>
      <c r="AB97" s="13"/>
      <c r="AC97" s="13"/>
      <c r="AD97" s="13"/>
      <c r="AE97" s="13"/>
    </row>
    <row r="98" spans="8:31" s="9" customFormat="1" x14ac:dyDescent="0.25">
      <c r="H98" s="1633"/>
      <c r="I98" s="1633"/>
      <c r="J98" s="1633"/>
      <c r="K98" s="1633"/>
      <c r="L98" s="1633"/>
      <c r="M98" s="1633"/>
      <c r="N98" s="1633"/>
      <c r="O98" s="1633"/>
      <c r="P98" s="1633"/>
      <c r="Q98" s="1633"/>
      <c r="R98" s="1633"/>
      <c r="S98" s="13"/>
      <c r="T98" s="13"/>
      <c r="U98" s="13"/>
      <c r="V98" s="13"/>
      <c r="W98" s="13"/>
      <c r="X98" s="13"/>
      <c r="Y98" s="13"/>
      <c r="Z98" s="13"/>
      <c r="AA98" s="13"/>
      <c r="AB98" s="13"/>
      <c r="AC98" s="13"/>
      <c r="AD98" s="13"/>
      <c r="AE98" s="13"/>
    </row>
    <row r="99" spans="8:31" s="9" customFormat="1" x14ac:dyDescent="0.25">
      <c r="H99" s="1633"/>
      <c r="I99" s="1633"/>
      <c r="J99" s="1633"/>
      <c r="K99" s="1633"/>
      <c r="L99" s="1633"/>
      <c r="M99" s="1633"/>
      <c r="N99" s="1633"/>
      <c r="O99" s="1633"/>
      <c r="P99" s="1633"/>
      <c r="Q99" s="1633"/>
      <c r="R99" s="1633"/>
      <c r="S99" s="13"/>
      <c r="T99" s="13"/>
      <c r="U99" s="13"/>
      <c r="V99" s="13"/>
      <c r="W99" s="13"/>
      <c r="X99" s="13"/>
      <c r="Y99" s="13"/>
      <c r="Z99" s="13"/>
      <c r="AA99" s="13"/>
      <c r="AB99" s="13"/>
      <c r="AC99" s="13"/>
      <c r="AD99" s="13"/>
      <c r="AE99" s="13"/>
    </row>
    <row r="100" spans="8:31" s="9" customFormat="1" x14ac:dyDescent="0.25">
      <c r="H100" s="1633"/>
      <c r="I100" s="1633"/>
      <c r="J100" s="1633"/>
      <c r="K100" s="1633"/>
      <c r="L100" s="1633"/>
      <c r="M100" s="1633"/>
      <c r="N100" s="1633"/>
      <c r="O100" s="1633"/>
      <c r="P100" s="1633"/>
      <c r="Q100" s="1633"/>
      <c r="R100" s="1633"/>
      <c r="S100" s="13"/>
      <c r="T100" s="13"/>
      <c r="U100" s="13"/>
      <c r="V100" s="13"/>
      <c r="W100" s="13"/>
      <c r="X100" s="13"/>
      <c r="Y100" s="13"/>
      <c r="Z100" s="13"/>
      <c r="AA100" s="13"/>
      <c r="AB100" s="13"/>
      <c r="AC100" s="13"/>
      <c r="AD100" s="13"/>
      <c r="AE100" s="13"/>
    </row>
    <row r="101" spans="8:31" s="9" customFormat="1" x14ac:dyDescent="0.25">
      <c r="H101" s="1633"/>
      <c r="I101" s="1633"/>
      <c r="J101" s="1633"/>
      <c r="K101" s="1633"/>
      <c r="L101" s="1633"/>
      <c r="M101" s="1633"/>
      <c r="N101" s="1633"/>
      <c r="O101" s="1633"/>
      <c r="P101" s="1633"/>
      <c r="Q101" s="1633"/>
      <c r="R101" s="1633"/>
      <c r="S101" s="13"/>
      <c r="T101" s="13"/>
      <c r="U101" s="13"/>
      <c r="V101" s="13"/>
      <c r="W101" s="13"/>
      <c r="X101" s="13"/>
      <c r="Y101" s="13"/>
      <c r="Z101" s="13"/>
      <c r="AA101" s="13"/>
      <c r="AB101" s="13"/>
      <c r="AC101" s="13"/>
      <c r="AD101" s="13"/>
      <c r="AE101" s="13"/>
    </row>
    <row r="102" spans="8:31" s="9" customFormat="1" x14ac:dyDescent="0.25">
      <c r="H102" s="1633"/>
      <c r="I102" s="1633"/>
      <c r="J102" s="1633"/>
      <c r="K102" s="1633"/>
      <c r="L102" s="1633"/>
      <c r="M102" s="1633"/>
      <c r="N102" s="1633"/>
      <c r="O102" s="1633"/>
      <c r="P102" s="1633"/>
      <c r="Q102" s="1633"/>
      <c r="R102" s="1633"/>
      <c r="S102" s="13"/>
      <c r="T102" s="13"/>
      <c r="U102" s="13"/>
      <c r="V102" s="13"/>
      <c r="W102" s="13"/>
      <c r="X102" s="13"/>
      <c r="Y102" s="13"/>
      <c r="Z102" s="13"/>
      <c r="AA102" s="13"/>
      <c r="AB102" s="13"/>
      <c r="AC102" s="13"/>
      <c r="AD102" s="13"/>
      <c r="AE102" s="13"/>
    </row>
    <row r="103" spans="8:31" s="9" customFormat="1" x14ac:dyDescent="0.25">
      <c r="H103" s="1633"/>
      <c r="I103" s="1633"/>
      <c r="J103" s="1633"/>
      <c r="K103" s="1633"/>
      <c r="L103" s="1633"/>
      <c r="M103" s="1633"/>
      <c r="N103" s="1633"/>
      <c r="O103" s="1633"/>
      <c r="P103" s="1633"/>
      <c r="Q103" s="1633"/>
      <c r="R103" s="1633"/>
      <c r="S103" s="13"/>
      <c r="T103" s="13"/>
      <c r="U103" s="13"/>
      <c r="V103" s="13"/>
      <c r="W103" s="13"/>
      <c r="X103" s="13"/>
      <c r="Y103" s="13"/>
      <c r="Z103" s="13"/>
      <c r="AA103" s="13"/>
      <c r="AB103" s="13"/>
      <c r="AC103" s="13"/>
      <c r="AD103" s="13"/>
      <c r="AE103" s="13"/>
    </row>
    <row r="104" spans="8:31" s="9" customFormat="1" x14ac:dyDescent="0.25">
      <c r="H104" s="1633"/>
      <c r="I104" s="1633"/>
      <c r="J104" s="1633"/>
      <c r="K104" s="1633"/>
      <c r="L104" s="1633"/>
      <c r="M104" s="1633"/>
      <c r="N104" s="1633"/>
      <c r="O104" s="1633"/>
      <c r="P104" s="1633"/>
      <c r="Q104" s="1633"/>
      <c r="R104" s="1633"/>
      <c r="S104" s="13"/>
      <c r="T104" s="13"/>
      <c r="U104" s="13"/>
      <c r="V104" s="13"/>
      <c r="W104" s="13"/>
      <c r="X104" s="13"/>
      <c r="Y104" s="13"/>
      <c r="Z104" s="13"/>
      <c r="AA104" s="13"/>
      <c r="AB104" s="13"/>
      <c r="AC104" s="13"/>
      <c r="AD104" s="13"/>
      <c r="AE104" s="13"/>
    </row>
    <row r="105" spans="8:31" s="9" customFormat="1" x14ac:dyDescent="0.25">
      <c r="H105" s="1633"/>
      <c r="I105" s="1633"/>
      <c r="J105" s="1633"/>
      <c r="K105" s="1633"/>
      <c r="L105" s="1633"/>
      <c r="M105" s="1633"/>
      <c r="N105" s="1633"/>
      <c r="O105" s="1633"/>
      <c r="P105" s="1633"/>
      <c r="Q105" s="1633"/>
      <c r="R105" s="1633"/>
      <c r="S105" s="13"/>
      <c r="T105" s="13"/>
      <c r="U105" s="13"/>
      <c r="V105" s="13"/>
      <c r="W105" s="13"/>
      <c r="X105" s="13"/>
      <c r="Y105" s="13"/>
      <c r="Z105" s="13"/>
      <c r="AA105" s="13"/>
      <c r="AB105" s="13"/>
      <c r="AC105" s="13"/>
      <c r="AD105" s="13"/>
      <c r="AE105" s="13"/>
    </row>
    <row r="106" spans="8:31" s="9" customFormat="1" x14ac:dyDescent="0.25">
      <c r="H106" s="1633"/>
      <c r="I106" s="1633"/>
      <c r="J106" s="1633"/>
      <c r="K106" s="1633"/>
      <c r="L106" s="1633"/>
      <c r="M106" s="1633"/>
      <c r="N106" s="1633"/>
      <c r="O106" s="1633"/>
      <c r="P106" s="1633"/>
      <c r="Q106" s="1633"/>
      <c r="R106" s="1633"/>
      <c r="S106" s="13"/>
      <c r="T106" s="13"/>
      <c r="U106" s="13"/>
      <c r="V106" s="13"/>
      <c r="W106" s="13"/>
      <c r="X106" s="13"/>
      <c r="Y106" s="13"/>
      <c r="Z106" s="13"/>
      <c r="AA106" s="13"/>
      <c r="AB106" s="13"/>
      <c r="AC106" s="13"/>
      <c r="AD106" s="13"/>
      <c r="AE106" s="13"/>
    </row>
    <row r="107" spans="8:31" s="9" customFormat="1" x14ac:dyDescent="0.25">
      <c r="H107" s="1633"/>
      <c r="I107" s="1633"/>
      <c r="J107" s="1633"/>
      <c r="K107" s="1633"/>
      <c r="L107" s="1633"/>
      <c r="M107" s="1633"/>
      <c r="N107" s="1633"/>
      <c r="O107" s="1633"/>
      <c r="P107" s="1633"/>
      <c r="Q107" s="1633"/>
      <c r="R107" s="1633"/>
      <c r="S107" s="13"/>
      <c r="T107" s="13"/>
      <c r="U107" s="13"/>
      <c r="V107" s="13"/>
      <c r="W107" s="13"/>
      <c r="X107" s="13"/>
      <c r="Y107" s="13"/>
      <c r="Z107" s="13"/>
      <c r="AA107" s="13"/>
      <c r="AB107" s="13"/>
      <c r="AC107" s="13"/>
      <c r="AD107" s="13"/>
      <c r="AE107" s="13"/>
    </row>
    <row r="108" spans="8:31" s="9" customFormat="1" x14ac:dyDescent="0.25">
      <c r="H108" s="1633"/>
      <c r="I108" s="1633"/>
      <c r="J108" s="1633"/>
      <c r="K108" s="1633"/>
      <c r="L108" s="1633"/>
      <c r="M108" s="1633"/>
      <c r="N108" s="1633"/>
      <c r="O108" s="1633"/>
      <c r="P108" s="1633"/>
      <c r="Q108" s="1633"/>
      <c r="R108" s="1633"/>
      <c r="S108" s="13"/>
      <c r="T108" s="13"/>
      <c r="U108" s="13"/>
      <c r="V108" s="13"/>
      <c r="W108" s="13"/>
      <c r="X108" s="13"/>
      <c r="Y108" s="13"/>
      <c r="Z108" s="13"/>
      <c r="AA108" s="13"/>
      <c r="AB108" s="13"/>
      <c r="AC108" s="13"/>
      <c r="AD108" s="13"/>
      <c r="AE108" s="13"/>
    </row>
    <row r="109" spans="8:31" s="9" customFormat="1" x14ac:dyDescent="0.25">
      <c r="H109" s="1633"/>
      <c r="I109" s="1633"/>
      <c r="J109" s="1633"/>
      <c r="K109" s="1633"/>
      <c r="L109" s="1633"/>
      <c r="M109" s="1633"/>
      <c r="N109" s="1633"/>
      <c r="O109" s="1633"/>
      <c r="P109" s="1633"/>
      <c r="Q109" s="1633"/>
      <c r="R109" s="1633"/>
      <c r="S109" s="13"/>
      <c r="T109" s="13"/>
      <c r="U109" s="13"/>
      <c r="V109" s="13"/>
      <c r="W109" s="13"/>
      <c r="X109" s="13"/>
      <c r="Y109" s="13"/>
      <c r="Z109" s="13"/>
      <c r="AA109" s="13"/>
      <c r="AB109" s="13"/>
      <c r="AC109" s="13"/>
      <c r="AD109" s="13"/>
      <c r="AE109" s="13"/>
    </row>
    <row r="110" spans="8:31" s="9" customFormat="1" x14ac:dyDescent="0.25">
      <c r="H110" s="1633"/>
      <c r="I110" s="1633"/>
      <c r="J110" s="1633"/>
      <c r="K110" s="1633"/>
      <c r="L110" s="1633"/>
      <c r="M110" s="1633"/>
      <c r="N110" s="1633"/>
      <c r="O110" s="1633"/>
      <c r="P110" s="1633"/>
      <c r="Q110" s="1633"/>
      <c r="R110" s="1633"/>
      <c r="S110" s="13"/>
      <c r="T110" s="13"/>
      <c r="U110" s="13"/>
      <c r="V110" s="13"/>
      <c r="W110" s="13"/>
      <c r="X110" s="13"/>
      <c r="Y110" s="13"/>
      <c r="Z110" s="13"/>
      <c r="AA110" s="13"/>
      <c r="AB110" s="13"/>
      <c r="AC110" s="13"/>
      <c r="AD110" s="13"/>
      <c r="AE110" s="13"/>
    </row>
    <row r="111" spans="8:31" s="9" customFormat="1" x14ac:dyDescent="0.25">
      <c r="H111" s="1633"/>
      <c r="I111" s="1633"/>
      <c r="J111" s="1633"/>
      <c r="K111" s="1633"/>
      <c r="L111" s="1633"/>
      <c r="M111" s="1633"/>
      <c r="N111" s="1633"/>
      <c r="O111" s="1633"/>
      <c r="P111" s="1633"/>
      <c r="Q111" s="1633"/>
      <c r="R111" s="1633"/>
      <c r="S111" s="13"/>
      <c r="T111" s="13"/>
      <c r="U111" s="13"/>
      <c r="V111" s="13"/>
      <c r="W111" s="13"/>
      <c r="X111" s="13"/>
      <c r="Y111" s="13"/>
      <c r="Z111" s="13"/>
      <c r="AA111" s="13"/>
      <c r="AB111" s="13"/>
      <c r="AC111" s="13"/>
      <c r="AD111" s="13"/>
      <c r="AE111" s="13"/>
    </row>
    <row r="112" spans="8:31" s="9" customFormat="1" x14ac:dyDescent="0.25">
      <c r="H112" s="1633"/>
      <c r="I112" s="1633"/>
      <c r="J112" s="1633"/>
      <c r="K112" s="1633"/>
      <c r="L112" s="1633"/>
      <c r="M112" s="1633"/>
      <c r="N112" s="1633"/>
      <c r="O112" s="1633"/>
      <c r="P112" s="1633"/>
      <c r="Q112" s="1633"/>
      <c r="R112" s="1633"/>
      <c r="S112" s="13"/>
      <c r="T112" s="13"/>
      <c r="U112" s="13"/>
      <c r="V112" s="13"/>
      <c r="W112" s="13"/>
      <c r="X112" s="13"/>
      <c r="Y112" s="13"/>
      <c r="Z112" s="13"/>
      <c r="AA112" s="13"/>
      <c r="AB112" s="13"/>
      <c r="AC112" s="13"/>
      <c r="AD112" s="13"/>
      <c r="AE112" s="13"/>
    </row>
    <row r="113" spans="8:31" s="9" customFormat="1" x14ac:dyDescent="0.25">
      <c r="H113" s="1633"/>
      <c r="I113" s="1633"/>
      <c r="J113" s="1633"/>
      <c r="K113" s="1633"/>
      <c r="L113" s="1633"/>
      <c r="M113" s="1633"/>
      <c r="N113" s="1633"/>
      <c r="O113" s="1633"/>
      <c r="P113" s="1633"/>
      <c r="Q113" s="1633"/>
      <c r="R113" s="1633"/>
      <c r="S113" s="13"/>
      <c r="T113" s="13"/>
      <c r="U113" s="13"/>
      <c r="V113" s="13"/>
      <c r="W113" s="13"/>
      <c r="X113" s="13"/>
      <c r="Y113" s="13"/>
      <c r="Z113" s="13"/>
      <c r="AA113" s="13"/>
      <c r="AB113" s="13"/>
      <c r="AC113" s="13"/>
      <c r="AD113" s="13"/>
      <c r="AE113" s="13"/>
    </row>
    <row r="114" spans="8:31" s="9" customFormat="1" x14ac:dyDescent="0.25">
      <c r="H114" s="1633"/>
      <c r="I114" s="1633"/>
      <c r="J114" s="1633"/>
      <c r="K114" s="1633"/>
      <c r="L114" s="1633"/>
      <c r="M114" s="1633"/>
      <c r="N114" s="1633"/>
      <c r="O114" s="1633"/>
      <c r="P114" s="1633"/>
      <c r="Q114" s="1633"/>
      <c r="R114" s="1633"/>
      <c r="S114" s="13"/>
      <c r="T114" s="13"/>
      <c r="U114" s="13"/>
      <c r="V114" s="13"/>
      <c r="W114" s="13"/>
      <c r="X114" s="13"/>
      <c r="Y114" s="13"/>
      <c r="Z114" s="13"/>
      <c r="AA114" s="13"/>
      <c r="AB114" s="13"/>
      <c r="AC114" s="13"/>
      <c r="AD114" s="13"/>
      <c r="AE114" s="13"/>
    </row>
    <row r="115" spans="8:31" s="9" customFormat="1" x14ac:dyDescent="0.25">
      <c r="H115" s="1633"/>
      <c r="I115" s="1633"/>
      <c r="J115" s="1633"/>
      <c r="K115" s="1633"/>
      <c r="L115" s="1633"/>
      <c r="M115" s="1633"/>
      <c r="N115" s="1633"/>
      <c r="O115" s="1633"/>
      <c r="P115" s="1633"/>
      <c r="Q115" s="1633"/>
      <c r="R115" s="1633"/>
      <c r="S115" s="13"/>
      <c r="T115" s="13"/>
      <c r="U115" s="13"/>
      <c r="V115" s="13"/>
      <c r="W115" s="13"/>
      <c r="X115" s="13"/>
      <c r="Y115" s="13"/>
      <c r="Z115" s="13"/>
      <c r="AA115" s="13"/>
      <c r="AB115" s="13"/>
      <c r="AC115" s="13"/>
      <c r="AD115" s="13"/>
      <c r="AE115" s="13"/>
    </row>
    <row r="116" spans="8:31" s="9" customFormat="1" x14ac:dyDescent="0.25">
      <c r="H116" s="1633"/>
      <c r="I116" s="1633"/>
      <c r="J116" s="1633"/>
      <c r="K116" s="1633"/>
      <c r="L116" s="1633"/>
      <c r="M116" s="1633"/>
      <c r="N116" s="1633"/>
      <c r="O116" s="1633"/>
      <c r="P116" s="1633"/>
      <c r="Q116" s="1633"/>
      <c r="R116" s="1633"/>
      <c r="S116" s="13"/>
      <c r="T116" s="13"/>
      <c r="U116" s="13"/>
      <c r="V116" s="13"/>
      <c r="W116" s="13"/>
      <c r="X116" s="13"/>
      <c r="Y116" s="13"/>
      <c r="Z116" s="13"/>
      <c r="AA116" s="13"/>
      <c r="AB116" s="13"/>
      <c r="AC116" s="13"/>
      <c r="AD116" s="13"/>
      <c r="AE116" s="13"/>
    </row>
    <row r="117" spans="8:31" s="9" customFormat="1" x14ac:dyDescent="0.25">
      <c r="H117" s="1633"/>
      <c r="I117" s="1633"/>
      <c r="J117" s="1633"/>
      <c r="K117" s="1633"/>
      <c r="L117" s="1633"/>
      <c r="M117" s="1633"/>
      <c r="N117" s="1633"/>
      <c r="O117" s="1633"/>
      <c r="P117" s="1633"/>
      <c r="Q117" s="1633"/>
      <c r="R117" s="1633"/>
      <c r="S117" s="13"/>
      <c r="T117" s="13"/>
      <c r="U117" s="13"/>
      <c r="V117" s="13"/>
      <c r="W117" s="13"/>
      <c r="X117" s="13"/>
      <c r="Y117" s="13"/>
      <c r="Z117" s="13"/>
      <c r="AA117" s="13"/>
      <c r="AB117" s="13"/>
      <c r="AC117" s="13"/>
      <c r="AD117" s="13"/>
      <c r="AE117" s="13"/>
    </row>
    <row r="118" spans="8:31" s="9" customFormat="1" x14ac:dyDescent="0.25">
      <c r="H118" s="1633"/>
      <c r="I118" s="1633"/>
      <c r="J118" s="1633"/>
      <c r="K118" s="1633"/>
      <c r="L118" s="1633"/>
      <c r="M118" s="1633"/>
      <c r="N118" s="1633"/>
      <c r="O118" s="1633"/>
      <c r="P118" s="1633"/>
      <c r="Q118" s="1633"/>
      <c r="R118" s="1633"/>
      <c r="S118" s="13"/>
      <c r="T118" s="13"/>
      <c r="U118" s="13"/>
      <c r="V118" s="13"/>
      <c r="W118" s="13"/>
      <c r="X118" s="13"/>
      <c r="Y118" s="13"/>
      <c r="Z118" s="13"/>
      <c r="AA118" s="13"/>
      <c r="AB118" s="13"/>
      <c r="AC118" s="13"/>
      <c r="AD118" s="13"/>
      <c r="AE118" s="13"/>
    </row>
    <row r="119" spans="8:31" s="9" customFormat="1" x14ac:dyDescent="0.25">
      <c r="H119" s="1633"/>
      <c r="I119" s="1633"/>
      <c r="J119" s="1633"/>
      <c r="K119" s="1633"/>
      <c r="L119" s="1633"/>
      <c r="M119" s="1633"/>
      <c r="N119" s="1633"/>
      <c r="O119" s="1633"/>
      <c r="P119" s="1633"/>
      <c r="Q119" s="1633"/>
      <c r="R119" s="1633"/>
      <c r="S119" s="13"/>
      <c r="T119" s="13"/>
      <c r="U119" s="13"/>
      <c r="V119" s="13"/>
      <c r="W119" s="13"/>
      <c r="X119" s="13"/>
      <c r="Y119" s="13"/>
      <c r="Z119" s="13"/>
      <c r="AA119" s="13"/>
      <c r="AB119" s="13"/>
      <c r="AC119" s="13"/>
      <c r="AD119" s="13"/>
      <c r="AE119" s="13"/>
    </row>
    <row r="120" spans="8:31" s="9" customFormat="1" x14ac:dyDescent="0.25">
      <c r="H120" s="1633"/>
      <c r="I120" s="1633"/>
      <c r="J120" s="1633"/>
      <c r="K120" s="1633"/>
      <c r="L120" s="1633"/>
      <c r="M120" s="1633"/>
      <c r="N120" s="1633"/>
      <c r="O120" s="1633"/>
      <c r="P120" s="1633"/>
      <c r="Q120" s="1633"/>
      <c r="R120" s="1633"/>
      <c r="S120" s="13"/>
      <c r="T120" s="13"/>
      <c r="U120" s="13"/>
      <c r="V120" s="13"/>
      <c r="W120" s="13"/>
      <c r="X120" s="13"/>
      <c r="Y120" s="13"/>
      <c r="Z120" s="13"/>
      <c r="AA120" s="13"/>
      <c r="AB120" s="13"/>
      <c r="AC120" s="13"/>
      <c r="AD120" s="13"/>
      <c r="AE120" s="13"/>
    </row>
    <row r="121" spans="8:31" s="9" customFormat="1" x14ac:dyDescent="0.25">
      <c r="H121" s="1633"/>
      <c r="I121" s="1633"/>
      <c r="J121" s="1633"/>
      <c r="K121" s="1633"/>
      <c r="L121" s="1633"/>
      <c r="M121" s="1633"/>
      <c r="N121" s="1633"/>
      <c r="O121" s="1633"/>
      <c r="P121" s="1633"/>
      <c r="Q121" s="1633"/>
      <c r="R121" s="1633"/>
      <c r="S121" s="13"/>
      <c r="T121" s="13"/>
      <c r="U121" s="13"/>
      <c r="V121" s="13"/>
      <c r="W121" s="13"/>
      <c r="X121" s="13"/>
      <c r="Y121" s="13"/>
      <c r="Z121" s="13"/>
      <c r="AA121" s="13"/>
      <c r="AB121" s="13"/>
      <c r="AC121" s="13"/>
      <c r="AD121" s="13"/>
      <c r="AE121" s="13"/>
    </row>
    <row r="122" spans="8:31" s="9" customFormat="1" x14ac:dyDescent="0.25">
      <c r="H122" s="1633"/>
      <c r="I122" s="1633"/>
      <c r="J122" s="1633"/>
      <c r="K122" s="1633"/>
      <c r="L122" s="1633"/>
      <c r="M122" s="1633"/>
      <c r="N122" s="1633"/>
      <c r="O122" s="1633"/>
      <c r="P122" s="1633"/>
      <c r="Q122" s="1633"/>
      <c r="R122" s="1633"/>
      <c r="S122" s="13"/>
      <c r="T122" s="13"/>
      <c r="U122" s="13"/>
      <c r="V122" s="13"/>
      <c r="W122" s="13"/>
      <c r="X122" s="13"/>
      <c r="Y122" s="13"/>
      <c r="Z122" s="13"/>
      <c r="AA122" s="13"/>
      <c r="AB122" s="13"/>
      <c r="AC122" s="13"/>
      <c r="AD122" s="13"/>
      <c r="AE122" s="13"/>
    </row>
    <row r="123" spans="8:31" s="9" customFormat="1" x14ac:dyDescent="0.25">
      <c r="H123" s="1633"/>
      <c r="I123" s="1633"/>
      <c r="J123" s="1633"/>
      <c r="K123" s="1633"/>
      <c r="L123" s="1633"/>
      <c r="M123" s="1633"/>
      <c r="N123" s="1633"/>
      <c r="O123" s="1633"/>
      <c r="P123" s="1633"/>
      <c r="Q123" s="1633"/>
      <c r="R123" s="1633"/>
      <c r="S123" s="13"/>
      <c r="T123" s="13"/>
      <c r="U123" s="13"/>
      <c r="V123" s="13"/>
      <c r="W123" s="13"/>
      <c r="X123" s="13"/>
      <c r="Y123" s="13"/>
      <c r="Z123" s="13"/>
      <c r="AA123" s="13"/>
      <c r="AB123" s="13"/>
      <c r="AC123" s="13"/>
      <c r="AD123" s="13"/>
      <c r="AE123" s="13"/>
    </row>
    <row r="124" spans="8:31" s="9" customFormat="1" x14ac:dyDescent="0.25">
      <c r="H124" s="1633"/>
      <c r="I124" s="1633"/>
      <c r="J124" s="1633"/>
      <c r="K124" s="1633"/>
      <c r="L124" s="1633"/>
      <c r="M124" s="1633"/>
      <c r="N124" s="1633"/>
      <c r="O124" s="1633"/>
      <c r="P124" s="1633"/>
      <c r="Q124" s="1633"/>
      <c r="R124" s="1633"/>
      <c r="S124" s="13"/>
      <c r="T124" s="13"/>
      <c r="U124" s="13"/>
      <c r="V124" s="13"/>
      <c r="W124" s="13"/>
      <c r="X124" s="13"/>
      <c r="Y124" s="13"/>
      <c r="Z124" s="13"/>
      <c r="AA124" s="13"/>
      <c r="AB124" s="13"/>
      <c r="AC124" s="13"/>
      <c r="AD124" s="13"/>
      <c r="AE124" s="13"/>
    </row>
    <row r="125" spans="8:31" s="9" customFormat="1" x14ac:dyDescent="0.25">
      <c r="H125" s="1633"/>
      <c r="I125" s="1633"/>
      <c r="J125" s="1633"/>
      <c r="K125" s="1633"/>
      <c r="L125" s="1633"/>
      <c r="M125" s="1633"/>
      <c r="N125" s="1633"/>
      <c r="O125" s="1633"/>
      <c r="P125" s="1633"/>
      <c r="Q125" s="1633"/>
      <c r="R125" s="1633"/>
      <c r="S125" s="13"/>
      <c r="T125" s="13"/>
      <c r="U125" s="13"/>
      <c r="V125" s="13"/>
      <c r="W125" s="13"/>
      <c r="X125" s="13"/>
      <c r="Y125" s="13"/>
      <c r="Z125" s="13"/>
      <c r="AA125" s="13"/>
      <c r="AB125" s="13"/>
      <c r="AC125" s="13"/>
      <c r="AD125" s="13"/>
      <c r="AE125" s="13"/>
    </row>
    <row r="126" spans="8:31" s="9" customFormat="1" x14ac:dyDescent="0.25">
      <c r="H126" s="1633"/>
      <c r="I126" s="1633"/>
      <c r="J126" s="1633"/>
      <c r="K126" s="1633"/>
      <c r="L126" s="1633"/>
      <c r="M126" s="1633"/>
      <c r="N126" s="1633"/>
      <c r="O126" s="1633"/>
      <c r="P126" s="1633"/>
      <c r="Q126" s="1633"/>
      <c r="R126" s="1633"/>
      <c r="S126" s="13"/>
      <c r="T126" s="13"/>
      <c r="U126" s="13"/>
      <c r="V126" s="13"/>
      <c r="W126" s="13"/>
      <c r="X126" s="13"/>
      <c r="Y126" s="13"/>
      <c r="Z126" s="13"/>
      <c r="AA126" s="13"/>
      <c r="AB126" s="13"/>
      <c r="AC126" s="13"/>
      <c r="AD126" s="13"/>
      <c r="AE126" s="13"/>
    </row>
    <row r="127" spans="8:31" s="9" customFormat="1" x14ac:dyDescent="0.25">
      <c r="H127" s="1633"/>
      <c r="I127" s="1633"/>
      <c r="J127" s="1633"/>
      <c r="K127" s="1633"/>
      <c r="L127" s="1633"/>
      <c r="M127" s="1633"/>
      <c r="N127" s="1633"/>
      <c r="O127" s="1633"/>
      <c r="P127" s="1633"/>
      <c r="Q127" s="1633"/>
      <c r="R127" s="1633"/>
      <c r="S127" s="13"/>
      <c r="T127" s="13"/>
      <c r="U127" s="13"/>
      <c r="V127" s="13"/>
      <c r="W127" s="13"/>
      <c r="X127" s="13"/>
      <c r="Y127" s="13"/>
      <c r="Z127" s="13"/>
      <c r="AA127" s="13"/>
      <c r="AB127" s="13"/>
      <c r="AC127" s="13"/>
      <c r="AD127" s="13"/>
      <c r="AE127" s="13"/>
    </row>
    <row r="128" spans="8:31" s="9" customFormat="1" x14ac:dyDescent="0.25">
      <c r="H128" s="1633"/>
      <c r="I128" s="1633"/>
      <c r="J128" s="1633"/>
      <c r="K128" s="1633"/>
      <c r="L128" s="1633"/>
      <c r="M128" s="1633"/>
      <c r="N128" s="1633"/>
      <c r="O128" s="1633"/>
      <c r="P128" s="1633"/>
      <c r="Q128" s="1633"/>
      <c r="R128" s="1633"/>
      <c r="S128" s="13"/>
      <c r="T128" s="13"/>
      <c r="U128" s="13"/>
      <c r="V128" s="13"/>
      <c r="W128" s="13"/>
      <c r="X128" s="13"/>
      <c r="Y128" s="13"/>
      <c r="Z128" s="13"/>
      <c r="AA128" s="13"/>
      <c r="AB128" s="13"/>
      <c r="AC128" s="13"/>
      <c r="AD128" s="13"/>
      <c r="AE128" s="13"/>
    </row>
    <row r="129" spans="8:31" s="9" customFormat="1" x14ac:dyDescent="0.25">
      <c r="H129" s="1633"/>
      <c r="I129" s="1633"/>
      <c r="J129" s="1633"/>
      <c r="K129" s="1633"/>
      <c r="L129" s="1633"/>
      <c r="M129" s="1633"/>
      <c r="N129" s="1633"/>
      <c r="O129" s="1633"/>
      <c r="P129" s="1633"/>
      <c r="Q129" s="1633"/>
      <c r="R129" s="1633"/>
      <c r="S129" s="13"/>
      <c r="T129" s="13"/>
      <c r="U129" s="13"/>
      <c r="V129" s="13"/>
      <c r="W129" s="13"/>
      <c r="X129" s="13"/>
      <c r="Y129" s="13"/>
      <c r="Z129" s="13"/>
      <c r="AA129" s="13"/>
      <c r="AB129" s="13"/>
      <c r="AC129" s="13"/>
      <c r="AD129" s="13"/>
      <c r="AE129" s="13"/>
    </row>
    <row r="130" spans="8:31" s="9" customFormat="1" x14ac:dyDescent="0.25">
      <c r="H130" s="1633"/>
      <c r="I130" s="1633"/>
      <c r="J130" s="1633"/>
      <c r="K130" s="1633"/>
      <c r="L130" s="1633"/>
      <c r="M130" s="1633"/>
      <c r="N130" s="1633"/>
      <c r="O130" s="1633"/>
      <c r="P130" s="1633"/>
      <c r="Q130" s="1633"/>
      <c r="R130" s="1633"/>
      <c r="S130" s="13"/>
      <c r="T130" s="13"/>
      <c r="U130" s="13"/>
      <c r="V130" s="13"/>
      <c r="W130" s="13"/>
      <c r="X130" s="13"/>
      <c r="Y130" s="13"/>
      <c r="Z130" s="13"/>
      <c r="AA130" s="13"/>
      <c r="AB130" s="13"/>
      <c r="AC130" s="13"/>
      <c r="AD130" s="13"/>
      <c r="AE130" s="13"/>
    </row>
    <row r="131" spans="8:31" s="9" customFormat="1" x14ac:dyDescent="0.25">
      <c r="H131" s="1633"/>
      <c r="I131" s="1633"/>
      <c r="J131" s="1633"/>
      <c r="K131" s="1633"/>
      <c r="L131" s="1633"/>
      <c r="M131" s="1633"/>
      <c r="N131" s="1633"/>
      <c r="O131" s="1633"/>
      <c r="P131" s="1633"/>
      <c r="Q131" s="1633"/>
      <c r="R131" s="1633"/>
      <c r="S131" s="13"/>
      <c r="T131" s="13"/>
      <c r="U131" s="13"/>
      <c r="V131" s="13"/>
      <c r="W131" s="13"/>
      <c r="X131" s="13"/>
      <c r="Y131" s="13"/>
      <c r="Z131" s="13"/>
      <c r="AA131" s="13"/>
      <c r="AB131" s="13"/>
      <c r="AC131" s="13"/>
      <c r="AD131" s="13"/>
      <c r="AE131" s="13"/>
    </row>
    <row r="132" spans="8:31" s="9" customFormat="1" x14ac:dyDescent="0.25">
      <c r="H132" s="1633"/>
      <c r="I132" s="1633"/>
      <c r="J132" s="1633"/>
      <c r="K132" s="1633"/>
      <c r="L132" s="1633"/>
      <c r="M132" s="1633"/>
      <c r="N132" s="1633"/>
      <c r="O132" s="1633"/>
      <c r="P132" s="1633"/>
      <c r="Q132" s="1633"/>
      <c r="R132" s="1633"/>
      <c r="S132" s="13"/>
      <c r="T132" s="13"/>
      <c r="U132" s="13"/>
      <c r="V132" s="13"/>
      <c r="W132" s="13"/>
      <c r="X132" s="13"/>
      <c r="Y132" s="13"/>
      <c r="Z132" s="13"/>
      <c r="AA132" s="13"/>
      <c r="AB132" s="13"/>
      <c r="AC132" s="13"/>
      <c r="AD132" s="13"/>
      <c r="AE132" s="13"/>
    </row>
    <row r="133" spans="8:31" s="9" customFormat="1" x14ac:dyDescent="0.25">
      <c r="H133" s="1633"/>
      <c r="I133" s="1633"/>
      <c r="J133" s="1633"/>
      <c r="K133" s="1633"/>
      <c r="L133" s="1633"/>
      <c r="M133" s="1633"/>
      <c r="N133" s="1633"/>
      <c r="O133" s="1633"/>
      <c r="P133" s="1633"/>
      <c r="Q133" s="1633"/>
      <c r="R133" s="1633"/>
      <c r="S133" s="13"/>
      <c r="T133" s="13"/>
      <c r="U133" s="13"/>
      <c r="V133" s="13"/>
      <c r="W133" s="13"/>
      <c r="X133" s="13"/>
      <c r="Y133" s="13"/>
      <c r="Z133" s="13"/>
      <c r="AA133" s="13"/>
      <c r="AB133" s="13"/>
      <c r="AC133" s="13"/>
      <c r="AD133" s="13"/>
      <c r="AE133" s="13"/>
    </row>
    <row r="134" spans="8:31" s="9" customFormat="1" x14ac:dyDescent="0.25">
      <c r="H134" s="1633"/>
      <c r="I134" s="1633"/>
      <c r="J134" s="1633"/>
      <c r="K134" s="1633"/>
      <c r="L134" s="1633"/>
      <c r="M134" s="1633"/>
      <c r="N134" s="1633"/>
      <c r="O134" s="1633"/>
      <c r="P134" s="1633"/>
      <c r="Q134" s="1633"/>
      <c r="R134" s="1633"/>
      <c r="S134" s="13"/>
      <c r="T134" s="13"/>
      <c r="U134" s="13"/>
      <c r="V134" s="13"/>
      <c r="W134" s="13"/>
      <c r="X134" s="13"/>
      <c r="Y134" s="13"/>
      <c r="Z134" s="13"/>
      <c r="AA134" s="13"/>
      <c r="AB134" s="13"/>
      <c r="AC134" s="13"/>
      <c r="AD134" s="13"/>
      <c r="AE134" s="13"/>
    </row>
    <row r="135" spans="8:31" s="9" customFormat="1" x14ac:dyDescent="0.25">
      <c r="H135" s="1633"/>
      <c r="I135" s="1633"/>
      <c r="J135" s="1633"/>
      <c r="K135" s="1633"/>
      <c r="L135" s="1633"/>
      <c r="M135" s="1633"/>
      <c r="N135" s="1633"/>
      <c r="O135" s="1633"/>
      <c r="P135" s="1633"/>
      <c r="Q135" s="1633"/>
      <c r="R135" s="1633"/>
      <c r="S135" s="13"/>
      <c r="T135" s="13"/>
      <c r="U135" s="13"/>
      <c r="V135" s="13"/>
      <c r="W135" s="13"/>
      <c r="X135" s="13"/>
      <c r="Y135" s="13"/>
      <c r="Z135" s="13"/>
      <c r="AA135" s="13"/>
      <c r="AB135" s="13"/>
      <c r="AC135" s="13"/>
      <c r="AD135" s="13"/>
      <c r="AE135" s="13"/>
    </row>
    <row r="136" spans="8:31" s="9" customFormat="1" x14ac:dyDescent="0.25">
      <c r="H136" s="1633"/>
      <c r="I136" s="1633"/>
      <c r="J136" s="1633"/>
      <c r="K136" s="1633"/>
      <c r="L136" s="1633"/>
      <c r="M136" s="1633"/>
      <c r="N136" s="1633"/>
      <c r="O136" s="1633"/>
      <c r="P136" s="1633"/>
      <c r="Q136" s="1633"/>
      <c r="R136" s="1633"/>
      <c r="S136" s="13"/>
      <c r="T136" s="13"/>
      <c r="U136" s="13"/>
      <c r="V136" s="13"/>
      <c r="W136" s="13"/>
      <c r="X136" s="13"/>
      <c r="Y136" s="13"/>
      <c r="Z136" s="13"/>
      <c r="AA136" s="13"/>
      <c r="AB136" s="13"/>
      <c r="AC136" s="13"/>
      <c r="AD136" s="13"/>
      <c r="AE136" s="13"/>
    </row>
    <row r="137" spans="8:31" s="9" customFormat="1" x14ac:dyDescent="0.25">
      <c r="H137" s="1633"/>
      <c r="I137" s="1633"/>
      <c r="J137" s="1633"/>
      <c r="K137" s="1633"/>
      <c r="L137" s="1633"/>
      <c r="M137" s="1633"/>
      <c r="N137" s="1633"/>
      <c r="O137" s="1633"/>
      <c r="P137" s="1633"/>
      <c r="Q137" s="1633"/>
      <c r="R137" s="1633"/>
      <c r="S137" s="13"/>
      <c r="T137" s="13"/>
      <c r="U137" s="13"/>
      <c r="V137" s="13"/>
      <c r="W137" s="13"/>
      <c r="X137" s="13"/>
      <c r="Y137" s="13"/>
      <c r="Z137" s="13"/>
      <c r="AA137" s="13"/>
      <c r="AB137" s="13"/>
      <c r="AC137" s="13"/>
      <c r="AD137" s="13"/>
      <c r="AE137" s="13"/>
    </row>
    <row r="138" spans="8:31" s="9" customFormat="1" x14ac:dyDescent="0.25">
      <c r="H138" s="1633"/>
      <c r="I138" s="1633"/>
      <c r="J138" s="1633"/>
      <c r="K138" s="1633"/>
      <c r="L138" s="1633"/>
      <c r="M138" s="1633"/>
      <c r="N138" s="1633"/>
      <c r="O138" s="1633"/>
      <c r="P138" s="1633"/>
      <c r="Q138" s="1633"/>
      <c r="R138" s="1633"/>
      <c r="S138" s="13"/>
      <c r="T138" s="13"/>
      <c r="U138" s="13"/>
      <c r="V138" s="13"/>
      <c r="W138" s="13"/>
      <c r="X138" s="13"/>
      <c r="Y138" s="13"/>
      <c r="Z138" s="13"/>
      <c r="AA138" s="13"/>
      <c r="AB138" s="13"/>
      <c r="AC138" s="13"/>
      <c r="AD138" s="13"/>
      <c r="AE138" s="13"/>
    </row>
    <row r="139" spans="8:31" s="9" customFormat="1" x14ac:dyDescent="0.25">
      <c r="H139" s="1633"/>
      <c r="I139" s="1633"/>
      <c r="J139" s="1633"/>
      <c r="K139" s="1633"/>
      <c r="L139" s="1633"/>
      <c r="M139" s="1633"/>
      <c r="N139" s="1633"/>
      <c r="O139" s="1633"/>
      <c r="P139" s="1633"/>
      <c r="Q139" s="1633"/>
      <c r="R139" s="1633"/>
      <c r="S139" s="13"/>
      <c r="T139" s="13"/>
      <c r="U139" s="13"/>
      <c r="V139" s="13"/>
      <c r="W139" s="13"/>
      <c r="X139" s="13"/>
      <c r="Y139" s="13"/>
      <c r="Z139" s="13"/>
      <c r="AA139" s="13"/>
      <c r="AB139" s="13"/>
      <c r="AC139" s="13"/>
      <c r="AD139" s="13"/>
      <c r="AE139" s="13"/>
    </row>
    <row r="140" spans="8:31" s="9" customFormat="1" x14ac:dyDescent="0.25">
      <c r="H140" s="1633"/>
      <c r="I140" s="1633"/>
      <c r="J140" s="1633"/>
      <c r="K140" s="1633"/>
      <c r="L140" s="1633"/>
      <c r="M140" s="1633"/>
      <c r="N140" s="1633"/>
      <c r="O140" s="1633"/>
      <c r="P140" s="1633"/>
      <c r="Q140" s="1633"/>
      <c r="R140" s="1633"/>
      <c r="S140" s="13"/>
      <c r="T140" s="13"/>
      <c r="U140" s="13"/>
      <c r="V140" s="13"/>
      <c r="W140" s="13"/>
      <c r="X140" s="13"/>
      <c r="Y140" s="13"/>
      <c r="Z140" s="13"/>
      <c r="AA140" s="13"/>
      <c r="AB140" s="13"/>
      <c r="AC140" s="13"/>
      <c r="AD140" s="13"/>
      <c r="AE140" s="13"/>
    </row>
    <row r="141" spans="8:31" s="9" customFormat="1" x14ac:dyDescent="0.25">
      <c r="H141" s="1633"/>
      <c r="I141" s="1633"/>
      <c r="J141" s="1633"/>
      <c r="K141" s="1633"/>
      <c r="L141" s="1633"/>
      <c r="M141" s="1633"/>
      <c r="N141" s="1633"/>
      <c r="O141" s="1633"/>
      <c r="P141" s="1633"/>
      <c r="Q141" s="1633"/>
      <c r="R141" s="1633"/>
      <c r="S141" s="13"/>
      <c r="T141" s="13"/>
      <c r="U141" s="13"/>
      <c r="V141" s="13"/>
      <c r="W141" s="13"/>
      <c r="X141" s="13"/>
      <c r="Y141" s="13"/>
      <c r="Z141" s="13"/>
      <c r="AA141" s="13"/>
      <c r="AB141" s="13"/>
      <c r="AC141" s="13"/>
      <c r="AD141" s="13"/>
      <c r="AE141" s="13"/>
    </row>
    <row r="142" spans="8:31" s="9" customFormat="1" x14ac:dyDescent="0.25">
      <c r="H142" s="1633"/>
      <c r="I142" s="1633"/>
      <c r="J142" s="1633"/>
      <c r="K142" s="1633"/>
      <c r="L142" s="1633"/>
      <c r="M142" s="1633"/>
      <c r="N142" s="1633"/>
      <c r="O142" s="1633"/>
      <c r="P142" s="1633"/>
      <c r="Q142" s="1633"/>
      <c r="R142" s="1633"/>
      <c r="S142" s="13"/>
      <c r="T142" s="13"/>
      <c r="U142" s="13"/>
      <c r="V142" s="13"/>
      <c r="W142" s="13"/>
      <c r="X142" s="13"/>
      <c r="Y142" s="13"/>
      <c r="Z142" s="13"/>
      <c r="AA142" s="13"/>
      <c r="AB142" s="13"/>
      <c r="AC142" s="13"/>
      <c r="AD142" s="13"/>
      <c r="AE142" s="13"/>
    </row>
    <row r="143" spans="8:31" s="9" customFormat="1" x14ac:dyDescent="0.25">
      <c r="H143" s="1633"/>
      <c r="I143" s="1633"/>
      <c r="J143" s="1633"/>
      <c r="K143" s="1633"/>
      <c r="L143" s="1633"/>
      <c r="M143" s="1633"/>
      <c r="N143" s="1633"/>
      <c r="O143" s="1633"/>
      <c r="P143" s="1633"/>
      <c r="Q143" s="1633"/>
      <c r="R143" s="1633"/>
      <c r="S143" s="13"/>
      <c r="T143" s="13"/>
      <c r="U143" s="13"/>
      <c r="V143" s="13"/>
      <c r="W143" s="13"/>
      <c r="X143" s="13"/>
      <c r="Y143" s="13"/>
      <c r="Z143" s="13"/>
      <c r="AA143" s="13"/>
      <c r="AB143" s="13"/>
      <c r="AC143" s="13"/>
      <c r="AD143" s="13"/>
      <c r="AE143" s="13"/>
    </row>
    <row r="144" spans="8:31" s="9" customFormat="1" x14ac:dyDescent="0.25">
      <c r="H144" s="1633"/>
      <c r="I144" s="1633"/>
      <c r="J144" s="1633"/>
      <c r="K144" s="1633"/>
      <c r="L144" s="1633"/>
      <c r="M144" s="1633"/>
      <c r="N144" s="1633"/>
      <c r="O144" s="1633"/>
      <c r="P144" s="1633"/>
      <c r="Q144" s="1633"/>
      <c r="R144" s="1633"/>
      <c r="S144" s="13"/>
      <c r="T144" s="13"/>
      <c r="U144" s="13"/>
      <c r="V144" s="13"/>
      <c r="W144" s="13"/>
      <c r="X144" s="13"/>
      <c r="Y144" s="13"/>
      <c r="Z144" s="13"/>
      <c r="AA144" s="13"/>
      <c r="AB144" s="13"/>
      <c r="AC144" s="13"/>
      <c r="AD144" s="13"/>
      <c r="AE144" s="13"/>
    </row>
    <row r="145" spans="8:31" s="9" customFormat="1" x14ac:dyDescent="0.25">
      <c r="H145" s="1633"/>
      <c r="I145" s="1633"/>
      <c r="J145" s="1633"/>
      <c r="K145" s="1633"/>
      <c r="L145" s="1633"/>
      <c r="M145" s="1633"/>
      <c r="N145" s="1633"/>
      <c r="O145" s="1633"/>
      <c r="P145" s="1633"/>
      <c r="Q145" s="1633"/>
      <c r="R145" s="1633"/>
      <c r="S145" s="13"/>
      <c r="T145" s="13"/>
      <c r="U145" s="13"/>
      <c r="V145" s="13"/>
      <c r="W145" s="13"/>
      <c r="X145" s="13"/>
      <c r="Y145" s="13"/>
      <c r="Z145" s="13"/>
      <c r="AA145" s="13"/>
      <c r="AB145" s="13"/>
      <c r="AC145" s="13"/>
      <c r="AD145" s="13"/>
      <c r="AE145" s="13"/>
    </row>
    <row r="146" spans="8:31" s="9" customFormat="1" x14ac:dyDescent="0.25">
      <c r="H146" s="1633"/>
      <c r="I146" s="1633"/>
      <c r="J146" s="1633"/>
      <c r="K146" s="1633"/>
      <c r="L146" s="1633"/>
      <c r="M146" s="1633"/>
      <c r="N146" s="1633"/>
      <c r="O146" s="1633"/>
      <c r="P146" s="1633"/>
      <c r="Q146" s="1633"/>
      <c r="R146" s="1633"/>
      <c r="S146" s="13"/>
      <c r="T146" s="13"/>
      <c r="U146" s="13"/>
      <c r="V146" s="13"/>
      <c r="W146" s="13"/>
      <c r="X146" s="13"/>
      <c r="Y146" s="13"/>
      <c r="Z146" s="13"/>
      <c r="AA146" s="13"/>
      <c r="AB146" s="13"/>
      <c r="AC146" s="13"/>
      <c r="AD146" s="13"/>
      <c r="AE146" s="13"/>
    </row>
    <row r="147" spans="8:31" s="9" customFormat="1" x14ac:dyDescent="0.25">
      <c r="H147" s="1633"/>
      <c r="I147" s="1633"/>
      <c r="J147" s="1633"/>
      <c r="K147" s="1633"/>
      <c r="L147" s="1633"/>
      <c r="M147" s="1633"/>
      <c r="N147" s="1633"/>
      <c r="O147" s="1633"/>
      <c r="P147" s="1633"/>
      <c r="Q147" s="1633"/>
      <c r="R147" s="1633"/>
      <c r="S147" s="13"/>
      <c r="T147" s="13"/>
      <c r="U147" s="13"/>
      <c r="V147" s="13"/>
      <c r="W147" s="13"/>
      <c r="X147" s="13"/>
      <c r="Y147" s="13"/>
      <c r="Z147" s="13"/>
      <c r="AA147" s="13"/>
      <c r="AB147" s="13"/>
      <c r="AC147" s="13"/>
      <c r="AD147" s="13"/>
      <c r="AE147" s="13"/>
    </row>
    <row r="148" spans="8:31" s="9" customFormat="1" x14ac:dyDescent="0.25">
      <c r="H148" s="1633"/>
      <c r="I148" s="1633"/>
      <c r="J148" s="1633"/>
      <c r="K148" s="1633"/>
      <c r="L148" s="1633"/>
      <c r="M148" s="1633"/>
      <c r="N148" s="1633"/>
      <c r="O148" s="1633"/>
      <c r="P148" s="1633"/>
      <c r="Q148" s="1633"/>
      <c r="R148" s="1633"/>
      <c r="S148" s="13"/>
      <c r="T148" s="13"/>
      <c r="U148" s="13"/>
      <c r="V148" s="13"/>
      <c r="W148" s="13"/>
      <c r="X148" s="13"/>
      <c r="Y148" s="13"/>
      <c r="Z148" s="13"/>
      <c r="AA148" s="13"/>
      <c r="AB148" s="13"/>
      <c r="AC148" s="13"/>
      <c r="AD148" s="13"/>
      <c r="AE148" s="13"/>
    </row>
    <row r="149" spans="8:31" s="9" customFormat="1" x14ac:dyDescent="0.25">
      <c r="H149" s="1633"/>
      <c r="I149" s="1633"/>
      <c r="J149" s="1633"/>
      <c r="K149" s="1633"/>
      <c r="L149" s="1633"/>
      <c r="M149" s="1633"/>
      <c r="N149" s="1633"/>
      <c r="O149" s="1633"/>
      <c r="P149" s="1633"/>
      <c r="Q149" s="1633"/>
      <c r="R149" s="1633"/>
      <c r="S149" s="13"/>
      <c r="T149" s="13"/>
      <c r="U149" s="13"/>
      <c r="V149" s="13"/>
      <c r="W149" s="13"/>
      <c r="X149" s="13"/>
      <c r="Y149" s="13"/>
      <c r="Z149" s="13"/>
      <c r="AA149" s="13"/>
      <c r="AB149" s="13"/>
      <c r="AC149" s="13"/>
      <c r="AD149" s="13"/>
      <c r="AE149" s="13"/>
    </row>
    <row r="150" spans="8:31" s="9" customFormat="1" x14ac:dyDescent="0.25">
      <c r="H150" s="1633"/>
      <c r="I150" s="1633"/>
      <c r="J150" s="1633"/>
      <c r="K150" s="1633"/>
      <c r="L150" s="1633"/>
      <c r="M150" s="1633"/>
      <c r="N150" s="1633"/>
      <c r="O150" s="1633"/>
      <c r="P150" s="1633"/>
      <c r="Q150" s="1633"/>
      <c r="R150" s="1633"/>
      <c r="S150" s="13"/>
      <c r="T150" s="13"/>
      <c r="U150" s="13"/>
      <c r="V150" s="13"/>
      <c r="W150" s="13"/>
      <c r="X150" s="13"/>
      <c r="Y150" s="13"/>
      <c r="Z150" s="13"/>
      <c r="AA150" s="13"/>
      <c r="AB150" s="13"/>
      <c r="AC150" s="13"/>
      <c r="AD150" s="13"/>
      <c r="AE150" s="13"/>
    </row>
    <row r="151" spans="8:31" s="9" customFormat="1" x14ac:dyDescent="0.25">
      <c r="H151" s="1633"/>
      <c r="I151" s="1633"/>
      <c r="J151" s="1633"/>
      <c r="K151" s="1633"/>
      <c r="L151" s="1633"/>
      <c r="M151" s="1633"/>
      <c r="N151" s="1633"/>
      <c r="O151" s="1633"/>
      <c r="P151" s="1633"/>
      <c r="Q151" s="1633"/>
      <c r="R151" s="1633"/>
      <c r="S151" s="13"/>
      <c r="T151" s="13"/>
      <c r="U151" s="13"/>
      <c r="V151" s="13"/>
      <c r="W151" s="13"/>
      <c r="X151" s="13"/>
      <c r="Y151" s="13"/>
      <c r="Z151" s="13"/>
      <c r="AA151" s="13"/>
      <c r="AB151" s="13"/>
      <c r="AC151" s="13"/>
      <c r="AD151" s="13"/>
      <c r="AE151" s="13"/>
    </row>
    <row r="152" spans="8:31" s="9" customFormat="1" x14ac:dyDescent="0.25">
      <c r="H152" s="1633"/>
      <c r="I152" s="1633"/>
      <c r="J152" s="1633"/>
      <c r="K152" s="1633"/>
      <c r="L152" s="1633"/>
      <c r="M152" s="1633"/>
      <c r="N152" s="1633"/>
      <c r="O152" s="1633"/>
      <c r="P152" s="1633"/>
      <c r="Q152" s="1633"/>
      <c r="R152" s="1633"/>
      <c r="S152" s="13"/>
      <c r="T152" s="13"/>
      <c r="U152" s="13"/>
      <c r="V152" s="13"/>
      <c r="W152" s="13"/>
      <c r="X152" s="13"/>
      <c r="Y152" s="13"/>
      <c r="Z152" s="13"/>
      <c r="AA152" s="13"/>
      <c r="AB152" s="13"/>
      <c r="AC152" s="13"/>
      <c r="AD152" s="13"/>
      <c r="AE152" s="13"/>
    </row>
    <row r="153" spans="8:31" s="9" customFormat="1" x14ac:dyDescent="0.25">
      <c r="H153" s="1633"/>
      <c r="I153" s="1633"/>
      <c r="J153" s="1633"/>
      <c r="K153" s="1633"/>
      <c r="L153" s="1633"/>
      <c r="M153" s="1633"/>
      <c r="N153" s="1633"/>
      <c r="O153" s="1633"/>
      <c r="P153" s="1633"/>
      <c r="Q153" s="1633"/>
      <c r="R153" s="1633"/>
      <c r="S153" s="13"/>
      <c r="T153" s="13"/>
      <c r="U153" s="13"/>
      <c r="V153" s="13"/>
      <c r="W153" s="13"/>
      <c r="X153" s="13"/>
      <c r="Y153" s="13"/>
      <c r="Z153" s="13"/>
      <c r="AA153" s="13"/>
      <c r="AB153" s="13"/>
      <c r="AC153" s="13"/>
      <c r="AD153" s="13"/>
      <c r="AE153" s="13"/>
    </row>
    <row r="154" spans="8:31" s="9" customFormat="1" x14ac:dyDescent="0.25">
      <c r="H154" s="1633"/>
      <c r="I154" s="1633"/>
      <c r="J154" s="1633"/>
      <c r="K154" s="1633"/>
      <c r="L154" s="1633"/>
      <c r="M154" s="1633"/>
      <c r="N154" s="1633"/>
      <c r="O154" s="1633"/>
      <c r="P154" s="1633"/>
      <c r="Q154" s="1633"/>
      <c r="R154" s="1633"/>
      <c r="S154" s="13"/>
      <c r="T154" s="13"/>
      <c r="U154" s="13"/>
      <c r="V154" s="13"/>
      <c r="W154" s="13"/>
      <c r="X154" s="13"/>
      <c r="Y154" s="13"/>
      <c r="Z154" s="13"/>
      <c r="AA154" s="13"/>
      <c r="AB154" s="13"/>
      <c r="AC154" s="13"/>
      <c r="AD154" s="13"/>
      <c r="AE154" s="13"/>
    </row>
    <row r="155" spans="8:31" s="9" customFormat="1" x14ac:dyDescent="0.25">
      <c r="H155" s="1633"/>
      <c r="I155" s="1633"/>
      <c r="J155" s="1633"/>
      <c r="K155" s="1633"/>
      <c r="L155" s="1633"/>
      <c r="M155" s="1633"/>
      <c r="N155" s="1633"/>
      <c r="O155" s="1633"/>
      <c r="P155" s="1633"/>
      <c r="Q155" s="1633"/>
      <c r="R155" s="1633"/>
      <c r="S155" s="13"/>
      <c r="T155" s="13"/>
      <c r="U155" s="13"/>
      <c r="V155" s="13"/>
      <c r="W155" s="13"/>
      <c r="X155" s="13"/>
      <c r="Y155" s="13"/>
      <c r="Z155" s="13"/>
      <c r="AA155" s="13"/>
      <c r="AB155" s="13"/>
      <c r="AC155" s="13"/>
      <c r="AD155" s="13"/>
      <c r="AE155" s="13"/>
    </row>
    <row r="156" spans="8:31" s="9" customFormat="1" x14ac:dyDescent="0.25">
      <c r="H156" s="1633"/>
      <c r="I156" s="1633"/>
      <c r="J156" s="1633"/>
      <c r="K156" s="1633"/>
      <c r="L156" s="1633"/>
      <c r="M156" s="1633"/>
      <c r="N156" s="1633"/>
      <c r="O156" s="1633"/>
      <c r="P156" s="1633"/>
      <c r="Q156" s="1633"/>
      <c r="R156" s="1633"/>
      <c r="S156" s="13"/>
      <c r="T156" s="13"/>
      <c r="U156" s="13"/>
      <c r="V156" s="13"/>
      <c r="W156" s="13"/>
      <c r="X156" s="13"/>
      <c r="Y156" s="13"/>
      <c r="Z156" s="13"/>
      <c r="AA156" s="13"/>
      <c r="AB156" s="13"/>
      <c r="AC156" s="13"/>
      <c r="AD156" s="13"/>
      <c r="AE156" s="13"/>
    </row>
    <row r="157" spans="8:31" s="9" customFormat="1" x14ac:dyDescent="0.25">
      <c r="H157" s="1633"/>
      <c r="I157" s="1633"/>
      <c r="J157" s="1633"/>
      <c r="K157" s="1633"/>
      <c r="L157" s="1633"/>
      <c r="M157" s="1633"/>
      <c r="N157" s="1633"/>
      <c r="O157" s="1633"/>
      <c r="P157" s="1633"/>
      <c r="Q157" s="1633"/>
      <c r="R157" s="1633"/>
      <c r="S157" s="13"/>
      <c r="T157" s="13"/>
      <c r="U157" s="13"/>
      <c r="V157" s="13"/>
      <c r="W157" s="13"/>
      <c r="X157" s="13"/>
      <c r="Y157" s="13"/>
      <c r="Z157" s="13"/>
      <c r="AA157" s="13"/>
      <c r="AB157" s="13"/>
      <c r="AC157" s="13"/>
      <c r="AD157" s="13"/>
      <c r="AE157" s="13"/>
    </row>
    <row r="158" spans="8:31" s="9" customFormat="1" x14ac:dyDescent="0.25">
      <c r="H158" s="1633"/>
      <c r="I158" s="1633"/>
      <c r="J158" s="1633"/>
      <c r="K158" s="1633"/>
      <c r="L158" s="1633"/>
      <c r="M158" s="1633"/>
      <c r="N158" s="1633"/>
      <c r="O158" s="1633"/>
      <c r="P158" s="1633"/>
      <c r="Q158" s="1633"/>
      <c r="R158" s="1633"/>
      <c r="S158" s="13"/>
      <c r="T158" s="13"/>
      <c r="U158" s="13"/>
      <c r="V158" s="13"/>
      <c r="W158" s="13"/>
      <c r="X158" s="13"/>
      <c r="Y158" s="13"/>
      <c r="Z158" s="13"/>
      <c r="AA158" s="13"/>
      <c r="AB158" s="13"/>
      <c r="AC158" s="13"/>
      <c r="AD158" s="13"/>
      <c r="AE158" s="13"/>
    </row>
    <row r="159" spans="8:31" s="9" customFormat="1" x14ac:dyDescent="0.25">
      <c r="H159" s="1633"/>
      <c r="I159" s="1633"/>
      <c r="J159" s="1633"/>
      <c r="K159" s="1633"/>
      <c r="L159" s="1633"/>
      <c r="M159" s="1633"/>
      <c r="N159" s="1633"/>
      <c r="O159" s="1633"/>
      <c r="P159" s="1633"/>
      <c r="Q159" s="1633"/>
      <c r="R159" s="1633"/>
      <c r="S159" s="13"/>
      <c r="T159" s="13"/>
      <c r="U159" s="13"/>
      <c r="V159" s="13"/>
      <c r="W159" s="13"/>
      <c r="X159" s="13"/>
      <c r="Y159" s="13"/>
      <c r="Z159" s="13"/>
      <c r="AA159" s="13"/>
      <c r="AB159" s="13"/>
      <c r="AC159" s="13"/>
      <c r="AD159" s="13"/>
      <c r="AE159" s="13"/>
    </row>
    <row r="160" spans="8:31" s="9" customFormat="1" x14ac:dyDescent="0.25">
      <c r="H160" s="1633"/>
      <c r="I160" s="1633"/>
      <c r="J160" s="1633"/>
      <c r="K160" s="1633"/>
      <c r="L160" s="1633"/>
      <c r="M160" s="1633"/>
      <c r="N160" s="1633"/>
      <c r="O160" s="1633"/>
      <c r="P160" s="1633"/>
      <c r="Q160" s="1633"/>
      <c r="R160" s="1633"/>
      <c r="S160" s="13"/>
      <c r="T160" s="13"/>
      <c r="U160" s="13"/>
      <c r="V160" s="13"/>
      <c r="W160" s="13"/>
      <c r="X160" s="13"/>
      <c r="Y160" s="13"/>
      <c r="Z160" s="13"/>
      <c r="AA160" s="13"/>
      <c r="AB160" s="13"/>
      <c r="AC160" s="13"/>
      <c r="AD160" s="13"/>
      <c r="AE160" s="13"/>
    </row>
    <row r="161" spans="8:31" s="9" customFormat="1" x14ac:dyDescent="0.25">
      <c r="H161" s="1633"/>
      <c r="I161" s="1633"/>
      <c r="J161" s="1633"/>
      <c r="K161" s="1633"/>
      <c r="L161" s="1633"/>
      <c r="M161" s="1633"/>
      <c r="N161" s="1633"/>
      <c r="O161" s="1633"/>
      <c r="P161" s="1633"/>
      <c r="Q161" s="1633"/>
      <c r="R161" s="1633"/>
      <c r="S161" s="13"/>
      <c r="T161" s="13"/>
      <c r="U161" s="13"/>
      <c r="V161" s="13"/>
      <c r="W161" s="13"/>
      <c r="X161" s="13"/>
      <c r="Y161" s="13"/>
      <c r="Z161" s="13"/>
      <c r="AA161" s="13"/>
      <c r="AB161" s="13"/>
      <c r="AC161" s="13"/>
      <c r="AD161" s="13"/>
      <c r="AE161" s="13"/>
    </row>
    <row r="162" spans="8:31" s="9" customFormat="1" x14ac:dyDescent="0.25">
      <c r="H162" s="1633"/>
      <c r="I162" s="1633"/>
      <c r="J162" s="1633"/>
      <c r="K162" s="1633"/>
      <c r="L162" s="1633"/>
      <c r="M162" s="1633"/>
      <c r="N162" s="1633"/>
      <c r="O162" s="1633"/>
      <c r="P162" s="1633"/>
      <c r="Q162" s="1633"/>
      <c r="R162" s="1633"/>
      <c r="S162" s="13"/>
      <c r="T162" s="13"/>
      <c r="U162" s="13"/>
      <c r="V162" s="13"/>
      <c r="W162" s="13"/>
      <c r="X162" s="13"/>
      <c r="Y162" s="13"/>
      <c r="Z162" s="13"/>
      <c r="AA162" s="13"/>
      <c r="AB162" s="13"/>
      <c r="AC162" s="13"/>
      <c r="AD162" s="13"/>
      <c r="AE162" s="13"/>
    </row>
    <row r="163" spans="8:31" s="9" customFormat="1" x14ac:dyDescent="0.25">
      <c r="H163" s="1633"/>
      <c r="I163" s="1633"/>
      <c r="J163" s="1633"/>
      <c r="K163" s="1633"/>
      <c r="L163" s="1633"/>
      <c r="M163" s="1633"/>
      <c r="N163" s="1633"/>
      <c r="O163" s="1633"/>
      <c r="P163" s="1633"/>
      <c r="Q163" s="1633"/>
      <c r="R163" s="1633"/>
      <c r="S163" s="13"/>
      <c r="T163" s="13"/>
      <c r="U163" s="13"/>
      <c r="V163" s="13"/>
      <c r="W163" s="13"/>
      <c r="X163" s="13"/>
      <c r="Y163" s="13"/>
      <c r="Z163" s="13"/>
      <c r="AA163" s="13"/>
      <c r="AB163" s="13"/>
      <c r="AC163" s="13"/>
      <c r="AD163" s="13"/>
      <c r="AE163" s="13"/>
    </row>
    <row r="164" spans="8:31" s="9" customFormat="1" x14ac:dyDescent="0.25">
      <c r="H164" s="1633"/>
      <c r="I164" s="1633"/>
      <c r="J164" s="1633"/>
      <c r="K164" s="1633"/>
      <c r="L164" s="1633"/>
      <c r="M164" s="1633"/>
      <c r="N164" s="1633"/>
      <c r="O164" s="1633"/>
      <c r="P164" s="1633"/>
      <c r="Q164" s="1633"/>
      <c r="R164" s="1633"/>
      <c r="S164" s="13"/>
      <c r="T164" s="13"/>
      <c r="U164" s="13"/>
      <c r="V164" s="13"/>
      <c r="W164" s="13"/>
      <c r="X164" s="13"/>
      <c r="Y164" s="13"/>
      <c r="Z164" s="13"/>
      <c r="AA164" s="13"/>
      <c r="AB164" s="13"/>
      <c r="AC164" s="13"/>
      <c r="AD164" s="13"/>
      <c r="AE164" s="13"/>
    </row>
    <row r="165" spans="8:31" s="9" customFormat="1" x14ac:dyDescent="0.25">
      <c r="H165" s="1633"/>
      <c r="I165" s="1633"/>
      <c r="J165" s="1633"/>
      <c r="K165" s="1633"/>
      <c r="L165" s="1633"/>
      <c r="M165" s="1633"/>
      <c r="N165" s="1633"/>
      <c r="O165" s="1633"/>
      <c r="P165" s="1633"/>
      <c r="Q165" s="1633"/>
      <c r="R165" s="1633"/>
      <c r="S165" s="13"/>
      <c r="T165" s="13"/>
      <c r="U165" s="13"/>
      <c r="V165" s="13"/>
      <c r="W165" s="13"/>
      <c r="X165" s="13"/>
      <c r="Y165" s="13"/>
      <c r="Z165" s="13"/>
      <c r="AA165" s="13"/>
      <c r="AB165" s="13"/>
      <c r="AC165" s="13"/>
      <c r="AD165" s="13"/>
      <c r="AE165" s="13"/>
    </row>
    <row r="166" spans="8:31" s="9" customFormat="1" x14ac:dyDescent="0.25">
      <c r="H166" s="1633"/>
      <c r="I166" s="1633"/>
      <c r="J166" s="1633"/>
      <c r="K166" s="1633"/>
      <c r="L166" s="1633"/>
      <c r="M166" s="1633"/>
      <c r="N166" s="1633"/>
      <c r="O166" s="1633"/>
      <c r="P166" s="1633"/>
      <c r="Q166" s="1633"/>
      <c r="R166" s="1633"/>
      <c r="S166" s="13"/>
      <c r="T166" s="13"/>
      <c r="U166" s="13"/>
      <c r="V166" s="13"/>
      <c r="W166" s="13"/>
      <c r="X166" s="13"/>
      <c r="Y166" s="13"/>
      <c r="Z166" s="13"/>
      <c r="AA166" s="13"/>
      <c r="AB166" s="13"/>
      <c r="AC166" s="13"/>
      <c r="AD166" s="13"/>
      <c r="AE166" s="13"/>
    </row>
    <row r="167" spans="8:31" s="9" customFormat="1" x14ac:dyDescent="0.25">
      <c r="H167" s="1633"/>
      <c r="I167" s="1633"/>
      <c r="J167" s="1633"/>
      <c r="K167" s="1633"/>
      <c r="L167" s="1633"/>
      <c r="M167" s="1633"/>
      <c r="N167" s="1633"/>
      <c r="O167" s="1633"/>
      <c r="P167" s="1633"/>
      <c r="Q167" s="1633"/>
      <c r="R167" s="1633"/>
      <c r="S167" s="13"/>
      <c r="T167" s="13"/>
      <c r="U167" s="13"/>
      <c r="V167" s="13"/>
      <c r="W167" s="13"/>
      <c r="X167" s="13"/>
      <c r="Y167" s="13"/>
      <c r="Z167" s="13"/>
      <c r="AA167" s="13"/>
      <c r="AB167" s="13"/>
      <c r="AC167" s="13"/>
      <c r="AD167" s="13"/>
      <c r="AE167" s="13"/>
    </row>
    <row r="168" spans="8:31" s="9" customFormat="1" x14ac:dyDescent="0.25">
      <c r="H168" s="1633"/>
      <c r="I168" s="1633"/>
      <c r="J168" s="1633"/>
      <c r="K168" s="1633"/>
      <c r="L168" s="1633"/>
      <c r="M168" s="1633"/>
      <c r="N168" s="1633"/>
      <c r="O168" s="1633"/>
      <c r="P168" s="1633"/>
      <c r="Q168" s="1633"/>
      <c r="R168" s="1633"/>
      <c r="S168" s="13"/>
      <c r="T168" s="13"/>
      <c r="U168" s="13"/>
      <c r="V168" s="13"/>
      <c r="W168" s="13"/>
      <c r="X168" s="13"/>
      <c r="Y168" s="13"/>
      <c r="Z168" s="13"/>
      <c r="AA168" s="13"/>
      <c r="AB168" s="13"/>
      <c r="AC168" s="13"/>
      <c r="AD168" s="13"/>
      <c r="AE168" s="13"/>
    </row>
    <row r="169" spans="8:31" s="9" customFormat="1" x14ac:dyDescent="0.25">
      <c r="H169" s="1633"/>
      <c r="I169" s="1633"/>
      <c r="J169" s="1633"/>
      <c r="K169" s="1633"/>
      <c r="L169" s="1633"/>
      <c r="M169" s="1633"/>
      <c r="N169" s="1633"/>
      <c r="O169" s="1633"/>
      <c r="P169" s="1633"/>
      <c r="Q169" s="1633"/>
      <c r="R169" s="1633"/>
      <c r="S169" s="13"/>
      <c r="T169" s="13"/>
      <c r="U169" s="13"/>
      <c r="V169" s="13"/>
      <c r="W169" s="13"/>
      <c r="X169" s="13"/>
      <c r="Y169" s="13"/>
      <c r="Z169" s="13"/>
      <c r="AA169" s="13"/>
      <c r="AB169" s="13"/>
      <c r="AC169" s="13"/>
      <c r="AD169" s="13"/>
      <c r="AE169" s="13"/>
    </row>
    <row r="170" spans="8:31" s="9" customFormat="1" x14ac:dyDescent="0.25">
      <c r="H170" s="1633"/>
      <c r="I170" s="1633"/>
      <c r="J170" s="1633"/>
      <c r="K170" s="1633"/>
      <c r="L170" s="1633"/>
      <c r="M170" s="1633"/>
      <c r="N170" s="1633"/>
      <c r="O170" s="1633"/>
      <c r="P170" s="1633"/>
      <c r="Q170" s="1633"/>
      <c r="R170" s="1633"/>
      <c r="S170" s="13"/>
      <c r="T170" s="13"/>
      <c r="U170" s="13"/>
      <c r="V170" s="13"/>
      <c r="W170" s="13"/>
      <c r="X170" s="13"/>
      <c r="Y170" s="13"/>
      <c r="Z170" s="13"/>
      <c r="AA170" s="13"/>
      <c r="AB170" s="13"/>
      <c r="AC170" s="13"/>
      <c r="AD170" s="13"/>
      <c r="AE170" s="13"/>
    </row>
    <row r="171" spans="8:31" s="9" customFormat="1" x14ac:dyDescent="0.25">
      <c r="H171" s="1633"/>
      <c r="I171" s="1633"/>
      <c r="J171" s="1633"/>
      <c r="K171" s="1633"/>
      <c r="L171" s="1633"/>
      <c r="M171" s="1633"/>
      <c r="N171" s="1633"/>
      <c r="O171" s="1633"/>
      <c r="P171" s="1633"/>
      <c r="Q171" s="1633"/>
      <c r="R171" s="1633"/>
      <c r="S171" s="13"/>
      <c r="T171" s="13"/>
      <c r="U171" s="13"/>
      <c r="V171" s="13"/>
      <c r="W171" s="13"/>
      <c r="X171" s="13"/>
      <c r="Y171" s="13"/>
      <c r="Z171" s="13"/>
      <c r="AA171" s="13"/>
      <c r="AB171" s="13"/>
      <c r="AC171" s="13"/>
      <c r="AD171" s="13"/>
      <c r="AE171" s="13"/>
    </row>
    <row r="172" spans="8:31" s="9" customFormat="1" x14ac:dyDescent="0.25">
      <c r="H172" s="1633"/>
      <c r="I172" s="1633"/>
      <c r="J172" s="1633"/>
      <c r="K172" s="1633"/>
      <c r="L172" s="1633"/>
      <c r="M172" s="1633"/>
      <c r="N172" s="1633"/>
      <c r="O172" s="1633"/>
      <c r="P172" s="1633"/>
      <c r="Q172" s="1633"/>
      <c r="R172" s="1633"/>
      <c r="S172" s="13"/>
      <c r="T172" s="13"/>
      <c r="U172" s="13"/>
      <c r="V172" s="13"/>
      <c r="W172" s="13"/>
      <c r="X172" s="13"/>
      <c r="Y172" s="13"/>
      <c r="Z172" s="13"/>
      <c r="AA172" s="13"/>
      <c r="AB172" s="13"/>
      <c r="AC172" s="13"/>
      <c r="AD172" s="13"/>
      <c r="AE172" s="13"/>
    </row>
    <row r="173" spans="8:31" s="9" customFormat="1" x14ac:dyDescent="0.25">
      <c r="H173" s="1633"/>
      <c r="I173" s="1633"/>
      <c r="J173" s="1633"/>
      <c r="K173" s="1633"/>
      <c r="L173" s="1633"/>
      <c r="M173" s="1633"/>
      <c r="N173" s="1633"/>
      <c r="O173" s="1633"/>
      <c r="P173" s="1633"/>
      <c r="Q173" s="1633"/>
      <c r="R173" s="1633"/>
      <c r="S173" s="13"/>
      <c r="T173" s="13"/>
      <c r="U173" s="13"/>
      <c r="V173" s="13"/>
      <c r="W173" s="13"/>
      <c r="X173" s="13"/>
      <c r="Y173" s="13"/>
      <c r="Z173" s="13"/>
      <c r="AA173" s="13"/>
      <c r="AB173" s="13"/>
      <c r="AC173" s="13"/>
      <c r="AD173" s="13"/>
      <c r="AE173" s="13"/>
    </row>
    <row r="174" spans="8:31" s="9" customFormat="1" x14ac:dyDescent="0.25">
      <c r="H174" s="1633"/>
      <c r="I174" s="1633"/>
      <c r="J174" s="1633"/>
      <c r="K174" s="1633"/>
      <c r="L174" s="1633"/>
      <c r="M174" s="1633"/>
      <c r="N174" s="1633"/>
      <c r="O174" s="1633"/>
      <c r="P174" s="1633"/>
      <c r="Q174" s="1633"/>
      <c r="R174" s="1633"/>
      <c r="S174" s="13"/>
      <c r="T174" s="13"/>
      <c r="U174" s="13"/>
      <c r="V174" s="13"/>
      <c r="W174" s="13"/>
      <c r="X174" s="13"/>
      <c r="Y174" s="13"/>
      <c r="Z174" s="13"/>
      <c r="AA174" s="13"/>
      <c r="AB174" s="13"/>
      <c r="AC174" s="13"/>
      <c r="AD174" s="13"/>
      <c r="AE174" s="13"/>
    </row>
    <row r="175" spans="8:31" s="9" customFormat="1" x14ac:dyDescent="0.25">
      <c r="H175" s="1633"/>
      <c r="I175" s="1633"/>
      <c r="J175" s="1633"/>
      <c r="K175" s="1633"/>
      <c r="L175" s="1633"/>
      <c r="M175" s="1633"/>
      <c r="N175" s="1633"/>
      <c r="O175" s="1633"/>
      <c r="P175" s="1633"/>
      <c r="Q175" s="1633"/>
      <c r="R175" s="1633"/>
      <c r="S175" s="13"/>
      <c r="T175" s="13"/>
      <c r="U175" s="13"/>
      <c r="V175" s="13"/>
      <c r="W175" s="13"/>
      <c r="X175" s="13"/>
      <c r="Y175" s="13"/>
      <c r="Z175" s="13"/>
      <c r="AA175" s="13"/>
      <c r="AB175" s="13"/>
      <c r="AC175" s="13"/>
      <c r="AD175" s="13"/>
      <c r="AE175" s="13"/>
    </row>
    <row r="176" spans="8:31" s="9" customFormat="1" x14ac:dyDescent="0.25">
      <c r="H176" s="1633"/>
      <c r="I176" s="1633"/>
      <c r="J176" s="1633"/>
      <c r="K176" s="1633"/>
      <c r="L176" s="1633"/>
      <c r="M176" s="1633"/>
      <c r="N176" s="1633"/>
      <c r="O176" s="1633"/>
      <c r="P176" s="1633"/>
      <c r="Q176" s="1633"/>
      <c r="R176" s="1633"/>
      <c r="S176" s="13"/>
      <c r="T176" s="13"/>
      <c r="U176" s="13"/>
      <c r="V176" s="13"/>
      <c r="W176" s="13"/>
      <c r="X176" s="13"/>
      <c r="Y176" s="13"/>
      <c r="Z176" s="13"/>
      <c r="AA176" s="13"/>
      <c r="AB176" s="13"/>
      <c r="AC176" s="13"/>
      <c r="AD176" s="13"/>
      <c r="AE176" s="13"/>
    </row>
    <row r="177" spans="8:31" s="9" customFormat="1" x14ac:dyDescent="0.25">
      <c r="H177" s="1633"/>
      <c r="I177" s="1633"/>
      <c r="J177" s="1633"/>
      <c r="K177" s="1633"/>
      <c r="L177" s="1633"/>
      <c r="M177" s="1633"/>
      <c r="N177" s="1633"/>
      <c r="O177" s="1633"/>
      <c r="P177" s="1633"/>
      <c r="Q177" s="1633"/>
      <c r="R177" s="1633"/>
      <c r="S177" s="13"/>
      <c r="T177" s="13"/>
      <c r="U177" s="13"/>
      <c r="V177" s="13"/>
      <c r="W177" s="13"/>
      <c r="X177" s="13"/>
      <c r="Y177" s="13"/>
      <c r="Z177" s="13"/>
      <c r="AA177" s="13"/>
      <c r="AB177" s="13"/>
      <c r="AC177" s="13"/>
      <c r="AD177" s="13"/>
      <c r="AE177" s="13"/>
    </row>
    <row r="178" spans="8:31" s="9" customFormat="1" x14ac:dyDescent="0.25">
      <c r="H178" s="1633"/>
      <c r="I178" s="1633"/>
      <c r="J178" s="1633"/>
      <c r="K178" s="1633"/>
      <c r="L178" s="1633"/>
      <c r="M178" s="1633"/>
      <c r="N178" s="1633"/>
      <c r="O178" s="1633"/>
      <c r="P178" s="1633"/>
      <c r="Q178" s="1633"/>
      <c r="R178" s="1633"/>
      <c r="S178" s="13"/>
      <c r="T178" s="13"/>
      <c r="U178" s="13"/>
      <c r="V178" s="13"/>
      <c r="W178" s="13"/>
      <c r="X178" s="13"/>
      <c r="Y178" s="13"/>
      <c r="Z178" s="13"/>
      <c r="AA178" s="13"/>
      <c r="AB178" s="13"/>
      <c r="AC178" s="13"/>
      <c r="AD178" s="13"/>
      <c r="AE178" s="13"/>
    </row>
    <row r="179" spans="8:31" s="9" customFormat="1" x14ac:dyDescent="0.25">
      <c r="H179" s="1633"/>
      <c r="I179" s="1633"/>
      <c r="J179" s="1633"/>
      <c r="K179" s="1633"/>
      <c r="L179" s="1633"/>
      <c r="M179" s="1633"/>
      <c r="N179" s="1633"/>
      <c r="O179" s="1633"/>
      <c r="P179" s="1633"/>
      <c r="Q179" s="1633"/>
      <c r="R179" s="1633"/>
      <c r="S179" s="13"/>
      <c r="T179" s="13"/>
      <c r="U179" s="13"/>
      <c r="V179" s="13"/>
      <c r="W179" s="13"/>
      <c r="X179" s="13"/>
      <c r="Y179" s="13"/>
      <c r="Z179" s="13"/>
      <c r="AA179" s="13"/>
      <c r="AB179" s="13"/>
      <c r="AC179" s="13"/>
      <c r="AD179" s="13"/>
      <c r="AE179" s="13"/>
    </row>
    <row r="180" spans="8:31" s="9" customFormat="1" x14ac:dyDescent="0.25">
      <c r="H180" s="1633"/>
      <c r="I180" s="1633"/>
      <c r="J180" s="1633"/>
      <c r="K180" s="1633"/>
      <c r="L180" s="1633"/>
      <c r="M180" s="1633"/>
      <c r="N180" s="1633"/>
      <c r="O180" s="1633"/>
      <c r="P180" s="1633"/>
      <c r="Q180" s="1633"/>
      <c r="R180" s="1633"/>
      <c r="S180" s="13"/>
      <c r="T180" s="13"/>
      <c r="U180" s="13"/>
      <c r="V180" s="13"/>
      <c r="W180" s="13"/>
      <c r="X180" s="13"/>
      <c r="Y180" s="13"/>
      <c r="Z180" s="13"/>
      <c r="AA180" s="13"/>
      <c r="AB180" s="13"/>
      <c r="AC180" s="13"/>
      <c r="AD180" s="13"/>
      <c r="AE180" s="13"/>
    </row>
    <row r="181" spans="8:31" s="9" customFormat="1" x14ac:dyDescent="0.25">
      <c r="H181" s="1633"/>
      <c r="I181" s="1633"/>
      <c r="J181" s="1633"/>
      <c r="K181" s="1633"/>
      <c r="L181" s="1633"/>
      <c r="M181" s="1633"/>
      <c r="N181" s="1633"/>
      <c r="O181" s="1633"/>
      <c r="P181" s="1633"/>
      <c r="Q181" s="1633"/>
      <c r="R181" s="1633"/>
      <c r="S181" s="13"/>
      <c r="T181" s="13"/>
      <c r="U181" s="13"/>
      <c r="V181" s="13"/>
      <c r="W181" s="13"/>
      <c r="X181" s="13"/>
      <c r="Y181" s="13"/>
      <c r="Z181" s="13"/>
      <c r="AA181" s="13"/>
      <c r="AB181" s="13"/>
      <c r="AC181" s="13"/>
      <c r="AD181" s="13"/>
      <c r="AE181" s="13"/>
    </row>
    <row r="182" spans="8:31" s="9" customFormat="1" x14ac:dyDescent="0.25">
      <c r="H182" s="1633"/>
      <c r="I182" s="1633"/>
      <c r="J182" s="1633"/>
      <c r="K182" s="1633"/>
      <c r="L182" s="1633"/>
      <c r="M182" s="1633"/>
      <c r="N182" s="1633"/>
      <c r="O182" s="1633"/>
      <c r="P182" s="1633"/>
      <c r="Q182" s="1633"/>
      <c r="R182" s="1633"/>
      <c r="S182" s="13"/>
      <c r="T182" s="13"/>
      <c r="U182" s="13"/>
      <c r="V182" s="13"/>
      <c r="W182" s="13"/>
      <c r="X182" s="13"/>
      <c r="Y182" s="13"/>
      <c r="Z182" s="13"/>
      <c r="AA182" s="13"/>
      <c r="AB182" s="13"/>
      <c r="AC182" s="13"/>
      <c r="AD182" s="13"/>
      <c r="AE182" s="13"/>
    </row>
    <row r="183" spans="8:31" s="9" customFormat="1" x14ac:dyDescent="0.25">
      <c r="H183" s="1633"/>
      <c r="I183" s="1633"/>
      <c r="J183" s="1633"/>
      <c r="K183" s="1633"/>
      <c r="L183" s="1633"/>
      <c r="M183" s="1633"/>
      <c r="N183" s="1633"/>
      <c r="O183" s="1633"/>
      <c r="P183" s="1633"/>
      <c r="Q183" s="1633"/>
      <c r="R183" s="1633"/>
      <c r="S183" s="13"/>
      <c r="T183" s="13"/>
      <c r="U183" s="13"/>
      <c r="V183" s="13"/>
      <c r="W183" s="13"/>
      <c r="X183" s="13"/>
      <c r="Y183" s="13"/>
      <c r="Z183" s="13"/>
      <c r="AA183" s="13"/>
      <c r="AB183" s="13"/>
      <c r="AC183" s="13"/>
      <c r="AD183" s="13"/>
      <c r="AE183" s="13"/>
    </row>
    <row r="184" spans="8:31" s="9" customFormat="1" x14ac:dyDescent="0.25">
      <c r="H184" s="1633"/>
      <c r="I184" s="1633"/>
      <c r="J184" s="1633"/>
      <c r="K184" s="1633"/>
      <c r="L184" s="1633"/>
      <c r="M184" s="1633"/>
      <c r="N184" s="1633"/>
      <c r="O184" s="1633"/>
      <c r="P184" s="1633"/>
      <c r="Q184" s="1633"/>
      <c r="R184" s="1633"/>
      <c r="S184" s="13"/>
      <c r="T184" s="13"/>
      <c r="U184" s="13"/>
      <c r="V184" s="13"/>
      <c r="W184" s="13"/>
      <c r="X184" s="13"/>
      <c r="Y184" s="13"/>
      <c r="Z184" s="13"/>
      <c r="AA184" s="13"/>
      <c r="AB184" s="13"/>
      <c r="AC184" s="13"/>
      <c r="AD184" s="13"/>
      <c r="AE184" s="13"/>
    </row>
    <row r="185" spans="8:31" s="9" customFormat="1" x14ac:dyDescent="0.25">
      <c r="H185" s="1633"/>
      <c r="I185" s="1633"/>
      <c r="J185" s="1633"/>
      <c r="K185" s="1633"/>
      <c r="L185" s="1633"/>
      <c r="M185" s="1633"/>
      <c r="N185" s="1633"/>
      <c r="O185" s="1633"/>
      <c r="P185" s="1633"/>
      <c r="Q185" s="1633"/>
      <c r="R185" s="1633"/>
      <c r="S185" s="13"/>
      <c r="T185" s="13"/>
      <c r="U185" s="13"/>
      <c r="V185" s="13"/>
      <c r="W185" s="13"/>
      <c r="X185" s="13"/>
      <c r="Y185" s="13"/>
      <c r="Z185" s="13"/>
      <c r="AA185" s="13"/>
      <c r="AB185" s="13"/>
      <c r="AC185" s="13"/>
      <c r="AD185" s="13"/>
      <c r="AE185" s="13"/>
    </row>
    <row r="186" spans="8:31" s="9" customFormat="1" x14ac:dyDescent="0.25">
      <c r="H186" s="1633"/>
      <c r="I186" s="1633"/>
      <c r="J186" s="1633"/>
      <c r="K186" s="1633"/>
      <c r="L186" s="1633"/>
      <c r="M186" s="1633"/>
      <c r="N186" s="1633"/>
      <c r="O186" s="1633"/>
      <c r="P186" s="1633"/>
      <c r="Q186" s="1633"/>
      <c r="R186" s="1633"/>
      <c r="S186" s="13"/>
      <c r="T186" s="13"/>
      <c r="U186" s="13"/>
      <c r="V186" s="13"/>
      <c r="W186" s="13"/>
      <c r="X186" s="13"/>
      <c r="Y186" s="13"/>
      <c r="Z186" s="13"/>
      <c r="AA186" s="13"/>
      <c r="AB186" s="13"/>
      <c r="AC186" s="13"/>
      <c r="AD186" s="13"/>
      <c r="AE186" s="13"/>
    </row>
    <row r="187" spans="8:31" s="9" customFormat="1" x14ac:dyDescent="0.25">
      <c r="H187" s="1633"/>
      <c r="I187" s="1633"/>
      <c r="J187" s="1633"/>
      <c r="K187" s="1633"/>
      <c r="L187" s="1633"/>
      <c r="M187" s="1633"/>
      <c r="N187" s="1633"/>
      <c r="O187" s="1633"/>
      <c r="P187" s="1633"/>
      <c r="Q187" s="1633"/>
      <c r="R187" s="1633"/>
      <c r="S187" s="13"/>
      <c r="T187" s="13"/>
      <c r="U187" s="13"/>
      <c r="V187" s="13"/>
      <c r="W187" s="13"/>
      <c r="X187" s="13"/>
      <c r="Y187" s="13"/>
      <c r="Z187" s="13"/>
      <c r="AA187" s="13"/>
      <c r="AB187" s="13"/>
      <c r="AC187" s="13"/>
      <c r="AD187" s="13"/>
      <c r="AE187" s="13"/>
    </row>
    <row r="188" spans="8:31" s="9" customFormat="1" x14ac:dyDescent="0.25">
      <c r="H188" s="1633"/>
      <c r="I188" s="1633"/>
      <c r="J188" s="1633"/>
      <c r="K188" s="1633"/>
      <c r="L188" s="1633"/>
      <c r="M188" s="1633"/>
      <c r="N188" s="1633"/>
      <c r="O188" s="1633"/>
      <c r="P188" s="1633"/>
      <c r="Q188" s="1633"/>
      <c r="R188" s="1633"/>
      <c r="S188" s="13"/>
      <c r="T188" s="13"/>
      <c r="U188" s="13"/>
      <c r="V188" s="13"/>
      <c r="W188" s="13"/>
      <c r="X188" s="13"/>
      <c r="Y188" s="13"/>
      <c r="Z188" s="13"/>
      <c r="AA188" s="13"/>
      <c r="AB188" s="13"/>
      <c r="AC188" s="13"/>
      <c r="AD188" s="13"/>
      <c r="AE188" s="13"/>
    </row>
    <row r="189" spans="8:31" s="9" customFormat="1" x14ac:dyDescent="0.25">
      <c r="H189" s="1633"/>
      <c r="I189" s="1633"/>
      <c r="J189" s="1633"/>
      <c r="K189" s="1633"/>
      <c r="L189" s="1633"/>
      <c r="M189" s="1633"/>
      <c r="N189" s="1633"/>
      <c r="O189" s="1633"/>
      <c r="P189" s="1633"/>
      <c r="Q189" s="1633"/>
      <c r="R189" s="1633"/>
      <c r="S189" s="13"/>
      <c r="T189" s="13"/>
      <c r="U189" s="13"/>
      <c r="V189" s="13"/>
      <c r="W189" s="13"/>
      <c r="X189" s="13"/>
      <c r="Y189" s="13"/>
      <c r="Z189" s="13"/>
      <c r="AA189" s="13"/>
      <c r="AB189" s="13"/>
      <c r="AC189" s="13"/>
      <c r="AD189" s="13"/>
      <c r="AE189" s="13"/>
    </row>
    <row r="190" spans="8:31" s="9" customFormat="1" x14ac:dyDescent="0.25">
      <c r="H190" s="1633"/>
      <c r="I190" s="1633"/>
      <c r="J190" s="1633"/>
      <c r="K190" s="1633"/>
      <c r="L190" s="1633"/>
      <c r="M190" s="1633"/>
      <c r="N190" s="1633"/>
      <c r="O190" s="1633"/>
      <c r="P190" s="1633"/>
      <c r="Q190" s="1633"/>
      <c r="R190" s="1633"/>
      <c r="S190" s="13"/>
      <c r="T190" s="13"/>
      <c r="U190" s="13"/>
      <c r="V190" s="13"/>
      <c r="W190" s="13"/>
      <c r="X190" s="13"/>
      <c r="Y190" s="13"/>
      <c r="Z190" s="13"/>
      <c r="AA190" s="13"/>
      <c r="AB190" s="13"/>
      <c r="AC190" s="13"/>
      <c r="AD190" s="13"/>
      <c r="AE190" s="13"/>
    </row>
    <row r="191" spans="8:31" s="9" customFormat="1" x14ac:dyDescent="0.25">
      <c r="H191" s="1633"/>
      <c r="I191" s="1633"/>
      <c r="J191" s="1633"/>
      <c r="K191" s="1633"/>
      <c r="L191" s="1633"/>
      <c r="M191" s="1633"/>
      <c r="N191" s="1633"/>
      <c r="O191" s="1633"/>
      <c r="P191" s="1633"/>
      <c r="Q191" s="1633"/>
      <c r="R191" s="1633"/>
      <c r="S191" s="13"/>
      <c r="T191" s="13"/>
      <c r="U191" s="13"/>
      <c r="V191" s="13"/>
      <c r="W191" s="13"/>
      <c r="X191" s="13"/>
      <c r="Y191" s="13"/>
      <c r="Z191" s="13"/>
      <c r="AA191" s="13"/>
      <c r="AB191" s="13"/>
      <c r="AC191" s="13"/>
      <c r="AD191" s="13"/>
      <c r="AE191" s="13"/>
    </row>
    <row r="192" spans="8:31" s="9" customFormat="1" x14ac:dyDescent="0.25">
      <c r="H192" s="1633"/>
      <c r="I192" s="1633"/>
      <c r="J192" s="1633"/>
      <c r="K192" s="1633"/>
      <c r="L192" s="1633"/>
      <c r="M192" s="1633"/>
      <c r="N192" s="1633"/>
      <c r="O192" s="1633"/>
      <c r="P192" s="1633"/>
      <c r="Q192" s="1633"/>
      <c r="R192" s="1633"/>
      <c r="S192" s="13"/>
      <c r="T192" s="13"/>
      <c r="U192" s="13"/>
      <c r="V192" s="13"/>
      <c r="W192" s="13"/>
      <c r="X192" s="13"/>
      <c r="Y192" s="13"/>
      <c r="Z192" s="13"/>
      <c r="AA192" s="13"/>
      <c r="AB192" s="13"/>
      <c r="AC192" s="13"/>
      <c r="AD192" s="13"/>
      <c r="AE192" s="13"/>
    </row>
    <row r="193" spans="8:31" s="9" customFormat="1" x14ac:dyDescent="0.25">
      <c r="H193" s="1633"/>
      <c r="I193" s="1633"/>
      <c r="J193" s="1633"/>
      <c r="K193" s="1633"/>
      <c r="L193" s="1633"/>
      <c r="M193" s="1633"/>
      <c r="N193" s="1633"/>
      <c r="O193" s="1633"/>
      <c r="P193" s="1633"/>
      <c r="Q193" s="1633"/>
      <c r="R193" s="1633"/>
      <c r="S193" s="13"/>
      <c r="T193" s="13"/>
      <c r="U193" s="13"/>
      <c r="V193" s="13"/>
      <c r="W193" s="13"/>
      <c r="X193" s="13"/>
      <c r="Y193" s="13"/>
      <c r="Z193" s="13"/>
      <c r="AA193" s="13"/>
      <c r="AB193" s="13"/>
      <c r="AC193" s="13"/>
      <c r="AD193" s="13"/>
      <c r="AE193" s="13"/>
    </row>
    <row r="194" spans="8:31" s="9" customFormat="1" x14ac:dyDescent="0.25">
      <c r="H194" s="1633"/>
      <c r="I194" s="1633"/>
      <c r="J194" s="1633"/>
      <c r="K194" s="1633"/>
      <c r="L194" s="1633"/>
      <c r="M194" s="1633"/>
      <c r="N194" s="1633"/>
      <c r="O194" s="1633"/>
      <c r="P194" s="1633"/>
      <c r="Q194" s="1633"/>
      <c r="R194" s="1633"/>
      <c r="S194" s="13"/>
      <c r="T194" s="13"/>
      <c r="U194" s="13"/>
      <c r="V194" s="13"/>
      <c r="W194" s="13"/>
      <c r="X194" s="13"/>
      <c r="Y194" s="13"/>
      <c r="Z194" s="13"/>
      <c r="AA194" s="13"/>
      <c r="AB194" s="13"/>
      <c r="AC194" s="13"/>
      <c r="AD194" s="13"/>
      <c r="AE194" s="13"/>
    </row>
    <row r="195" spans="8:31" s="9" customFormat="1" x14ac:dyDescent="0.25">
      <c r="H195" s="1633"/>
      <c r="I195" s="1633"/>
      <c r="J195" s="1633"/>
      <c r="K195" s="1633"/>
      <c r="L195" s="1633"/>
      <c r="M195" s="1633"/>
      <c r="N195" s="1633"/>
      <c r="O195" s="1633"/>
      <c r="P195" s="1633"/>
      <c r="Q195" s="1633"/>
      <c r="R195" s="1633"/>
      <c r="S195" s="13"/>
      <c r="T195" s="13"/>
      <c r="U195" s="13"/>
      <c r="V195" s="13"/>
      <c r="W195" s="13"/>
      <c r="X195" s="13"/>
      <c r="Y195" s="13"/>
      <c r="Z195" s="13"/>
      <c r="AA195" s="13"/>
      <c r="AB195" s="13"/>
      <c r="AC195" s="13"/>
      <c r="AD195" s="13"/>
      <c r="AE195" s="13"/>
    </row>
    <row r="196" spans="8:31" s="9" customFormat="1" x14ac:dyDescent="0.25">
      <c r="H196" s="1633"/>
      <c r="I196" s="1633"/>
      <c r="J196" s="1633"/>
      <c r="K196" s="1633"/>
      <c r="L196" s="1633"/>
      <c r="M196" s="1633"/>
      <c r="N196" s="1633"/>
      <c r="O196" s="1633"/>
      <c r="P196" s="1633"/>
      <c r="Q196" s="1633"/>
      <c r="R196" s="1633"/>
      <c r="S196" s="13"/>
      <c r="T196" s="13"/>
      <c r="U196" s="13"/>
      <c r="V196" s="13"/>
      <c r="W196" s="13"/>
      <c r="X196" s="13"/>
      <c r="Y196" s="13"/>
      <c r="Z196" s="13"/>
      <c r="AA196" s="13"/>
      <c r="AB196" s="13"/>
      <c r="AC196" s="13"/>
      <c r="AD196" s="13"/>
      <c r="AE196" s="13"/>
    </row>
    <row r="197" spans="8:31" s="9" customFormat="1" x14ac:dyDescent="0.25">
      <c r="H197" s="1633"/>
      <c r="I197" s="1633"/>
      <c r="J197" s="1633"/>
      <c r="K197" s="1633"/>
      <c r="L197" s="1633"/>
      <c r="M197" s="1633"/>
      <c r="N197" s="1633"/>
      <c r="O197" s="1633"/>
      <c r="P197" s="1633"/>
      <c r="Q197" s="1633"/>
      <c r="R197" s="1633"/>
      <c r="S197" s="13"/>
      <c r="T197" s="13"/>
      <c r="U197" s="13"/>
      <c r="V197" s="13"/>
      <c r="W197" s="13"/>
      <c r="X197" s="13"/>
      <c r="Y197" s="13"/>
      <c r="Z197" s="13"/>
      <c r="AA197" s="13"/>
      <c r="AB197" s="13"/>
      <c r="AC197" s="13"/>
      <c r="AD197" s="13"/>
      <c r="AE197" s="13"/>
    </row>
    <row r="198" spans="8:31" s="9" customFormat="1" x14ac:dyDescent="0.25">
      <c r="H198" s="1633"/>
      <c r="I198" s="1633"/>
      <c r="J198" s="1633"/>
      <c r="K198" s="1633"/>
      <c r="L198" s="1633"/>
      <c r="M198" s="1633"/>
      <c r="N198" s="1633"/>
      <c r="O198" s="1633"/>
      <c r="P198" s="1633"/>
      <c r="Q198" s="1633"/>
      <c r="R198" s="1633"/>
      <c r="S198" s="13"/>
      <c r="T198" s="13"/>
      <c r="U198" s="13"/>
      <c r="V198" s="13"/>
      <c r="W198" s="13"/>
      <c r="X198" s="13"/>
      <c r="Y198" s="13"/>
      <c r="Z198" s="13"/>
      <c r="AA198" s="13"/>
      <c r="AB198" s="13"/>
      <c r="AC198" s="13"/>
      <c r="AD198" s="13"/>
      <c r="AE198" s="13"/>
    </row>
    <row r="199" spans="8:31" s="9" customFormat="1" x14ac:dyDescent="0.25">
      <c r="H199" s="1633"/>
      <c r="I199" s="1633"/>
      <c r="J199" s="1633"/>
      <c r="K199" s="1633"/>
      <c r="L199" s="1633"/>
      <c r="M199" s="1633"/>
      <c r="N199" s="1633"/>
      <c r="O199" s="1633"/>
      <c r="P199" s="1633"/>
      <c r="Q199" s="1633"/>
      <c r="R199" s="1633"/>
      <c r="S199" s="13"/>
      <c r="T199" s="13"/>
      <c r="U199" s="13"/>
      <c r="V199" s="13"/>
      <c r="W199" s="13"/>
      <c r="X199" s="13"/>
      <c r="Y199" s="13"/>
      <c r="Z199" s="13"/>
      <c r="AA199" s="13"/>
      <c r="AB199" s="13"/>
      <c r="AC199" s="13"/>
      <c r="AD199" s="13"/>
      <c r="AE199" s="13"/>
    </row>
    <row r="200" spans="8:31" s="9" customFormat="1" x14ac:dyDescent="0.25">
      <c r="H200" s="1633"/>
      <c r="I200" s="1633"/>
      <c r="J200" s="1633"/>
      <c r="K200" s="1633"/>
      <c r="L200" s="1633"/>
      <c r="M200" s="1633"/>
      <c r="N200" s="1633"/>
      <c r="O200" s="1633"/>
      <c r="P200" s="1633"/>
      <c r="Q200" s="1633"/>
      <c r="R200" s="1633"/>
      <c r="S200" s="13"/>
      <c r="T200" s="13"/>
      <c r="U200" s="13"/>
      <c r="V200" s="13"/>
      <c r="W200" s="13"/>
      <c r="X200" s="13"/>
      <c r="Y200" s="13"/>
      <c r="Z200" s="13"/>
      <c r="AA200" s="13"/>
      <c r="AB200" s="13"/>
      <c r="AC200" s="13"/>
      <c r="AD200" s="13"/>
      <c r="AE200" s="13"/>
    </row>
    <row r="201" spans="8:31" s="9" customFormat="1" x14ac:dyDescent="0.25">
      <c r="H201" s="1633"/>
      <c r="I201" s="1633"/>
      <c r="J201" s="1633"/>
      <c r="K201" s="1633"/>
      <c r="L201" s="1633"/>
      <c r="M201" s="1633"/>
      <c r="N201" s="1633"/>
      <c r="O201" s="1633"/>
      <c r="P201" s="1633"/>
      <c r="Q201" s="1633"/>
      <c r="R201" s="1633"/>
      <c r="S201" s="13"/>
      <c r="T201" s="13"/>
      <c r="U201" s="13"/>
      <c r="V201" s="13"/>
      <c r="W201" s="13"/>
      <c r="X201" s="13"/>
      <c r="Y201" s="13"/>
      <c r="Z201" s="13"/>
      <c r="AA201" s="13"/>
      <c r="AB201" s="13"/>
      <c r="AC201" s="13"/>
      <c r="AD201" s="13"/>
      <c r="AE201" s="13"/>
    </row>
    <row r="202" spans="8:31" s="9" customFormat="1" x14ac:dyDescent="0.25">
      <c r="H202" s="1633"/>
      <c r="I202" s="1633"/>
      <c r="J202" s="1633"/>
      <c r="K202" s="1633"/>
      <c r="L202" s="1633"/>
      <c r="M202" s="1633"/>
      <c r="N202" s="1633"/>
      <c r="O202" s="1633"/>
      <c r="P202" s="1633"/>
      <c r="Q202" s="1633"/>
      <c r="R202" s="1633"/>
      <c r="S202" s="13"/>
      <c r="T202" s="13"/>
      <c r="U202" s="13"/>
      <c r="V202" s="13"/>
      <c r="W202" s="13"/>
      <c r="X202" s="13"/>
      <c r="Y202" s="13"/>
      <c r="Z202" s="13"/>
      <c r="AA202" s="13"/>
      <c r="AB202" s="13"/>
      <c r="AC202" s="13"/>
      <c r="AD202" s="13"/>
      <c r="AE202" s="13"/>
    </row>
    <row r="203" spans="8:31" s="9" customFormat="1" x14ac:dyDescent="0.25">
      <c r="H203" s="1633"/>
      <c r="I203" s="1633"/>
      <c r="J203" s="1633"/>
      <c r="K203" s="1633"/>
      <c r="L203" s="1633"/>
      <c r="M203" s="1633"/>
      <c r="N203" s="1633"/>
      <c r="O203" s="1633"/>
      <c r="P203" s="1633"/>
      <c r="Q203" s="1633"/>
      <c r="R203" s="1633"/>
      <c r="S203" s="13"/>
      <c r="T203" s="13"/>
      <c r="U203" s="13"/>
      <c r="V203" s="13"/>
      <c r="W203" s="13"/>
      <c r="X203" s="13"/>
      <c r="Y203" s="13"/>
      <c r="Z203" s="13"/>
      <c r="AA203" s="13"/>
      <c r="AB203" s="13"/>
      <c r="AC203" s="13"/>
      <c r="AD203" s="13"/>
      <c r="AE203" s="13"/>
    </row>
    <row r="204" spans="8:31" s="9" customFormat="1" x14ac:dyDescent="0.25">
      <c r="H204" s="1633"/>
      <c r="I204" s="1633"/>
      <c r="J204" s="1633"/>
      <c r="K204" s="1633"/>
      <c r="L204" s="1633"/>
      <c r="M204" s="1633"/>
      <c r="N204" s="1633"/>
      <c r="O204" s="1633"/>
      <c r="P204" s="1633"/>
      <c r="Q204" s="1633"/>
      <c r="R204" s="1633"/>
      <c r="S204" s="13"/>
      <c r="T204" s="13"/>
      <c r="U204" s="13"/>
      <c r="V204" s="13"/>
      <c r="W204" s="13"/>
      <c r="X204" s="13"/>
      <c r="Y204" s="13"/>
      <c r="Z204" s="13"/>
      <c r="AA204" s="13"/>
      <c r="AB204" s="13"/>
      <c r="AC204" s="13"/>
      <c r="AD204" s="13"/>
      <c r="AE204" s="13"/>
    </row>
    <row r="205" spans="8:31" s="9" customFormat="1" x14ac:dyDescent="0.25">
      <c r="H205" s="1633"/>
      <c r="I205" s="1633"/>
      <c r="J205" s="1633"/>
      <c r="K205" s="1633"/>
      <c r="L205" s="1633"/>
      <c r="M205" s="1633"/>
      <c r="N205" s="1633"/>
      <c r="O205" s="1633"/>
      <c r="P205" s="1633"/>
      <c r="Q205" s="1633"/>
      <c r="R205" s="1633"/>
      <c r="S205" s="13"/>
      <c r="T205" s="13"/>
      <c r="U205" s="13"/>
      <c r="V205" s="13"/>
      <c r="W205" s="13"/>
      <c r="X205" s="13"/>
      <c r="Y205" s="13"/>
      <c r="Z205" s="13"/>
      <c r="AA205" s="13"/>
      <c r="AB205" s="13"/>
      <c r="AC205" s="13"/>
      <c r="AD205" s="13"/>
      <c r="AE205" s="13"/>
    </row>
    <row r="206" spans="8:31" s="9" customFormat="1" x14ac:dyDescent="0.25">
      <c r="H206" s="1633"/>
      <c r="I206" s="1633"/>
      <c r="J206" s="1633"/>
      <c r="K206" s="1633"/>
      <c r="L206" s="1633"/>
      <c r="M206" s="1633"/>
      <c r="N206" s="1633"/>
      <c r="O206" s="1633"/>
      <c r="P206" s="1633"/>
      <c r="Q206" s="1633"/>
      <c r="R206" s="1633"/>
      <c r="S206" s="13"/>
      <c r="T206" s="13"/>
      <c r="U206" s="13"/>
      <c r="V206" s="13"/>
      <c r="W206" s="13"/>
      <c r="X206" s="13"/>
      <c r="Y206" s="13"/>
      <c r="Z206" s="13"/>
      <c r="AA206" s="13"/>
      <c r="AB206" s="13"/>
      <c r="AC206" s="13"/>
      <c r="AD206" s="13"/>
      <c r="AE206" s="13"/>
    </row>
    <row r="207" spans="8:31" s="9" customFormat="1" x14ac:dyDescent="0.25">
      <c r="H207" s="1633"/>
      <c r="I207" s="1633"/>
      <c r="J207" s="1633"/>
      <c r="K207" s="1633"/>
      <c r="L207" s="1633"/>
      <c r="M207" s="1633"/>
      <c r="N207" s="1633"/>
      <c r="O207" s="1633"/>
      <c r="P207" s="1633"/>
      <c r="Q207" s="1633"/>
      <c r="R207" s="1633"/>
      <c r="S207" s="13"/>
      <c r="T207" s="13"/>
      <c r="U207" s="13"/>
      <c r="V207" s="13"/>
      <c r="W207" s="13"/>
      <c r="X207" s="13"/>
      <c r="Y207" s="13"/>
      <c r="Z207" s="13"/>
      <c r="AA207" s="13"/>
      <c r="AB207" s="13"/>
      <c r="AC207" s="13"/>
      <c r="AD207" s="13"/>
      <c r="AE207" s="13"/>
    </row>
    <row r="208" spans="8:31" s="9" customFormat="1" x14ac:dyDescent="0.25">
      <c r="H208" s="1633"/>
      <c r="I208" s="1633"/>
      <c r="J208" s="1633"/>
      <c r="K208" s="1633"/>
      <c r="L208" s="1633"/>
      <c r="M208" s="1633"/>
      <c r="N208" s="1633"/>
      <c r="O208" s="1633"/>
      <c r="P208" s="1633"/>
      <c r="Q208" s="1633"/>
      <c r="R208" s="1633"/>
      <c r="S208" s="13"/>
      <c r="T208" s="13"/>
      <c r="U208" s="13"/>
      <c r="V208" s="13"/>
      <c r="W208" s="13"/>
      <c r="X208" s="13"/>
      <c r="Y208" s="13"/>
      <c r="Z208" s="13"/>
      <c r="AA208" s="13"/>
      <c r="AB208" s="13"/>
      <c r="AC208" s="13"/>
      <c r="AD208" s="13"/>
      <c r="AE208" s="13"/>
    </row>
    <row r="209" spans="8:31" s="9" customFormat="1" x14ac:dyDescent="0.25">
      <c r="H209" s="1633"/>
      <c r="I209" s="1633"/>
      <c r="J209" s="1633"/>
      <c r="K209" s="1633"/>
      <c r="L209" s="1633"/>
      <c r="M209" s="1633"/>
      <c r="N209" s="1633"/>
      <c r="O209" s="1633"/>
      <c r="P209" s="1633"/>
      <c r="Q209" s="1633"/>
      <c r="R209" s="1633"/>
      <c r="S209" s="13"/>
      <c r="T209" s="13"/>
      <c r="U209" s="13"/>
      <c r="V209" s="13"/>
      <c r="W209" s="13"/>
      <c r="X209" s="13"/>
      <c r="Y209" s="13"/>
      <c r="Z209" s="13"/>
      <c r="AA209" s="13"/>
      <c r="AB209" s="13"/>
      <c r="AC209" s="13"/>
      <c r="AD209" s="13"/>
      <c r="AE209" s="13"/>
    </row>
    <row r="210" spans="8:31" s="9" customFormat="1" x14ac:dyDescent="0.25">
      <c r="H210" s="1633"/>
      <c r="I210" s="1633"/>
      <c r="J210" s="1633"/>
      <c r="K210" s="1633"/>
      <c r="L210" s="1633"/>
      <c r="M210" s="1633"/>
      <c r="N210" s="1633"/>
      <c r="O210" s="1633"/>
      <c r="P210" s="1633"/>
      <c r="Q210" s="1633"/>
      <c r="R210" s="1633"/>
      <c r="S210" s="13"/>
      <c r="T210" s="13"/>
      <c r="U210" s="13"/>
      <c r="V210" s="13"/>
      <c r="W210" s="13"/>
      <c r="X210" s="13"/>
      <c r="Y210" s="13"/>
      <c r="Z210" s="13"/>
      <c r="AA210" s="13"/>
      <c r="AB210" s="13"/>
      <c r="AC210" s="13"/>
      <c r="AD210" s="13"/>
      <c r="AE210" s="13"/>
    </row>
    <row r="211" spans="8:31" s="9" customFormat="1" x14ac:dyDescent="0.25">
      <c r="H211" s="1633"/>
      <c r="I211" s="1633"/>
      <c r="J211" s="1633"/>
      <c r="K211" s="1633"/>
      <c r="L211" s="1633"/>
      <c r="M211" s="1633"/>
      <c r="N211" s="1633"/>
      <c r="O211" s="1633"/>
      <c r="P211" s="1633"/>
      <c r="Q211" s="1633"/>
      <c r="R211" s="1633"/>
      <c r="S211" s="13"/>
      <c r="T211" s="13"/>
      <c r="U211" s="13"/>
      <c r="V211" s="13"/>
      <c r="W211" s="13"/>
      <c r="X211" s="13"/>
      <c r="Y211" s="13"/>
      <c r="Z211" s="13"/>
      <c r="AA211" s="13"/>
      <c r="AB211" s="13"/>
      <c r="AC211" s="13"/>
      <c r="AD211" s="13"/>
      <c r="AE211" s="13"/>
    </row>
    <row r="212" spans="8:31" s="9" customFormat="1" x14ac:dyDescent="0.25">
      <c r="H212" s="1633"/>
      <c r="I212" s="1633"/>
      <c r="J212" s="1633"/>
      <c r="K212" s="1633"/>
      <c r="L212" s="1633"/>
      <c r="M212" s="1633"/>
      <c r="N212" s="1633"/>
      <c r="O212" s="1633"/>
      <c r="P212" s="1633"/>
      <c r="Q212" s="1633"/>
      <c r="R212" s="1633"/>
      <c r="S212" s="13"/>
      <c r="T212" s="13"/>
      <c r="U212" s="13"/>
      <c r="V212" s="13"/>
      <c r="W212" s="13"/>
      <c r="X212" s="13"/>
      <c r="Y212" s="13"/>
      <c r="Z212" s="13"/>
      <c r="AA212" s="13"/>
      <c r="AB212" s="13"/>
      <c r="AC212" s="13"/>
      <c r="AD212" s="13"/>
      <c r="AE212" s="13"/>
    </row>
    <row r="213" spans="8:31" s="9" customFormat="1" x14ac:dyDescent="0.25">
      <c r="H213" s="1633"/>
      <c r="I213" s="1633"/>
      <c r="J213" s="1633"/>
      <c r="K213" s="1633"/>
      <c r="L213" s="1633"/>
      <c r="M213" s="1633"/>
      <c r="N213" s="1633"/>
      <c r="O213" s="1633"/>
      <c r="P213" s="1633"/>
      <c r="Q213" s="1633"/>
      <c r="R213" s="1633"/>
      <c r="S213" s="13"/>
      <c r="T213" s="13"/>
      <c r="U213" s="13"/>
      <c r="V213" s="13"/>
      <c r="W213" s="13"/>
      <c r="X213" s="13"/>
      <c r="Y213" s="13"/>
      <c r="Z213" s="13"/>
      <c r="AA213" s="13"/>
      <c r="AB213" s="13"/>
      <c r="AC213" s="13"/>
      <c r="AD213" s="13"/>
      <c r="AE213" s="13"/>
    </row>
    <row r="214" spans="8:31" s="9" customFormat="1" x14ac:dyDescent="0.25">
      <c r="H214" s="1633"/>
      <c r="I214" s="1633"/>
      <c r="J214" s="1633"/>
      <c r="K214" s="1633"/>
      <c r="L214" s="1633"/>
      <c r="M214" s="1633"/>
      <c r="N214" s="1633"/>
      <c r="O214" s="1633"/>
      <c r="P214" s="1633"/>
      <c r="Q214" s="1633"/>
      <c r="R214" s="1633"/>
      <c r="S214" s="13"/>
      <c r="T214" s="13"/>
      <c r="U214" s="13"/>
      <c r="V214" s="13"/>
      <c r="W214" s="13"/>
      <c r="X214" s="13"/>
      <c r="Y214" s="13"/>
      <c r="Z214" s="13"/>
      <c r="AA214" s="13"/>
      <c r="AB214" s="13"/>
      <c r="AC214" s="13"/>
      <c r="AD214" s="13"/>
      <c r="AE214" s="13"/>
    </row>
    <row r="215" spans="8:31" s="9" customFormat="1" x14ac:dyDescent="0.25">
      <c r="H215" s="1633"/>
      <c r="I215" s="1633"/>
      <c r="J215" s="1633"/>
      <c r="K215" s="1633"/>
      <c r="L215" s="1633"/>
      <c r="M215" s="1633"/>
      <c r="N215" s="1633"/>
      <c r="O215" s="1633"/>
      <c r="P215" s="1633"/>
      <c r="Q215" s="1633"/>
      <c r="R215" s="1633"/>
      <c r="S215" s="13"/>
      <c r="T215" s="13"/>
      <c r="U215" s="13"/>
      <c r="V215" s="13"/>
      <c r="W215" s="13"/>
      <c r="X215" s="13"/>
      <c r="Y215" s="13"/>
      <c r="Z215" s="13"/>
      <c r="AA215" s="13"/>
      <c r="AB215" s="13"/>
      <c r="AC215" s="13"/>
      <c r="AD215" s="13"/>
      <c r="AE215" s="13"/>
    </row>
    <row r="216" spans="8:31" s="9" customFormat="1" x14ac:dyDescent="0.25">
      <c r="H216" s="1633"/>
      <c r="I216" s="1633"/>
      <c r="J216" s="1633"/>
      <c r="K216" s="1633"/>
      <c r="L216" s="1633"/>
      <c r="M216" s="1633"/>
      <c r="N216" s="1633"/>
      <c r="O216" s="1633"/>
      <c r="P216" s="1633"/>
      <c r="Q216" s="1633"/>
      <c r="R216" s="1633"/>
      <c r="S216" s="13"/>
      <c r="T216" s="13"/>
      <c r="U216" s="13"/>
      <c r="V216" s="13"/>
      <c r="W216" s="13"/>
      <c r="X216" s="13"/>
      <c r="Y216" s="13"/>
      <c r="Z216" s="13"/>
      <c r="AA216" s="13"/>
      <c r="AB216" s="13"/>
      <c r="AC216" s="13"/>
      <c r="AD216" s="13"/>
      <c r="AE216" s="13"/>
    </row>
    <row r="217" spans="8:31" s="9" customFormat="1" x14ac:dyDescent="0.25">
      <c r="H217" s="1633"/>
      <c r="I217" s="1633"/>
      <c r="J217" s="1633"/>
      <c r="K217" s="1633"/>
      <c r="L217" s="1633"/>
      <c r="M217" s="1633"/>
      <c r="N217" s="1633"/>
      <c r="O217" s="1633"/>
      <c r="P217" s="1633"/>
      <c r="Q217" s="1633"/>
      <c r="R217" s="1633"/>
      <c r="S217" s="13"/>
      <c r="T217" s="13"/>
      <c r="U217" s="13"/>
      <c r="V217" s="13"/>
      <c r="W217" s="13"/>
      <c r="X217" s="13"/>
      <c r="Y217" s="13"/>
      <c r="Z217" s="13"/>
      <c r="AA217" s="13"/>
      <c r="AB217" s="13"/>
      <c r="AC217" s="13"/>
      <c r="AD217" s="13"/>
      <c r="AE217" s="13"/>
    </row>
    <row r="218" spans="8:31" s="9" customFormat="1" x14ac:dyDescent="0.25">
      <c r="H218" s="1633"/>
      <c r="I218" s="1633"/>
      <c r="J218" s="1633"/>
      <c r="K218" s="1633"/>
      <c r="L218" s="1633"/>
      <c r="M218" s="1633"/>
      <c r="N218" s="1633"/>
      <c r="O218" s="1633"/>
      <c r="P218" s="1633"/>
      <c r="Q218" s="1633"/>
      <c r="R218" s="1633"/>
      <c r="S218" s="13"/>
      <c r="T218" s="13"/>
      <c r="U218" s="13"/>
      <c r="V218" s="13"/>
      <c r="W218" s="13"/>
      <c r="X218" s="13"/>
      <c r="Y218" s="13"/>
      <c r="Z218" s="13"/>
      <c r="AA218" s="13"/>
      <c r="AB218" s="13"/>
      <c r="AC218" s="13"/>
      <c r="AD218" s="13"/>
      <c r="AE218" s="13"/>
    </row>
    <row r="219" spans="8:31" s="9" customFormat="1" x14ac:dyDescent="0.25">
      <c r="H219" s="1633"/>
      <c r="I219" s="1633"/>
      <c r="J219" s="1633"/>
      <c r="K219" s="1633"/>
      <c r="L219" s="1633"/>
      <c r="M219" s="1633"/>
      <c r="N219" s="1633"/>
      <c r="O219" s="1633"/>
      <c r="P219" s="1633"/>
      <c r="Q219" s="1633"/>
      <c r="R219" s="1633"/>
      <c r="S219" s="13"/>
      <c r="T219" s="13"/>
      <c r="U219" s="13"/>
      <c r="V219" s="13"/>
      <c r="W219" s="13"/>
      <c r="X219" s="13"/>
      <c r="Y219" s="13"/>
      <c r="Z219" s="13"/>
      <c r="AA219" s="13"/>
      <c r="AB219" s="13"/>
      <c r="AC219" s="13"/>
      <c r="AD219" s="13"/>
      <c r="AE219" s="13"/>
    </row>
    <row r="220" spans="8:31" s="9" customFormat="1" x14ac:dyDescent="0.25">
      <c r="H220" s="1633"/>
      <c r="I220" s="1633"/>
      <c r="J220" s="1633"/>
      <c r="K220" s="1633"/>
      <c r="L220" s="1633"/>
      <c r="M220" s="1633"/>
      <c r="N220" s="1633"/>
      <c r="O220" s="1633"/>
      <c r="P220" s="1633"/>
      <c r="Q220" s="1633"/>
      <c r="R220" s="1633"/>
      <c r="S220" s="13"/>
      <c r="T220" s="13"/>
      <c r="U220" s="13"/>
      <c r="V220" s="13"/>
      <c r="W220" s="13"/>
      <c r="X220" s="13"/>
      <c r="Y220" s="13"/>
      <c r="Z220" s="13"/>
      <c r="AA220" s="13"/>
      <c r="AB220" s="13"/>
      <c r="AC220" s="13"/>
      <c r="AD220" s="13"/>
      <c r="AE220" s="13"/>
    </row>
    <row r="221" spans="8:31" s="9" customFormat="1" x14ac:dyDescent="0.25">
      <c r="H221" s="1633"/>
      <c r="I221" s="1633"/>
      <c r="J221" s="1633"/>
      <c r="K221" s="1633"/>
      <c r="L221" s="1633"/>
      <c r="M221" s="1633"/>
      <c r="N221" s="1633"/>
      <c r="O221" s="1633"/>
      <c r="P221" s="1633"/>
      <c r="Q221" s="1633"/>
      <c r="R221" s="1633"/>
      <c r="S221" s="13"/>
      <c r="T221" s="13"/>
      <c r="U221" s="13"/>
      <c r="V221" s="13"/>
      <c r="W221" s="13"/>
      <c r="X221" s="13"/>
      <c r="Y221" s="13"/>
      <c r="Z221" s="13"/>
      <c r="AA221" s="13"/>
      <c r="AB221" s="13"/>
      <c r="AC221" s="13"/>
      <c r="AD221" s="13"/>
      <c r="AE221" s="13"/>
    </row>
    <row r="222" spans="8:31" s="9" customFormat="1" x14ac:dyDescent="0.25">
      <c r="H222" s="1633"/>
      <c r="I222" s="1633"/>
      <c r="J222" s="1633"/>
      <c r="K222" s="1633"/>
      <c r="L222" s="1633"/>
      <c r="M222" s="1633"/>
      <c r="N222" s="1633"/>
      <c r="O222" s="1633"/>
      <c r="P222" s="1633"/>
      <c r="Q222" s="1633"/>
      <c r="R222" s="1633"/>
      <c r="S222" s="13"/>
      <c r="T222" s="13"/>
      <c r="U222" s="13"/>
      <c r="V222" s="13"/>
      <c r="W222" s="13"/>
      <c r="X222" s="13"/>
      <c r="Y222" s="13"/>
      <c r="Z222" s="13"/>
      <c r="AA222" s="13"/>
      <c r="AB222" s="13"/>
      <c r="AC222" s="13"/>
      <c r="AD222" s="13"/>
      <c r="AE222" s="13"/>
    </row>
    <row r="223" spans="8:31" s="9" customFormat="1" x14ac:dyDescent="0.25">
      <c r="H223" s="1633"/>
      <c r="I223" s="1633"/>
      <c r="J223" s="1633"/>
      <c r="K223" s="1633"/>
      <c r="L223" s="1633"/>
      <c r="M223" s="1633"/>
      <c r="N223" s="1633"/>
      <c r="O223" s="1633"/>
      <c r="P223" s="1633"/>
      <c r="Q223" s="1633"/>
      <c r="R223" s="1633"/>
      <c r="S223" s="13"/>
      <c r="T223" s="13"/>
      <c r="U223" s="13"/>
      <c r="V223" s="13"/>
      <c r="W223" s="13"/>
      <c r="X223" s="13"/>
      <c r="Y223" s="13"/>
      <c r="Z223" s="13"/>
      <c r="AA223" s="13"/>
      <c r="AB223" s="13"/>
      <c r="AC223" s="13"/>
      <c r="AD223" s="13"/>
      <c r="AE223" s="13"/>
    </row>
    <row r="224" spans="8:31" s="9" customFormat="1" x14ac:dyDescent="0.25">
      <c r="H224" s="1633"/>
      <c r="I224" s="1633"/>
      <c r="J224" s="1633"/>
      <c r="K224" s="1633"/>
      <c r="L224" s="1633"/>
      <c r="M224" s="1633"/>
      <c r="N224" s="1633"/>
      <c r="O224" s="1633"/>
      <c r="P224" s="1633"/>
      <c r="Q224" s="1633"/>
      <c r="R224" s="1633"/>
      <c r="S224" s="13"/>
      <c r="T224" s="13"/>
      <c r="U224" s="13"/>
      <c r="V224" s="13"/>
      <c r="W224" s="13"/>
      <c r="X224" s="13"/>
      <c r="Y224" s="13"/>
      <c r="Z224" s="13"/>
      <c r="AA224" s="13"/>
      <c r="AB224" s="13"/>
      <c r="AC224" s="13"/>
      <c r="AD224" s="13"/>
      <c r="AE224" s="13"/>
    </row>
    <row r="225" spans="8:31" s="9" customFormat="1" x14ac:dyDescent="0.25">
      <c r="H225" s="1633"/>
      <c r="I225" s="1633"/>
      <c r="J225" s="1633"/>
      <c r="K225" s="1633"/>
      <c r="L225" s="1633"/>
      <c r="M225" s="1633"/>
      <c r="N225" s="1633"/>
      <c r="O225" s="1633"/>
      <c r="P225" s="1633"/>
      <c r="Q225" s="1633"/>
      <c r="R225" s="1633"/>
      <c r="S225" s="13"/>
      <c r="T225" s="13"/>
      <c r="U225" s="13"/>
      <c r="V225" s="13"/>
      <c r="W225" s="13"/>
      <c r="X225" s="13"/>
      <c r="Y225" s="13"/>
      <c r="Z225" s="13"/>
      <c r="AA225" s="13"/>
      <c r="AB225" s="13"/>
      <c r="AC225" s="13"/>
      <c r="AD225" s="13"/>
      <c r="AE225" s="13"/>
    </row>
    <row r="226" spans="8:31" s="9" customFormat="1" x14ac:dyDescent="0.25">
      <c r="H226" s="1633"/>
      <c r="I226" s="1633"/>
      <c r="J226" s="1633"/>
      <c r="K226" s="1633"/>
      <c r="L226" s="1633"/>
      <c r="M226" s="1633"/>
      <c r="N226" s="1633"/>
      <c r="O226" s="1633"/>
      <c r="P226" s="1633"/>
      <c r="Q226" s="1633"/>
      <c r="R226" s="1633"/>
      <c r="S226" s="13"/>
      <c r="T226" s="13"/>
      <c r="U226" s="13"/>
      <c r="V226" s="13"/>
      <c r="W226" s="13"/>
      <c r="X226" s="13"/>
      <c r="Y226" s="13"/>
      <c r="Z226" s="13"/>
      <c r="AA226" s="13"/>
      <c r="AB226" s="13"/>
      <c r="AC226" s="13"/>
      <c r="AD226" s="13"/>
      <c r="AE226" s="13"/>
    </row>
    <row r="227" spans="8:31" s="9" customFormat="1" x14ac:dyDescent="0.25">
      <c r="H227" s="1633"/>
      <c r="I227" s="1633"/>
      <c r="J227" s="1633"/>
      <c r="K227" s="1633"/>
      <c r="L227" s="1633"/>
      <c r="M227" s="1633"/>
      <c r="N227" s="1633"/>
      <c r="O227" s="1633"/>
      <c r="P227" s="1633"/>
      <c r="Q227" s="1633"/>
      <c r="R227" s="1633"/>
      <c r="S227" s="13"/>
      <c r="T227" s="13"/>
      <c r="U227" s="13"/>
      <c r="V227" s="13"/>
      <c r="W227" s="13"/>
      <c r="X227" s="13"/>
      <c r="Y227" s="13"/>
      <c r="Z227" s="13"/>
      <c r="AA227" s="13"/>
      <c r="AB227" s="13"/>
      <c r="AC227" s="13"/>
      <c r="AD227" s="13"/>
      <c r="AE227" s="13"/>
    </row>
    <row r="228" spans="8:31" s="9" customFormat="1" x14ac:dyDescent="0.25">
      <c r="H228" s="1633"/>
      <c r="I228" s="1633"/>
      <c r="J228" s="1633"/>
      <c r="K228" s="1633"/>
      <c r="L228" s="1633"/>
      <c r="M228" s="1633"/>
      <c r="N228" s="1633"/>
      <c r="O228" s="1633"/>
      <c r="P228" s="1633"/>
      <c r="Q228" s="1633"/>
      <c r="R228" s="1633"/>
      <c r="S228" s="13"/>
      <c r="T228" s="13"/>
      <c r="U228" s="13"/>
      <c r="V228" s="13"/>
      <c r="W228" s="13"/>
      <c r="X228" s="13"/>
      <c r="Y228" s="13"/>
      <c r="Z228" s="13"/>
      <c r="AA228" s="13"/>
      <c r="AB228" s="13"/>
      <c r="AC228" s="13"/>
      <c r="AD228" s="13"/>
      <c r="AE228" s="13"/>
    </row>
    <row r="229" spans="8:31" s="9" customFormat="1" x14ac:dyDescent="0.25">
      <c r="H229" s="1633"/>
      <c r="I229" s="1633"/>
      <c r="J229" s="1633"/>
      <c r="K229" s="1633"/>
      <c r="L229" s="1633"/>
      <c r="M229" s="1633"/>
      <c r="N229" s="1633"/>
      <c r="O229" s="1633"/>
      <c r="P229" s="1633"/>
      <c r="Q229" s="1633"/>
      <c r="R229" s="1633"/>
      <c r="S229" s="13"/>
      <c r="T229" s="13"/>
      <c r="U229" s="13"/>
      <c r="V229" s="13"/>
      <c r="W229" s="13"/>
      <c r="X229" s="13"/>
      <c r="Y229" s="13"/>
      <c r="Z229" s="13"/>
      <c r="AA229" s="13"/>
      <c r="AB229" s="13"/>
      <c r="AC229" s="13"/>
      <c r="AD229" s="13"/>
      <c r="AE229" s="13"/>
    </row>
    <row r="230" spans="8:31" s="9" customFormat="1" x14ac:dyDescent="0.25">
      <c r="H230" s="1633"/>
      <c r="I230" s="1633"/>
      <c r="J230" s="1633"/>
      <c r="K230" s="1633"/>
      <c r="L230" s="1633"/>
      <c r="M230" s="1633"/>
      <c r="N230" s="1633"/>
      <c r="O230" s="1633"/>
      <c r="P230" s="1633"/>
      <c r="Q230" s="1633"/>
      <c r="R230" s="1633"/>
      <c r="S230" s="13"/>
      <c r="T230" s="13"/>
      <c r="U230" s="13"/>
      <c r="V230" s="13"/>
      <c r="W230" s="13"/>
      <c r="X230" s="13"/>
      <c r="Y230" s="13"/>
      <c r="Z230" s="13"/>
      <c r="AA230" s="13"/>
      <c r="AB230" s="13"/>
      <c r="AC230" s="13"/>
      <c r="AD230" s="13"/>
      <c r="AE230" s="13"/>
    </row>
    <row r="231" spans="8:31" s="9" customFormat="1" x14ac:dyDescent="0.25">
      <c r="H231" s="1633"/>
      <c r="I231" s="1633"/>
      <c r="J231" s="1633"/>
      <c r="K231" s="1633"/>
      <c r="L231" s="1633"/>
      <c r="M231" s="1633"/>
      <c r="N231" s="1633"/>
      <c r="O231" s="1633"/>
      <c r="P231" s="1633"/>
      <c r="Q231" s="1633"/>
      <c r="R231" s="1633"/>
      <c r="S231" s="13"/>
      <c r="T231" s="13"/>
      <c r="U231" s="13"/>
      <c r="V231" s="13"/>
      <c r="W231" s="13"/>
      <c r="X231" s="13"/>
      <c r="Y231" s="13"/>
      <c r="Z231" s="13"/>
      <c r="AA231" s="13"/>
      <c r="AB231" s="13"/>
      <c r="AC231" s="13"/>
      <c r="AD231" s="13"/>
      <c r="AE231" s="13"/>
    </row>
    <row r="232" spans="8:31" s="9" customFormat="1" x14ac:dyDescent="0.25">
      <c r="H232" s="1633"/>
      <c r="I232" s="1633"/>
      <c r="J232" s="1633"/>
      <c r="K232" s="1633"/>
      <c r="L232" s="1633"/>
      <c r="M232" s="1633"/>
      <c r="N232" s="1633"/>
      <c r="O232" s="1633"/>
      <c r="P232" s="1633"/>
      <c r="Q232" s="1633"/>
      <c r="R232" s="1633"/>
      <c r="S232" s="13"/>
      <c r="T232" s="13"/>
      <c r="U232" s="13"/>
      <c r="V232" s="13"/>
      <c r="W232" s="13"/>
      <c r="X232" s="13"/>
      <c r="Y232" s="13"/>
      <c r="Z232" s="13"/>
      <c r="AA232" s="13"/>
      <c r="AB232" s="13"/>
      <c r="AC232" s="13"/>
      <c r="AD232" s="13"/>
      <c r="AE232" s="13"/>
    </row>
    <row r="233" spans="8:31" s="9" customFormat="1" x14ac:dyDescent="0.25">
      <c r="H233" s="1633"/>
      <c r="I233" s="1633"/>
      <c r="J233" s="1633"/>
      <c r="K233" s="1633"/>
      <c r="L233" s="1633"/>
      <c r="M233" s="1633"/>
      <c r="N233" s="1633"/>
      <c r="O233" s="1633"/>
      <c r="P233" s="1633"/>
      <c r="Q233" s="1633"/>
      <c r="R233" s="1633"/>
      <c r="S233" s="13"/>
      <c r="T233" s="13"/>
      <c r="U233" s="13"/>
      <c r="V233" s="13"/>
      <c r="W233" s="13"/>
      <c r="X233" s="13"/>
      <c r="Y233" s="13"/>
      <c r="Z233" s="13"/>
      <c r="AA233" s="13"/>
      <c r="AB233" s="13"/>
      <c r="AC233" s="13"/>
      <c r="AD233" s="13"/>
      <c r="AE233" s="13"/>
    </row>
    <row r="234" spans="8:31" s="9" customFormat="1" x14ac:dyDescent="0.25">
      <c r="H234" s="1633"/>
      <c r="I234" s="1633"/>
      <c r="J234" s="1633"/>
      <c r="K234" s="1633"/>
      <c r="L234" s="1633"/>
      <c r="M234" s="1633"/>
      <c r="N234" s="1633"/>
      <c r="O234" s="1633"/>
      <c r="P234" s="1633"/>
      <c r="Q234" s="1633"/>
      <c r="R234" s="1633"/>
      <c r="S234" s="13"/>
      <c r="T234" s="13"/>
      <c r="U234" s="13"/>
      <c r="V234" s="13"/>
      <c r="W234" s="13"/>
      <c r="X234" s="13"/>
      <c r="Y234" s="13"/>
      <c r="Z234" s="13"/>
      <c r="AA234" s="13"/>
      <c r="AB234" s="13"/>
      <c r="AC234" s="13"/>
      <c r="AD234" s="13"/>
      <c r="AE234" s="13"/>
    </row>
    <row r="235" spans="8:31" s="9" customFormat="1" x14ac:dyDescent="0.25">
      <c r="H235" s="1633"/>
      <c r="I235" s="1633"/>
      <c r="J235" s="1633"/>
      <c r="K235" s="1633"/>
      <c r="L235" s="1633"/>
      <c r="M235" s="1633"/>
      <c r="N235" s="1633"/>
      <c r="O235" s="1633"/>
      <c r="P235" s="1633"/>
      <c r="Q235" s="1633"/>
      <c r="R235" s="1633"/>
      <c r="S235" s="13"/>
      <c r="T235" s="13"/>
      <c r="U235" s="13"/>
      <c r="V235" s="13"/>
      <c r="W235" s="13"/>
      <c r="X235" s="13"/>
      <c r="Y235" s="13"/>
      <c r="Z235" s="13"/>
      <c r="AA235" s="13"/>
      <c r="AB235" s="13"/>
      <c r="AC235" s="13"/>
      <c r="AD235" s="13"/>
      <c r="AE235" s="13"/>
    </row>
    <row r="236" spans="8:31" s="9" customFormat="1" x14ac:dyDescent="0.25">
      <c r="H236" s="1633"/>
      <c r="I236" s="1633"/>
      <c r="J236" s="1633"/>
      <c r="K236" s="1633"/>
      <c r="L236" s="1633"/>
      <c r="M236" s="1633"/>
      <c r="N236" s="1633"/>
      <c r="O236" s="1633"/>
      <c r="P236" s="1633"/>
      <c r="Q236" s="1633"/>
      <c r="R236" s="1633"/>
      <c r="S236" s="13"/>
      <c r="T236" s="13"/>
      <c r="U236" s="13"/>
      <c r="V236" s="13"/>
      <c r="W236" s="13"/>
      <c r="X236" s="13"/>
      <c r="Y236" s="13"/>
      <c r="Z236" s="13"/>
      <c r="AA236" s="13"/>
      <c r="AB236" s="13"/>
      <c r="AC236" s="13"/>
      <c r="AD236" s="13"/>
      <c r="AE236" s="13"/>
    </row>
    <row r="237" spans="8:31" s="9" customFormat="1" x14ac:dyDescent="0.25">
      <c r="H237" s="1633"/>
      <c r="I237" s="1633"/>
      <c r="J237" s="1633"/>
      <c r="K237" s="1633"/>
      <c r="L237" s="1633"/>
      <c r="M237" s="1633"/>
      <c r="N237" s="1633"/>
      <c r="O237" s="1633"/>
      <c r="P237" s="1633"/>
      <c r="Q237" s="1633"/>
      <c r="R237" s="1633"/>
      <c r="S237" s="13"/>
      <c r="T237" s="13"/>
      <c r="U237" s="13"/>
      <c r="V237" s="13"/>
      <c r="W237" s="13"/>
      <c r="X237" s="13"/>
      <c r="Y237" s="13"/>
      <c r="Z237" s="13"/>
      <c r="AA237" s="13"/>
      <c r="AB237" s="13"/>
      <c r="AC237" s="13"/>
      <c r="AD237" s="13"/>
      <c r="AE237" s="13"/>
    </row>
    <row r="238" spans="8:31" s="9" customFormat="1" x14ac:dyDescent="0.25">
      <c r="H238" s="1633"/>
      <c r="I238" s="1633"/>
      <c r="J238" s="1633"/>
      <c r="K238" s="1633"/>
      <c r="L238" s="1633"/>
      <c r="M238" s="1633"/>
      <c r="N238" s="1633"/>
      <c r="O238" s="1633"/>
      <c r="P238" s="1633"/>
      <c r="Q238" s="1633"/>
      <c r="R238" s="1633"/>
      <c r="S238" s="13"/>
      <c r="T238" s="13"/>
      <c r="U238" s="13"/>
      <c r="V238" s="13"/>
      <c r="W238" s="13"/>
      <c r="X238" s="13"/>
      <c r="Y238" s="13"/>
      <c r="Z238" s="13"/>
      <c r="AA238" s="13"/>
      <c r="AB238" s="13"/>
      <c r="AC238" s="13"/>
      <c r="AD238" s="13"/>
      <c r="AE238" s="13"/>
    </row>
    <row r="239" spans="8:31" s="9" customFormat="1" x14ac:dyDescent="0.25">
      <c r="H239" s="1633"/>
      <c r="I239" s="1633"/>
      <c r="J239" s="1633"/>
      <c r="K239" s="1633"/>
      <c r="L239" s="1633"/>
      <c r="M239" s="1633"/>
      <c r="N239" s="1633"/>
      <c r="O239" s="1633"/>
      <c r="P239" s="1633"/>
      <c r="Q239" s="1633"/>
      <c r="R239" s="1633"/>
      <c r="S239" s="13"/>
      <c r="T239" s="13"/>
      <c r="U239" s="13"/>
      <c r="V239" s="13"/>
      <c r="W239" s="13"/>
      <c r="X239" s="13"/>
      <c r="Y239" s="13"/>
      <c r="Z239" s="13"/>
      <c r="AA239" s="13"/>
      <c r="AB239" s="13"/>
      <c r="AC239" s="13"/>
      <c r="AD239" s="13"/>
      <c r="AE239" s="13"/>
    </row>
    <row r="240" spans="8:31" s="9" customFormat="1" x14ac:dyDescent="0.25">
      <c r="H240" s="1633"/>
      <c r="I240" s="1633"/>
      <c r="J240" s="1633"/>
      <c r="K240" s="1633"/>
      <c r="L240" s="1633"/>
      <c r="M240" s="1633"/>
      <c r="N240" s="1633"/>
      <c r="O240" s="1633"/>
      <c r="P240" s="1633"/>
      <c r="Q240" s="1633"/>
      <c r="R240" s="1633"/>
      <c r="S240" s="13"/>
      <c r="T240" s="13"/>
      <c r="U240" s="13"/>
      <c r="V240" s="13"/>
      <c r="W240" s="13"/>
      <c r="X240" s="13"/>
      <c r="Y240" s="13"/>
      <c r="Z240" s="13"/>
      <c r="AA240" s="13"/>
      <c r="AB240" s="13"/>
      <c r="AC240" s="13"/>
      <c r="AD240" s="13"/>
      <c r="AE240" s="13"/>
    </row>
    <row r="241" spans="8:31" s="9" customFormat="1" x14ac:dyDescent="0.25">
      <c r="H241" s="1633"/>
      <c r="I241" s="1633"/>
      <c r="J241" s="1633"/>
      <c r="K241" s="1633"/>
      <c r="L241" s="1633"/>
      <c r="M241" s="1633"/>
      <c r="N241" s="1633"/>
      <c r="O241" s="1633"/>
      <c r="P241" s="1633"/>
      <c r="Q241" s="1633"/>
      <c r="R241" s="1633"/>
      <c r="S241" s="13"/>
      <c r="T241" s="13"/>
      <c r="U241" s="13"/>
      <c r="V241" s="13"/>
      <c r="W241" s="13"/>
      <c r="X241" s="13"/>
      <c r="Y241" s="13"/>
      <c r="Z241" s="13"/>
      <c r="AA241" s="13"/>
      <c r="AB241" s="13"/>
      <c r="AC241" s="13"/>
      <c r="AD241" s="13"/>
      <c r="AE241" s="13"/>
    </row>
    <row r="242" spans="8:31" s="9" customFormat="1" x14ac:dyDescent="0.25">
      <c r="H242" s="1633"/>
      <c r="I242" s="1633"/>
      <c r="J242" s="1633"/>
      <c r="K242" s="1633"/>
      <c r="L242" s="1633"/>
      <c r="M242" s="1633"/>
      <c r="N242" s="1633"/>
      <c r="O242" s="1633"/>
      <c r="P242" s="1633"/>
      <c r="Q242" s="1633"/>
      <c r="R242" s="1633"/>
      <c r="S242" s="13"/>
      <c r="T242" s="13"/>
      <c r="U242" s="13"/>
      <c r="V242" s="13"/>
      <c r="W242" s="13"/>
      <c r="X242" s="13"/>
      <c r="Y242" s="13"/>
      <c r="Z242" s="13"/>
      <c r="AA242" s="13"/>
      <c r="AB242" s="13"/>
      <c r="AC242" s="13"/>
      <c r="AD242" s="13"/>
      <c r="AE242" s="13"/>
    </row>
    <row r="243" spans="8:31" s="9" customFormat="1" x14ac:dyDescent="0.25">
      <c r="H243" s="1633"/>
      <c r="I243" s="1633"/>
      <c r="J243" s="1633"/>
      <c r="K243" s="1633"/>
      <c r="L243" s="1633"/>
      <c r="M243" s="1633"/>
      <c r="N243" s="1633"/>
      <c r="O243" s="1633"/>
      <c r="P243" s="1633"/>
      <c r="Q243" s="1633"/>
      <c r="R243" s="1633"/>
      <c r="S243" s="13"/>
      <c r="T243" s="13"/>
      <c r="U243" s="13"/>
      <c r="V243" s="13"/>
      <c r="W243" s="13"/>
      <c r="X243" s="13"/>
      <c r="Y243" s="13"/>
      <c r="Z243" s="13"/>
      <c r="AA243" s="13"/>
      <c r="AB243" s="13"/>
      <c r="AC243" s="13"/>
      <c r="AD243" s="13"/>
      <c r="AE243" s="13"/>
    </row>
    <row r="244" spans="8:31" s="9" customFormat="1" x14ac:dyDescent="0.25">
      <c r="H244" s="1633"/>
      <c r="I244" s="1633"/>
      <c r="J244" s="1633"/>
      <c r="K244" s="1633"/>
      <c r="L244" s="1633"/>
      <c r="M244" s="1633"/>
      <c r="N244" s="1633"/>
      <c r="O244" s="1633"/>
      <c r="P244" s="1633"/>
      <c r="Q244" s="1633"/>
      <c r="R244" s="1633"/>
      <c r="S244" s="13"/>
      <c r="T244" s="13"/>
      <c r="U244" s="13"/>
      <c r="V244" s="13"/>
      <c r="W244" s="13"/>
      <c r="X244" s="13"/>
      <c r="Y244" s="13"/>
      <c r="Z244" s="13"/>
      <c r="AA244" s="13"/>
      <c r="AB244" s="13"/>
      <c r="AC244" s="13"/>
      <c r="AD244" s="13"/>
      <c r="AE244" s="13"/>
    </row>
    <row r="245" spans="8:31" s="9" customFormat="1" x14ac:dyDescent="0.25">
      <c r="H245" s="1633"/>
      <c r="I245" s="1633"/>
      <c r="J245" s="1633"/>
      <c r="K245" s="1633"/>
      <c r="L245" s="1633"/>
      <c r="M245" s="1633"/>
      <c r="N245" s="1633"/>
      <c r="O245" s="1633"/>
      <c r="P245" s="1633"/>
      <c r="Q245" s="1633"/>
      <c r="R245" s="1633"/>
      <c r="S245" s="13"/>
      <c r="T245" s="13"/>
      <c r="U245" s="13"/>
      <c r="V245" s="13"/>
      <c r="W245" s="13"/>
      <c r="X245" s="13"/>
      <c r="Y245" s="13"/>
      <c r="Z245" s="13"/>
      <c r="AA245" s="13"/>
      <c r="AB245" s="13"/>
      <c r="AC245" s="13"/>
      <c r="AD245" s="13"/>
      <c r="AE245" s="13"/>
    </row>
    <row r="246" spans="8:31" s="9" customFormat="1" x14ac:dyDescent="0.25">
      <c r="H246" s="1633"/>
      <c r="I246" s="1633"/>
      <c r="J246" s="1633"/>
      <c r="K246" s="1633"/>
      <c r="L246" s="1633"/>
      <c r="M246" s="1633"/>
      <c r="N246" s="1633"/>
      <c r="O246" s="1633"/>
      <c r="P246" s="1633"/>
      <c r="Q246" s="1633"/>
      <c r="R246" s="1633"/>
      <c r="S246" s="13"/>
      <c r="T246" s="13"/>
      <c r="U246" s="13"/>
      <c r="V246" s="13"/>
      <c r="W246" s="13"/>
      <c r="X246" s="13"/>
      <c r="Y246" s="13"/>
      <c r="Z246" s="13"/>
      <c r="AA246" s="13"/>
      <c r="AB246" s="13"/>
      <c r="AC246" s="13"/>
      <c r="AD246" s="13"/>
      <c r="AE246" s="13"/>
    </row>
    <row r="247" spans="8:31" s="9" customFormat="1" x14ac:dyDescent="0.25">
      <c r="H247" s="1633"/>
      <c r="I247" s="1633"/>
      <c r="J247" s="1633"/>
      <c r="K247" s="1633"/>
      <c r="L247" s="1633"/>
      <c r="M247" s="1633"/>
      <c r="N247" s="1633"/>
      <c r="O247" s="1633"/>
      <c r="P247" s="1633"/>
      <c r="Q247" s="1633"/>
      <c r="R247" s="1633"/>
      <c r="S247" s="13"/>
      <c r="T247" s="13"/>
      <c r="U247" s="13"/>
      <c r="V247" s="13"/>
      <c r="W247" s="13"/>
      <c r="X247" s="13"/>
      <c r="Y247" s="13"/>
      <c r="Z247" s="13"/>
      <c r="AA247" s="13"/>
      <c r="AB247" s="13"/>
      <c r="AC247" s="13"/>
      <c r="AD247" s="13"/>
      <c r="AE247" s="13"/>
    </row>
    <row r="248" spans="8:31" s="9" customFormat="1" x14ac:dyDescent="0.25">
      <c r="H248" s="1633"/>
      <c r="I248" s="1633"/>
      <c r="J248" s="1633"/>
      <c r="K248" s="1633"/>
      <c r="L248" s="1633"/>
      <c r="M248" s="1633"/>
      <c r="N248" s="1633"/>
      <c r="O248" s="1633"/>
      <c r="P248" s="1633"/>
      <c r="Q248" s="1633"/>
      <c r="R248" s="1633"/>
      <c r="S248" s="13"/>
      <c r="T248" s="13"/>
      <c r="U248" s="13"/>
      <c r="V248" s="13"/>
      <c r="W248" s="13"/>
      <c r="X248" s="13"/>
      <c r="Y248" s="13"/>
      <c r="Z248" s="13"/>
      <c r="AA248" s="13"/>
      <c r="AB248" s="13"/>
      <c r="AC248" s="13"/>
      <c r="AD248" s="13"/>
      <c r="AE248" s="13"/>
    </row>
    <row r="249" spans="8:31" s="9" customFormat="1" x14ac:dyDescent="0.25">
      <c r="H249" s="1633"/>
      <c r="I249" s="1633"/>
      <c r="J249" s="1633"/>
      <c r="K249" s="1633"/>
      <c r="L249" s="1633"/>
      <c r="M249" s="1633"/>
      <c r="N249" s="1633"/>
      <c r="O249" s="1633"/>
      <c r="P249" s="1633"/>
      <c r="Q249" s="1633"/>
      <c r="R249" s="1633"/>
      <c r="S249" s="13"/>
      <c r="T249" s="13"/>
      <c r="U249" s="13"/>
      <c r="V249" s="13"/>
      <c r="W249" s="13"/>
      <c r="X249" s="13"/>
      <c r="Y249" s="13"/>
      <c r="Z249" s="13"/>
      <c r="AA249" s="13"/>
      <c r="AB249" s="13"/>
      <c r="AC249" s="13"/>
      <c r="AD249" s="13"/>
      <c r="AE249" s="13"/>
    </row>
    <row r="250" spans="8:31" s="9" customFormat="1" x14ac:dyDescent="0.25">
      <c r="H250" s="1633"/>
      <c r="I250" s="1633"/>
      <c r="J250" s="1633"/>
      <c r="K250" s="1633"/>
      <c r="L250" s="1633"/>
      <c r="M250" s="1633"/>
      <c r="N250" s="1633"/>
      <c r="O250" s="1633"/>
      <c r="P250" s="1633"/>
      <c r="Q250" s="1633"/>
      <c r="R250" s="1633"/>
      <c r="S250" s="13"/>
      <c r="T250" s="13"/>
      <c r="U250" s="13"/>
      <c r="V250" s="13"/>
      <c r="W250" s="13"/>
      <c r="X250" s="13"/>
      <c r="Y250" s="13"/>
      <c r="Z250" s="13"/>
      <c r="AA250" s="13"/>
      <c r="AB250" s="13"/>
      <c r="AC250" s="13"/>
      <c r="AD250" s="13"/>
      <c r="AE250" s="13"/>
    </row>
    <row r="251" spans="8:31" s="9" customFormat="1" x14ac:dyDescent="0.25">
      <c r="H251" s="1633"/>
      <c r="I251" s="1633"/>
      <c r="J251" s="1633"/>
      <c r="K251" s="1633"/>
      <c r="L251" s="1633"/>
      <c r="M251" s="1633"/>
      <c r="N251" s="1633"/>
      <c r="O251" s="1633"/>
      <c r="P251" s="1633"/>
      <c r="Q251" s="1633"/>
      <c r="R251" s="1633"/>
      <c r="S251" s="13"/>
      <c r="T251" s="13"/>
      <c r="U251" s="13"/>
      <c r="V251" s="13"/>
      <c r="W251" s="13"/>
      <c r="X251" s="13"/>
      <c r="Y251" s="13"/>
      <c r="Z251" s="13"/>
      <c r="AA251" s="13"/>
      <c r="AB251" s="13"/>
      <c r="AC251" s="13"/>
      <c r="AD251" s="13"/>
      <c r="AE251" s="13"/>
    </row>
    <row r="252" spans="8:31" s="9" customFormat="1" x14ac:dyDescent="0.25">
      <c r="H252" s="1633"/>
      <c r="I252" s="1633"/>
      <c r="J252" s="1633"/>
      <c r="K252" s="1633"/>
      <c r="L252" s="1633"/>
      <c r="M252" s="1633"/>
      <c r="N252" s="1633"/>
      <c r="O252" s="1633"/>
      <c r="P252" s="1633"/>
      <c r="Q252" s="1633"/>
      <c r="R252" s="1633"/>
      <c r="S252" s="13"/>
      <c r="T252" s="13"/>
      <c r="U252" s="13"/>
      <c r="V252" s="13"/>
      <c r="W252" s="13"/>
      <c r="X252" s="13"/>
      <c r="Y252" s="13"/>
      <c r="Z252" s="13"/>
      <c r="AA252" s="13"/>
      <c r="AB252" s="13"/>
      <c r="AC252" s="13"/>
      <c r="AD252" s="13"/>
      <c r="AE252" s="13"/>
    </row>
    <row r="253" spans="8:31" s="9" customFormat="1" x14ac:dyDescent="0.25">
      <c r="H253" s="1633"/>
      <c r="I253" s="1633"/>
      <c r="J253" s="1633"/>
      <c r="K253" s="1633"/>
      <c r="L253" s="1633"/>
      <c r="M253" s="1633"/>
      <c r="N253" s="1633"/>
      <c r="O253" s="1633"/>
      <c r="P253" s="1633"/>
      <c r="Q253" s="1633"/>
      <c r="R253" s="1633"/>
      <c r="S253" s="13"/>
      <c r="T253" s="13"/>
      <c r="U253" s="13"/>
      <c r="V253" s="13"/>
      <c r="W253" s="13"/>
      <c r="X253" s="13"/>
      <c r="Y253" s="13"/>
      <c r="Z253" s="13"/>
      <c r="AA253" s="13"/>
      <c r="AB253" s="13"/>
      <c r="AC253" s="13"/>
      <c r="AD253" s="13"/>
      <c r="AE253" s="13"/>
    </row>
    <row r="254" spans="8:31" s="9" customFormat="1" x14ac:dyDescent="0.25">
      <c r="H254" s="1633"/>
      <c r="I254" s="1633"/>
      <c r="J254" s="1633"/>
      <c r="K254" s="1633"/>
      <c r="L254" s="1633"/>
      <c r="M254" s="1633"/>
      <c r="N254" s="1633"/>
      <c r="O254" s="1633"/>
      <c r="P254" s="1633"/>
      <c r="Q254" s="1633"/>
      <c r="R254" s="1633"/>
      <c r="S254" s="13"/>
      <c r="T254" s="13"/>
      <c r="U254" s="13"/>
      <c r="V254" s="13"/>
      <c r="W254" s="13"/>
      <c r="X254" s="13"/>
      <c r="Y254" s="13"/>
      <c r="Z254" s="13"/>
      <c r="AA254" s="13"/>
      <c r="AB254" s="13"/>
      <c r="AC254" s="13"/>
      <c r="AD254" s="13"/>
      <c r="AE254" s="13"/>
    </row>
    <row r="255" spans="8:31" s="9" customFormat="1" x14ac:dyDescent="0.25">
      <c r="H255" s="1633"/>
      <c r="I255" s="1633"/>
      <c r="J255" s="1633"/>
      <c r="K255" s="1633"/>
      <c r="L255" s="1633"/>
      <c r="M255" s="1633"/>
      <c r="N255" s="1633"/>
      <c r="O255" s="1633"/>
      <c r="P255" s="1633"/>
      <c r="Q255" s="1633"/>
      <c r="R255" s="1633"/>
      <c r="S255" s="13"/>
      <c r="T255" s="13"/>
      <c r="U255" s="13"/>
      <c r="V255" s="13"/>
      <c r="W255" s="13"/>
      <c r="X255" s="13"/>
      <c r="Y255" s="13"/>
      <c r="Z255" s="13"/>
      <c r="AA255" s="13"/>
      <c r="AB255" s="13"/>
      <c r="AC255" s="13"/>
      <c r="AD255" s="13"/>
      <c r="AE255" s="13"/>
    </row>
    <row r="256" spans="8:31" s="9" customFormat="1" x14ac:dyDescent="0.25">
      <c r="H256" s="1633"/>
      <c r="I256" s="1633"/>
      <c r="J256" s="1633"/>
      <c r="K256" s="1633"/>
      <c r="L256" s="1633"/>
      <c r="M256" s="1633"/>
      <c r="N256" s="1633"/>
      <c r="O256" s="1633"/>
      <c r="P256" s="1633"/>
      <c r="Q256" s="1633"/>
      <c r="R256" s="1633"/>
      <c r="S256" s="13"/>
      <c r="T256" s="13"/>
      <c r="U256" s="13"/>
      <c r="V256" s="13"/>
      <c r="W256" s="13"/>
      <c r="X256" s="13"/>
      <c r="Y256" s="13"/>
      <c r="Z256" s="13"/>
      <c r="AA256" s="13"/>
      <c r="AB256" s="13"/>
      <c r="AC256" s="13"/>
      <c r="AD256" s="13"/>
      <c r="AE256" s="13"/>
    </row>
    <row r="257" spans="8:31" s="9" customFormat="1" x14ac:dyDescent="0.25">
      <c r="H257" s="1633"/>
      <c r="I257" s="1633"/>
      <c r="J257" s="1633"/>
      <c r="K257" s="1633"/>
      <c r="L257" s="1633"/>
      <c r="M257" s="1633"/>
      <c r="N257" s="1633"/>
      <c r="O257" s="1633"/>
      <c r="P257" s="1633"/>
      <c r="Q257" s="1633"/>
      <c r="R257" s="1633"/>
      <c r="S257" s="13"/>
      <c r="T257" s="13"/>
      <c r="U257" s="13"/>
      <c r="V257" s="13"/>
      <c r="W257" s="13"/>
      <c r="X257" s="13"/>
      <c r="Y257" s="13"/>
      <c r="Z257" s="13"/>
      <c r="AA257" s="13"/>
      <c r="AB257" s="13"/>
      <c r="AC257" s="13"/>
      <c r="AD257" s="13"/>
      <c r="AE257" s="13"/>
    </row>
    <row r="258" spans="8:31" s="9" customFormat="1" x14ac:dyDescent="0.25">
      <c r="H258" s="1633"/>
      <c r="I258" s="1633"/>
      <c r="J258" s="1633"/>
      <c r="K258" s="1633"/>
      <c r="L258" s="1633"/>
      <c r="M258" s="1633"/>
      <c r="N258" s="1633"/>
      <c r="O258" s="1633"/>
      <c r="P258" s="1633"/>
      <c r="Q258" s="1633"/>
      <c r="R258" s="1633"/>
      <c r="S258" s="13"/>
      <c r="T258" s="13"/>
      <c r="U258" s="13"/>
      <c r="V258" s="13"/>
      <c r="W258" s="13"/>
      <c r="X258" s="13"/>
      <c r="Y258" s="13"/>
      <c r="Z258" s="13"/>
      <c r="AA258" s="13"/>
      <c r="AB258" s="13"/>
      <c r="AC258" s="13"/>
      <c r="AD258" s="13"/>
      <c r="AE258" s="13"/>
    </row>
    <row r="259" spans="8:31" s="9" customFormat="1" x14ac:dyDescent="0.25">
      <c r="H259" s="1633"/>
      <c r="I259" s="1633"/>
      <c r="J259" s="1633"/>
      <c r="K259" s="1633"/>
      <c r="L259" s="1633"/>
      <c r="M259" s="1633"/>
      <c r="N259" s="1633"/>
      <c r="O259" s="1633"/>
      <c r="P259" s="1633"/>
      <c r="Q259" s="1633"/>
      <c r="R259" s="1633"/>
      <c r="S259" s="13"/>
      <c r="T259" s="13"/>
      <c r="U259" s="13"/>
      <c r="V259" s="13"/>
      <c r="W259" s="13"/>
      <c r="X259" s="13"/>
      <c r="Y259" s="13"/>
      <c r="Z259" s="13"/>
      <c r="AA259" s="13"/>
      <c r="AB259" s="13"/>
      <c r="AC259" s="13"/>
      <c r="AD259" s="13"/>
      <c r="AE259" s="13"/>
    </row>
    <row r="260" spans="8:31" s="9" customFormat="1" x14ac:dyDescent="0.25">
      <c r="H260" s="1633"/>
      <c r="I260" s="1633"/>
      <c r="J260" s="1633"/>
      <c r="K260" s="1633"/>
      <c r="L260" s="1633"/>
      <c r="M260" s="1633"/>
      <c r="N260" s="1633"/>
      <c r="O260" s="1633"/>
      <c r="P260" s="1633"/>
      <c r="Q260" s="1633"/>
      <c r="R260" s="1633"/>
      <c r="S260" s="13"/>
      <c r="T260" s="13"/>
      <c r="U260" s="13"/>
      <c r="V260" s="13"/>
      <c r="W260" s="13"/>
      <c r="X260" s="13"/>
      <c r="Y260" s="13"/>
      <c r="Z260" s="13"/>
      <c r="AA260" s="13"/>
      <c r="AB260" s="13"/>
      <c r="AC260" s="13"/>
      <c r="AD260" s="13"/>
      <c r="AE260" s="13"/>
    </row>
    <row r="261" spans="8:31" s="9" customFormat="1" x14ac:dyDescent="0.25">
      <c r="H261" s="1633"/>
      <c r="I261" s="1633"/>
      <c r="J261" s="1633"/>
      <c r="K261" s="1633"/>
      <c r="L261" s="1633"/>
      <c r="M261" s="1633"/>
      <c r="N261" s="1633"/>
      <c r="O261" s="1633"/>
      <c r="P261" s="1633"/>
      <c r="Q261" s="1633"/>
      <c r="R261" s="1633"/>
      <c r="S261" s="13"/>
      <c r="T261" s="13"/>
      <c r="U261" s="13"/>
      <c r="V261" s="13"/>
      <c r="W261" s="13"/>
      <c r="X261" s="13"/>
      <c r="Y261" s="13"/>
      <c r="Z261" s="13"/>
      <c r="AA261" s="13"/>
      <c r="AB261" s="13"/>
      <c r="AC261" s="13"/>
      <c r="AD261" s="13"/>
      <c r="AE261" s="13"/>
    </row>
    <row r="262" spans="8:31" s="9" customFormat="1" x14ac:dyDescent="0.25">
      <c r="H262" s="1633"/>
      <c r="I262" s="1633"/>
      <c r="J262" s="1633"/>
      <c r="K262" s="1633"/>
      <c r="L262" s="1633"/>
      <c r="M262" s="1633"/>
      <c r="N262" s="1633"/>
      <c r="O262" s="1633"/>
      <c r="P262" s="1633"/>
      <c r="Q262" s="1633"/>
      <c r="R262" s="1633"/>
      <c r="S262" s="13"/>
      <c r="T262" s="13"/>
      <c r="U262" s="13"/>
      <c r="V262" s="13"/>
      <c r="W262" s="13"/>
      <c r="X262" s="13"/>
      <c r="Y262" s="13"/>
      <c r="Z262" s="13"/>
      <c r="AA262" s="13"/>
      <c r="AB262" s="13"/>
      <c r="AC262" s="13"/>
      <c r="AD262" s="13"/>
      <c r="AE262" s="13"/>
    </row>
    <row r="263" spans="8:31" s="9" customFormat="1" x14ac:dyDescent="0.25">
      <c r="H263" s="1633"/>
      <c r="I263" s="1633"/>
      <c r="J263" s="1633"/>
      <c r="K263" s="1633"/>
      <c r="L263" s="1633"/>
      <c r="M263" s="1633"/>
      <c r="N263" s="1633"/>
      <c r="O263" s="1633"/>
      <c r="P263" s="1633"/>
      <c r="Q263" s="1633"/>
      <c r="R263" s="1633"/>
      <c r="S263" s="13"/>
      <c r="T263" s="13"/>
      <c r="U263" s="13"/>
      <c r="V263" s="13"/>
      <c r="W263" s="13"/>
      <c r="X263" s="13"/>
      <c r="Y263" s="13"/>
      <c r="Z263" s="13"/>
      <c r="AA263" s="13"/>
      <c r="AB263" s="13"/>
      <c r="AC263" s="13"/>
      <c r="AD263" s="13"/>
      <c r="AE263" s="13"/>
    </row>
    <row r="264" spans="8:31" s="9" customFormat="1" x14ac:dyDescent="0.25">
      <c r="H264" s="1633"/>
      <c r="I264" s="1633"/>
      <c r="J264" s="1633"/>
      <c r="K264" s="1633"/>
      <c r="L264" s="1633"/>
      <c r="M264" s="1633"/>
      <c r="N264" s="1633"/>
      <c r="O264" s="1633"/>
      <c r="P264" s="1633"/>
      <c r="Q264" s="1633"/>
      <c r="R264" s="1633"/>
      <c r="S264" s="13"/>
      <c r="T264" s="13"/>
      <c r="U264" s="13"/>
      <c r="V264" s="13"/>
      <c r="W264" s="13"/>
      <c r="X264" s="13"/>
      <c r="Y264" s="13"/>
      <c r="Z264" s="13"/>
      <c r="AA264" s="13"/>
      <c r="AB264" s="13"/>
      <c r="AC264" s="13"/>
      <c r="AD264" s="13"/>
      <c r="AE264" s="13"/>
    </row>
    <row r="265" spans="8:31" s="9" customFormat="1" x14ac:dyDescent="0.25">
      <c r="H265" s="1633"/>
      <c r="I265" s="1633"/>
      <c r="J265" s="1633"/>
      <c r="K265" s="1633"/>
      <c r="L265" s="1633"/>
      <c r="M265" s="1633"/>
      <c r="N265" s="1633"/>
      <c r="O265" s="1633"/>
      <c r="P265" s="1633"/>
      <c r="Q265" s="1633"/>
      <c r="R265" s="1633"/>
      <c r="S265" s="13"/>
      <c r="T265" s="13"/>
      <c r="U265" s="13"/>
      <c r="V265" s="13"/>
      <c r="W265" s="13"/>
      <c r="X265" s="13"/>
      <c r="Y265" s="13"/>
      <c r="Z265" s="13"/>
      <c r="AA265" s="13"/>
      <c r="AB265" s="13"/>
      <c r="AC265" s="13"/>
      <c r="AD265" s="13"/>
      <c r="AE265" s="13"/>
    </row>
    <row r="266" spans="8:31" s="9" customFormat="1" x14ac:dyDescent="0.25">
      <c r="H266" s="1633"/>
      <c r="I266" s="1633"/>
      <c r="J266" s="1633"/>
      <c r="K266" s="1633"/>
      <c r="L266" s="1633"/>
      <c r="M266" s="1633"/>
      <c r="N266" s="1633"/>
      <c r="O266" s="1633"/>
      <c r="P266" s="1633"/>
      <c r="Q266" s="1633"/>
      <c r="R266" s="1633"/>
      <c r="S266" s="13"/>
      <c r="T266" s="13"/>
      <c r="U266" s="13"/>
      <c r="V266" s="13"/>
      <c r="W266" s="13"/>
      <c r="X266" s="13"/>
      <c r="Y266" s="13"/>
      <c r="Z266" s="13"/>
      <c r="AA266" s="13"/>
      <c r="AB266" s="13"/>
      <c r="AC266" s="13"/>
      <c r="AD266" s="13"/>
      <c r="AE266" s="13"/>
    </row>
    <row r="267" spans="8:31" s="9" customFormat="1" x14ac:dyDescent="0.25">
      <c r="H267" s="1633"/>
      <c r="I267" s="1633"/>
      <c r="J267" s="1633"/>
      <c r="K267" s="1633"/>
      <c r="L267" s="1633"/>
      <c r="M267" s="1633"/>
      <c r="N267" s="1633"/>
      <c r="O267" s="1633"/>
      <c r="P267" s="1633"/>
      <c r="Q267" s="1633"/>
      <c r="R267" s="1633"/>
      <c r="S267" s="13"/>
      <c r="T267" s="13"/>
      <c r="U267" s="13"/>
      <c r="V267" s="13"/>
      <c r="W267" s="13"/>
      <c r="X267" s="13"/>
      <c r="Y267" s="13"/>
      <c r="Z267" s="13"/>
      <c r="AA267" s="13"/>
      <c r="AB267" s="13"/>
      <c r="AC267" s="13"/>
      <c r="AD267" s="13"/>
      <c r="AE267" s="13"/>
    </row>
    <row r="268" spans="8:31" s="9" customFormat="1" x14ac:dyDescent="0.25">
      <c r="H268" s="1633"/>
      <c r="I268" s="1633"/>
      <c r="J268" s="1633"/>
      <c r="K268" s="1633"/>
      <c r="L268" s="1633"/>
      <c r="M268" s="1633"/>
      <c r="N268" s="1633"/>
      <c r="O268" s="1633"/>
      <c r="P268" s="1633"/>
      <c r="Q268" s="1633"/>
      <c r="R268" s="1633"/>
      <c r="S268" s="13"/>
      <c r="T268" s="13"/>
      <c r="U268" s="13"/>
      <c r="V268" s="13"/>
      <c r="W268" s="13"/>
      <c r="X268" s="13"/>
      <c r="Y268" s="13"/>
      <c r="Z268" s="13"/>
      <c r="AA268" s="13"/>
      <c r="AB268" s="13"/>
      <c r="AC268" s="13"/>
      <c r="AD268" s="13"/>
      <c r="AE268" s="13"/>
    </row>
    <row r="269" spans="8:31" s="9" customFormat="1" x14ac:dyDescent="0.25">
      <c r="H269" s="1633"/>
      <c r="I269" s="1633"/>
      <c r="J269" s="1633"/>
      <c r="K269" s="1633"/>
      <c r="L269" s="1633"/>
      <c r="M269" s="1633"/>
      <c r="N269" s="1633"/>
      <c r="O269" s="1633"/>
      <c r="P269" s="1633"/>
      <c r="Q269" s="1633"/>
      <c r="R269" s="1633"/>
      <c r="S269" s="13"/>
      <c r="T269" s="13"/>
      <c r="U269" s="13"/>
      <c r="V269" s="13"/>
      <c r="W269" s="13"/>
      <c r="X269" s="13"/>
      <c r="Y269" s="13"/>
      <c r="Z269" s="13"/>
      <c r="AA269" s="13"/>
      <c r="AB269" s="13"/>
      <c r="AC269" s="13"/>
      <c r="AD269" s="13"/>
      <c r="AE269" s="13"/>
    </row>
    <row r="270" spans="8:31" s="9" customFormat="1" x14ac:dyDescent="0.25">
      <c r="H270" s="1633"/>
      <c r="I270" s="1633"/>
      <c r="J270" s="1633"/>
      <c r="K270" s="1633"/>
      <c r="L270" s="1633"/>
      <c r="M270" s="1633"/>
      <c r="N270" s="1633"/>
      <c r="O270" s="1633"/>
      <c r="P270" s="1633"/>
      <c r="Q270" s="1633"/>
      <c r="R270" s="1633"/>
      <c r="S270" s="13"/>
      <c r="T270" s="13"/>
      <c r="U270" s="13"/>
      <c r="V270" s="13"/>
      <c r="W270" s="13"/>
      <c r="X270" s="13"/>
      <c r="Y270" s="13"/>
      <c r="Z270" s="13"/>
      <c r="AA270" s="13"/>
      <c r="AB270" s="13"/>
      <c r="AC270" s="13"/>
      <c r="AD270" s="13"/>
      <c r="AE270" s="13"/>
    </row>
    <row r="271" spans="8:31" s="9" customFormat="1" x14ac:dyDescent="0.25">
      <c r="H271" s="1633"/>
      <c r="I271" s="1633"/>
      <c r="J271" s="1633"/>
      <c r="K271" s="1633"/>
      <c r="L271" s="1633"/>
      <c r="M271" s="1633"/>
      <c r="N271" s="1633"/>
      <c r="O271" s="1633"/>
      <c r="P271" s="1633"/>
      <c r="Q271" s="1633"/>
      <c r="R271" s="1633"/>
      <c r="S271" s="13"/>
      <c r="T271" s="13"/>
      <c r="U271" s="13"/>
      <c r="V271" s="13"/>
      <c r="W271" s="13"/>
      <c r="X271" s="13"/>
      <c r="Y271" s="13"/>
      <c r="Z271" s="13"/>
      <c r="AA271" s="13"/>
      <c r="AB271" s="13"/>
      <c r="AC271" s="13"/>
      <c r="AD271" s="13"/>
      <c r="AE271" s="13"/>
    </row>
    <row r="272" spans="8:31" s="9" customFormat="1" x14ac:dyDescent="0.25">
      <c r="H272" s="1633"/>
      <c r="I272" s="1633"/>
      <c r="J272" s="1633"/>
      <c r="K272" s="1633"/>
      <c r="L272" s="1633"/>
      <c r="M272" s="1633"/>
      <c r="N272" s="1633"/>
      <c r="O272" s="1633"/>
      <c r="P272" s="1633"/>
      <c r="Q272" s="1633"/>
      <c r="R272" s="1633"/>
      <c r="S272" s="13"/>
      <c r="T272" s="13"/>
      <c r="U272" s="13"/>
      <c r="V272" s="13"/>
      <c r="W272" s="13"/>
      <c r="X272" s="13"/>
      <c r="Y272" s="13"/>
      <c r="Z272" s="13"/>
      <c r="AA272" s="13"/>
      <c r="AB272" s="13"/>
      <c r="AC272" s="13"/>
      <c r="AD272" s="13"/>
      <c r="AE272" s="13"/>
    </row>
    <row r="273" spans="8:31" s="9" customFormat="1" x14ac:dyDescent="0.25">
      <c r="H273" s="1633"/>
      <c r="I273" s="1633"/>
      <c r="J273" s="1633"/>
      <c r="K273" s="1633"/>
      <c r="L273" s="1633"/>
      <c r="M273" s="1633"/>
      <c r="N273" s="1633"/>
      <c r="O273" s="1633"/>
      <c r="P273" s="1633"/>
      <c r="Q273" s="1633"/>
      <c r="R273" s="1633"/>
      <c r="S273" s="13"/>
      <c r="T273" s="13"/>
      <c r="U273" s="13"/>
      <c r="V273" s="13"/>
      <c r="W273" s="13"/>
      <c r="X273" s="13"/>
      <c r="Y273" s="13"/>
      <c r="Z273" s="13"/>
      <c r="AA273" s="13"/>
      <c r="AB273" s="13"/>
      <c r="AC273" s="13"/>
      <c r="AD273" s="13"/>
      <c r="AE273" s="13"/>
    </row>
    <row r="274" spans="8:31" s="9" customFormat="1" x14ac:dyDescent="0.25">
      <c r="H274" s="1633"/>
      <c r="I274" s="1633"/>
      <c r="J274" s="1633"/>
      <c r="K274" s="1633"/>
      <c r="L274" s="1633"/>
      <c r="M274" s="1633"/>
      <c r="N274" s="1633"/>
      <c r="O274" s="1633"/>
      <c r="P274" s="1633"/>
      <c r="Q274" s="1633"/>
      <c r="R274" s="1633"/>
      <c r="S274" s="13"/>
      <c r="T274" s="13"/>
      <c r="U274" s="13"/>
      <c r="V274" s="13"/>
      <c r="W274" s="13"/>
      <c r="X274" s="13"/>
      <c r="Y274" s="13"/>
      <c r="Z274" s="13"/>
      <c r="AA274" s="13"/>
      <c r="AB274" s="13"/>
      <c r="AC274" s="13"/>
      <c r="AD274" s="13"/>
      <c r="AE274" s="13"/>
    </row>
    <row r="275" spans="8:31" s="9" customFormat="1" x14ac:dyDescent="0.25">
      <c r="H275" s="1633"/>
      <c r="I275" s="1633"/>
      <c r="J275" s="1633"/>
      <c r="K275" s="1633"/>
      <c r="L275" s="1633"/>
      <c r="M275" s="1633"/>
      <c r="N275" s="1633"/>
      <c r="O275" s="1633"/>
      <c r="P275" s="1633"/>
      <c r="Q275" s="1633"/>
      <c r="R275" s="1633"/>
      <c r="S275" s="13"/>
      <c r="T275" s="13"/>
      <c r="U275" s="13"/>
      <c r="V275" s="13"/>
      <c r="W275" s="13"/>
      <c r="X275" s="13"/>
      <c r="Y275" s="13"/>
      <c r="Z275" s="13"/>
      <c r="AA275" s="13"/>
      <c r="AB275" s="13"/>
      <c r="AC275" s="13"/>
      <c r="AD275" s="13"/>
      <c r="AE275" s="13"/>
    </row>
    <row r="276" spans="8:31" s="9" customFormat="1" x14ac:dyDescent="0.25">
      <c r="H276" s="1633"/>
      <c r="I276" s="1633"/>
      <c r="J276" s="1633"/>
      <c r="K276" s="1633"/>
      <c r="L276" s="1633"/>
      <c r="M276" s="1633"/>
      <c r="N276" s="1633"/>
      <c r="O276" s="1633"/>
      <c r="P276" s="1633"/>
      <c r="Q276" s="1633"/>
      <c r="R276" s="1633"/>
      <c r="S276" s="13"/>
      <c r="T276" s="13"/>
      <c r="U276" s="13"/>
      <c r="V276" s="13"/>
      <c r="W276" s="13"/>
      <c r="X276" s="13"/>
      <c r="Y276" s="13"/>
      <c r="Z276" s="13"/>
      <c r="AA276" s="13"/>
      <c r="AB276" s="13"/>
      <c r="AC276" s="13"/>
      <c r="AD276" s="13"/>
      <c r="AE276" s="13"/>
    </row>
    <row r="277" spans="8:31" s="9" customFormat="1" x14ac:dyDescent="0.25">
      <c r="H277" s="1633"/>
      <c r="I277" s="1633"/>
      <c r="J277" s="1633"/>
      <c r="K277" s="1633"/>
      <c r="L277" s="1633"/>
      <c r="M277" s="1633"/>
      <c r="N277" s="1633"/>
      <c r="O277" s="1633"/>
      <c r="P277" s="1633"/>
      <c r="Q277" s="1633"/>
      <c r="R277" s="1633"/>
      <c r="S277" s="13"/>
      <c r="T277" s="13"/>
      <c r="U277" s="13"/>
      <c r="V277" s="13"/>
      <c r="W277" s="13"/>
      <c r="X277" s="13"/>
      <c r="Y277" s="13"/>
      <c r="Z277" s="13"/>
      <c r="AA277" s="13"/>
      <c r="AB277" s="13"/>
      <c r="AC277" s="13"/>
      <c r="AD277" s="13"/>
      <c r="AE277" s="13"/>
    </row>
    <row r="278" spans="8:31" s="9" customFormat="1" x14ac:dyDescent="0.25">
      <c r="H278" s="1633"/>
      <c r="I278" s="1633"/>
      <c r="J278" s="1633"/>
      <c r="K278" s="1633"/>
      <c r="L278" s="1633"/>
      <c r="M278" s="1633"/>
      <c r="N278" s="1633"/>
      <c r="O278" s="1633"/>
      <c r="P278" s="1633"/>
      <c r="Q278" s="1633"/>
      <c r="R278" s="1633"/>
      <c r="S278" s="13"/>
      <c r="T278" s="13"/>
      <c r="U278" s="13"/>
      <c r="V278" s="13"/>
      <c r="W278" s="13"/>
      <c r="X278" s="13"/>
      <c r="Y278" s="13"/>
      <c r="Z278" s="13"/>
      <c r="AA278" s="13"/>
      <c r="AB278" s="13"/>
      <c r="AC278" s="13"/>
      <c r="AD278" s="13"/>
      <c r="AE278" s="13"/>
    </row>
    <row r="279" spans="8:31" s="9" customFormat="1" x14ac:dyDescent="0.25">
      <c r="H279" s="1633"/>
      <c r="I279" s="1633"/>
      <c r="J279" s="1633"/>
      <c r="K279" s="1633"/>
      <c r="L279" s="1633"/>
      <c r="M279" s="1633"/>
      <c r="N279" s="1633"/>
      <c r="O279" s="1633"/>
      <c r="P279" s="1633"/>
      <c r="Q279" s="1633"/>
      <c r="R279" s="1633"/>
      <c r="S279" s="13"/>
      <c r="T279" s="13"/>
      <c r="U279" s="13"/>
      <c r="V279" s="13"/>
      <c r="W279" s="13"/>
      <c r="X279" s="13"/>
      <c r="Y279" s="13"/>
      <c r="Z279" s="13"/>
      <c r="AA279" s="13"/>
      <c r="AB279" s="13"/>
      <c r="AC279" s="13"/>
      <c r="AD279" s="13"/>
      <c r="AE279" s="13"/>
    </row>
    <row r="280" spans="8:31" s="9" customFormat="1" x14ac:dyDescent="0.25">
      <c r="H280" s="1633"/>
      <c r="I280" s="1633"/>
      <c r="J280" s="1633"/>
      <c r="K280" s="1633"/>
      <c r="L280" s="1633"/>
      <c r="M280" s="1633"/>
      <c r="N280" s="1633"/>
      <c r="O280" s="1633"/>
      <c r="P280" s="1633"/>
      <c r="Q280" s="1633"/>
      <c r="R280" s="1633"/>
      <c r="S280" s="13"/>
      <c r="T280" s="13"/>
      <c r="U280" s="13"/>
      <c r="V280" s="13"/>
      <c r="W280" s="13"/>
      <c r="X280" s="13"/>
      <c r="Y280" s="13"/>
      <c r="Z280" s="13"/>
      <c r="AA280" s="13"/>
      <c r="AB280" s="13"/>
      <c r="AC280" s="13"/>
      <c r="AD280" s="13"/>
      <c r="AE280" s="13"/>
    </row>
    <row r="281" spans="8:31" s="9" customFormat="1" x14ac:dyDescent="0.25">
      <c r="H281" s="1633"/>
      <c r="I281" s="1633"/>
      <c r="J281" s="1633"/>
      <c r="K281" s="1633"/>
      <c r="L281" s="1633"/>
      <c r="M281" s="1633"/>
      <c r="N281" s="1633"/>
      <c r="O281" s="1633"/>
      <c r="P281" s="1633"/>
      <c r="Q281" s="1633"/>
      <c r="R281" s="1633"/>
      <c r="S281" s="13"/>
      <c r="T281" s="13"/>
      <c r="U281" s="13"/>
      <c r="V281" s="13"/>
      <c r="W281" s="13"/>
      <c r="X281" s="13"/>
      <c r="Y281" s="13"/>
      <c r="Z281" s="13"/>
      <c r="AA281" s="13"/>
      <c r="AB281" s="13"/>
      <c r="AC281" s="13"/>
      <c r="AD281" s="13"/>
      <c r="AE281" s="13"/>
    </row>
    <row r="282" spans="8:31" s="9" customFormat="1" x14ac:dyDescent="0.25">
      <c r="H282" s="1633"/>
      <c r="I282" s="1633"/>
      <c r="J282" s="1633"/>
      <c r="K282" s="1633"/>
      <c r="L282" s="1633"/>
      <c r="M282" s="1633"/>
      <c r="N282" s="1633"/>
      <c r="O282" s="1633"/>
      <c r="P282" s="1633"/>
      <c r="Q282" s="1633"/>
      <c r="R282" s="1633"/>
      <c r="S282" s="13"/>
      <c r="T282" s="13"/>
      <c r="U282" s="13"/>
      <c r="V282" s="13"/>
      <c r="W282" s="13"/>
      <c r="X282" s="13"/>
      <c r="Y282" s="13"/>
      <c r="Z282" s="13"/>
      <c r="AA282" s="13"/>
      <c r="AB282" s="13"/>
      <c r="AC282" s="13"/>
      <c r="AD282" s="13"/>
      <c r="AE282" s="13"/>
    </row>
    <row r="283" spans="8:31" s="9" customFormat="1" x14ac:dyDescent="0.25">
      <c r="H283" s="1633"/>
      <c r="I283" s="1633"/>
      <c r="J283" s="1633"/>
      <c r="K283" s="1633"/>
      <c r="L283" s="1633"/>
      <c r="M283" s="1633"/>
      <c r="N283" s="1633"/>
      <c r="O283" s="1633"/>
      <c r="P283" s="1633"/>
      <c r="Q283" s="1633"/>
      <c r="R283" s="1633"/>
      <c r="S283" s="13"/>
      <c r="T283" s="13"/>
      <c r="U283" s="13"/>
      <c r="V283" s="13"/>
      <c r="W283" s="13"/>
      <c r="X283" s="13"/>
      <c r="Y283" s="13"/>
      <c r="Z283" s="13"/>
      <c r="AA283" s="13"/>
      <c r="AB283" s="13"/>
      <c r="AC283" s="13"/>
      <c r="AD283" s="13"/>
      <c r="AE283" s="13"/>
    </row>
    <row r="284" spans="8:31" s="9" customFormat="1" x14ac:dyDescent="0.25">
      <c r="H284" s="1633"/>
      <c r="I284" s="1633"/>
      <c r="J284" s="1633"/>
      <c r="K284" s="1633"/>
      <c r="L284" s="1633"/>
      <c r="M284" s="1633"/>
      <c r="N284" s="1633"/>
      <c r="O284" s="1633"/>
      <c r="P284" s="1633"/>
      <c r="Q284" s="1633"/>
      <c r="R284" s="1633"/>
      <c r="S284" s="13"/>
      <c r="T284" s="13"/>
      <c r="U284" s="13"/>
      <c r="V284" s="13"/>
      <c r="W284" s="13"/>
      <c r="X284" s="13"/>
      <c r="Y284" s="13"/>
      <c r="Z284" s="13"/>
      <c r="AA284" s="13"/>
      <c r="AB284" s="13"/>
      <c r="AC284" s="13"/>
      <c r="AD284" s="13"/>
      <c r="AE284" s="13"/>
    </row>
    <row r="285" spans="8:31" s="9" customFormat="1" x14ac:dyDescent="0.25">
      <c r="H285" s="1633"/>
      <c r="I285" s="1633"/>
      <c r="J285" s="1633"/>
      <c r="K285" s="1633"/>
      <c r="L285" s="1633"/>
      <c r="M285" s="1633"/>
      <c r="N285" s="1633"/>
      <c r="O285" s="1633"/>
      <c r="P285" s="1633"/>
      <c r="Q285" s="1633"/>
      <c r="R285" s="1633"/>
      <c r="S285" s="13"/>
      <c r="T285" s="13"/>
      <c r="U285" s="13"/>
      <c r="V285" s="13"/>
      <c r="W285" s="13"/>
      <c r="X285" s="13"/>
      <c r="Y285" s="13"/>
      <c r="Z285" s="13"/>
      <c r="AA285" s="13"/>
      <c r="AB285" s="13"/>
      <c r="AC285" s="13"/>
      <c r="AD285" s="13"/>
      <c r="AE285" s="13"/>
    </row>
    <row r="286" spans="8:31" s="9" customFormat="1" x14ac:dyDescent="0.25">
      <c r="H286" s="1633"/>
      <c r="I286" s="1633"/>
      <c r="J286" s="1633"/>
      <c r="K286" s="1633"/>
      <c r="L286" s="1633"/>
      <c r="M286" s="1633"/>
      <c r="N286" s="1633"/>
      <c r="O286" s="1633"/>
      <c r="P286" s="1633"/>
      <c r="Q286" s="1633"/>
      <c r="R286" s="1633"/>
      <c r="S286" s="13"/>
      <c r="T286" s="13"/>
      <c r="U286" s="13"/>
      <c r="V286" s="13"/>
      <c r="W286" s="13"/>
      <c r="X286" s="13"/>
      <c r="Y286" s="13"/>
      <c r="Z286" s="13"/>
      <c r="AA286" s="13"/>
      <c r="AB286" s="13"/>
      <c r="AC286" s="13"/>
      <c r="AD286" s="13"/>
      <c r="AE286" s="13"/>
    </row>
    <row r="287" spans="8:31" s="9" customFormat="1" x14ac:dyDescent="0.25">
      <c r="H287" s="1633"/>
      <c r="I287" s="1633"/>
      <c r="J287" s="1633"/>
      <c r="K287" s="1633"/>
      <c r="L287" s="1633"/>
      <c r="M287" s="1633"/>
      <c r="N287" s="1633"/>
      <c r="O287" s="1633"/>
      <c r="P287" s="1633"/>
      <c r="Q287" s="1633"/>
      <c r="R287" s="1633"/>
      <c r="S287" s="13"/>
      <c r="T287" s="13"/>
      <c r="U287" s="13"/>
      <c r="V287" s="13"/>
      <c r="W287" s="13"/>
      <c r="X287" s="13"/>
      <c r="Y287" s="13"/>
      <c r="Z287" s="13"/>
      <c r="AA287" s="13"/>
      <c r="AB287" s="13"/>
      <c r="AC287" s="13"/>
      <c r="AD287" s="13"/>
      <c r="AE287" s="13"/>
    </row>
    <row r="288" spans="8:31" s="9" customFormat="1" x14ac:dyDescent="0.25">
      <c r="H288" s="1633"/>
      <c r="I288" s="1633"/>
      <c r="J288" s="1633"/>
      <c r="K288" s="1633"/>
      <c r="L288" s="1633"/>
      <c r="M288" s="1633"/>
      <c r="N288" s="1633"/>
      <c r="O288" s="1633"/>
      <c r="P288" s="1633"/>
      <c r="Q288" s="1633"/>
      <c r="R288" s="1633"/>
      <c r="S288" s="13"/>
      <c r="T288" s="13"/>
      <c r="U288" s="13"/>
      <c r="V288" s="13"/>
      <c r="W288" s="13"/>
      <c r="X288" s="13"/>
      <c r="Y288" s="13"/>
      <c r="Z288" s="13"/>
      <c r="AA288" s="13"/>
      <c r="AB288" s="13"/>
      <c r="AC288" s="13"/>
      <c r="AD288" s="13"/>
      <c r="AE288" s="13"/>
    </row>
    <row r="289" spans="8:31" s="9" customFormat="1" x14ac:dyDescent="0.25">
      <c r="H289" s="1633"/>
      <c r="I289" s="1633"/>
      <c r="J289" s="1633"/>
      <c r="K289" s="1633"/>
      <c r="L289" s="1633"/>
      <c r="M289" s="1633"/>
      <c r="N289" s="1633"/>
      <c r="O289" s="1633"/>
      <c r="P289" s="1633"/>
      <c r="Q289" s="1633"/>
      <c r="R289" s="1633"/>
      <c r="S289" s="13"/>
      <c r="T289" s="13"/>
      <c r="U289" s="13"/>
      <c r="V289" s="13"/>
      <c r="W289" s="13"/>
      <c r="X289" s="13"/>
      <c r="Y289" s="13"/>
      <c r="Z289" s="13"/>
      <c r="AA289" s="13"/>
      <c r="AB289" s="13"/>
      <c r="AC289" s="13"/>
      <c r="AD289" s="13"/>
      <c r="AE289" s="13"/>
    </row>
    <row r="290" spans="8:31" s="9" customFormat="1" x14ac:dyDescent="0.25">
      <c r="H290" s="1633"/>
      <c r="I290" s="1633"/>
      <c r="J290" s="1633"/>
      <c r="K290" s="1633"/>
      <c r="L290" s="1633"/>
      <c r="M290" s="1633"/>
      <c r="N290" s="1633"/>
      <c r="O290" s="1633"/>
      <c r="P290" s="1633"/>
      <c r="Q290" s="1633"/>
      <c r="R290" s="1633"/>
      <c r="S290" s="13"/>
      <c r="T290" s="13"/>
      <c r="U290" s="13"/>
      <c r="V290" s="13"/>
      <c r="W290" s="13"/>
      <c r="X290" s="13"/>
      <c r="Y290" s="13"/>
      <c r="Z290" s="13"/>
      <c r="AA290" s="13"/>
      <c r="AB290" s="13"/>
      <c r="AC290" s="13"/>
      <c r="AD290" s="13"/>
      <c r="AE290" s="13"/>
    </row>
    <row r="291" spans="8:31" s="9" customFormat="1" x14ac:dyDescent="0.25">
      <c r="H291" s="1633"/>
      <c r="I291" s="1633"/>
      <c r="J291" s="1633"/>
      <c r="K291" s="1633"/>
      <c r="L291" s="1633"/>
      <c r="M291" s="1633"/>
      <c r="N291" s="1633"/>
      <c r="O291" s="1633"/>
      <c r="P291" s="1633"/>
      <c r="Q291" s="1633"/>
      <c r="R291" s="1633"/>
      <c r="S291" s="13"/>
      <c r="T291" s="13"/>
      <c r="U291" s="13"/>
      <c r="V291" s="13"/>
      <c r="W291" s="13"/>
      <c r="X291" s="13"/>
      <c r="Y291" s="13"/>
      <c r="Z291" s="13"/>
      <c r="AA291" s="13"/>
      <c r="AB291" s="13"/>
      <c r="AC291" s="13"/>
      <c r="AD291" s="13"/>
      <c r="AE291" s="13"/>
    </row>
    <row r="292" spans="8:31" s="9" customFormat="1" x14ac:dyDescent="0.25">
      <c r="H292" s="1633"/>
      <c r="I292" s="1633"/>
      <c r="J292" s="1633"/>
      <c r="K292" s="1633"/>
      <c r="L292" s="1633"/>
      <c r="M292" s="1633"/>
      <c r="N292" s="1633"/>
      <c r="O292" s="1633"/>
      <c r="P292" s="1633"/>
      <c r="Q292" s="1633"/>
      <c r="R292" s="1633"/>
      <c r="S292" s="13"/>
      <c r="T292" s="13"/>
      <c r="U292" s="13"/>
      <c r="V292" s="13"/>
      <c r="W292" s="13"/>
      <c r="X292" s="13"/>
      <c r="Y292" s="13"/>
      <c r="Z292" s="13"/>
      <c r="AA292" s="13"/>
      <c r="AB292" s="13"/>
      <c r="AC292" s="13"/>
      <c r="AD292" s="13"/>
      <c r="AE292" s="13"/>
    </row>
    <row r="293" spans="8:31" s="9" customFormat="1" x14ac:dyDescent="0.25">
      <c r="H293" s="1633"/>
      <c r="I293" s="1633"/>
      <c r="J293" s="1633"/>
      <c r="K293" s="1633"/>
      <c r="L293" s="1633"/>
      <c r="M293" s="1633"/>
      <c r="N293" s="1633"/>
      <c r="O293" s="1633"/>
      <c r="P293" s="1633"/>
      <c r="Q293" s="1633"/>
      <c r="R293" s="1633"/>
      <c r="S293" s="13"/>
      <c r="T293" s="13"/>
      <c r="U293" s="13"/>
      <c r="V293" s="13"/>
      <c r="W293" s="13"/>
      <c r="X293" s="13"/>
      <c r="Y293" s="13"/>
      <c r="Z293" s="13"/>
      <c r="AA293" s="13"/>
      <c r="AB293" s="13"/>
      <c r="AC293" s="13"/>
      <c r="AD293" s="13"/>
      <c r="AE293" s="13"/>
    </row>
    <row r="294" spans="8:31" s="9" customFormat="1" x14ac:dyDescent="0.25">
      <c r="H294" s="1633"/>
      <c r="I294" s="1633"/>
      <c r="J294" s="1633"/>
      <c r="K294" s="1633"/>
      <c r="L294" s="1633"/>
      <c r="M294" s="1633"/>
      <c r="N294" s="1633"/>
      <c r="O294" s="1633"/>
      <c r="P294" s="1633"/>
      <c r="Q294" s="1633"/>
      <c r="R294" s="1633"/>
      <c r="S294" s="13"/>
      <c r="T294" s="13"/>
      <c r="U294" s="13"/>
      <c r="V294" s="13"/>
      <c r="W294" s="13"/>
      <c r="X294" s="13"/>
      <c r="Y294" s="13"/>
      <c r="Z294" s="13"/>
      <c r="AA294" s="13"/>
      <c r="AB294" s="13"/>
      <c r="AC294" s="13"/>
      <c r="AD294" s="13"/>
      <c r="AE294" s="13"/>
    </row>
    <row r="295" spans="8:31" s="9" customFormat="1" x14ac:dyDescent="0.25">
      <c r="H295" s="1633"/>
      <c r="I295" s="1633"/>
      <c r="J295" s="1633"/>
      <c r="K295" s="1633"/>
      <c r="L295" s="1633"/>
      <c r="M295" s="1633"/>
      <c r="N295" s="1633"/>
      <c r="O295" s="1633"/>
      <c r="P295" s="1633"/>
      <c r="Q295" s="1633"/>
      <c r="R295" s="1633"/>
      <c r="S295" s="13"/>
      <c r="T295" s="13"/>
      <c r="U295" s="13"/>
      <c r="V295" s="13"/>
      <c r="W295" s="13"/>
      <c r="X295" s="13"/>
      <c r="Y295" s="13"/>
      <c r="Z295" s="13"/>
      <c r="AA295" s="13"/>
      <c r="AB295" s="13"/>
      <c r="AC295" s="13"/>
      <c r="AD295" s="13"/>
      <c r="AE295" s="13"/>
    </row>
    <row r="296" spans="8:31" s="9" customFormat="1" x14ac:dyDescent="0.25">
      <c r="H296" s="1633"/>
      <c r="I296" s="1633"/>
      <c r="J296" s="1633"/>
      <c r="K296" s="1633"/>
      <c r="L296" s="1633"/>
      <c r="M296" s="1633"/>
      <c r="N296" s="1633"/>
      <c r="O296" s="1633"/>
      <c r="P296" s="1633"/>
      <c r="Q296" s="1633"/>
      <c r="R296" s="1633"/>
      <c r="S296" s="13"/>
      <c r="T296" s="13"/>
      <c r="U296" s="13"/>
      <c r="V296" s="13"/>
      <c r="W296" s="13"/>
      <c r="X296" s="13"/>
      <c r="Y296" s="13"/>
      <c r="Z296" s="13"/>
      <c r="AA296" s="13"/>
      <c r="AB296" s="13"/>
      <c r="AC296" s="13"/>
      <c r="AD296" s="13"/>
      <c r="AE296" s="13"/>
    </row>
    <row r="297" spans="8:31" s="9" customFormat="1" x14ac:dyDescent="0.25">
      <c r="H297" s="1633"/>
      <c r="I297" s="1633"/>
      <c r="J297" s="1633"/>
      <c r="K297" s="1633"/>
      <c r="L297" s="1633"/>
      <c r="M297" s="1633"/>
      <c r="N297" s="1633"/>
      <c r="O297" s="1633"/>
      <c r="P297" s="1633"/>
      <c r="Q297" s="1633"/>
      <c r="R297" s="1633"/>
      <c r="S297" s="13"/>
      <c r="T297" s="13"/>
      <c r="U297" s="13"/>
      <c r="V297" s="13"/>
      <c r="W297" s="13"/>
      <c r="X297" s="13"/>
      <c r="Y297" s="13"/>
      <c r="Z297" s="13"/>
      <c r="AA297" s="13"/>
      <c r="AB297" s="13"/>
      <c r="AC297" s="13"/>
      <c r="AD297" s="13"/>
      <c r="AE297" s="13"/>
    </row>
    <row r="298" spans="8:31" s="9" customFormat="1" x14ac:dyDescent="0.25">
      <c r="H298" s="1633"/>
      <c r="I298" s="1633"/>
      <c r="J298" s="1633"/>
      <c r="K298" s="1633"/>
      <c r="L298" s="1633"/>
      <c r="M298" s="1633"/>
      <c r="N298" s="1633"/>
      <c r="O298" s="1633"/>
      <c r="P298" s="1633"/>
      <c r="Q298" s="1633"/>
      <c r="R298" s="1633"/>
      <c r="S298" s="13"/>
      <c r="T298" s="13"/>
      <c r="U298" s="13"/>
      <c r="V298" s="13"/>
      <c r="W298" s="13"/>
      <c r="X298" s="13"/>
      <c r="Y298" s="13"/>
      <c r="Z298" s="13"/>
      <c r="AA298" s="13"/>
      <c r="AB298" s="13"/>
      <c r="AC298" s="13"/>
      <c r="AD298" s="13"/>
      <c r="AE298" s="13"/>
    </row>
    <row r="299" spans="8:31" s="9" customFormat="1" x14ac:dyDescent="0.25">
      <c r="H299" s="1633"/>
      <c r="I299" s="1633"/>
      <c r="J299" s="1633"/>
      <c r="K299" s="1633"/>
      <c r="L299" s="1633"/>
      <c r="M299" s="1633"/>
      <c r="N299" s="1633"/>
      <c r="O299" s="1633"/>
      <c r="P299" s="1633"/>
      <c r="Q299" s="1633"/>
      <c r="R299" s="1633"/>
      <c r="S299" s="13"/>
      <c r="T299" s="13"/>
      <c r="U299" s="13"/>
      <c r="V299" s="13"/>
      <c r="W299" s="13"/>
      <c r="X299" s="13"/>
      <c r="Y299" s="13"/>
      <c r="Z299" s="13"/>
      <c r="AA299" s="13"/>
      <c r="AB299" s="13"/>
      <c r="AC299" s="13"/>
      <c r="AD299" s="13"/>
      <c r="AE299" s="13"/>
    </row>
    <row r="300" spans="8:31" s="9" customFormat="1" x14ac:dyDescent="0.25">
      <c r="H300" s="1633"/>
      <c r="I300" s="1633"/>
      <c r="J300" s="1633"/>
      <c r="K300" s="1633"/>
      <c r="L300" s="1633"/>
      <c r="M300" s="1633"/>
      <c r="N300" s="1633"/>
      <c r="O300" s="1633"/>
      <c r="P300" s="1633"/>
      <c r="Q300" s="1633"/>
      <c r="R300" s="1633"/>
      <c r="S300" s="13"/>
      <c r="T300" s="13"/>
      <c r="U300" s="13"/>
      <c r="V300" s="13"/>
      <c r="W300" s="13"/>
      <c r="X300" s="13"/>
      <c r="Y300" s="13"/>
      <c r="Z300" s="13"/>
      <c r="AA300" s="13"/>
      <c r="AB300" s="13"/>
      <c r="AC300" s="13"/>
      <c r="AD300" s="13"/>
      <c r="AE300" s="13"/>
    </row>
    <row r="301" spans="8:31" s="9" customFormat="1" x14ac:dyDescent="0.25">
      <c r="H301" s="1633"/>
      <c r="I301" s="1633"/>
      <c r="J301" s="1633"/>
      <c r="K301" s="1633"/>
      <c r="L301" s="1633"/>
      <c r="M301" s="1633"/>
      <c r="N301" s="1633"/>
      <c r="O301" s="1633"/>
      <c r="P301" s="1633"/>
      <c r="Q301" s="1633"/>
      <c r="R301" s="1633"/>
      <c r="S301" s="13"/>
      <c r="T301" s="13"/>
      <c r="U301" s="13"/>
      <c r="V301" s="13"/>
      <c r="W301" s="13"/>
      <c r="X301" s="13"/>
      <c r="Y301" s="13"/>
      <c r="Z301" s="13"/>
      <c r="AA301" s="13"/>
      <c r="AB301" s="13"/>
      <c r="AC301" s="13"/>
      <c r="AD301" s="13"/>
      <c r="AE301" s="13"/>
    </row>
    <row r="302" spans="8:31" s="9" customFormat="1" x14ac:dyDescent="0.25">
      <c r="H302" s="1633"/>
      <c r="I302" s="1633"/>
      <c r="J302" s="1633"/>
      <c r="K302" s="1633"/>
      <c r="L302" s="1633"/>
      <c r="M302" s="1633"/>
      <c r="N302" s="1633"/>
      <c r="O302" s="1633"/>
      <c r="P302" s="1633"/>
      <c r="Q302" s="1633"/>
      <c r="R302" s="1633"/>
      <c r="S302" s="13"/>
      <c r="T302" s="13"/>
      <c r="U302" s="13"/>
      <c r="V302" s="13"/>
      <c r="W302" s="13"/>
      <c r="X302" s="13"/>
      <c r="Y302" s="13"/>
      <c r="Z302" s="13"/>
      <c r="AA302" s="13"/>
      <c r="AB302" s="13"/>
      <c r="AC302" s="13"/>
      <c r="AD302" s="13"/>
      <c r="AE302" s="13"/>
    </row>
    <row r="303" spans="8:31" s="9" customFormat="1" x14ac:dyDescent="0.25">
      <c r="H303" s="1633"/>
      <c r="I303" s="1633"/>
      <c r="J303" s="1633"/>
      <c r="K303" s="1633"/>
      <c r="L303" s="1633"/>
      <c r="M303" s="1633"/>
      <c r="N303" s="1633"/>
      <c r="O303" s="1633"/>
      <c r="P303" s="1633"/>
      <c r="Q303" s="1633"/>
      <c r="R303" s="1633"/>
      <c r="S303" s="13"/>
      <c r="T303" s="13"/>
      <c r="U303" s="13"/>
      <c r="V303" s="13"/>
      <c r="W303" s="13"/>
      <c r="X303" s="13"/>
      <c r="Y303" s="13"/>
      <c r="Z303" s="13"/>
      <c r="AA303" s="13"/>
      <c r="AB303" s="13"/>
      <c r="AC303" s="13"/>
      <c r="AD303" s="13"/>
      <c r="AE303" s="13"/>
    </row>
    <row r="304" spans="8:31" s="9" customFormat="1" x14ac:dyDescent="0.25">
      <c r="H304" s="1633"/>
      <c r="I304" s="1633"/>
      <c r="J304" s="1633"/>
      <c r="K304" s="1633"/>
      <c r="L304" s="1633"/>
      <c r="M304" s="1633"/>
      <c r="N304" s="1633"/>
      <c r="O304" s="1633"/>
      <c r="P304" s="1633"/>
      <c r="Q304" s="1633"/>
      <c r="R304" s="1633"/>
      <c r="S304" s="13"/>
      <c r="T304" s="13"/>
      <c r="U304" s="13"/>
      <c r="V304" s="13"/>
      <c r="W304" s="13"/>
      <c r="X304" s="13"/>
      <c r="Y304" s="13"/>
      <c r="Z304" s="13"/>
      <c r="AA304" s="13"/>
      <c r="AB304" s="13"/>
      <c r="AC304" s="13"/>
      <c r="AD304" s="13"/>
      <c r="AE304" s="13"/>
    </row>
    <row r="305" spans="8:31" s="9" customFormat="1" x14ac:dyDescent="0.25">
      <c r="H305" s="1633"/>
      <c r="I305" s="1633"/>
      <c r="J305" s="1633"/>
      <c r="K305" s="1633"/>
      <c r="L305" s="1633"/>
      <c r="M305" s="1633"/>
      <c r="N305" s="1633"/>
      <c r="O305" s="1633"/>
      <c r="P305" s="1633"/>
      <c r="Q305" s="1633"/>
      <c r="R305" s="1633"/>
      <c r="S305" s="13"/>
      <c r="T305" s="13"/>
      <c r="U305" s="13"/>
      <c r="V305" s="13"/>
      <c r="W305" s="13"/>
      <c r="X305" s="13"/>
      <c r="Y305" s="13"/>
      <c r="Z305" s="13"/>
      <c r="AA305" s="13"/>
      <c r="AB305" s="13"/>
      <c r="AC305" s="13"/>
      <c r="AD305" s="13"/>
      <c r="AE305" s="13"/>
    </row>
    <row r="306" spans="8:31" s="9" customFormat="1" x14ac:dyDescent="0.25">
      <c r="H306" s="1633"/>
      <c r="I306" s="1633"/>
      <c r="J306" s="1633"/>
      <c r="K306" s="1633"/>
      <c r="L306" s="1633"/>
      <c r="M306" s="1633"/>
      <c r="N306" s="1633"/>
      <c r="O306" s="1633"/>
      <c r="P306" s="1633"/>
      <c r="Q306" s="1633"/>
      <c r="R306" s="1633"/>
      <c r="S306" s="13"/>
      <c r="T306" s="13"/>
      <c r="U306" s="13"/>
      <c r="V306" s="13"/>
      <c r="W306" s="13"/>
      <c r="X306" s="13"/>
      <c r="Y306" s="13"/>
      <c r="Z306" s="13"/>
      <c r="AA306" s="13"/>
      <c r="AB306" s="13"/>
      <c r="AC306" s="13"/>
      <c r="AD306" s="13"/>
      <c r="AE306" s="13"/>
    </row>
    <row r="307" spans="8:31" s="9" customFormat="1" x14ac:dyDescent="0.25">
      <c r="H307" s="1633"/>
      <c r="I307" s="1633"/>
      <c r="J307" s="1633"/>
      <c r="K307" s="1633"/>
      <c r="L307" s="1633"/>
      <c r="M307" s="1633"/>
      <c r="N307" s="1633"/>
      <c r="O307" s="1633"/>
      <c r="P307" s="1633"/>
      <c r="Q307" s="1633"/>
      <c r="R307" s="1633"/>
      <c r="S307" s="13"/>
      <c r="T307" s="13"/>
      <c r="U307" s="13"/>
      <c r="V307" s="13"/>
      <c r="W307" s="13"/>
      <c r="X307" s="13"/>
      <c r="Y307" s="13"/>
      <c r="Z307" s="13"/>
      <c r="AA307" s="13"/>
      <c r="AB307" s="13"/>
      <c r="AC307" s="13"/>
      <c r="AD307" s="13"/>
      <c r="AE307" s="13"/>
    </row>
    <row r="308" spans="8:31" s="9" customFormat="1" x14ac:dyDescent="0.25">
      <c r="H308" s="1633"/>
      <c r="I308" s="1633"/>
      <c r="J308" s="1633"/>
      <c r="K308" s="1633"/>
      <c r="L308" s="1633"/>
      <c r="M308" s="1633"/>
      <c r="N308" s="1633"/>
      <c r="O308" s="1633"/>
      <c r="P308" s="1633"/>
      <c r="Q308" s="1633"/>
      <c r="R308" s="1633"/>
      <c r="S308" s="13"/>
      <c r="T308" s="13"/>
      <c r="U308" s="13"/>
      <c r="V308" s="13"/>
      <c r="W308" s="13"/>
      <c r="X308" s="13"/>
      <c r="Y308" s="13"/>
      <c r="Z308" s="13"/>
      <c r="AA308" s="13"/>
      <c r="AB308" s="13"/>
      <c r="AC308" s="13"/>
      <c r="AD308" s="13"/>
      <c r="AE308" s="13"/>
    </row>
    <row r="309" spans="8:31" s="9" customFormat="1" x14ac:dyDescent="0.25">
      <c r="H309" s="1633"/>
      <c r="I309" s="1633"/>
      <c r="J309" s="1633"/>
      <c r="K309" s="1633"/>
      <c r="L309" s="1633"/>
      <c r="M309" s="1633"/>
      <c r="N309" s="1633"/>
      <c r="O309" s="1633"/>
      <c r="P309" s="1633"/>
      <c r="Q309" s="1633"/>
      <c r="R309" s="1633"/>
      <c r="S309" s="13"/>
      <c r="T309" s="13"/>
      <c r="U309" s="13"/>
      <c r="V309" s="13"/>
      <c r="W309" s="13"/>
      <c r="X309" s="13"/>
      <c r="Y309" s="13"/>
      <c r="Z309" s="13"/>
      <c r="AA309" s="13"/>
      <c r="AB309" s="13"/>
      <c r="AC309" s="13"/>
      <c r="AD309" s="13"/>
      <c r="AE309" s="13"/>
    </row>
    <row r="310" spans="8:31" s="9" customFormat="1" x14ac:dyDescent="0.25">
      <c r="H310" s="1633"/>
      <c r="I310" s="1633"/>
      <c r="J310" s="1633"/>
      <c r="K310" s="1633"/>
      <c r="L310" s="1633"/>
      <c r="M310" s="1633"/>
      <c r="N310" s="1633"/>
      <c r="O310" s="1633"/>
      <c r="P310" s="1633"/>
      <c r="Q310" s="1633"/>
      <c r="R310" s="1633"/>
      <c r="S310" s="13"/>
      <c r="T310" s="13"/>
      <c r="U310" s="13"/>
      <c r="V310" s="13"/>
      <c r="W310" s="13"/>
      <c r="X310" s="13"/>
      <c r="Y310" s="13"/>
      <c r="Z310" s="13"/>
      <c r="AA310" s="13"/>
      <c r="AB310" s="13"/>
      <c r="AC310" s="13"/>
      <c r="AD310" s="13"/>
      <c r="AE310" s="13"/>
    </row>
    <row r="311" spans="8:31" s="9" customFormat="1" x14ac:dyDescent="0.25">
      <c r="H311" s="1633"/>
      <c r="I311" s="1633"/>
      <c r="J311" s="1633"/>
      <c r="K311" s="1633"/>
      <c r="L311" s="1633"/>
      <c r="M311" s="1633"/>
      <c r="N311" s="1633"/>
      <c r="O311" s="1633"/>
      <c r="P311" s="1633"/>
      <c r="Q311" s="1633"/>
      <c r="R311" s="1633"/>
      <c r="S311" s="13"/>
      <c r="T311" s="13"/>
      <c r="U311" s="13"/>
      <c r="V311" s="13"/>
      <c r="W311" s="13"/>
      <c r="X311" s="13"/>
      <c r="Y311" s="13"/>
      <c r="Z311" s="13"/>
      <c r="AA311" s="13"/>
      <c r="AB311" s="13"/>
      <c r="AC311" s="13"/>
      <c r="AD311" s="13"/>
      <c r="AE311" s="13"/>
    </row>
    <row r="312" spans="8:31" s="9" customFormat="1" x14ac:dyDescent="0.25">
      <c r="H312" s="1633"/>
      <c r="I312" s="1633"/>
      <c r="J312" s="1633"/>
      <c r="K312" s="1633"/>
      <c r="L312" s="1633"/>
      <c r="M312" s="1633"/>
      <c r="N312" s="1633"/>
      <c r="O312" s="1633"/>
      <c r="P312" s="1633"/>
      <c r="Q312" s="1633"/>
      <c r="R312" s="1633"/>
      <c r="S312" s="13"/>
      <c r="T312" s="13"/>
      <c r="U312" s="13"/>
      <c r="V312" s="13"/>
      <c r="W312" s="13"/>
      <c r="X312" s="13"/>
      <c r="Y312" s="13"/>
      <c r="Z312" s="13"/>
      <c r="AA312" s="13"/>
      <c r="AB312" s="13"/>
      <c r="AC312" s="13"/>
      <c r="AD312" s="13"/>
      <c r="AE312" s="13"/>
    </row>
    <row r="313" spans="8:31" s="9" customFormat="1" x14ac:dyDescent="0.25">
      <c r="H313" s="1633"/>
      <c r="I313" s="1633"/>
      <c r="J313" s="1633"/>
      <c r="K313" s="1633"/>
      <c r="L313" s="1633"/>
      <c r="M313" s="1633"/>
      <c r="N313" s="1633"/>
      <c r="O313" s="1633"/>
      <c r="P313" s="1633"/>
      <c r="Q313" s="1633"/>
      <c r="R313" s="1633"/>
      <c r="S313" s="13"/>
      <c r="T313" s="13"/>
      <c r="U313" s="13"/>
      <c r="V313" s="13"/>
      <c r="W313" s="13"/>
      <c r="X313" s="13"/>
      <c r="Y313" s="13"/>
      <c r="Z313" s="13"/>
      <c r="AA313" s="13"/>
      <c r="AB313" s="13"/>
      <c r="AC313" s="13"/>
      <c r="AD313" s="13"/>
      <c r="AE313" s="13"/>
    </row>
    <row r="314" spans="8:31" s="9" customFormat="1" x14ac:dyDescent="0.25">
      <c r="H314" s="1633"/>
      <c r="I314" s="1633"/>
      <c r="J314" s="1633"/>
      <c r="K314" s="1633"/>
      <c r="L314" s="1633"/>
      <c r="M314" s="1633"/>
      <c r="N314" s="1633"/>
      <c r="O314" s="1633"/>
      <c r="P314" s="1633"/>
      <c r="Q314" s="1633"/>
      <c r="R314" s="1633"/>
      <c r="S314" s="13"/>
      <c r="T314" s="13"/>
      <c r="U314" s="13"/>
      <c r="V314" s="13"/>
      <c r="W314" s="13"/>
      <c r="X314" s="13"/>
      <c r="Y314" s="13"/>
      <c r="Z314" s="13"/>
      <c r="AA314" s="13"/>
      <c r="AB314" s="13"/>
      <c r="AC314" s="13"/>
      <c r="AD314" s="13"/>
      <c r="AE314" s="13"/>
    </row>
    <row r="315" spans="8:31" s="9" customFormat="1" x14ac:dyDescent="0.25">
      <c r="H315" s="1633"/>
      <c r="I315" s="1633"/>
      <c r="J315" s="1633"/>
      <c r="K315" s="1633"/>
      <c r="L315" s="1633"/>
      <c r="M315" s="1633"/>
      <c r="N315" s="1633"/>
      <c r="O315" s="1633"/>
      <c r="P315" s="1633"/>
      <c r="Q315" s="1633"/>
      <c r="R315" s="1633"/>
      <c r="S315" s="13"/>
      <c r="T315" s="13"/>
      <c r="U315" s="13"/>
      <c r="V315" s="13"/>
      <c r="W315" s="13"/>
      <c r="X315" s="13"/>
      <c r="Y315" s="13"/>
      <c r="Z315" s="13"/>
      <c r="AA315" s="13"/>
      <c r="AB315" s="13"/>
      <c r="AC315" s="13"/>
      <c r="AD315" s="13"/>
      <c r="AE315" s="13"/>
    </row>
    <row r="316" spans="8:31" s="9" customFormat="1" x14ac:dyDescent="0.25">
      <c r="H316" s="1633"/>
      <c r="I316" s="1633"/>
      <c r="J316" s="1633"/>
      <c r="K316" s="1633"/>
      <c r="L316" s="1633"/>
      <c r="M316" s="1633"/>
      <c r="N316" s="1633"/>
      <c r="O316" s="1633"/>
      <c r="P316" s="1633"/>
      <c r="Q316" s="1633"/>
      <c r="R316" s="1633"/>
      <c r="S316" s="13"/>
      <c r="T316" s="13"/>
      <c r="U316" s="13"/>
      <c r="V316" s="13"/>
      <c r="W316" s="13"/>
      <c r="X316" s="13"/>
      <c r="Y316" s="13"/>
      <c r="Z316" s="13"/>
      <c r="AA316" s="13"/>
      <c r="AB316" s="13"/>
      <c r="AC316" s="13"/>
      <c r="AD316" s="13"/>
      <c r="AE316" s="13"/>
    </row>
    <row r="317" spans="8:31" s="9" customFormat="1" x14ac:dyDescent="0.25">
      <c r="H317" s="1633"/>
      <c r="I317" s="1633"/>
      <c r="J317" s="1633"/>
      <c r="K317" s="1633"/>
      <c r="L317" s="1633"/>
      <c r="M317" s="1633"/>
      <c r="N317" s="1633"/>
      <c r="O317" s="1633"/>
      <c r="P317" s="1633"/>
      <c r="Q317" s="1633"/>
      <c r="R317" s="1633"/>
      <c r="S317" s="13"/>
      <c r="T317" s="13"/>
      <c r="U317" s="13"/>
      <c r="V317" s="13"/>
      <c r="W317" s="13"/>
      <c r="X317" s="13"/>
      <c r="Y317" s="13"/>
      <c r="Z317" s="13"/>
      <c r="AA317" s="13"/>
      <c r="AB317" s="13"/>
      <c r="AC317" s="13"/>
      <c r="AD317" s="13"/>
      <c r="AE317" s="13"/>
    </row>
    <row r="318" spans="8:31" s="9" customFormat="1" x14ac:dyDescent="0.25">
      <c r="H318" s="1633"/>
      <c r="I318" s="1633"/>
      <c r="J318" s="1633"/>
      <c r="K318" s="1633"/>
      <c r="L318" s="1633"/>
      <c r="M318" s="1633"/>
      <c r="N318" s="1633"/>
      <c r="O318" s="1633"/>
      <c r="P318" s="1633"/>
      <c r="Q318" s="1633"/>
      <c r="R318" s="1633"/>
      <c r="S318" s="13"/>
      <c r="T318" s="13"/>
      <c r="U318" s="13"/>
      <c r="V318" s="13"/>
      <c r="W318" s="13"/>
      <c r="X318" s="13"/>
      <c r="Y318" s="13"/>
      <c r="Z318" s="13"/>
      <c r="AA318" s="13"/>
      <c r="AB318" s="13"/>
      <c r="AC318" s="13"/>
      <c r="AD318" s="13"/>
      <c r="AE318" s="13"/>
    </row>
    <row r="319" spans="8:31" s="9" customFormat="1" x14ac:dyDescent="0.25">
      <c r="H319" s="1633"/>
      <c r="I319" s="1633"/>
      <c r="J319" s="1633"/>
      <c r="K319" s="1633"/>
      <c r="L319" s="1633"/>
      <c r="M319" s="1633"/>
      <c r="N319" s="1633"/>
      <c r="O319" s="1633"/>
      <c r="P319" s="1633"/>
      <c r="Q319" s="1633"/>
      <c r="R319" s="1633"/>
      <c r="S319" s="13"/>
      <c r="T319" s="13"/>
      <c r="U319" s="13"/>
      <c r="V319" s="13"/>
      <c r="W319" s="13"/>
      <c r="X319" s="13"/>
      <c r="Y319" s="13"/>
      <c r="Z319" s="13"/>
      <c r="AA319" s="13"/>
      <c r="AB319" s="13"/>
      <c r="AC319" s="13"/>
      <c r="AD319" s="13"/>
      <c r="AE319" s="13"/>
    </row>
    <row r="320" spans="8:31" s="9" customFormat="1" x14ac:dyDescent="0.25">
      <c r="H320" s="1633"/>
      <c r="I320" s="1633"/>
      <c r="J320" s="1633"/>
      <c r="K320" s="1633"/>
      <c r="L320" s="1633"/>
      <c r="M320" s="1633"/>
      <c r="N320" s="1633"/>
      <c r="O320" s="1633"/>
      <c r="P320" s="1633"/>
      <c r="Q320" s="1633"/>
      <c r="R320" s="1633"/>
      <c r="S320" s="13"/>
      <c r="T320" s="13"/>
      <c r="U320" s="13"/>
      <c r="V320" s="13"/>
      <c r="W320" s="13"/>
      <c r="X320" s="13"/>
      <c r="Y320" s="13"/>
      <c r="Z320" s="13"/>
      <c r="AA320" s="13"/>
      <c r="AB320" s="13"/>
      <c r="AC320" s="13"/>
      <c r="AD320" s="13"/>
      <c r="AE320" s="13"/>
    </row>
    <row r="321" spans="8:31" s="9" customFormat="1" x14ac:dyDescent="0.25">
      <c r="H321" s="1633"/>
      <c r="I321" s="1633"/>
      <c r="J321" s="1633"/>
      <c r="K321" s="1633"/>
      <c r="L321" s="1633"/>
      <c r="M321" s="1633"/>
      <c r="N321" s="1633"/>
      <c r="O321" s="1633"/>
      <c r="P321" s="1633"/>
      <c r="Q321" s="1633"/>
      <c r="R321" s="1633"/>
      <c r="S321" s="13"/>
      <c r="T321" s="13"/>
      <c r="U321" s="13"/>
      <c r="V321" s="13"/>
      <c r="W321" s="13"/>
      <c r="X321" s="13"/>
      <c r="Y321" s="13"/>
      <c r="Z321" s="13"/>
      <c r="AA321" s="13"/>
      <c r="AB321" s="13"/>
      <c r="AC321" s="13"/>
      <c r="AD321" s="13"/>
      <c r="AE321" s="13"/>
    </row>
    <row r="322" spans="8:31" s="9" customFormat="1" x14ac:dyDescent="0.25">
      <c r="H322" s="1633"/>
      <c r="I322" s="1633"/>
      <c r="J322" s="1633"/>
      <c r="K322" s="1633"/>
      <c r="L322" s="1633"/>
      <c r="M322" s="1633"/>
      <c r="N322" s="1633"/>
      <c r="O322" s="1633"/>
      <c r="P322" s="1633"/>
      <c r="Q322" s="1633"/>
      <c r="R322" s="1633"/>
      <c r="S322" s="13"/>
      <c r="T322" s="13"/>
      <c r="U322" s="13"/>
      <c r="V322" s="13"/>
      <c r="W322" s="13"/>
      <c r="X322" s="13"/>
      <c r="Y322" s="13"/>
      <c r="Z322" s="13"/>
      <c r="AA322" s="13"/>
      <c r="AB322" s="13"/>
      <c r="AC322" s="13"/>
      <c r="AD322" s="13"/>
      <c r="AE322" s="13"/>
    </row>
    <row r="323" spans="8:31" s="9" customFormat="1" x14ac:dyDescent="0.25">
      <c r="H323" s="1633"/>
      <c r="I323" s="1633"/>
      <c r="J323" s="1633"/>
      <c r="K323" s="1633"/>
      <c r="L323" s="1633"/>
      <c r="M323" s="1633"/>
      <c r="N323" s="1633"/>
      <c r="O323" s="1633"/>
      <c r="P323" s="1633"/>
      <c r="Q323" s="1633"/>
      <c r="R323" s="1633"/>
      <c r="S323" s="13"/>
      <c r="T323" s="13"/>
      <c r="U323" s="13"/>
      <c r="V323" s="13"/>
      <c r="W323" s="13"/>
      <c r="X323" s="13"/>
      <c r="Y323" s="13"/>
      <c r="Z323" s="13"/>
      <c r="AA323" s="13"/>
      <c r="AB323" s="13"/>
      <c r="AC323" s="13"/>
      <c r="AD323" s="13"/>
      <c r="AE323" s="13"/>
    </row>
    <row r="324" spans="8:31" s="9" customFormat="1" x14ac:dyDescent="0.25">
      <c r="H324" s="1633"/>
      <c r="I324" s="1633"/>
      <c r="J324" s="1633"/>
      <c r="K324" s="1633"/>
      <c r="L324" s="1633"/>
      <c r="M324" s="1633"/>
      <c r="N324" s="1633"/>
      <c r="O324" s="1633"/>
      <c r="P324" s="1633"/>
      <c r="Q324" s="1633"/>
      <c r="R324" s="1633"/>
      <c r="S324" s="13"/>
      <c r="T324" s="13"/>
      <c r="U324" s="13"/>
      <c r="V324" s="13"/>
      <c r="W324" s="13"/>
      <c r="X324" s="13"/>
      <c r="Y324" s="13"/>
      <c r="Z324" s="13"/>
      <c r="AA324" s="13"/>
      <c r="AB324" s="13"/>
      <c r="AC324" s="13"/>
      <c r="AD324" s="13"/>
      <c r="AE324" s="13"/>
    </row>
    <row r="325" spans="8:31" s="9" customFormat="1" x14ac:dyDescent="0.25">
      <c r="H325" s="1633"/>
      <c r="I325" s="1633"/>
      <c r="J325" s="1633"/>
      <c r="K325" s="1633"/>
      <c r="L325" s="1633"/>
      <c r="M325" s="1633"/>
      <c r="N325" s="1633"/>
      <c r="O325" s="1633"/>
      <c r="P325" s="1633"/>
      <c r="Q325" s="1633"/>
      <c r="R325" s="1633"/>
      <c r="S325" s="13"/>
      <c r="T325" s="13"/>
      <c r="U325" s="13"/>
      <c r="V325" s="13"/>
      <c r="W325" s="13"/>
      <c r="X325" s="13"/>
      <c r="Y325" s="13"/>
      <c r="Z325" s="13"/>
      <c r="AA325" s="13"/>
      <c r="AB325" s="13"/>
      <c r="AC325" s="13"/>
      <c r="AD325" s="13"/>
      <c r="AE325" s="13"/>
    </row>
    <row r="326" spans="8:31" s="9" customFormat="1" x14ac:dyDescent="0.25">
      <c r="H326" s="1633"/>
      <c r="I326" s="1633"/>
      <c r="J326" s="1633"/>
      <c r="K326" s="1633"/>
      <c r="L326" s="1633"/>
      <c r="M326" s="1633"/>
      <c r="N326" s="1633"/>
      <c r="O326" s="1633"/>
      <c r="P326" s="1633"/>
      <c r="Q326" s="1633"/>
      <c r="R326" s="1633"/>
      <c r="S326" s="13"/>
      <c r="T326" s="13"/>
      <c r="U326" s="13"/>
      <c r="V326" s="13"/>
      <c r="W326" s="13"/>
      <c r="X326" s="13"/>
      <c r="Y326" s="13"/>
      <c r="Z326" s="13"/>
      <c r="AA326" s="13"/>
      <c r="AB326" s="13"/>
      <c r="AC326" s="13"/>
      <c r="AD326" s="13"/>
      <c r="AE326" s="13"/>
    </row>
    <row r="327" spans="8:31" s="9" customFormat="1" x14ac:dyDescent="0.25">
      <c r="H327" s="1633"/>
      <c r="I327" s="1633"/>
      <c r="J327" s="1633"/>
      <c r="K327" s="1633"/>
      <c r="L327" s="1633"/>
      <c r="M327" s="1633"/>
      <c r="N327" s="1633"/>
      <c r="O327" s="1633"/>
      <c r="P327" s="1633"/>
      <c r="Q327" s="1633"/>
      <c r="R327" s="1633"/>
      <c r="S327" s="13"/>
      <c r="T327" s="13"/>
      <c r="U327" s="13"/>
      <c r="V327" s="13"/>
      <c r="W327" s="13"/>
      <c r="X327" s="13"/>
      <c r="Y327" s="13"/>
      <c r="Z327" s="13"/>
      <c r="AA327" s="13"/>
      <c r="AB327" s="13"/>
      <c r="AC327" s="13"/>
      <c r="AD327" s="13"/>
      <c r="AE327" s="13"/>
    </row>
    <row r="328" spans="8:31" s="9" customFormat="1" x14ac:dyDescent="0.25">
      <c r="H328" s="1633"/>
      <c r="I328" s="1633"/>
      <c r="J328" s="1633"/>
      <c r="K328" s="1633"/>
      <c r="L328" s="1633"/>
      <c r="M328" s="1633"/>
      <c r="N328" s="1633"/>
      <c r="O328" s="1633"/>
      <c r="P328" s="1633"/>
      <c r="Q328" s="1633"/>
      <c r="R328" s="1633"/>
      <c r="S328" s="13"/>
      <c r="T328" s="13"/>
      <c r="U328" s="13"/>
      <c r="V328" s="13"/>
      <c r="W328" s="13"/>
      <c r="X328" s="13"/>
      <c r="Y328" s="13"/>
      <c r="Z328" s="13"/>
      <c r="AA328" s="13"/>
      <c r="AB328" s="13"/>
      <c r="AC328" s="13"/>
      <c r="AD328" s="13"/>
      <c r="AE328" s="13"/>
    </row>
    <row r="329" spans="8:31" s="9" customFormat="1" x14ac:dyDescent="0.25">
      <c r="H329" s="1633"/>
      <c r="I329" s="1633"/>
      <c r="J329" s="1633"/>
      <c r="K329" s="1633"/>
      <c r="L329" s="1633"/>
      <c r="M329" s="1633"/>
      <c r="N329" s="1633"/>
      <c r="O329" s="1633"/>
      <c r="P329" s="1633"/>
      <c r="Q329" s="1633"/>
      <c r="R329" s="1633"/>
      <c r="S329" s="13"/>
      <c r="T329" s="13"/>
      <c r="U329" s="13"/>
      <c r="V329" s="13"/>
      <c r="W329" s="13"/>
      <c r="X329" s="13"/>
      <c r="Y329" s="13"/>
      <c r="Z329" s="13"/>
      <c r="AA329" s="13"/>
      <c r="AB329" s="13"/>
      <c r="AC329" s="13"/>
      <c r="AD329" s="13"/>
      <c r="AE329" s="13"/>
    </row>
    <row r="330" spans="8:31" s="9" customFormat="1" x14ac:dyDescent="0.25">
      <c r="H330" s="1633"/>
      <c r="I330" s="1633"/>
      <c r="J330" s="1633"/>
      <c r="K330" s="1633"/>
      <c r="L330" s="1633"/>
      <c r="M330" s="1633"/>
      <c r="N330" s="1633"/>
      <c r="O330" s="1633"/>
      <c r="P330" s="1633"/>
      <c r="Q330" s="1633"/>
      <c r="R330" s="1633"/>
      <c r="S330" s="13"/>
      <c r="T330" s="13"/>
      <c r="U330" s="13"/>
      <c r="V330" s="13"/>
      <c r="W330" s="13"/>
      <c r="X330" s="13"/>
      <c r="Y330" s="13"/>
      <c r="Z330" s="13"/>
      <c r="AA330" s="13"/>
      <c r="AB330" s="13"/>
      <c r="AC330" s="13"/>
      <c r="AD330" s="13"/>
      <c r="AE330" s="13"/>
    </row>
    <row r="331" spans="8:31" s="9" customFormat="1" x14ac:dyDescent="0.25">
      <c r="H331" s="1633"/>
      <c r="I331" s="1633"/>
      <c r="J331" s="1633"/>
      <c r="K331" s="1633"/>
      <c r="L331" s="1633"/>
      <c r="M331" s="1633"/>
      <c r="N331" s="1633"/>
      <c r="O331" s="1633"/>
      <c r="P331" s="1633"/>
      <c r="Q331" s="1633"/>
      <c r="R331" s="1633"/>
      <c r="S331" s="13"/>
      <c r="T331" s="13"/>
      <c r="U331" s="13"/>
      <c r="V331" s="13"/>
      <c r="W331" s="13"/>
      <c r="X331" s="13"/>
      <c r="Y331" s="13"/>
      <c r="Z331" s="13"/>
      <c r="AA331" s="13"/>
      <c r="AB331" s="13"/>
      <c r="AC331" s="13"/>
      <c r="AD331" s="13"/>
      <c r="AE331" s="13"/>
    </row>
    <row r="332" spans="8:31" s="9" customFormat="1" x14ac:dyDescent="0.25">
      <c r="H332" s="1633"/>
      <c r="I332" s="1633"/>
      <c r="J332" s="1633"/>
      <c r="K332" s="1633"/>
      <c r="L332" s="1633"/>
      <c r="M332" s="1633"/>
      <c r="N332" s="1633"/>
      <c r="O332" s="1633"/>
      <c r="P332" s="1633"/>
      <c r="Q332" s="1633"/>
      <c r="R332" s="1633"/>
      <c r="S332" s="13"/>
      <c r="T332" s="13"/>
      <c r="U332" s="13"/>
      <c r="V332" s="13"/>
      <c r="W332" s="13"/>
      <c r="X332" s="13"/>
      <c r="Y332" s="13"/>
      <c r="Z332" s="13"/>
      <c r="AA332" s="13"/>
      <c r="AB332" s="13"/>
      <c r="AC332" s="13"/>
      <c r="AD332" s="13"/>
      <c r="AE332" s="13"/>
    </row>
    <row r="333" spans="8:31" s="9" customFormat="1" x14ac:dyDescent="0.25">
      <c r="H333" s="1633"/>
      <c r="I333" s="1633"/>
      <c r="J333" s="1633"/>
      <c r="K333" s="1633"/>
      <c r="L333" s="1633"/>
      <c r="M333" s="1633"/>
      <c r="N333" s="1633"/>
      <c r="O333" s="1633"/>
      <c r="P333" s="1633"/>
      <c r="Q333" s="1633"/>
      <c r="R333" s="1633"/>
      <c r="S333" s="13"/>
      <c r="T333" s="13"/>
      <c r="U333" s="13"/>
      <c r="V333" s="13"/>
      <c r="W333" s="13"/>
      <c r="X333" s="13"/>
      <c r="Y333" s="13"/>
      <c r="Z333" s="13"/>
      <c r="AA333" s="13"/>
      <c r="AB333" s="13"/>
      <c r="AC333" s="13"/>
      <c r="AD333" s="13"/>
      <c r="AE333" s="13"/>
    </row>
    <row r="334" spans="8:31" s="9" customFormat="1" x14ac:dyDescent="0.25">
      <c r="H334" s="1633"/>
      <c r="I334" s="1633"/>
      <c r="J334" s="1633"/>
      <c r="K334" s="1633"/>
      <c r="L334" s="1633"/>
      <c r="M334" s="1633"/>
      <c r="N334" s="1633"/>
      <c r="O334" s="1633"/>
      <c r="P334" s="1633"/>
      <c r="Q334" s="1633"/>
      <c r="R334" s="1633"/>
      <c r="S334" s="13"/>
      <c r="T334" s="13"/>
      <c r="U334" s="13"/>
      <c r="V334" s="13"/>
      <c r="W334" s="13"/>
      <c r="X334" s="13"/>
      <c r="Y334" s="13"/>
      <c r="Z334" s="13"/>
      <c r="AA334" s="13"/>
      <c r="AB334" s="13"/>
      <c r="AC334" s="13"/>
      <c r="AD334" s="13"/>
      <c r="AE334" s="13"/>
    </row>
    <row r="335" spans="8:31" s="9" customFormat="1" x14ac:dyDescent="0.25">
      <c r="H335" s="1633"/>
      <c r="I335" s="1633"/>
      <c r="J335" s="1633"/>
      <c r="K335" s="1633"/>
      <c r="L335" s="1633"/>
      <c r="M335" s="1633"/>
      <c r="N335" s="1633"/>
      <c r="O335" s="1633"/>
      <c r="P335" s="1633"/>
      <c r="Q335" s="1633"/>
      <c r="R335" s="1633"/>
      <c r="S335" s="13"/>
      <c r="T335" s="13"/>
      <c r="U335" s="13"/>
      <c r="V335" s="13"/>
      <c r="W335" s="13"/>
      <c r="X335" s="13"/>
      <c r="Y335" s="13"/>
      <c r="Z335" s="13"/>
      <c r="AA335" s="13"/>
      <c r="AB335" s="13"/>
      <c r="AC335" s="13"/>
      <c r="AD335" s="13"/>
      <c r="AE335" s="13"/>
    </row>
    <row r="336" spans="8:31" s="9" customFormat="1" x14ac:dyDescent="0.25">
      <c r="H336" s="1633"/>
      <c r="I336" s="1633"/>
      <c r="J336" s="1633"/>
      <c r="K336" s="1633"/>
      <c r="L336" s="1633"/>
      <c r="M336" s="1633"/>
      <c r="N336" s="1633"/>
      <c r="O336" s="1633"/>
      <c r="P336" s="1633"/>
      <c r="Q336" s="1633"/>
      <c r="R336" s="1633"/>
      <c r="S336" s="13"/>
      <c r="T336" s="13"/>
      <c r="U336" s="13"/>
      <c r="V336" s="13"/>
      <c r="W336" s="13"/>
      <c r="X336" s="13"/>
      <c r="Y336" s="13"/>
      <c r="Z336" s="13"/>
      <c r="AA336" s="13"/>
      <c r="AB336" s="13"/>
      <c r="AC336" s="13"/>
      <c r="AD336" s="13"/>
      <c r="AE336" s="13"/>
    </row>
    <row r="337" spans="8:31" s="9" customFormat="1" x14ac:dyDescent="0.25">
      <c r="H337" s="1633"/>
      <c r="I337" s="1633"/>
      <c r="J337" s="1633"/>
      <c r="K337" s="1633"/>
      <c r="L337" s="1633"/>
      <c r="M337" s="1633"/>
      <c r="N337" s="1633"/>
      <c r="O337" s="1633"/>
      <c r="P337" s="1633"/>
      <c r="Q337" s="1633"/>
      <c r="R337" s="1633"/>
      <c r="S337" s="13"/>
      <c r="T337" s="13"/>
      <c r="U337" s="13"/>
      <c r="V337" s="13"/>
      <c r="W337" s="13"/>
      <c r="X337" s="13"/>
      <c r="Y337" s="13"/>
      <c r="Z337" s="13"/>
      <c r="AA337" s="13"/>
      <c r="AB337" s="13"/>
      <c r="AC337" s="13"/>
      <c r="AD337" s="13"/>
      <c r="AE337" s="13"/>
    </row>
    <row r="338" spans="8:31" s="9" customFormat="1" x14ac:dyDescent="0.25">
      <c r="H338" s="1633"/>
      <c r="I338" s="1633"/>
      <c r="J338" s="1633"/>
      <c r="K338" s="1633"/>
      <c r="L338" s="1633"/>
      <c r="M338" s="1633"/>
      <c r="N338" s="1633"/>
      <c r="O338" s="1633"/>
      <c r="P338" s="1633"/>
      <c r="Q338" s="1633"/>
      <c r="R338" s="1633"/>
      <c r="S338" s="13"/>
      <c r="T338" s="13"/>
      <c r="U338" s="13"/>
      <c r="V338" s="13"/>
      <c r="W338" s="13"/>
      <c r="X338" s="13"/>
      <c r="Y338" s="13"/>
      <c r="Z338" s="13"/>
      <c r="AA338" s="13"/>
      <c r="AB338" s="13"/>
      <c r="AC338" s="13"/>
      <c r="AD338" s="13"/>
      <c r="AE338" s="13"/>
    </row>
    <row r="339" spans="8:31" s="9" customFormat="1" x14ac:dyDescent="0.25">
      <c r="H339" s="1633"/>
      <c r="I339" s="1633"/>
      <c r="J339" s="1633"/>
      <c r="K339" s="1633"/>
      <c r="L339" s="1633"/>
      <c r="M339" s="1633"/>
      <c r="N339" s="1633"/>
      <c r="O339" s="1633"/>
      <c r="P339" s="1633"/>
      <c r="Q339" s="1633"/>
      <c r="R339" s="1633"/>
      <c r="S339" s="13"/>
      <c r="T339" s="13"/>
      <c r="U339" s="13"/>
      <c r="V339" s="13"/>
      <c r="W339" s="13"/>
      <c r="X339" s="13"/>
      <c r="Y339" s="13"/>
      <c r="Z339" s="13"/>
      <c r="AA339" s="13"/>
      <c r="AB339" s="13"/>
      <c r="AC339" s="13"/>
      <c r="AD339" s="13"/>
      <c r="AE339" s="13"/>
    </row>
    <row r="340" spans="8:31" s="9" customFormat="1" x14ac:dyDescent="0.25">
      <c r="H340" s="1633"/>
      <c r="I340" s="1633"/>
      <c r="J340" s="1633"/>
      <c r="K340" s="1633"/>
      <c r="L340" s="1633"/>
      <c r="M340" s="1633"/>
      <c r="N340" s="1633"/>
      <c r="O340" s="1633"/>
      <c r="P340" s="1633"/>
      <c r="Q340" s="1633"/>
      <c r="R340" s="1633"/>
      <c r="S340" s="13"/>
      <c r="T340" s="13"/>
      <c r="U340" s="13"/>
      <c r="V340" s="13"/>
      <c r="W340" s="13"/>
      <c r="X340" s="13"/>
      <c r="Y340" s="13"/>
      <c r="Z340" s="13"/>
      <c r="AA340" s="13"/>
      <c r="AB340" s="13"/>
      <c r="AC340" s="13"/>
      <c r="AD340" s="13"/>
      <c r="AE340" s="13"/>
    </row>
    <row r="341" spans="8:31" s="9" customFormat="1" x14ac:dyDescent="0.25">
      <c r="H341" s="1633"/>
      <c r="I341" s="1633"/>
      <c r="J341" s="1633"/>
      <c r="K341" s="1633"/>
      <c r="L341" s="1633"/>
      <c r="M341" s="1633"/>
      <c r="N341" s="1633"/>
      <c r="O341" s="1633"/>
      <c r="P341" s="1633"/>
      <c r="Q341" s="1633"/>
      <c r="R341" s="1633"/>
      <c r="S341" s="13"/>
      <c r="T341" s="13"/>
      <c r="U341" s="13"/>
      <c r="V341" s="13"/>
      <c r="W341" s="13"/>
      <c r="X341" s="13"/>
      <c r="Y341" s="13"/>
      <c r="Z341" s="13"/>
      <c r="AA341" s="13"/>
      <c r="AB341" s="13"/>
      <c r="AC341" s="13"/>
      <c r="AD341" s="13"/>
      <c r="AE341" s="13"/>
    </row>
    <row r="342" spans="8:31" s="9" customFormat="1" x14ac:dyDescent="0.25">
      <c r="H342" s="1633"/>
      <c r="I342" s="1633"/>
      <c r="J342" s="1633"/>
      <c r="K342" s="1633"/>
      <c r="L342" s="1633"/>
      <c r="M342" s="1633"/>
      <c r="N342" s="1633"/>
      <c r="O342" s="1633"/>
      <c r="P342" s="1633"/>
      <c r="Q342" s="1633"/>
      <c r="R342" s="1633"/>
      <c r="S342" s="13"/>
      <c r="T342" s="13"/>
      <c r="U342" s="13"/>
      <c r="V342" s="13"/>
      <c r="W342" s="13"/>
      <c r="X342" s="13"/>
      <c r="Y342" s="13"/>
      <c r="Z342" s="13"/>
      <c r="AA342" s="13"/>
      <c r="AB342" s="13"/>
      <c r="AC342" s="13"/>
      <c r="AD342" s="13"/>
      <c r="AE342" s="13"/>
    </row>
    <row r="343" spans="8:31" s="9" customFormat="1" x14ac:dyDescent="0.25">
      <c r="H343" s="1633"/>
      <c r="I343" s="1633"/>
      <c r="J343" s="1633"/>
      <c r="K343" s="1633"/>
      <c r="L343" s="1633"/>
      <c r="M343" s="1633"/>
      <c r="N343" s="1633"/>
      <c r="O343" s="1633"/>
      <c r="P343" s="1633"/>
      <c r="Q343" s="1633"/>
      <c r="R343" s="1633"/>
      <c r="S343" s="13"/>
      <c r="T343" s="13"/>
      <c r="U343" s="13"/>
      <c r="V343" s="13"/>
      <c r="W343" s="13"/>
      <c r="X343" s="13"/>
      <c r="Y343" s="13"/>
      <c r="Z343" s="13"/>
      <c r="AA343" s="13"/>
      <c r="AB343" s="13"/>
      <c r="AC343" s="13"/>
      <c r="AD343" s="13"/>
      <c r="AE343" s="13"/>
    </row>
    <row r="344" spans="8:31" s="9" customFormat="1" x14ac:dyDescent="0.25">
      <c r="H344" s="1633"/>
      <c r="I344" s="1633"/>
      <c r="J344" s="1633"/>
      <c r="K344" s="1633"/>
      <c r="L344" s="1633"/>
      <c r="M344" s="1633"/>
      <c r="N344" s="1633"/>
      <c r="O344" s="1633"/>
      <c r="P344" s="1633"/>
      <c r="Q344" s="1633"/>
      <c r="R344" s="1633"/>
      <c r="S344" s="13"/>
      <c r="T344" s="13"/>
      <c r="U344" s="13"/>
      <c r="V344" s="13"/>
      <c r="W344" s="13"/>
      <c r="X344" s="13"/>
      <c r="Y344" s="13"/>
      <c r="Z344" s="13"/>
      <c r="AA344" s="13"/>
      <c r="AB344" s="13"/>
      <c r="AC344" s="13"/>
      <c r="AD344" s="13"/>
      <c r="AE344" s="13"/>
    </row>
    <row r="345" spans="8:31" s="9" customFormat="1" x14ac:dyDescent="0.25">
      <c r="H345" s="1633"/>
      <c r="I345" s="1633"/>
      <c r="J345" s="1633"/>
      <c r="K345" s="1633"/>
      <c r="L345" s="1633"/>
      <c r="M345" s="1633"/>
      <c r="N345" s="1633"/>
      <c r="O345" s="1633"/>
      <c r="P345" s="1633"/>
      <c r="Q345" s="1633"/>
      <c r="R345" s="1633"/>
      <c r="S345" s="13"/>
      <c r="T345" s="13"/>
      <c r="U345" s="13"/>
      <c r="V345" s="13"/>
      <c r="W345" s="13"/>
      <c r="X345" s="13"/>
      <c r="Y345" s="13"/>
      <c r="Z345" s="13"/>
      <c r="AA345" s="13"/>
      <c r="AB345" s="13"/>
      <c r="AC345" s="13"/>
      <c r="AD345" s="13"/>
      <c r="AE345" s="13"/>
    </row>
    <row r="346" spans="8:31" s="9" customFormat="1" x14ac:dyDescent="0.25">
      <c r="H346" s="1633"/>
      <c r="I346" s="1633"/>
      <c r="J346" s="1633"/>
      <c r="K346" s="1633"/>
      <c r="L346" s="1633"/>
      <c r="M346" s="1633"/>
      <c r="N346" s="1633"/>
      <c r="O346" s="1633"/>
      <c r="P346" s="1633"/>
      <c r="Q346" s="1633"/>
      <c r="R346" s="1633"/>
      <c r="S346" s="13"/>
      <c r="T346" s="13"/>
      <c r="U346" s="13"/>
      <c r="V346" s="13"/>
      <c r="W346" s="13"/>
      <c r="X346" s="13"/>
      <c r="Y346" s="13"/>
      <c r="Z346" s="13"/>
      <c r="AA346" s="13"/>
      <c r="AB346" s="13"/>
      <c r="AC346" s="13"/>
      <c r="AD346" s="13"/>
      <c r="AE346" s="13"/>
    </row>
    <row r="347" spans="8:31" s="9" customFormat="1" x14ac:dyDescent="0.25">
      <c r="H347" s="1633"/>
      <c r="I347" s="1633"/>
      <c r="J347" s="1633"/>
      <c r="K347" s="1633"/>
      <c r="L347" s="1633"/>
      <c r="M347" s="1633"/>
      <c r="N347" s="1633"/>
      <c r="O347" s="1633"/>
      <c r="P347" s="1633"/>
      <c r="Q347" s="1633"/>
      <c r="R347" s="1633"/>
      <c r="S347" s="13"/>
      <c r="T347" s="13"/>
      <c r="U347" s="13"/>
      <c r="V347" s="13"/>
      <c r="W347" s="13"/>
      <c r="X347" s="13"/>
      <c r="Y347" s="13"/>
      <c r="Z347" s="13"/>
      <c r="AA347" s="13"/>
      <c r="AB347" s="13"/>
      <c r="AC347" s="13"/>
      <c r="AD347" s="13"/>
      <c r="AE347" s="13"/>
    </row>
    <row r="348" spans="8:31" s="9" customFormat="1" x14ac:dyDescent="0.25">
      <c r="H348" s="1633"/>
      <c r="I348" s="1633"/>
      <c r="J348" s="1633"/>
      <c r="K348" s="1633"/>
      <c r="L348" s="1633"/>
      <c r="M348" s="1633"/>
      <c r="N348" s="1633"/>
      <c r="O348" s="1633"/>
      <c r="P348" s="1633"/>
      <c r="Q348" s="1633"/>
      <c r="R348" s="1633"/>
      <c r="S348" s="13"/>
      <c r="T348" s="13"/>
      <c r="U348" s="13"/>
      <c r="V348" s="13"/>
      <c r="W348" s="13"/>
      <c r="X348" s="13"/>
      <c r="Y348" s="13"/>
      <c r="Z348" s="13"/>
      <c r="AA348" s="13"/>
      <c r="AB348" s="13"/>
      <c r="AC348" s="13"/>
      <c r="AD348" s="13"/>
      <c r="AE348" s="13"/>
    </row>
    <row r="349" spans="8:31" s="9" customFormat="1" x14ac:dyDescent="0.25">
      <c r="H349" s="1633"/>
      <c r="I349" s="1633"/>
      <c r="J349" s="1633"/>
      <c r="K349" s="1633"/>
      <c r="L349" s="1633"/>
      <c r="M349" s="1633"/>
      <c r="N349" s="1633"/>
      <c r="O349" s="1633"/>
      <c r="P349" s="1633"/>
      <c r="Q349" s="1633"/>
      <c r="R349" s="1633"/>
      <c r="S349" s="13"/>
      <c r="T349" s="13"/>
      <c r="U349" s="13"/>
      <c r="V349" s="13"/>
      <c r="W349" s="13"/>
      <c r="X349" s="13"/>
      <c r="Y349" s="13"/>
      <c r="Z349" s="13"/>
      <c r="AA349" s="13"/>
      <c r="AB349" s="13"/>
      <c r="AC349" s="13"/>
      <c r="AD349" s="13"/>
      <c r="AE349" s="13"/>
    </row>
    <row r="350" spans="8:31" s="9" customFormat="1" x14ac:dyDescent="0.25">
      <c r="H350" s="1633"/>
      <c r="I350" s="1633"/>
      <c r="J350" s="1633"/>
      <c r="K350" s="1633"/>
      <c r="L350" s="1633"/>
      <c r="M350" s="1633"/>
      <c r="N350" s="1633"/>
      <c r="O350" s="1633"/>
      <c r="P350" s="1633"/>
      <c r="Q350" s="1633"/>
      <c r="R350" s="1633"/>
      <c r="S350" s="13"/>
      <c r="T350" s="13"/>
      <c r="U350" s="13"/>
      <c r="V350" s="13"/>
      <c r="W350" s="13"/>
      <c r="X350" s="13"/>
      <c r="Y350" s="13"/>
      <c r="Z350" s="13"/>
      <c r="AA350" s="13"/>
      <c r="AB350" s="13"/>
      <c r="AC350" s="13"/>
      <c r="AD350" s="13"/>
      <c r="AE350" s="13"/>
    </row>
    <row r="351" spans="8:31" s="9" customFormat="1" x14ac:dyDescent="0.25">
      <c r="H351" s="1633"/>
      <c r="I351" s="1633"/>
      <c r="J351" s="1633"/>
      <c r="K351" s="1633"/>
      <c r="L351" s="1633"/>
      <c r="M351" s="1633"/>
      <c r="N351" s="1633"/>
      <c r="O351" s="1633"/>
      <c r="P351" s="1633"/>
      <c r="Q351" s="1633"/>
      <c r="R351" s="1633"/>
      <c r="S351" s="13"/>
      <c r="T351" s="13"/>
      <c r="U351" s="13"/>
      <c r="V351" s="13"/>
      <c r="W351" s="13"/>
      <c r="X351" s="13"/>
      <c r="Y351" s="13"/>
      <c r="Z351" s="13"/>
      <c r="AA351" s="13"/>
      <c r="AB351" s="13"/>
      <c r="AC351" s="13"/>
      <c r="AD351" s="13"/>
      <c r="AE351" s="13"/>
    </row>
    <row r="352" spans="8:31" s="9" customFormat="1" x14ac:dyDescent="0.25">
      <c r="H352" s="1633"/>
      <c r="I352" s="1633"/>
      <c r="J352" s="1633"/>
      <c r="K352" s="1633"/>
      <c r="L352" s="1633"/>
      <c r="M352" s="1633"/>
      <c r="N352" s="1633"/>
      <c r="O352" s="1633"/>
      <c r="P352" s="1633"/>
      <c r="Q352" s="1633"/>
      <c r="R352" s="1633"/>
      <c r="S352" s="13"/>
      <c r="T352" s="13"/>
      <c r="U352" s="13"/>
      <c r="V352" s="13"/>
      <c r="W352" s="13"/>
      <c r="X352" s="13"/>
      <c r="Y352" s="13"/>
      <c r="Z352" s="13"/>
      <c r="AA352" s="13"/>
      <c r="AB352" s="13"/>
      <c r="AC352" s="13"/>
      <c r="AD352" s="13"/>
      <c r="AE352" s="13"/>
    </row>
    <row r="353" spans="8:31" s="9" customFormat="1" x14ac:dyDescent="0.25">
      <c r="H353" s="1633"/>
      <c r="I353" s="1633"/>
      <c r="J353" s="1633"/>
      <c r="K353" s="1633"/>
      <c r="L353" s="1633"/>
      <c r="M353" s="1633"/>
      <c r="N353" s="1633"/>
      <c r="O353" s="1633"/>
      <c r="P353" s="1633"/>
      <c r="Q353" s="1633"/>
      <c r="R353" s="1633"/>
      <c r="S353" s="13"/>
      <c r="T353" s="13"/>
      <c r="U353" s="13"/>
      <c r="V353" s="13"/>
      <c r="W353" s="13"/>
      <c r="X353" s="13"/>
      <c r="Y353" s="13"/>
      <c r="Z353" s="13"/>
      <c r="AA353" s="13"/>
      <c r="AB353" s="13"/>
      <c r="AC353" s="13"/>
      <c r="AD353" s="13"/>
      <c r="AE353" s="13"/>
    </row>
    <row r="354" spans="8:31" s="9" customFormat="1" x14ac:dyDescent="0.25">
      <c r="H354" s="1633"/>
      <c r="I354" s="1633"/>
      <c r="J354" s="1633"/>
      <c r="K354" s="1633"/>
      <c r="L354" s="1633"/>
      <c r="M354" s="1633"/>
      <c r="N354" s="1633"/>
      <c r="O354" s="1633"/>
      <c r="P354" s="1633"/>
      <c r="Q354" s="1633"/>
      <c r="R354" s="1633"/>
      <c r="S354" s="13"/>
      <c r="T354" s="13"/>
      <c r="U354" s="13"/>
      <c r="V354" s="13"/>
      <c r="W354" s="13"/>
      <c r="X354" s="13"/>
      <c r="Y354" s="13"/>
      <c r="Z354" s="13"/>
      <c r="AA354" s="13"/>
      <c r="AB354" s="13"/>
      <c r="AC354" s="13"/>
      <c r="AD354" s="13"/>
      <c r="AE354" s="13"/>
    </row>
    <row r="355" spans="8:31" s="9" customFormat="1" x14ac:dyDescent="0.25">
      <c r="H355" s="1633"/>
      <c r="I355" s="1633"/>
      <c r="J355" s="1633"/>
      <c r="K355" s="1633"/>
      <c r="L355" s="1633"/>
      <c r="M355" s="1633"/>
      <c r="N355" s="1633"/>
      <c r="O355" s="1633"/>
      <c r="P355" s="1633"/>
      <c r="Q355" s="1633"/>
      <c r="R355" s="1633"/>
      <c r="S355" s="13"/>
      <c r="T355" s="13"/>
      <c r="U355" s="13"/>
      <c r="V355" s="13"/>
      <c r="W355" s="13"/>
      <c r="X355" s="13"/>
      <c r="Y355" s="13"/>
      <c r="Z355" s="13"/>
      <c r="AA355" s="13"/>
      <c r="AB355" s="13"/>
      <c r="AC355" s="13"/>
      <c r="AD355" s="13"/>
      <c r="AE355" s="13"/>
    </row>
    <row r="356" spans="8:31" s="9" customFormat="1" x14ac:dyDescent="0.25">
      <c r="H356" s="1633"/>
      <c r="I356" s="1633"/>
      <c r="J356" s="1633"/>
      <c r="K356" s="1633"/>
      <c r="L356" s="1633"/>
      <c r="M356" s="1633"/>
      <c r="N356" s="1633"/>
      <c r="O356" s="1633"/>
      <c r="P356" s="1633"/>
      <c r="Q356" s="1633"/>
      <c r="R356" s="1633"/>
      <c r="S356" s="13"/>
      <c r="T356" s="13"/>
      <c r="U356" s="13"/>
      <c r="V356" s="13"/>
      <c r="W356" s="13"/>
      <c r="X356" s="13"/>
      <c r="Y356" s="13"/>
      <c r="Z356" s="13"/>
      <c r="AA356" s="13"/>
      <c r="AB356" s="13"/>
      <c r="AC356" s="13"/>
      <c r="AD356" s="13"/>
      <c r="AE356" s="13"/>
    </row>
    <row r="357" spans="8:31" s="9" customFormat="1" x14ac:dyDescent="0.25">
      <c r="H357" s="1633"/>
      <c r="I357" s="1633"/>
      <c r="J357" s="1633"/>
      <c r="K357" s="1633"/>
      <c r="L357" s="1633"/>
      <c r="M357" s="1633"/>
      <c r="N357" s="1633"/>
      <c r="O357" s="1633"/>
      <c r="P357" s="1633"/>
      <c r="Q357" s="1633"/>
      <c r="R357" s="1633"/>
      <c r="S357" s="13"/>
      <c r="T357" s="13"/>
      <c r="U357" s="13"/>
      <c r="V357" s="13"/>
      <c r="W357" s="13"/>
      <c r="X357" s="13"/>
      <c r="Y357" s="13"/>
      <c r="Z357" s="13"/>
      <c r="AA357" s="13"/>
      <c r="AB357" s="13"/>
      <c r="AC357" s="13"/>
      <c r="AD357" s="13"/>
      <c r="AE357" s="13"/>
    </row>
    <row r="358" spans="8:31" s="9" customFormat="1" x14ac:dyDescent="0.25">
      <c r="H358" s="1633"/>
      <c r="I358" s="1633"/>
      <c r="J358" s="1633"/>
      <c r="K358" s="1633"/>
      <c r="L358" s="1633"/>
      <c r="M358" s="1633"/>
      <c r="N358" s="1633"/>
      <c r="O358" s="1633"/>
      <c r="P358" s="1633"/>
      <c r="Q358" s="1633"/>
      <c r="R358" s="1633"/>
      <c r="S358" s="13"/>
      <c r="T358" s="13"/>
      <c r="U358" s="13"/>
      <c r="V358" s="13"/>
      <c r="W358" s="13"/>
      <c r="X358" s="13"/>
      <c r="Y358" s="13"/>
      <c r="Z358" s="13"/>
      <c r="AA358" s="13"/>
      <c r="AB358" s="13"/>
      <c r="AC358" s="13"/>
      <c r="AD358" s="13"/>
      <c r="AE358" s="13"/>
    </row>
    <row r="359" spans="8:31" s="9" customFormat="1" x14ac:dyDescent="0.25">
      <c r="H359" s="1633"/>
      <c r="I359" s="1633"/>
      <c r="J359" s="1633"/>
      <c r="K359" s="1633"/>
      <c r="L359" s="1633"/>
      <c r="M359" s="1633"/>
      <c r="N359" s="1633"/>
      <c r="O359" s="1633"/>
      <c r="P359" s="1633"/>
      <c r="Q359" s="1633"/>
      <c r="R359" s="1633"/>
      <c r="S359" s="13"/>
      <c r="T359" s="13"/>
      <c r="U359" s="13"/>
      <c r="V359" s="13"/>
      <c r="W359" s="13"/>
      <c r="X359" s="13"/>
      <c r="Y359" s="13"/>
      <c r="Z359" s="13"/>
      <c r="AA359" s="13"/>
      <c r="AB359" s="13"/>
      <c r="AC359" s="13"/>
      <c r="AD359" s="13"/>
      <c r="AE359" s="13"/>
    </row>
    <row r="360" spans="8:31" s="9" customFormat="1" x14ac:dyDescent="0.25">
      <c r="H360" s="1633"/>
      <c r="I360" s="1633"/>
      <c r="J360" s="1633"/>
      <c r="K360" s="1633"/>
      <c r="L360" s="1633"/>
      <c r="M360" s="1633"/>
      <c r="N360" s="1633"/>
      <c r="O360" s="1633"/>
      <c r="P360" s="1633"/>
      <c r="Q360" s="1633"/>
      <c r="R360" s="1633"/>
      <c r="S360" s="13"/>
      <c r="T360" s="13"/>
      <c r="U360" s="13"/>
      <c r="V360" s="13"/>
      <c r="W360" s="13"/>
      <c r="X360" s="13"/>
      <c r="Y360" s="13"/>
      <c r="Z360" s="13"/>
      <c r="AA360" s="13"/>
      <c r="AB360" s="13"/>
      <c r="AC360" s="13"/>
      <c r="AD360" s="13"/>
      <c r="AE360" s="13"/>
    </row>
    <row r="361" spans="8:31" s="9" customFormat="1" x14ac:dyDescent="0.25">
      <c r="H361" s="1633"/>
      <c r="I361" s="1633"/>
      <c r="J361" s="1633"/>
      <c r="K361" s="1633"/>
      <c r="L361" s="1633"/>
      <c r="M361" s="1633"/>
      <c r="N361" s="1633"/>
      <c r="O361" s="1633"/>
      <c r="P361" s="1633"/>
      <c r="Q361" s="1633"/>
      <c r="R361" s="1633"/>
      <c r="S361" s="13"/>
      <c r="T361" s="13"/>
      <c r="U361" s="13"/>
      <c r="V361" s="13"/>
      <c r="W361" s="13"/>
      <c r="X361" s="13"/>
      <c r="Y361" s="13"/>
      <c r="Z361" s="13"/>
      <c r="AA361" s="13"/>
      <c r="AB361" s="13"/>
      <c r="AC361" s="13"/>
      <c r="AD361" s="13"/>
      <c r="AE361" s="13"/>
    </row>
    <row r="362" spans="8:31" s="9" customFormat="1" x14ac:dyDescent="0.25">
      <c r="H362" s="1633"/>
      <c r="I362" s="1633"/>
      <c r="J362" s="1633"/>
      <c r="K362" s="1633"/>
      <c r="L362" s="1633"/>
      <c r="M362" s="1633"/>
      <c r="N362" s="1633"/>
      <c r="O362" s="1633"/>
      <c r="P362" s="1633"/>
      <c r="Q362" s="1633"/>
      <c r="R362" s="1633"/>
      <c r="S362" s="13"/>
      <c r="T362" s="13"/>
      <c r="U362" s="13"/>
      <c r="V362" s="13"/>
      <c r="W362" s="13"/>
      <c r="X362" s="13"/>
      <c r="Y362" s="13"/>
      <c r="Z362" s="13"/>
      <c r="AA362" s="13"/>
      <c r="AB362" s="13"/>
      <c r="AC362" s="13"/>
      <c r="AD362" s="13"/>
      <c r="AE362" s="13"/>
    </row>
    <row r="363" spans="8:31" s="9" customFormat="1" x14ac:dyDescent="0.25">
      <c r="H363" s="1633"/>
      <c r="I363" s="1633"/>
      <c r="J363" s="1633"/>
      <c r="K363" s="1633"/>
      <c r="L363" s="1633"/>
      <c r="M363" s="1633"/>
      <c r="N363" s="1633"/>
      <c r="O363" s="1633"/>
      <c r="P363" s="1633"/>
      <c r="Q363" s="1633"/>
      <c r="R363" s="1633"/>
      <c r="S363" s="13"/>
      <c r="T363" s="13"/>
      <c r="U363" s="13"/>
      <c r="V363" s="13"/>
      <c r="W363" s="13"/>
      <c r="X363" s="13"/>
      <c r="Y363" s="13"/>
      <c r="Z363" s="13"/>
      <c r="AA363" s="13"/>
      <c r="AB363" s="13"/>
      <c r="AC363" s="13"/>
      <c r="AD363" s="13"/>
      <c r="AE363" s="13"/>
    </row>
    <row r="364" spans="8:31" s="9" customFormat="1" x14ac:dyDescent="0.25">
      <c r="H364" s="1633"/>
      <c r="I364" s="1633"/>
      <c r="J364" s="1633"/>
      <c r="K364" s="1633"/>
      <c r="L364" s="1633"/>
      <c r="M364" s="1633"/>
      <c r="N364" s="1633"/>
      <c r="O364" s="1633"/>
      <c r="P364" s="1633"/>
      <c r="Q364" s="1633"/>
      <c r="R364" s="1633"/>
      <c r="S364" s="13"/>
      <c r="T364" s="13"/>
      <c r="U364" s="13"/>
      <c r="V364" s="13"/>
      <c r="W364" s="13"/>
      <c r="X364" s="13"/>
      <c r="Y364" s="13"/>
      <c r="Z364" s="13"/>
      <c r="AA364" s="13"/>
      <c r="AB364" s="13"/>
      <c r="AC364" s="13"/>
      <c r="AD364" s="13"/>
      <c r="AE364" s="13"/>
    </row>
    <row r="365" spans="8:31" s="9" customFormat="1" x14ac:dyDescent="0.25">
      <c r="H365" s="1633"/>
      <c r="I365" s="1633"/>
      <c r="J365" s="1633"/>
      <c r="K365" s="1633"/>
      <c r="L365" s="1633"/>
      <c r="M365" s="1633"/>
      <c r="N365" s="1633"/>
      <c r="O365" s="1633"/>
      <c r="P365" s="1633"/>
      <c r="Q365" s="1633"/>
      <c r="R365" s="1633"/>
      <c r="S365" s="13"/>
      <c r="T365" s="13"/>
      <c r="U365" s="13"/>
      <c r="V365" s="13"/>
      <c r="W365" s="13"/>
      <c r="X365" s="13"/>
      <c r="Y365" s="13"/>
      <c r="Z365" s="13"/>
      <c r="AA365" s="13"/>
      <c r="AB365" s="13"/>
      <c r="AC365" s="13"/>
      <c r="AD365" s="13"/>
      <c r="AE365" s="13"/>
    </row>
    <row r="366" spans="8:31" s="9" customFormat="1" x14ac:dyDescent="0.25">
      <c r="H366" s="1633"/>
      <c r="I366" s="1633"/>
      <c r="J366" s="1633"/>
      <c r="K366" s="1633"/>
      <c r="L366" s="1633"/>
      <c r="M366" s="1633"/>
      <c r="N366" s="1633"/>
      <c r="O366" s="1633"/>
      <c r="P366" s="1633"/>
      <c r="Q366" s="1633"/>
      <c r="R366" s="1633"/>
      <c r="S366" s="13"/>
      <c r="T366" s="13"/>
      <c r="U366" s="13"/>
      <c r="V366" s="13"/>
      <c r="W366" s="13"/>
      <c r="X366" s="13"/>
      <c r="Y366" s="13"/>
      <c r="Z366" s="13"/>
      <c r="AA366" s="13"/>
      <c r="AB366" s="13"/>
      <c r="AC366" s="13"/>
      <c r="AD366" s="13"/>
      <c r="AE366" s="13"/>
    </row>
    <row r="367" spans="8:31" s="9" customFormat="1" x14ac:dyDescent="0.25">
      <c r="H367" s="1633"/>
      <c r="I367" s="1633"/>
      <c r="J367" s="1633"/>
      <c r="K367" s="1633"/>
      <c r="L367" s="1633"/>
      <c r="M367" s="1633"/>
      <c r="N367" s="1633"/>
      <c r="O367" s="1633"/>
      <c r="P367" s="1633"/>
      <c r="Q367" s="1633"/>
      <c r="R367" s="1633"/>
      <c r="S367" s="13"/>
      <c r="T367" s="13"/>
      <c r="U367" s="13"/>
      <c r="V367" s="13"/>
      <c r="W367" s="13"/>
      <c r="X367" s="13"/>
      <c r="Y367" s="13"/>
      <c r="Z367" s="13"/>
      <c r="AA367" s="13"/>
      <c r="AB367" s="13"/>
      <c r="AC367" s="13"/>
      <c r="AD367" s="13"/>
      <c r="AE367" s="13"/>
    </row>
    <row r="368" spans="8:31" s="9" customFormat="1" x14ac:dyDescent="0.25">
      <c r="H368" s="1633"/>
      <c r="I368" s="1633"/>
      <c r="J368" s="1633"/>
      <c r="K368" s="1633"/>
      <c r="L368" s="1633"/>
      <c r="M368" s="1633"/>
      <c r="N368" s="1633"/>
      <c r="O368" s="1633"/>
      <c r="P368" s="1633"/>
      <c r="Q368" s="1633"/>
      <c r="R368" s="1633"/>
      <c r="S368" s="13"/>
      <c r="T368" s="13"/>
      <c r="U368" s="13"/>
      <c r="V368" s="13"/>
      <c r="W368" s="13"/>
      <c r="X368" s="13"/>
      <c r="Y368" s="13"/>
      <c r="Z368" s="13"/>
      <c r="AA368" s="13"/>
      <c r="AB368" s="13"/>
      <c r="AC368" s="13"/>
      <c r="AD368" s="13"/>
      <c r="AE368" s="13"/>
    </row>
    <row r="369" spans="8:31" s="9" customFormat="1" x14ac:dyDescent="0.25">
      <c r="H369" s="1633"/>
      <c r="I369" s="1633"/>
      <c r="J369" s="1633"/>
      <c r="K369" s="1633"/>
      <c r="L369" s="1633"/>
      <c r="M369" s="1633"/>
      <c r="N369" s="1633"/>
      <c r="O369" s="1633"/>
      <c r="P369" s="1633"/>
      <c r="Q369" s="1633"/>
      <c r="R369" s="1633"/>
      <c r="S369" s="13"/>
      <c r="T369" s="13"/>
      <c r="U369" s="13"/>
      <c r="V369" s="13"/>
      <c r="W369" s="13"/>
      <c r="X369" s="13"/>
      <c r="Y369" s="13"/>
      <c r="Z369" s="13"/>
      <c r="AA369" s="13"/>
      <c r="AB369" s="13"/>
      <c r="AC369" s="13"/>
      <c r="AD369" s="13"/>
      <c r="AE369" s="13"/>
    </row>
    <row r="370" spans="8:31" s="9" customFormat="1" x14ac:dyDescent="0.25">
      <c r="H370" s="1633"/>
      <c r="I370" s="1633"/>
      <c r="J370" s="1633"/>
      <c r="K370" s="1633"/>
      <c r="L370" s="1633"/>
      <c r="M370" s="1633"/>
      <c r="N370" s="1633"/>
      <c r="O370" s="1633"/>
      <c r="P370" s="1633"/>
      <c r="Q370" s="1633"/>
      <c r="R370" s="1633"/>
      <c r="S370" s="13"/>
      <c r="T370" s="13"/>
      <c r="U370" s="13"/>
      <c r="V370" s="13"/>
      <c r="W370" s="13"/>
      <c r="X370" s="13"/>
      <c r="Y370" s="13"/>
      <c r="Z370" s="13"/>
      <c r="AA370" s="13"/>
      <c r="AB370" s="13"/>
      <c r="AC370" s="13"/>
      <c r="AD370" s="13"/>
      <c r="AE370" s="13"/>
    </row>
    <row r="371" spans="8:31" s="9" customFormat="1" x14ac:dyDescent="0.25">
      <c r="H371" s="1633"/>
      <c r="I371" s="1633"/>
      <c r="J371" s="1633"/>
      <c r="K371" s="1633"/>
      <c r="L371" s="1633"/>
      <c r="M371" s="1633"/>
      <c r="N371" s="1633"/>
      <c r="O371" s="1633"/>
      <c r="P371" s="1633"/>
      <c r="Q371" s="1633"/>
      <c r="R371" s="1633"/>
      <c r="S371" s="13"/>
      <c r="T371" s="13"/>
      <c r="U371" s="13"/>
      <c r="V371" s="13"/>
      <c r="W371" s="13"/>
      <c r="X371" s="13"/>
      <c r="Y371" s="13"/>
      <c r="Z371" s="13"/>
      <c r="AA371" s="13"/>
      <c r="AB371" s="13"/>
      <c r="AC371" s="13"/>
      <c r="AD371" s="13"/>
      <c r="AE371" s="13"/>
    </row>
    <row r="372" spans="8:31" s="9" customFormat="1" x14ac:dyDescent="0.25">
      <c r="H372" s="1633"/>
      <c r="I372" s="1633"/>
      <c r="J372" s="1633"/>
      <c r="K372" s="1633"/>
      <c r="L372" s="1633"/>
      <c r="M372" s="1633"/>
      <c r="N372" s="1633"/>
      <c r="O372" s="1633"/>
      <c r="P372" s="1633"/>
      <c r="Q372" s="1633"/>
      <c r="R372" s="1633"/>
      <c r="S372" s="13"/>
      <c r="T372" s="13"/>
      <c r="U372" s="13"/>
      <c r="V372" s="13"/>
      <c r="W372" s="13"/>
      <c r="X372" s="13"/>
      <c r="Y372" s="13"/>
      <c r="Z372" s="13"/>
      <c r="AA372" s="13"/>
      <c r="AB372" s="13"/>
      <c r="AC372" s="13"/>
      <c r="AD372" s="13"/>
      <c r="AE372" s="13"/>
    </row>
    <row r="373" spans="8:31" s="9" customFormat="1" x14ac:dyDescent="0.25">
      <c r="H373" s="1633"/>
      <c r="I373" s="1633"/>
      <c r="J373" s="1633"/>
      <c r="K373" s="1633"/>
      <c r="L373" s="1633"/>
      <c r="M373" s="1633"/>
      <c r="N373" s="1633"/>
      <c r="O373" s="1633"/>
      <c r="P373" s="1633"/>
      <c r="Q373" s="1633"/>
      <c r="R373" s="1633"/>
      <c r="S373" s="13"/>
      <c r="T373" s="13"/>
      <c r="U373" s="13"/>
      <c r="V373" s="13"/>
      <c r="W373" s="13"/>
      <c r="X373" s="13"/>
      <c r="Y373" s="13"/>
      <c r="Z373" s="13"/>
      <c r="AA373" s="13"/>
      <c r="AB373" s="13"/>
      <c r="AC373" s="13"/>
      <c r="AD373" s="13"/>
      <c r="AE373" s="13"/>
    </row>
    <row r="374" spans="8:31" s="9" customFormat="1" x14ac:dyDescent="0.25">
      <c r="H374" s="1633"/>
      <c r="I374" s="1633"/>
      <c r="J374" s="1633"/>
      <c r="K374" s="1633"/>
      <c r="L374" s="1633"/>
      <c r="M374" s="1633"/>
      <c r="N374" s="1633"/>
      <c r="O374" s="1633"/>
      <c r="P374" s="1633"/>
      <c r="Q374" s="1633"/>
      <c r="R374" s="1633"/>
      <c r="S374" s="13"/>
      <c r="T374" s="13"/>
      <c r="U374" s="13"/>
      <c r="V374" s="13"/>
      <c r="W374" s="13"/>
      <c r="X374" s="13"/>
      <c r="Y374" s="13"/>
      <c r="Z374" s="13"/>
      <c r="AA374" s="13"/>
      <c r="AB374" s="13"/>
      <c r="AC374" s="13"/>
      <c r="AD374" s="13"/>
      <c r="AE374" s="13"/>
    </row>
    <row r="375" spans="8:31" s="9" customFormat="1" x14ac:dyDescent="0.25">
      <c r="H375" s="1633"/>
      <c r="I375" s="1633"/>
      <c r="J375" s="1633"/>
      <c r="K375" s="1633"/>
      <c r="L375" s="1633"/>
      <c r="M375" s="1633"/>
      <c r="N375" s="1633"/>
      <c r="O375" s="1633"/>
      <c r="P375" s="1633"/>
      <c r="Q375" s="1633"/>
      <c r="R375" s="1633"/>
      <c r="S375" s="13"/>
      <c r="T375" s="13"/>
      <c r="U375" s="13"/>
      <c r="V375" s="13"/>
      <c r="W375" s="13"/>
      <c r="X375" s="13"/>
      <c r="Y375" s="13"/>
      <c r="Z375" s="13"/>
      <c r="AA375" s="13"/>
      <c r="AB375" s="13"/>
      <c r="AC375" s="13"/>
      <c r="AD375" s="13"/>
      <c r="AE375" s="13"/>
    </row>
    <row r="376" spans="8:31" s="9" customFormat="1" x14ac:dyDescent="0.25">
      <c r="H376" s="1633"/>
      <c r="I376" s="1633"/>
      <c r="J376" s="1633"/>
      <c r="K376" s="1633"/>
      <c r="L376" s="1633"/>
      <c r="M376" s="1633"/>
      <c r="N376" s="1633"/>
      <c r="O376" s="1633"/>
      <c r="P376" s="1633"/>
      <c r="Q376" s="1633"/>
      <c r="R376" s="1633"/>
      <c r="S376" s="13"/>
      <c r="T376" s="13"/>
      <c r="U376" s="13"/>
      <c r="V376" s="13"/>
      <c r="W376" s="13"/>
      <c r="X376" s="13"/>
      <c r="Y376" s="13"/>
      <c r="Z376" s="13"/>
      <c r="AA376" s="13"/>
      <c r="AB376" s="13"/>
      <c r="AC376" s="13"/>
      <c r="AD376" s="13"/>
      <c r="AE376" s="13"/>
    </row>
    <row r="377" spans="8:31" s="9" customFormat="1" x14ac:dyDescent="0.25">
      <c r="H377" s="1633"/>
      <c r="I377" s="1633"/>
      <c r="J377" s="1633"/>
      <c r="K377" s="1633"/>
      <c r="L377" s="1633"/>
      <c r="M377" s="1633"/>
      <c r="N377" s="1633"/>
      <c r="O377" s="1633"/>
      <c r="P377" s="1633"/>
      <c r="Q377" s="1633"/>
      <c r="R377" s="1633"/>
      <c r="S377" s="13"/>
      <c r="T377" s="13"/>
      <c r="U377" s="13"/>
      <c r="V377" s="13"/>
      <c r="W377" s="13"/>
      <c r="X377" s="13"/>
      <c r="Y377" s="13"/>
      <c r="Z377" s="13"/>
      <c r="AA377" s="13"/>
      <c r="AB377" s="13"/>
      <c r="AC377" s="13"/>
      <c r="AD377" s="13"/>
      <c r="AE377" s="13"/>
    </row>
    <row r="378" spans="8:31" s="9" customFormat="1" x14ac:dyDescent="0.25">
      <c r="H378" s="1633"/>
      <c r="I378" s="1633"/>
      <c r="J378" s="1633"/>
      <c r="K378" s="1633"/>
      <c r="L378" s="1633"/>
      <c r="M378" s="1633"/>
      <c r="N378" s="1633"/>
      <c r="O378" s="1633"/>
      <c r="P378" s="1633"/>
      <c r="Q378" s="1633"/>
      <c r="R378" s="1633"/>
      <c r="S378" s="13"/>
      <c r="T378" s="13"/>
      <c r="U378" s="13"/>
      <c r="V378" s="13"/>
      <c r="W378" s="13"/>
      <c r="X378" s="13"/>
      <c r="Y378" s="13"/>
      <c r="Z378" s="13"/>
      <c r="AA378" s="13"/>
      <c r="AB378" s="13"/>
      <c r="AC378" s="13"/>
      <c r="AD378" s="13"/>
      <c r="AE378" s="13"/>
    </row>
    <row r="379" spans="8:31" s="9" customFormat="1" x14ac:dyDescent="0.25">
      <c r="H379" s="1633"/>
      <c r="I379" s="1633"/>
      <c r="J379" s="1633"/>
      <c r="K379" s="1633"/>
      <c r="L379" s="1633"/>
      <c r="M379" s="1633"/>
      <c r="N379" s="1633"/>
      <c r="O379" s="1633"/>
      <c r="P379" s="1633"/>
      <c r="Q379" s="1633"/>
      <c r="R379" s="1633"/>
      <c r="S379" s="13"/>
      <c r="T379" s="13"/>
      <c r="U379" s="13"/>
      <c r="V379" s="13"/>
      <c r="W379" s="13"/>
      <c r="X379" s="13"/>
      <c r="Y379" s="13"/>
      <c r="Z379" s="13"/>
      <c r="AA379" s="13"/>
      <c r="AB379" s="13"/>
      <c r="AC379" s="13"/>
      <c r="AD379" s="13"/>
      <c r="AE379" s="13"/>
    </row>
    <row r="380" spans="8:31" s="9" customFormat="1" x14ac:dyDescent="0.25">
      <c r="H380" s="1633"/>
      <c r="I380" s="1633"/>
      <c r="J380" s="1633"/>
      <c r="K380" s="1633"/>
      <c r="L380" s="1633"/>
      <c r="M380" s="1633"/>
      <c r="N380" s="1633"/>
      <c r="O380" s="1633"/>
      <c r="P380" s="1633"/>
      <c r="Q380" s="1633"/>
      <c r="R380" s="1633"/>
      <c r="S380" s="13"/>
      <c r="T380" s="13"/>
      <c r="U380" s="13"/>
      <c r="V380" s="13"/>
      <c r="W380" s="13"/>
      <c r="X380" s="13"/>
      <c r="Y380" s="13"/>
      <c r="Z380" s="13"/>
      <c r="AA380" s="13"/>
      <c r="AB380" s="13"/>
      <c r="AC380" s="13"/>
      <c r="AD380" s="13"/>
      <c r="AE380" s="13"/>
    </row>
    <row r="381" spans="8:31" s="9" customFormat="1" x14ac:dyDescent="0.25">
      <c r="H381" s="1633"/>
      <c r="I381" s="1633"/>
      <c r="J381" s="1633"/>
      <c r="K381" s="1633"/>
      <c r="L381" s="1633"/>
      <c r="M381" s="1633"/>
      <c r="N381" s="1633"/>
      <c r="O381" s="1633"/>
      <c r="P381" s="1633"/>
      <c r="Q381" s="1633"/>
      <c r="R381" s="1633"/>
      <c r="S381" s="13"/>
      <c r="T381" s="13"/>
      <c r="U381" s="13"/>
      <c r="V381" s="13"/>
      <c r="W381" s="13"/>
      <c r="X381" s="13"/>
      <c r="Y381" s="13"/>
      <c r="Z381" s="13"/>
      <c r="AA381" s="13"/>
      <c r="AB381" s="13"/>
      <c r="AC381" s="13"/>
      <c r="AD381" s="13"/>
      <c r="AE381" s="13"/>
    </row>
    <row r="382" spans="8:31" s="9" customFormat="1" x14ac:dyDescent="0.25">
      <c r="H382" s="1633"/>
      <c r="I382" s="1633"/>
      <c r="J382" s="1633"/>
      <c r="K382" s="1633"/>
      <c r="L382" s="1633"/>
      <c r="M382" s="1633"/>
      <c r="N382" s="1633"/>
      <c r="O382" s="1633"/>
      <c r="P382" s="1633"/>
      <c r="Q382" s="1633"/>
      <c r="R382" s="1633"/>
      <c r="S382" s="13"/>
      <c r="T382" s="13"/>
      <c r="U382" s="13"/>
      <c r="V382" s="13"/>
      <c r="W382" s="13"/>
      <c r="X382" s="13"/>
      <c r="Y382" s="13"/>
      <c r="Z382" s="13"/>
      <c r="AA382" s="13"/>
      <c r="AB382" s="13"/>
      <c r="AC382" s="13"/>
      <c r="AD382" s="13"/>
      <c r="AE382" s="13"/>
    </row>
    <row r="383" spans="8:31" s="9" customFormat="1" x14ac:dyDescent="0.25">
      <c r="H383" s="1633"/>
      <c r="I383" s="1633"/>
      <c r="J383" s="1633"/>
      <c r="K383" s="1633"/>
      <c r="L383" s="1633"/>
      <c r="M383" s="1633"/>
      <c r="N383" s="1633"/>
      <c r="O383" s="1633"/>
      <c r="P383" s="1633"/>
      <c r="Q383" s="1633"/>
      <c r="R383" s="1633"/>
      <c r="S383" s="13"/>
      <c r="T383" s="13"/>
      <c r="U383" s="13"/>
      <c r="V383" s="13"/>
      <c r="W383" s="13"/>
      <c r="X383" s="13"/>
      <c r="Y383" s="13"/>
      <c r="Z383" s="13"/>
      <c r="AA383" s="13"/>
      <c r="AB383" s="13"/>
      <c r="AC383" s="13"/>
      <c r="AD383" s="13"/>
      <c r="AE383" s="13"/>
    </row>
    <row r="384" spans="8:31" s="9" customFormat="1" x14ac:dyDescent="0.25">
      <c r="H384" s="1633"/>
      <c r="I384" s="1633"/>
      <c r="J384" s="1633"/>
      <c r="K384" s="1633"/>
      <c r="L384" s="1633"/>
      <c r="M384" s="1633"/>
      <c r="N384" s="1633"/>
      <c r="O384" s="1633"/>
      <c r="P384" s="1633"/>
      <c r="Q384" s="1633"/>
      <c r="R384" s="1633"/>
      <c r="S384" s="13"/>
      <c r="T384" s="13"/>
      <c r="U384" s="13"/>
      <c r="V384" s="13"/>
      <c r="W384" s="13"/>
      <c r="X384" s="13"/>
      <c r="Y384" s="13"/>
      <c r="Z384" s="13"/>
      <c r="AA384" s="13"/>
      <c r="AB384" s="13"/>
      <c r="AC384" s="13"/>
      <c r="AD384" s="13"/>
      <c r="AE384" s="13"/>
    </row>
    <row r="385" spans="8:31" s="9" customFormat="1" x14ac:dyDescent="0.25">
      <c r="H385" s="1633"/>
      <c r="I385" s="1633"/>
      <c r="J385" s="1633"/>
      <c r="K385" s="1633"/>
      <c r="L385" s="1633"/>
      <c r="M385" s="1633"/>
      <c r="N385" s="1633"/>
      <c r="O385" s="1633"/>
      <c r="P385" s="1633"/>
      <c r="Q385" s="1633"/>
      <c r="R385" s="1633"/>
      <c r="S385" s="13"/>
      <c r="T385" s="13"/>
      <c r="U385" s="13"/>
      <c r="V385" s="13"/>
      <c r="W385" s="13"/>
      <c r="X385" s="13"/>
      <c r="Y385" s="13"/>
      <c r="Z385" s="13"/>
      <c r="AA385" s="13"/>
      <c r="AB385" s="13"/>
      <c r="AC385" s="13"/>
      <c r="AD385" s="13"/>
      <c r="AE385" s="13"/>
    </row>
    <row r="386" spans="8:31" s="9" customFormat="1" x14ac:dyDescent="0.25">
      <c r="H386" s="1633"/>
      <c r="I386" s="1633"/>
      <c r="J386" s="1633"/>
      <c r="K386" s="1633"/>
      <c r="L386" s="1633"/>
      <c r="M386" s="1633"/>
      <c r="N386" s="1633"/>
      <c r="O386" s="1633"/>
      <c r="P386" s="1633"/>
      <c r="Q386" s="1633"/>
      <c r="R386" s="1633"/>
      <c r="S386" s="13"/>
      <c r="T386" s="13"/>
      <c r="U386" s="13"/>
      <c r="V386" s="13"/>
      <c r="W386" s="13"/>
      <c r="X386" s="13"/>
      <c r="Y386" s="13"/>
      <c r="Z386" s="13"/>
      <c r="AA386" s="13"/>
      <c r="AB386" s="13"/>
      <c r="AC386" s="13"/>
      <c r="AD386" s="13"/>
      <c r="AE386" s="13"/>
    </row>
    <row r="387" spans="8:31" s="9" customFormat="1" x14ac:dyDescent="0.25">
      <c r="H387" s="1633"/>
      <c r="I387" s="1633"/>
      <c r="J387" s="1633"/>
      <c r="K387" s="1633"/>
      <c r="L387" s="1633"/>
      <c r="M387" s="1633"/>
      <c r="N387" s="1633"/>
      <c r="O387" s="1633"/>
      <c r="P387" s="1633"/>
      <c r="Q387" s="1633"/>
      <c r="R387" s="1633"/>
      <c r="S387" s="13"/>
      <c r="T387" s="13"/>
      <c r="U387" s="13"/>
      <c r="V387" s="13"/>
      <c r="W387" s="13"/>
      <c r="X387" s="13"/>
      <c r="Y387" s="13"/>
      <c r="Z387" s="13"/>
      <c r="AA387" s="13"/>
      <c r="AB387" s="13"/>
      <c r="AC387" s="13"/>
      <c r="AD387" s="13"/>
      <c r="AE387" s="13"/>
    </row>
    <row r="388" spans="8:31" s="9" customFormat="1" x14ac:dyDescent="0.25">
      <c r="H388" s="1633"/>
      <c r="I388" s="1633"/>
      <c r="J388" s="1633"/>
      <c r="K388" s="1633"/>
      <c r="L388" s="1633"/>
      <c r="M388" s="1633"/>
      <c r="N388" s="1633"/>
      <c r="O388" s="1633"/>
      <c r="P388" s="1633"/>
      <c r="Q388" s="1633"/>
      <c r="R388" s="1633"/>
      <c r="S388" s="13"/>
      <c r="T388" s="13"/>
      <c r="U388" s="13"/>
      <c r="V388" s="13"/>
      <c r="W388" s="13"/>
      <c r="X388" s="13"/>
      <c r="Y388" s="13"/>
      <c r="Z388" s="13"/>
      <c r="AA388" s="13"/>
      <c r="AB388" s="13"/>
      <c r="AC388" s="13"/>
      <c r="AD388" s="13"/>
      <c r="AE388" s="13"/>
    </row>
    <row r="389" spans="8:31" s="9" customFormat="1" x14ac:dyDescent="0.25">
      <c r="H389" s="1633"/>
      <c r="I389" s="1633"/>
      <c r="J389" s="1633"/>
      <c r="K389" s="1633"/>
      <c r="L389" s="1633"/>
      <c r="M389" s="1633"/>
      <c r="N389" s="1633"/>
      <c r="O389" s="1633"/>
      <c r="P389" s="1633"/>
      <c r="Q389" s="1633"/>
      <c r="R389" s="1633"/>
      <c r="S389" s="13"/>
      <c r="T389" s="13"/>
      <c r="U389" s="13"/>
      <c r="V389" s="13"/>
      <c r="W389" s="13"/>
      <c r="X389" s="13"/>
      <c r="Y389" s="13"/>
      <c r="Z389" s="13"/>
      <c r="AA389" s="13"/>
      <c r="AB389" s="13"/>
      <c r="AC389" s="13"/>
      <c r="AD389" s="13"/>
      <c r="AE389" s="13"/>
    </row>
    <row r="390" spans="8:31" s="9" customFormat="1" x14ac:dyDescent="0.25">
      <c r="H390" s="1633"/>
      <c r="I390" s="1633"/>
      <c r="J390" s="1633"/>
      <c r="K390" s="1633"/>
      <c r="L390" s="1633"/>
      <c r="M390" s="1633"/>
      <c r="N390" s="1633"/>
      <c r="O390" s="1633"/>
      <c r="P390" s="1633"/>
      <c r="Q390" s="1633"/>
      <c r="R390" s="1633"/>
      <c r="S390" s="13"/>
      <c r="T390" s="13"/>
      <c r="U390" s="13"/>
      <c r="V390" s="13"/>
      <c r="W390" s="13"/>
      <c r="X390" s="13"/>
      <c r="Y390" s="13"/>
      <c r="Z390" s="13"/>
      <c r="AA390" s="13"/>
      <c r="AB390" s="13"/>
      <c r="AC390" s="13"/>
      <c r="AD390" s="13"/>
      <c r="AE390" s="13"/>
    </row>
    <row r="391" spans="8:31" s="9" customFormat="1" x14ac:dyDescent="0.25">
      <c r="H391" s="1633"/>
      <c r="I391" s="1633"/>
      <c r="J391" s="1633"/>
      <c r="K391" s="1633"/>
      <c r="L391" s="1633"/>
      <c r="M391" s="1633"/>
      <c r="N391" s="1633"/>
      <c r="O391" s="1633"/>
      <c r="P391" s="1633"/>
      <c r="Q391" s="1633"/>
      <c r="R391" s="1633"/>
      <c r="S391" s="13"/>
      <c r="T391" s="13"/>
      <c r="U391" s="13"/>
      <c r="V391" s="13"/>
      <c r="W391" s="13"/>
      <c r="X391" s="13"/>
      <c r="Y391" s="13"/>
      <c r="Z391" s="13"/>
      <c r="AA391" s="13"/>
      <c r="AB391" s="13"/>
      <c r="AC391" s="13"/>
      <c r="AD391" s="13"/>
      <c r="AE391" s="13"/>
    </row>
    <row r="392" spans="8:31" s="9" customFormat="1" x14ac:dyDescent="0.25">
      <c r="H392" s="1633"/>
      <c r="I392" s="1633"/>
      <c r="J392" s="1633"/>
      <c r="K392" s="1633"/>
      <c r="L392" s="1633"/>
      <c r="M392" s="1633"/>
      <c r="N392" s="1633"/>
      <c r="O392" s="1633"/>
      <c r="P392" s="1633"/>
      <c r="Q392" s="1633"/>
      <c r="R392" s="1633"/>
      <c r="S392" s="13"/>
      <c r="T392" s="13"/>
      <c r="U392" s="13"/>
      <c r="V392" s="13"/>
      <c r="W392" s="13"/>
      <c r="X392" s="13"/>
      <c r="Y392" s="13"/>
      <c r="Z392" s="13"/>
      <c r="AA392" s="13"/>
      <c r="AB392" s="13"/>
      <c r="AC392" s="13"/>
      <c r="AD392" s="13"/>
      <c r="AE392" s="13"/>
    </row>
    <row r="393" spans="8:31" s="9" customFormat="1" x14ac:dyDescent="0.25">
      <c r="H393" s="1633"/>
      <c r="I393" s="1633"/>
      <c r="J393" s="1633"/>
      <c r="K393" s="1633"/>
      <c r="L393" s="1633"/>
      <c r="M393" s="1633"/>
      <c r="N393" s="1633"/>
      <c r="O393" s="1633"/>
      <c r="P393" s="1633"/>
      <c r="Q393" s="1633"/>
      <c r="R393" s="1633"/>
      <c r="S393" s="13"/>
      <c r="T393" s="13"/>
      <c r="U393" s="13"/>
      <c r="V393" s="13"/>
      <c r="W393" s="13"/>
      <c r="X393" s="13"/>
      <c r="Y393" s="13"/>
      <c r="Z393" s="13"/>
      <c r="AA393" s="13"/>
      <c r="AB393" s="13"/>
      <c r="AC393" s="13"/>
      <c r="AD393" s="13"/>
      <c r="AE393" s="13"/>
    </row>
    <row r="394" spans="8:31" s="9" customFormat="1" x14ac:dyDescent="0.25">
      <c r="H394" s="1633"/>
      <c r="I394" s="1633"/>
      <c r="J394" s="1633"/>
      <c r="K394" s="1633"/>
      <c r="L394" s="1633"/>
      <c r="M394" s="1633"/>
      <c r="N394" s="1633"/>
      <c r="O394" s="1633"/>
      <c r="P394" s="1633"/>
      <c r="Q394" s="1633"/>
      <c r="R394" s="1633"/>
      <c r="S394" s="13"/>
      <c r="T394" s="13"/>
      <c r="U394" s="13"/>
      <c r="V394" s="13"/>
      <c r="W394" s="13"/>
      <c r="X394" s="13"/>
      <c r="Y394" s="13"/>
      <c r="Z394" s="13"/>
      <c r="AA394" s="13"/>
      <c r="AB394" s="13"/>
      <c r="AC394" s="13"/>
      <c r="AD394" s="13"/>
      <c r="AE394" s="13"/>
    </row>
    <row r="395" spans="8:31" s="9" customFormat="1" x14ac:dyDescent="0.25">
      <c r="H395" s="1633"/>
      <c r="I395" s="1633"/>
      <c r="J395" s="1633"/>
      <c r="K395" s="1633"/>
      <c r="L395" s="1633"/>
      <c r="M395" s="1633"/>
      <c r="N395" s="1633"/>
      <c r="O395" s="1633"/>
      <c r="P395" s="1633"/>
      <c r="Q395" s="1633"/>
      <c r="R395" s="1633"/>
      <c r="S395" s="13"/>
      <c r="T395" s="13"/>
      <c r="U395" s="13"/>
      <c r="V395" s="13"/>
      <c r="W395" s="13"/>
      <c r="X395" s="13"/>
      <c r="Y395" s="13"/>
      <c r="Z395" s="13"/>
      <c r="AA395" s="13"/>
      <c r="AB395" s="13"/>
      <c r="AC395" s="13"/>
      <c r="AD395" s="13"/>
      <c r="AE395" s="13"/>
    </row>
    <row r="396" spans="8:31" s="9" customFormat="1" x14ac:dyDescent="0.25">
      <c r="H396" s="1633"/>
      <c r="I396" s="1633"/>
      <c r="J396" s="1633"/>
      <c r="K396" s="1633"/>
      <c r="L396" s="1633"/>
      <c r="M396" s="1633"/>
      <c r="N396" s="1633"/>
      <c r="O396" s="1633"/>
      <c r="P396" s="1633"/>
      <c r="Q396" s="1633"/>
      <c r="R396" s="1633"/>
      <c r="S396" s="13"/>
      <c r="T396" s="13"/>
      <c r="U396" s="13"/>
      <c r="V396" s="13"/>
      <c r="W396" s="13"/>
      <c r="X396" s="13"/>
      <c r="Y396" s="13"/>
      <c r="Z396" s="13"/>
      <c r="AA396" s="13"/>
      <c r="AB396" s="13"/>
      <c r="AC396" s="13"/>
      <c r="AD396" s="13"/>
      <c r="AE396" s="13"/>
    </row>
    <row r="397" spans="8:31" s="9" customFormat="1" x14ac:dyDescent="0.25">
      <c r="H397" s="1633"/>
      <c r="I397" s="1633"/>
      <c r="J397" s="1633"/>
      <c r="K397" s="1633"/>
      <c r="L397" s="1633"/>
      <c r="M397" s="1633"/>
      <c r="N397" s="1633"/>
      <c r="O397" s="1633"/>
      <c r="P397" s="1633"/>
      <c r="Q397" s="1633"/>
      <c r="R397" s="1633"/>
      <c r="S397" s="13"/>
      <c r="T397" s="13"/>
      <c r="U397" s="13"/>
      <c r="V397" s="13"/>
      <c r="W397" s="13"/>
      <c r="X397" s="13"/>
      <c r="Y397" s="13"/>
      <c r="Z397" s="13"/>
      <c r="AA397" s="13"/>
      <c r="AB397" s="13"/>
      <c r="AC397" s="13"/>
      <c r="AD397" s="13"/>
      <c r="AE397" s="13"/>
    </row>
    <row r="398" spans="8:31" s="9" customFormat="1" x14ac:dyDescent="0.25">
      <c r="H398" s="1633"/>
      <c r="I398" s="1633"/>
      <c r="J398" s="1633"/>
      <c r="K398" s="1633"/>
      <c r="L398" s="1633"/>
      <c r="M398" s="1633"/>
      <c r="N398" s="1633"/>
      <c r="O398" s="1633"/>
      <c r="P398" s="1633"/>
      <c r="Q398" s="1633"/>
      <c r="R398" s="1633"/>
      <c r="S398" s="13"/>
      <c r="T398" s="13"/>
      <c r="U398" s="13"/>
      <c r="V398" s="13"/>
      <c r="W398" s="13"/>
      <c r="X398" s="13"/>
      <c r="Y398" s="13"/>
      <c r="Z398" s="13"/>
      <c r="AA398" s="13"/>
      <c r="AB398" s="13"/>
      <c r="AC398" s="13"/>
      <c r="AD398" s="13"/>
      <c r="AE398" s="13"/>
    </row>
    <row r="399" spans="8:31" s="9" customFormat="1" x14ac:dyDescent="0.25">
      <c r="H399" s="1633"/>
      <c r="I399" s="1633"/>
      <c r="J399" s="1633"/>
      <c r="K399" s="1633"/>
      <c r="L399" s="1633"/>
      <c r="M399" s="1633"/>
      <c r="N399" s="1633"/>
      <c r="O399" s="1633"/>
      <c r="P399" s="1633"/>
      <c r="Q399" s="1633"/>
      <c r="R399" s="1633"/>
      <c r="S399" s="13"/>
      <c r="T399" s="13"/>
      <c r="U399" s="13"/>
      <c r="V399" s="13"/>
      <c r="W399" s="13"/>
      <c r="X399" s="13"/>
      <c r="Y399" s="13"/>
      <c r="Z399" s="13"/>
      <c r="AA399" s="13"/>
      <c r="AB399" s="13"/>
      <c r="AC399" s="13"/>
      <c r="AD399" s="13"/>
      <c r="AE399" s="13"/>
    </row>
    <row r="400" spans="8:31" s="9" customFormat="1" x14ac:dyDescent="0.25">
      <c r="H400" s="1633"/>
      <c r="I400" s="1633"/>
      <c r="J400" s="1633"/>
      <c r="K400" s="1633"/>
      <c r="L400" s="1633"/>
      <c r="M400" s="1633"/>
      <c r="N400" s="1633"/>
      <c r="O400" s="1633"/>
      <c r="P400" s="1633"/>
      <c r="Q400" s="1633"/>
      <c r="R400" s="1633"/>
      <c r="S400" s="13"/>
      <c r="T400" s="13"/>
      <c r="U400" s="13"/>
      <c r="V400" s="13"/>
      <c r="W400" s="13"/>
      <c r="X400" s="13"/>
      <c r="Y400" s="13"/>
      <c r="Z400" s="13"/>
      <c r="AA400" s="13"/>
      <c r="AB400" s="13"/>
      <c r="AC400" s="13"/>
      <c r="AD400" s="13"/>
      <c r="AE400" s="13"/>
    </row>
    <row r="401" spans="8:31" s="9" customFormat="1" x14ac:dyDescent="0.25">
      <c r="H401" s="1633"/>
      <c r="I401" s="1633"/>
      <c r="J401" s="1633"/>
      <c r="K401" s="1633"/>
      <c r="L401" s="1633"/>
      <c r="M401" s="1633"/>
      <c r="N401" s="1633"/>
      <c r="O401" s="1633"/>
      <c r="P401" s="1633"/>
      <c r="Q401" s="1633"/>
      <c r="R401" s="1633"/>
      <c r="S401" s="13"/>
      <c r="T401" s="13"/>
      <c r="U401" s="13"/>
      <c r="V401" s="13"/>
      <c r="W401" s="13"/>
      <c r="X401" s="13"/>
      <c r="Y401" s="13"/>
      <c r="Z401" s="13"/>
      <c r="AA401" s="13"/>
      <c r="AB401" s="13"/>
      <c r="AC401" s="13"/>
      <c r="AD401" s="13"/>
      <c r="AE401" s="13"/>
    </row>
    <row r="402" spans="8:31" s="9" customFormat="1" x14ac:dyDescent="0.25">
      <c r="H402" s="1633"/>
      <c r="I402" s="1633"/>
      <c r="J402" s="1633"/>
      <c r="K402" s="1633"/>
      <c r="L402" s="1633"/>
      <c r="M402" s="1633"/>
      <c r="N402" s="1633"/>
      <c r="O402" s="1633"/>
      <c r="P402" s="1633"/>
      <c r="Q402" s="1633"/>
      <c r="R402" s="1633"/>
      <c r="S402" s="13"/>
      <c r="T402" s="13"/>
      <c r="U402" s="13"/>
      <c r="V402" s="13"/>
      <c r="W402" s="13"/>
      <c r="X402" s="13"/>
      <c r="Y402" s="13"/>
      <c r="Z402" s="13"/>
      <c r="AA402" s="13"/>
      <c r="AB402" s="13"/>
      <c r="AC402" s="13"/>
      <c r="AD402" s="13"/>
      <c r="AE402" s="13"/>
    </row>
    <row r="403" spans="8:31" s="9" customFormat="1" x14ac:dyDescent="0.25">
      <c r="H403" s="1633"/>
      <c r="I403" s="1633"/>
      <c r="J403" s="1633"/>
      <c r="K403" s="1633"/>
      <c r="L403" s="1633"/>
      <c r="M403" s="1633"/>
      <c r="N403" s="1633"/>
      <c r="O403" s="1633"/>
      <c r="P403" s="1633"/>
      <c r="Q403" s="1633"/>
      <c r="R403" s="1633"/>
      <c r="S403" s="13"/>
      <c r="T403" s="13"/>
      <c r="U403" s="13"/>
      <c r="V403" s="13"/>
      <c r="W403" s="13"/>
      <c r="X403" s="13"/>
      <c r="Y403" s="13"/>
      <c r="Z403" s="13"/>
      <c r="AA403" s="13"/>
      <c r="AB403" s="13"/>
      <c r="AC403" s="13"/>
      <c r="AD403" s="13"/>
      <c r="AE403" s="13"/>
    </row>
    <row r="404" spans="8:31" s="9" customFormat="1" x14ac:dyDescent="0.25">
      <c r="H404" s="1633"/>
      <c r="I404" s="1633"/>
      <c r="J404" s="1633"/>
      <c r="K404" s="1633"/>
      <c r="L404" s="1633"/>
      <c r="M404" s="1633"/>
      <c r="N404" s="1633"/>
      <c r="O404" s="1633"/>
      <c r="P404" s="1633"/>
      <c r="Q404" s="1633"/>
      <c r="R404" s="1633"/>
      <c r="S404" s="13"/>
      <c r="T404" s="13"/>
      <c r="U404" s="13"/>
      <c r="V404" s="13"/>
      <c r="W404" s="13"/>
      <c r="X404" s="13"/>
      <c r="Y404" s="13"/>
      <c r="Z404" s="13"/>
      <c r="AA404" s="13"/>
      <c r="AB404" s="13"/>
      <c r="AC404" s="13"/>
      <c r="AD404" s="13"/>
      <c r="AE404" s="13"/>
    </row>
    <row r="405" spans="8:31" s="9" customFormat="1" x14ac:dyDescent="0.25">
      <c r="H405" s="1633"/>
      <c r="I405" s="1633"/>
      <c r="J405" s="1633"/>
      <c r="K405" s="1633"/>
      <c r="L405" s="1633"/>
      <c r="M405" s="1633"/>
      <c r="N405" s="1633"/>
      <c r="O405" s="1633"/>
      <c r="P405" s="1633"/>
      <c r="Q405" s="1633"/>
      <c r="R405" s="1633"/>
      <c r="S405" s="13"/>
      <c r="T405" s="13"/>
      <c r="U405" s="13"/>
      <c r="V405" s="13"/>
      <c r="W405" s="13"/>
      <c r="X405" s="13"/>
      <c r="Y405" s="13"/>
      <c r="Z405" s="13"/>
      <c r="AA405" s="13"/>
      <c r="AB405" s="13"/>
      <c r="AC405" s="13"/>
      <c r="AD405" s="13"/>
      <c r="AE405" s="13"/>
    </row>
    <row r="406" spans="8:31" s="9" customFormat="1" x14ac:dyDescent="0.25">
      <c r="H406" s="1633"/>
      <c r="I406" s="1633"/>
      <c r="J406" s="1633"/>
      <c r="K406" s="1633"/>
      <c r="L406" s="1633"/>
      <c r="M406" s="1633"/>
      <c r="N406" s="1633"/>
      <c r="O406" s="1633"/>
      <c r="P406" s="1633"/>
      <c r="Q406" s="1633"/>
      <c r="R406" s="1633"/>
      <c r="S406" s="13"/>
      <c r="T406" s="13"/>
      <c r="U406" s="13"/>
      <c r="V406" s="13"/>
      <c r="W406" s="13"/>
      <c r="X406" s="13"/>
      <c r="Y406" s="13"/>
      <c r="Z406" s="13"/>
      <c r="AA406" s="13"/>
      <c r="AB406" s="13"/>
      <c r="AC406" s="13"/>
      <c r="AD406" s="13"/>
      <c r="AE406" s="13"/>
    </row>
    <row r="407" spans="8:31" s="9" customFormat="1" x14ac:dyDescent="0.25">
      <c r="H407" s="1633"/>
      <c r="I407" s="1633"/>
      <c r="J407" s="1633"/>
      <c r="K407" s="1633"/>
      <c r="L407" s="1633"/>
      <c r="M407" s="1633"/>
      <c r="N407" s="1633"/>
      <c r="O407" s="1633"/>
      <c r="P407" s="1633"/>
      <c r="Q407" s="1633"/>
      <c r="R407" s="1633"/>
      <c r="S407" s="13"/>
      <c r="T407" s="13"/>
      <c r="U407" s="13"/>
      <c r="V407" s="13"/>
      <c r="W407" s="13"/>
      <c r="X407" s="13"/>
      <c r="Y407" s="13"/>
      <c r="Z407" s="13"/>
      <c r="AA407" s="13"/>
      <c r="AB407" s="13"/>
      <c r="AC407" s="13"/>
      <c r="AD407" s="13"/>
      <c r="AE407" s="13"/>
    </row>
    <row r="408" spans="8:31" s="9" customFormat="1" x14ac:dyDescent="0.25">
      <c r="H408" s="1633"/>
      <c r="I408" s="1633"/>
      <c r="J408" s="1633"/>
      <c r="K408" s="1633"/>
      <c r="L408" s="1633"/>
      <c r="M408" s="1633"/>
      <c r="N408" s="1633"/>
      <c r="O408" s="1633"/>
      <c r="P408" s="1633"/>
      <c r="Q408" s="1633"/>
      <c r="R408" s="1633"/>
      <c r="S408" s="13"/>
      <c r="T408" s="13"/>
      <c r="U408" s="13"/>
      <c r="V408" s="13"/>
      <c r="W408" s="13"/>
      <c r="X408" s="13"/>
      <c r="Y408" s="13"/>
      <c r="Z408" s="13"/>
      <c r="AA408" s="13"/>
      <c r="AB408" s="13"/>
      <c r="AC408" s="13"/>
      <c r="AD408" s="13"/>
      <c r="AE408" s="13"/>
    </row>
    <row r="409" spans="8:31" s="9" customFormat="1" x14ac:dyDescent="0.25">
      <c r="H409" s="1633"/>
      <c r="I409" s="1633"/>
      <c r="J409" s="1633"/>
      <c r="K409" s="1633"/>
      <c r="L409" s="1633"/>
      <c r="M409" s="1633"/>
      <c r="N409" s="1633"/>
      <c r="O409" s="1633"/>
      <c r="P409" s="1633"/>
      <c r="Q409" s="1633"/>
      <c r="R409" s="1633"/>
      <c r="S409" s="13"/>
      <c r="T409" s="13"/>
      <c r="U409" s="13"/>
      <c r="V409" s="13"/>
      <c r="W409" s="13"/>
      <c r="X409" s="13"/>
      <c r="Y409" s="13"/>
      <c r="Z409" s="13"/>
      <c r="AA409" s="13"/>
      <c r="AB409" s="13"/>
      <c r="AC409" s="13"/>
      <c r="AD409" s="13"/>
      <c r="AE409" s="13"/>
    </row>
    <row r="410" spans="8:31" s="9" customFormat="1" x14ac:dyDescent="0.25">
      <c r="H410" s="1633"/>
      <c r="I410" s="1633"/>
      <c r="J410" s="1633"/>
      <c r="K410" s="1633"/>
      <c r="L410" s="1633"/>
      <c r="M410" s="1633"/>
      <c r="N410" s="1633"/>
      <c r="O410" s="1633"/>
      <c r="P410" s="1633"/>
      <c r="Q410" s="1633"/>
      <c r="R410" s="1633"/>
      <c r="S410" s="13"/>
      <c r="T410" s="13"/>
      <c r="U410" s="13"/>
      <c r="V410" s="13"/>
      <c r="W410" s="13"/>
      <c r="X410" s="13"/>
      <c r="Y410" s="13"/>
      <c r="Z410" s="13"/>
      <c r="AA410" s="13"/>
      <c r="AB410" s="13"/>
      <c r="AC410" s="13"/>
      <c r="AD410" s="13"/>
      <c r="AE410" s="13"/>
    </row>
    <row r="411" spans="8:31" s="9" customFormat="1" x14ac:dyDescent="0.25">
      <c r="H411" s="1633"/>
      <c r="I411" s="1633"/>
      <c r="J411" s="1633"/>
      <c r="K411" s="1633"/>
      <c r="L411" s="1633"/>
      <c r="M411" s="1633"/>
      <c r="N411" s="1633"/>
      <c r="O411" s="1633"/>
      <c r="P411" s="1633"/>
      <c r="Q411" s="1633"/>
      <c r="R411" s="1633"/>
      <c r="S411" s="13"/>
      <c r="T411" s="13"/>
      <c r="U411" s="13"/>
      <c r="V411" s="13"/>
      <c r="W411" s="13"/>
      <c r="X411" s="13"/>
      <c r="Y411" s="13"/>
      <c r="Z411" s="13"/>
      <c r="AA411" s="13"/>
      <c r="AB411" s="13"/>
      <c r="AC411" s="13"/>
      <c r="AD411" s="13"/>
      <c r="AE411" s="13"/>
    </row>
    <row r="412" spans="8:31" s="9" customFormat="1" x14ac:dyDescent="0.25">
      <c r="H412" s="1633"/>
      <c r="I412" s="1633"/>
      <c r="J412" s="1633"/>
      <c r="K412" s="1633"/>
      <c r="L412" s="1633"/>
      <c r="M412" s="1633"/>
      <c r="N412" s="1633"/>
      <c r="O412" s="1633"/>
      <c r="P412" s="1633"/>
      <c r="Q412" s="1633"/>
      <c r="R412" s="1633"/>
      <c r="S412" s="13"/>
      <c r="T412" s="13"/>
      <c r="U412" s="13"/>
      <c r="V412" s="13"/>
      <c r="W412" s="13"/>
      <c r="X412" s="13"/>
      <c r="Y412" s="13"/>
      <c r="Z412" s="13"/>
      <c r="AA412" s="13"/>
      <c r="AB412" s="13"/>
      <c r="AC412" s="13"/>
      <c r="AD412" s="13"/>
      <c r="AE412" s="13"/>
    </row>
    <row r="413" spans="8:31" s="9" customFormat="1" x14ac:dyDescent="0.25">
      <c r="H413" s="1633"/>
      <c r="I413" s="1633"/>
      <c r="J413" s="1633"/>
      <c r="K413" s="1633"/>
      <c r="L413" s="1633"/>
      <c r="M413" s="1633"/>
      <c r="N413" s="1633"/>
      <c r="O413" s="1633"/>
      <c r="P413" s="1633"/>
      <c r="Q413" s="1633"/>
      <c r="R413" s="1633"/>
      <c r="S413" s="13"/>
      <c r="T413" s="13"/>
      <c r="U413" s="13"/>
      <c r="V413" s="13"/>
      <c r="W413" s="13"/>
      <c r="X413" s="13"/>
      <c r="Y413" s="13"/>
      <c r="Z413" s="13"/>
      <c r="AA413" s="13"/>
      <c r="AB413" s="13"/>
      <c r="AC413" s="13"/>
      <c r="AD413" s="13"/>
      <c r="AE413" s="13"/>
    </row>
    <row r="414" spans="8:31" s="9" customFormat="1" x14ac:dyDescent="0.25">
      <c r="H414" s="1633"/>
      <c r="I414" s="1633"/>
      <c r="J414" s="1633"/>
      <c r="K414" s="1633"/>
      <c r="L414" s="1633"/>
      <c r="M414" s="1633"/>
      <c r="N414" s="1633"/>
      <c r="O414" s="1633"/>
      <c r="P414" s="1633"/>
      <c r="Q414" s="1633"/>
      <c r="R414" s="1633"/>
      <c r="S414" s="13"/>
      <c r="T414" s="13"/>
      <c r="U414" s="13"/>
      <c r="V414" s="13"/>
      <c r="W414" s="13"/>
      <c r="X414" s="13"/>
      <c r="Y414" s="13"/>
      <c r="Z414" s="13"/>
      <c r="AA414" s="13"/>
      <c r="AB414" s="13"/>
      <c r="AC414" s="13"/>
      <c r="AD414" s="13"/>
      <c r="AE414" s="13"/>
    </row>
    <row r="415" spans="8:31" s="9" customFormat="1" x14ac:dyDescent="0.25">
      <c r="H415" s="1633"/>
      <c r="I415" s="1633"/>
      <c r="J415" s="1633"/>
      <c r="K415" s="1633"/>
      <c r="L415" s="1633"/>
      <c r="M415" s="1633"/>
      <c r="N415" s="1633"/>
      <c r="O415" s="1633"/>
      <c r="P415" s="1633"/>
      <c r="Q415" s="1633"/>
      <c r="R415" s="1633"/>
      <c r="S415" s="13"/>
      <c r="T415" s="13"/>
      <c r="U415" s="13"/>
      <c r="V415" s="13"/>
      <c r="W415" s="13"/>
      <c r="X415" s="13"/>
      <c r="Y415" s="13"/>
      <c r="Z415" s="13"/>
      <c r="AA415" s="13"/>
      <c r="AB415" s="13"/>
      <c r="AC415" s="13"/>
      <c r="AD415" s="13"/>
      <c r="AE415" s="13"/>
    </row>
    <row r="416" spans="8:31" s="9" customFormat="1" x14ac:dyDescent="0.25">
      <c r="H416" s="1633"/>
      <c r="I416" s="1633"/>
      <c r="J416" s="1633"/>
      <c r="K416" s="1633"/>
      <c r="L416" s="1633"/>
      <c r="M416" s="1633"/>
      <c r="N416" s="1633"/>
      <c r="O416" s="1633"/>
      <c r="P416" s="1633"/>
      <c r="Q416" s="1633"/>
      <c r="R416" s="1633"/>
      <c r="S416" s="13"/>
      <c r="T416" s="13"/>
      <c r="U416" s="13"/>
      <c r="V416" s="13"/>
      <c r="W416" s="13"/>
      <c r="X416" s="13"/>
      <c r="Y416" s="13"/>
      <c r="Z416" s="13"/>
      <c r="AA416" s="13"/>
      <c r="AB416" s="13"/>
      <c r="AC416" s="13"/>
      <c r="AD416" s="13"/>
      <c r="AE416" s="13"/>
    </row>
    <row r="417" spans="8:31" s="9" customFormat="1" x14ac:dyDescent="0.25">
      <c r="H417" s="1633"/>
      <c r="I417" s="1633"/>
      <c r="J417" s="1633"/>
      <c r="K417" s="1633"/>
      <c r="L417" s="1633"/>
      <c r="M417" s="1633"/>
      <c r="N417" s="1633"/>
      <c r="O417" s="1633"/>
      <c r="P417" s="1633"/>
      <c r="Q417" s="1633"/>
      <c r="R417" s="1633"/>
      <c r="S417" s="13"/>
      <c r="T417" s="13"/>
      <c r="U417" s="13"/>
      <c r="V417" s="13"/>
      <c r="W417" s="13"/>
      <c r="X417" s="13"/>
      <c r="Y417" s="13"/>
      <c r="Z417" s="13"/>
      <c r="AA417" s="13"/>
      <c r="AB417" s="13"/>
      <c r="AC417" s="13"/>
      <c r="AD417" s="13"/>
      <c r="AE417" s="13"/>
    </row>
    <row r="418" spans="8:31" s="9" customFormat="1" x14ac:dyDescent="0.25">
      <c r="H418" s="1633"/>
      <c r="I418" s="1633"/>
      <c r="J418" s="1633"/>
      <c r="K418" s="1633"/>
      <c r="L418" s="1633"/>
      <c r="M418" s="1633"/>
      <c r="N418" s="1633"/>
      <c r="O418" s="1633"/>
      <c r="P418" s="1633"/>
      <c r="Q418" s="1633"/>
      <c r="R418" s="1633"/>
      <c r="S418" s="13"/>
      <c r="T418" s="13"/>
      <c r="U418" s="13"/>
      <c r="V418" s="13"/>
      <c r="W418" s="13"/>
      <c r="X418" s="13"/>
      <c r="Y418" s="13"/>
      <c r="Z418" s="13"/>
      <c r="AA418" s="13"/>
      <c r="AB418" s="13"/>
      <c r="AC418" s="13"/>
      <c r="AD418" s="13"/>
      <c r="AE418" s="13"/>
    </row>
    <row r="419" spans="8:31" s="9" customFormat="1" x14ac:dyDescent="0.25">
      <c r="H419" s="1633"/>
      <c r="I419" s="1633"/>
      <c r="J419" s="1633"/>
      <c r="K419" s="1633"/>
      <c r="L419" s="1633"/>
      <c r="M419" s="1633"/>
      <c r="N419" s="1633"/>
      <c r="O419" s="1633"/>
      <c r="P419" s="1633"/>
      <c r="Q419" s="1633"/>
      <c r="R419" s="1633"/>
      <c r="S419" s="13"/>
      <c r="T419" s="13"/>
      <c r="U419" s="13"/>
      <c r="V419" s="13"/>
      <c r="W419" s="13"/>
      <c r="X419" s="13"/>
      <c r="Y419" s="13"/>
      <c r="Z419" s="13"/>
      <c r="AA419" s="13"/>
      <c r="AB419" s="13"/>
      <c r="AC419" s="13"/>
      <c r="AD419" s="13"/>
      <c r="AE419" s="13"/>
    </row>
    <row r="420" spans="8:31" s="9" customFormat="1" x14ac:dyDescent="0.25">
      <c r="H420" s="1633"/>
      <c r="I420" s="1633"/>
      <c r="J420" s="1633"/>
      <c r="K420" s="1633"/>
      <c r="L420" s="1633"/>
      <c r="M420" s="1633"/>
      <c r="N420" s="1633"/>
      <c r="O420" s="1633"/>
      <c r="P420" s="1633"/>
      <c r="Q420" s="1633"/>
      <c r="R420" s="1633"/>
      <c r="S420" s="13"/>
      <c r="T420" s="13"/>
      <c r="U420" s="13"/>
      <c r="V420" s="13"/>
      <c r="W420" s="13"/>
      <c r="X420" s="13"/>
      <c r="Y420" s="13"/>
      <c r="Z420" s="13"/>
      <c r="AA420" s="13"/>
      <c r="AB420" s="13"/>
      <c r="AC420" s="13"/>
      <c r="AD420" s="13"/>
      <c r="AE420" s="13"/>
    </row>
    <row r="421" spans="8:31" s="9" customFormat="1" x14ac:dyDescent="0.25">
      <c r="H421" s="1633"/>
      <c r="I421" s="1633"/>
      <c r="J421" s="1633"/>
      <c r="K421" s="1633"/>
      <c r="L421" s="1633"/>
      <c r="M421" s="1633"/>
      <c r="N421" s="1633"/>
      <c r="O421" s="1633"/>
      <c r="P421" s="1633"/>
      <c r="Q421" s="1633"/>
      <c r="R421" s="1633"/>
      <c r="S421" s="13"/>
      <c r="T421" s="13"/>
      <c r="U421" s="13"/>
      <c r="V421" s="13"/>
      <c r="W421" s="13"/>
      <c r="X421" s="13"/>
      <c r="Y421" s="13"/>
      <c r="Z421" s="13"/>
      <c r="AA421" s="13"/>
      <c r="AB421" s="13"/>
      <c r="AC421" s="13"/>
      <c r="AD421" s="13"/>
      <c r="AE421" s="13"/>
    </row>
    <row r="422" spans="8:31" s="9" customFormat="1" x14ac:dyDescent="0.25">
      <c r="H422" s="1633"/>
      <c r="I422" s="1633"/>
      <c r="J422" s="1633"/>
      <c r="K422" s="1633"/>
      <c r="L422" s="1633"/>
      <c r="M422" s="1633"/>
      <c r="N422" s="1633"/>
      <c r="O422" s="1633"/>
      <c r="P422" s="1633"/>
      <c r="Q422" s="1633"/>
      <c r="R422" s="1633"/>
      <c r="S422" s="13"/>
      <c r="T422" s="13"/>
      <c r="U422" s="13"/>
      <c r="V422" s="13"/>
      <c r="W422" s="13"/>
      <c r="X422" s="13"/>
      <c r="Y422" s="13"/>
      <c r="Z422" s="13"/>
      <c r="AA422" s="13"/>
      <c r="AB422" s="13"/>
      <c r="AC422" s="13"/>
      <c r="AD422" s="13"/>
      <c r="AE422" s="13"/>
    </row>
    <row r="423" spans="8:31" s="9" customFormat="1" x14ac:dyDescent="0.25">
      <c r="H423" s="1633"/>
      <c r="I423" s="1633"/>
      <c r="J423" s="1633"/>
      <c r="K423" s="1633"/>
      <c r="L423" s="1633"/>
      <c r="M423" s="1633"/>
      <c r="N423" s="1633"/>
      <c r="O423" s="1633"/>
      <c r="P423" s="1633"/>
      <c r="Q423" s="1633"/>
      <c r="R423" s="1633"/>
      <c r="S423" s="13"/>
      <c r="T423" s="13"/>
      <c r="U423" s="13"/>
      <c r="V423" s="13"/>
      <c r="W423" s="13"/>
      <c r="X423" s="13"/>
      <c r="Y423" s="13"/>
      <c r="Z423" s="13"/>
      <c r="AA423" s="13"/>
      <c r="AB423" s="13"/>
      <c r="AC423" s="13"/>
      <c r="AD423" s="13"/>
      <c r="AE423" s="13"/>
    </row>
    <row r="424" spans="8:31" s="9" customFormat="1" x14ac:dyDescent="0.25">
      <c r="H424" s="1633"/>
      <c r="I424" s="1633"/>
      <c r="J424" s="1633"/>
      <c r="K424" s="1633"/>
      <c r="L424" s="1633"/>
      <c r="M424" s="1633"/>
      <c r="N424" s="1633"/>
      <c r="O424" s="1633"/>
      <c r="P424" s="1633"/>
      <c r="Q424" s="1633"/>
      <c r="R424" s="1633"/>
      <c r="S424" s="13"/>
      <c r="T424" s="13"/>
      <c r="U424" s="13"/>
      <c r="V424" s="13"/>
      <c r="W424" s="13"/>
      <c r="X424" s="13"/>
      <c r="Y424" s="13"/>
      <c r="Z424" s="13"/>
      <c r="AA424" s="13"/>
      <c r="AB424" s="13"/>
      <c r="AC424" s="13"/>
      <c r="AD424" s="13"/>
      <c r="AE424" s="13"/>
    </row>
    <row r="425" spans="8:31" s="9" customFormat="1" x14ac:dyDescent="0.25">
      <c r="H425" s="1633"/>
      <c r="I425" s="1633"/>
      <c r="J425" s="1633"/>
      <c r="K425" s="1633"/>
      <c r="L425" s="1633"/>
      <c r="M425" s="1633"/>
      <c r="N425" s="1633"/>
      <c r="O425" s="1633"/>
      <c r="P425" s="1633"/>
      <c r="Q425" s="1633"/>
      <c r="R425" s="1633"/>
      <c r="S425" s="13"/>
      <c r="T425" s="13"/>
      <c r="U425" s="13"/>
      <c r="V425" s="13"/>
      <c r="W425" s="13"/>
      <c r="X425" s="13"/>
      <c r="Y425" s="13"/>
      <c r="Z425" s="13"/>
      <c r="AA425" s="13"/>
      <c r="AB425" s="13"/>
      <c r="AC425" s="13"/>
      <c r="AD425" s="13"/>
      <c r="AE425" s="13"/>
    </row>
    <row r="426" spans="8:31" s="9" customFormat="1" x14ac:dyDescent="0.25">
      <c r="H426" s="1633"/>
      <c r="I426" s="1633"/>
      <c r="J426" s="1633"/>
      <c r="K426" s="1633"/>
      <c r="L426" s="1633"/>
      <c r="M426" s="1633"/>
      <c r="N426" s="1633"/>
      <c r="O426" s="1633"/>
      <c r="P426" s="1633"/>
      <c r="Q426" s="1633"/>
      <c r="R426" s="1633"/>
      <c r="S426" s="13"/>
      <c r="T426" s="13"/>
      <c r="U426" s="13"/>
      <c r="V426" s="13"/>
      <c r="W426" s="13"/>
      <c r="X426" s="13"/>
      <c r="Y426" s="13"/>
      <c r="Z426" s="13"/>
      <c r="AA426" s="13"/>
      <c r="AB426" s="13"/>
      <c r="AC426" s="13"/>
      <c r="AD426" s="13"/>
      <c r="AE426" s="13"/>
    </row>
    <row r="427" spans="8:31" s="9" customFormat="1" x14ac:dyDescent="0.25">
      <c r="H427" s="1633"/>
      <c r="I427" s="1633"/>
      <c r="J427" s="1633"/>
      <c r="K427" s="1633"/>
      <c r="L427" s="1633"/>
      <c r="M427" s="1633"/>
      <c r="N427" s="1633"/>
      <c r="O427" s="1633"/>
      <c r="P427" s="1633"/>
      <c r="Q427" s="1633"/>
      <c r="R427" s="1633"/>
      <c r="S427" s="13"/>
      <c r="T427" s="13"/>
      <c r="U427" s="13"/>
      <c r="V427" s="13"/>
      <c r="W427" s="13"/>
      <c r="X427" s="13"/>
      <c r="Y427" s="13"/>
      <c r="Z427" s="13"/>
      <c r="AA427" s="13"/>
      <c r="AB427" s="13"/>
      <c r="AC427" s="13"/>
      <c r="AD427" s="13"/>
      <c r="AE427" s="13"/>
    </row>
    <row r="428" spans="8:31" s="9" customFormat="1" x14ac:dyDescent="0.25">
      <c r="H428" s="1633"/>
      <c r="I428" s="1633"/>
      <c r="J428" s="1633"/>
      <c r="K428" s="1633"/>
      <c r="L428" s="1633"/>
      <c r="M428" s="1633"/>
      <c r="N428" s="1633"/>
      <c r="O428" s="1633"/>
      <c r="P428" s="1633"/>
      <c r="Q428" s="1633"/>
      <c r="R428" s="1633"/>
      <c r="S428" s="13"/>
      <c r="T428" s="13"/>
      <c r="U428" s="13"/>
      <c r="V428" s="13"/>
      <c r="W428" s="13"/>
      <c r="X428" s="13"/>
      <c r="Y428" s="13"/>
      <c r="Z428" s="13"/>
      <c r="AA428" s="13"/>
      <c r="AB428" s="13"/>
      <c r="AC428" s="13"/>
      <c r="AD428" s="13"/>
      <c r="AE428" s="13"/>
    </row>
    <row r="429" spans="8:31" s="9" customFormat="1" x14ac:dyDescent="0.25">
      <c r="H429" s="1633"/>
      <c r="I429" s="1633"/>
      <c r="J429" s="1633"/>
      <c r="K429" s="1633"/>
      <c r="L429" s="1633"/>
      <c r="M429" s="1633"/>
      <c r="N429" s="1633"/>
      <c r="O429" s="1633"/>
      <c r="P429" s="1633"/>
      <c r="Q429" s="1633"/>
      <c r="R429" s="1633"/>
      <c r="S429" s="13"/>
      <c r="T429" s="13"/>
      <c r="U429" s="13"/>
      <c r="V429" s="13"/>
      <c r="W429" s="13"/>
      <c r="X429" s="13"/>
      <c r="Y429" s="13"/>
      <c r="Z429" s="13"/>
      <c r="AA429" s="13"/>
      <c r="AB429" s="13"/>
      <c r="AC429" s="13"/>
      <c r="AD429" s="13"/>
      <c r="AE429" s="13"/>
    </row>
    <row r="430" spans="8:31" s="9" customFormat="1" x14ac:dyDescent="0.25">
      <c r="H430" s="1633"/>
      <c r="I430" s="1633"/>
      <c r="J430" s="1633"/>
      <c r="K430" s="1633"/>
      <c r="L430" s="1633"/>
      <c r="M430" s="1633"/>
      <c r="N430" s="1633"/>
      <c r="O430" s="1633"/>
      <c r="P430" s="1633"/>
      <c r="Q430" s="1633"/>
      <c r="R430" s="1633"/>
      <c r="S430" s="13"/>
      <c r="T430" s="13"/>
      <c r="U430" s="13"/>
      <c r="V430" s="13"/>
      <c r="W430" s="13"/>
      <c r="X430" s="13"/>
      <c r="Y430" s="13"/>
      <c r="Z430" s="13"/>
      <c r="AA430" s="13"/>
      <c r="AB430" s="13"/>
      <c r="AC430" s="13"/>
      <c r="AD430" s="13"/>
      <c r="AE430" s="13"/>
    </row>
    <row r="431" spans="8:31" s="9" customFormat="1" x14ac:dyDescent="0.25">
      <c r="H431" s="1633"/>
      <c r="I431" s="1633"/>
      <c r="J431" s="1633"/>
      <c r="K431" s="1633"/>
      <c r="L431" s="1633"/>
      <c r="M431" s="1633"/>
      <c r="N431" s="1633"/>
      <c r="O431" s="1633"/>
      <c r="P431" s="1633"/>
      <c r="Q431" s="1633"/>
      <c r="R431" s="1633"/>
      <c r="S431" s="13"/>
      <c r="T431" s="13"/>
      <c r="U431" s="13"/>
      <c r="V431" s="13"/>
      <c r="W431" s="13"/>
      <c r="X431" s="13"/>
      <c r="Y431" s="13"/>
      <c r="Z431" s="13"/>
      <c r="AA431" s="13"/>
      <c r="AB431" s="13"/>
      <c r="AC431" s="13"/>
      <c r="AD431" s="13"/>
      <c r="AE431" s="13"/>
    </row>
    <row r="432" spans="8:31" s="9" customFormat="1" x14ac:dyDescent="0.25">
      <c r="H432" s="1633"/>
      <c r="I432" s="1633"/>
      <c r="J432" s="1633"/>
      <c r="K432" s="1633"/>
      <c r="L432" s="1633"/>
      <c r="M432" s="1633"/>
      <c r="N432" s="1633"/>
      <c r="O432" s="1633"/>
      <c r="P432" s="1633"/>
      <c r="Q432" s="1633"/>
      <c r="R432" s="1633"/>
      <c r="S432" s="13"/>
      <c r="T432" s="13"/>
      <c r="U432" s="13"/>
      <c r="V432" s="13"/>
      <c r="W432" s="13"/>
      <c r="X432" s="13"/>
      <c r="Y432" s="13"/>
      <c r="Z432" s="13"/>
      <c r="AA432" s="13"/>
      <c r="AB432" s="13"/>
      <c r="AC432" s="13"/>
      <c r="AD432" s="13"/>
      <c r="AE432" s="13"/>
    </row>
    <row r="433" spans="8:31" s="9" customFormat="1" x14ac:dyDescent="0.25">
      <c r="H433" s="1633"/>
      <c r="I433" s="1633"/>
      <c r="J433" s="1633"/>
      <c r="K433" s="1633"/>
      <c r="L433" s="1633"/>
      <c r="M433" s="1633"/>
      <c r="N433" s="1633"/>
      <c r="O433" s="1633"/>
      <c r="P433" s="1633"/>
      <c r="Q433" s="1633"/>
      <c r="R433" s="1633"/>
      <c r="S433" s="13"/>
      <c r="T433" s="13"/>
      <c r="U433" s="13"/>
      <c r="V433" s="13"/>
      <c r="W433" s="13"/>
      <c r="X433" s="13"/>
      <c r="Y433" s="13"/>
      <c r="Z433" s="13"/>
      <c r="AA433" s="13"/>
      <c r="AB433" s="13"/>
      <c r="AC433" s="13"/>
      <c r="AD433" s="13"/>
      <c r="AE433" s="13"/>
    </row>
    <row r="434" spans="8:31" s="9" customFormat="1" x14ac:dyDescent="0.25">
      <c r="H434" s="1633"/>
      <c r="I434" s="1633"/>
      <c r="J434" s="1633"/>
      <c r="K434" s="1633"/>
      <c r="L434" s="1633"/>
      <c r="M434" s="1633"/>
      <c r="N434" s="1633"/>
      <c r="O434" s="1633"/>
      <c r="P434" s="1633"/>
      <c r="Q434" s="1633"/>
      <c r="R434" s="1633"/>
      <c r="S434" s="13"/>
      <c r="T434" s="13"/>
      <c r="U434" s="13"/>
      <c r="V434" s="13"/>
      <c r="W434" s="13"/>
      <c r="X434" s="13"/>
      <c r="Y434" s="13"/>
      <c r="Z434" s="13"/>
      <c r="AA434" s="13"/>
      <c r="AB434" s="13"/>
      <c r="AC434" s="13"/>
      <c r="AD434" s="13"/>
      <c r="AE434" s="13"/>
    </row>
    <row r="435" spans="8:31" s="9" customFormat="1" x14ac:dyDescent="0.25">
      <c r="H435" s="1633"/>
      <c r="I435" s="1633"/>
      <c r="J435" s="1633"/>
      <c r="K435" s="1633"/>
      <c r="L435" s="1633"/>
      <c r="M435" s="1633"/>
      <c r="N435" s="1633"/>
      <c r="O435" s="1633"/>
      <c r="P435" s="1633"/>
      <c r="Q435" s="1633"/>
      <c r="R435" s="1633"/>
      <c r="S435" s="13"/>
      <c r="T435" s="13"/>
      <c r="U435" s="13"/>
      <c r="V435" s="13"/>
      <c r="W435" s="13"/>
      <c r="X435" s="13"/>
      <c r="Y435" s="13"/>
      <c r="Z435" s="13"/>
      <c r="AA435" s="13"/>
      <c r="AB435" s="13"/>
      <c r="AC435" s="13"/>
      <c r="AD435" s="13"/>
      <c r="AE435" s="13"/>
    </row>
    <row r="436" spans="8:31" s="9" customFormat="1" x14ac:dyDescent="0.25">
      <c r="H436" s="1633"/>
      <c r="I436" s="1633"/>
      <c r="J436" s="1633"/>
      <c r="K436" s="1633"/>
      <c r="L436" s="1633"/>
      <c r="M436" s="1633"/>
      <c r="N436" s="1633"/>
      <c r="O436" s="1633"/>
      <c r="P436" s="1633"/>
      <c r="Q436" s="1633"/>
      <c r="R436" s="1633"/>
      <c r="S436" s="13"/>
      <c r="T436" s="13"/>
      <c r="U436" s="13"/>
      <c r="V436" s="13"/>
      <c r="W436" s="13"/>
      <c r="X436" s="13"/>
      <c r="Y436" s="13"/>
      <c r="Z436" s="13"/>
      <c r="AA436" s="13"/>
      <c r="AB436" s="13"/>
      <c r="AC436" s="13"/>
      <c r="AD436" s="13"/>
      <c r="AE436" s="13"/>
    </row>
    <row r="437" spans="8:31" s="9" customFormat="1" x14ac:dyDescent="0.25">
      <c r="H437" s="1633"/>
      <c r="I437" s="1633"/>
      <c r="J437" s="1633"/>
      <c r="K437" s="1633"/>
      <c r="L437" s="1633"/>
      <c r="M437" s="1633"/>
      <c r="N437" s="1633"/>
      <c r="O437" s="1633"/>
      <c r="P437" s="1633"/>
      <c r="Q437" s="1633"/>
      <c r="R437" s="1633"/>
      <c r="S437" s="13"/>
      <c r="T437" s="13"/>
      <c r="U437" s="13"/>
      <c r="V437" s="13"/>
      <c r="W437" s="13"/>
      <c r="X437" s="13"/>
      <c r="Y437" s="13"/>
      <c r="Z437" s="13"/>
      <c r="AA437" s="13"/>
      <c r="AB437" s="13"/>
      <c r="AC437" s="13"/>
      <c r="AD437" s="13"/>
      <c r="AE437" s="13"/>
    </row>
    <row r="438" spans="8:31" s="9" customFormat="1" x14ac:dyDescent="0.25">
      <c r="H438" s="1633"/>
      <c r="I438" s="1633"/>
      <c r="J438" s="1633"/>
      <c r="K438" s="1633"/>
      <c r="L438" s="1633"/>
      <c r="M438" s="1633"/>
      <c r="N438" s="1633"/>
      <c r="O438" s="1633"/>
      <c r="P438" s="1633"/>
      <c r="Q438" s="1633"/>
      <c r="R438" s="1633"/>
      <c r="S438" s="13"/>
      <c r="T438" s="13"/>
      <c r="U438" s="13"/>
      <c r="V438" s="13"/>
      <c r="W438" s="13"/>
      <c r="X438" s="13"/>
      <c r="Y438" s="13"/>
      <c r="Z438" s="13"/>
      <c r="AA438" s="13"/>
      <c r="AB438" s="13"/>
      <c r="AC438" s="13"/>
      <c r="AD438" s="13"/>
      <c r="AE438" s="13"/>
    </row>
    <row r="439" spans="8:31" s="9" customFormat="1" x14ac:dyDescent="0.25">
      <c r="H439" s="1633"/>
      <c r="I439" s="1633"/>
      <c r="J439" s="1633"/>
      <c r="K439" s="1633"/>
      <c r="L439" s="1633"/>
      <c r="M439" s="1633"/>
      <c r="N439" s="1633"/>
      <c r="O439" s="1633"/>
      <c r="P439" s="1633"/>
      <c r="Q439" s="1633"/>
      <c r="R439" s="1633"/>
      <c r="S439" s="13"/>
      <c r="T439" s="13"/>
      <c r="U439" s="13"/>
      <c r="V439" s="13"/>
      <c r="W439" s="13"/>
      <c r="X439" s="13"/>
      <c r="Y439" s="13"/>
      <c r="Z439" s="13"/>
      <c r="AA439" s="13"/>
      <c r="AB439" s="13"/>
      <c r="AC439" s="13"/>
      <c r="AD439" s="13"/>
      <c r="AE439" s="13"/>
    </row>
    <row r="440" spans="8:31" s="9" customFormat="1" x14ac:dyDescent="0.25">
      <c r="H440" s="1633"/>
      <c r="I440" s="1633"/>
      <c r="J440" s="1633"/>
      <c r="K440" s="1633"/>
      <c r="L440" s="1633"/>
      <c r="M440" s="1633"/>
      <c r="N440" s="1633"/>
      <c r="O440" s="1633"/>
      <c r="P440" s="1633"/>
      <c r="Q440" s="1633"/>
      <c r="R440" s="1633"/>
      <c r="S440" s="13"/>
      <c r="T440" s="13"/>
      <c r="U440" s="13"/>
      <c r="V440" s="13"/>
      <c r="W440" s="13"/>
      <c r="X440" s="13"/>
      <c r="Y440" s="13"/>
      <c r="Z440" s="13"/>
      <c r="AA440" s="13"/>
      <c r="AB440" s="13"/>
      <c r="AC440" s="13"/>
      <c r="AD440" s="13"/>
      <c r="AE440" s="13"/>
    </row>
    <row r="441" spans="8:31" s="9" customFormat="1" x14ac:dyDescent="0.25">
      <c r="H441" s="1633"/>
      <c r="I441" s="1633"/>
      <c r="J441" s="1633"/>
      <c r="K441" s="1633"/>
      <c r="L441" s="1633"/>
      <c r="M441" s="1633"/>
      <c r="N441" s="1633"/>
      <c r="O441" s="1633"/>
      <c r="P441" s="1633"/>
      <c r="Q441" s="1633"/>
      <c r="R441" s="1633"/>
      <c r="S441" s="13"/>
      <c r="T441" s="13"/>
      <c r="U441" s="13"/>
      <c r="V441" s="13"/>
      <c r="W441" s="13"/>
      <c r="X441" s="13"/>
      <c r="Y441" s="13"/>
      <c r="Z441" s="13"/>
      <c r="AA441" s="13"/>
      <c r="AB441" s="13"/>
      <c r="AC441" s="13"/>
      <c r="AD441" s="13"/>
      <c r="AE441" s="13"/>
    </row>
    <row r="442" spans="8:31" s="9" customFormat="1" x14ac:dyDescent="0.25">
      <c r="H442" s="1633"/>
      <c r="I442" s="1633"/>
      <c r="J442" s="1633"/>
      <c r="K442" s="1633"/>
      <c r="L442" s="1633"/>
      <c r="M442" s="1633"/>
      <c r="N442" s="1633"/>
      <c r="O442" s="1633"/>
      <c r="P442" s="1633"/>
      <c r="Q442" s="1633"/>
      <c r="R442" s="1633"/>
      <c r="S442" s="13"/>
      <c r="T442" s="13"/>
      <c r="U442" s="13"/>
      <c r="V442" s="13"/>
      <c r="W442" s="13"/>
      <c r="X442" s="13"/>
      <c r="Y442" s="13"/>
      <c r="Z442" s="13"/>
      <c r="AA442" s="13"/>
      <c r="AB442" s="13"/>
      <c r="AC442" s="13"/>
      <c r="AD442" s="13"/>
      <c r="AE442" s="13"/>
    </row>
    <row r="443" spans="8:31" s="9" customFormat="1" x14ac:dyDescent="0.25">
      <c r="H443" s="1633"/>
      <c r="I443" s="1633"/>
      <c r="J443" s="1633"/>
      <c r="K443" s="1633"/>
      <c r="L443" s="1633"/>
      <c r="M443" s="1633"/>
      <c r="N443" s="1633"/>
      <c r="O443" s="1633"/>
      <c r="P443" s="1633"/>
      <c r="Q443" s="1633"/>
      <c r="R443" s="1633"/>
      <c r="S443" s="13"/>
      <c r="T443" s="13"/>
      <c r="U443" s="13"/>
      <c r="V443" s="13"/>
      <c r="W443" s="13"/>
      <c r="X443" s="13"/>
      <c r="Y443" s="13"/>
      <c r="Z443" s="13"/>
      <c r="AA443" s="13"/>
      <c r="AB443" s="13"/>
      <c r="AC443" s="13"/>
      <c r="AD443" s="13"/>
      <c r="AE443" s="13"/>
    </row>
    <row r="444" spans="8:31" s="9" customFormat="1" x14ac:dyDescent="0.25">
      <c r="H444" s="1633"/>
      <c r="I444" s="1633"/>
      <c r="J444" s="1633"/>
      <c r="K444" s="1633"/>
      <c r="L444" s="1633"/>
      <c r="M444" s="1633"/>
      <c r="N444" s="1633"/>
      <c r="O444" s="1633"/>
      <c r="P444" s="1633"/>
      <c r="Q444" s="1633"/>
      <c r="R444" s="1633"/>
      <c r="S444" s="13"/>
      <c r="T444" s="13"/>
      <c r="U444" s="13"/>
      <c r="V444" s="13"/>
      <c r="W444" s="13"/>
      <c r="X444" s="13"/>
      <c r="Y444" s="13"/>
      <c r="Z444" s="13"/>
      <c r="AA444" s="13"/>
      <c r="AB444" s="13"/>
      <c r="AC444" s="13"/>
      <c r="AD444" s="13"/>
      <c r="AE444" s="13"/>
    </row>
    <row r="445" spans="8:31" s="9" customFormat="1" x14ac:dyDescent="0.25">
      <c r="H445" s="1633"/>
      <c r="I445" s="1633"/>
      <c r="J445" s="1633"/>
      <c r="K445" s="1633"/>
      <c r="L445" s="1633"/>
      <c r="M445" s="1633"/>
      <c r="N445" s="1633"/>
      <c r="O445" s="1633"/>
      <c r="P445" s="1633"/>
      <c r="Q445" s="1633"/>
      <c r="R445" s="1633"/>
      <c r="S445" s="13"/>
      <c r="T445" s="13"/>
      <c r="U445" s="13"/>
      <c r="V445" s="13"/>
      <c r="W445" s="13"/>
      <c r="X445" s="13"/>
      <c r="Y445" s="13"/>
      <c r="Z445" s="13"/>
      <c r="AA445" s="13"/>
      <c r="AB445" s="13"/>
      <c r="AC445" s="13"/>
      <c r="AD445" s="13"/>
      <c r="AE445" s="13"/>
    </row>
    <row r="446" spans="8:31" s="9" customFormat="1" x14ac:dyDescent="0.25">
      <c r="H446" s="1633"/>
      <c r="I446" s="1633"/>
      <c r="J446" s="1633"/>
      <c r="K446" s="1633"/>
      <c r="L446" s="1633"/>
      <c r="M446" s="1633"/>
      <c r="N446" s="1633"/>
      <c r="O446" s="1633"/>
      <c r="P446" s="1633"/>
      <c r="Q446" s="1633"/>
      <c r="R446" s="1633"/>
      <c r="S446" s="13"/>
      <c r="T446" s="13"/>
      <c r="U446" s="13"/>
      <c r="V446" s="13"/>
      <c r="W446" s="13"/>
      <c r="X446" s="13"/>
      <c r="Y446" s="13"/>
      <c r="Z446" s="13"/>
      <c r="AA446" s="13"/>
      <c r="AB446" s="13"/>
      <c r="AC446" s="13"/>
      <c r="AD446" s="13"/>
      <c r="AE446" s="13"/>
    </row>
    <row r="447" spans="8:31" s="9" customFormat="1" x14ac:dyDescent="0.25">
      <c r="H447" s="1633"/>
      <c r="I447" s="1633"/>
      <c r="J447" s="1633"/>
      <c r="K447" s="1633"/>
      <c r="L447" s="1633"/>
      <c r="M447" s="1633"/>
      <c r="N447" s="1633"/>
      <c r="O447" s="1633"/>
      <c r="P447" s="1633"/>
      <c r="Q447" s="1633"/>
      <c r="R447" s="1633"/>
      <c r="S447" s="13"/>
      <c r="T447" s="13"/>
      <c r="U447" s="13"/>
      <c r="V447" s="13"/>
      <c r="W447" s="13"/>
      <c r="X447" s="13"/>
      <c r="Y447" s="13"/>
      <c r="Z447" s="13"/>
      <c r="AA447" s="13"/>
      <c r="AB447" s="13"/>
      <c r="AC447" s="13"/>
      <c r="AD447" s="13"/>
      <c r="AE447" s="13"/>
    </row>
    <row r="448" spans="8:31" s="9" customFormat="1" x14ac:dyDescent="0.25">
      <c r="H448" s="1633"/>
      <c r="I448" s="1633"/>
      <c r="J448" s="1633"/>
      <c r="K448" s="1633"/>
      <c r="L448" s="1633"/>
      <c r="M448" s="1633"/>
      <c r="N448" s="1633"/>
      <c r="O448" s="1633"/>
      <c r="P448" s="1633"/>
      <c r="Q448" s="1633"/>
      <c r="R448" s="1633"/>
      <c r="S448" s="13"/>
      <c r="T448" s="13"/>
      <c r="U448" s="13"/>
      <c r="V448" s="13"/>
      <c r="W448" s="13"/>
      <c r="X448" s="13"/>
      <c r="Y448" s="13"/>
      <c r="Z448" s="13"/>
      <c r="AA448" s="13"/>
      <c r="AB448" s="13"/>
      <c r="AC448" s="13"/>
      <c r="AD448" s="13"/>
      <c r="AE448" s="13"/>
    </row>
    <row r="449" spans="8:31" s="9" customFormat="1" x14ac:dyDescent="0.25">
      <c r="H449" s="1633"/>
      <c r="I449" s="1633"/>
      <c r="J449" s="1633"/>
      <c r="K449" s="1633"/>
      <c r="L449" s="1633"/>
      <c r="M449" s="1633"/>
      <c r="N449" s="1633"/>
      <c r="O449" s="1633"/>
      <c r="P449" s="1633"/>
      <c r="Q449" s="1633"/>
      <c r="R449" s="1633"/>
      <c r="S449" s="13"/>
      <c r="T449" s="13"/>
      <c r="U449" s="13"/>
      <c r="V449" s="13"/>
      <c r="W449" s="13"/>
      <c r="X449" s="13"/>
      <c r="Y449" s="13"/>
      <c r="Z449" s="13"/>
      <c r="AA449" s="13"/>
      <c r="AB449" s="13"/>
      <c r="AC449" s="13"/>
      <c r="AD449" s="13"/>
      <c r="AE449" s="13"/>
    </row>
    <row r="450" spans="8:31" s="9" customFormat="1" x14ac:dyDescent="0.25">
      <c r="H450" s="1633"/>
      <c r="I450" s="1633"/>
      <c r="J450" s="1633"/>
      <c r="K450" s="1633"/>
      <c r="L450" s="1633"/>
      <c r="M450" s="1633"/>
      <c r="N450" s="1633"/>
      <c r="O450" s="1633"/>
      <c r="P450" s="1633"/>
      <c r="Q450" s="1633"/>
      <c r="R450" s="1633"/>
      <c r="S450" s="13"/>
      <c r="T450" s="13"/>
      <c r="U450" s="13"/>
      <c r="V450" s="13"/>
      <c r="W450" s="13"/>
      <c r="X450" s="13"/>
      <c r="Y450" s="13"/>
      <c r="Z450" s="13"/>
      <c r="AA450" s="13"/>
      <c r="AB450" s="13"/>
      <c r="AC450" s="13"/>
      <c r="AD450" s="13"/>
      <c r="AE450" s="13"/>
    </row>
    <row r="451" spans="8:31" s="9" customFormat="1" x14ac:dyDescent="0.25">
      <c r="H451" s="1633"/>
      <c r="I451" s="1633"/>
      <c r="J451" s="1633"/>
      <c r="K451" s="1633"/>
      <c r="L451" s="1633"/>
      <c r="M451" s="1633"/>
      <c r="N451" s="1633"/>
      <c r="O451" s="1633"/>
      <c r="P451" s="1633"/>
      <c r="Q451" s="1633"/>
      <c r="R451" s="1633"/>
      <c r="S451" s="13"/>
      <c r="T451" s="13"/>
      <c r="U451" s="13"/>
      <c r="V451" s="13"/>
      <c r="W451" s="13"/>
      <c r="X451" s="13"/>
      <c r="Y451" s="13"/>
      <c r="Z451" s="13"/>
      <c r="AA451" s="13"/>
      <c r="AB451" s="13"/>
      <c r="AC451" s="13"/>
      <c r="AD451" s="13"/>
      <c r="AE451" s="13"/>
    </row>
    <row r="452" spans="8:31" s="9" customFormat="1" x14ac:dyDescent="0.25">
      <c r="H452" s="1633"/>
      <c r="I452" s="1633"/>
      <c r="J452" s="1633"/>
      <c r="K452" s="1633"/>
      <c r="L452" s="1633"/>
      <c r="M452" s="1633"/>
      <c r="N452" s="1633"/>
      <c r="O452" s="1633"/>
      <c r="P452" s="1633"/>
      <c r="Q452" s="1633"/>
      <c r="R452" s="1633"/>
      <c r="S452" s="13"/>
      <c r="T452" s="13"/>
      <c r="U452" s="13"/>
      <c r="V452" s="13"/>
      <c r="W452" s="13"/>
      <c r="X452" s="13"/>
      <c r="Y452" s="13"/>
      <c r="Z452" s="13"/>
      <c r="AA452" s="13"/>
      <c r="AB452" s="13"/>
      <c r="AC452" s="13"/>
      <c r="AD452" s="13"/>
      <c r="AE452" s="13"/>
    </row>
    <row r="453" spans="8:31" s="9" customFormat="1" x14ac:dyDescent="0.25">
      <c r="H453" s="1633"/>
      <c r="I453" s="1633"/>
      <c r="J453" s="1633"/>
      <c r="K453" s="1633"/>
      <c r="L453" s="1633"/>
      <c r="M453" s="1633"/>
      <c r="N453" s="1633"/>
      <c r="O453" s="1633"/>
      <c r="P453" s="1633"/>
      <c r="Q453" s="1633"/>
      <c r="R453" s="1633"/>
      <c r="S453" s="13"/>
      <c r="T453" s="13"/>
      <c r="U453" s="13"/>
      <c r="V453" s="13"/>
      <c r="W453" s="13"/>
      <c r="X453" s="13"/>
      <c r="Y453" s="13"/>
      <c r="Z453" s="13"/>
      <c r="AA453" s="13"/>
      <c r="AB453" s="13"/>
      <c r="AC453" s="13"/>
      <c r="AD453" s="13"/>
      <c r="AE453" s="13"/>
    </row>
    <row r="454" spans="8:31" s="9" customFormat="1" x14ac:dyDescent="0.25">
      <c r="H454" s="1633"/>
      <c r="I454" s="1633"/>
      <c r="J454" s="1633"/>
      <c r="K454" s="1633"/>
      <c r="L454" s="1633"/>
      <c r="M454" s="1633"/>
      <c r="N454" s="1633"/>
      <c r="O454" s="1633"/>
      <c r="P454" s="1633"/>
      <c r="Q454" s="1633"/>
      <c r="R454" s="1633"/>
      <c r="S454" s="13"/>
      <c r="T454" s="13"/>
      <c r="U454" s="13"/>
      <c r="V454" s="13"/>
      <c r="W454" s="13"/>
      <c r="X454" s="13"/>
      <c r="Y454" s="13"/>
      <c r="Z454" s="13"/>
      <c r="AA454" s="13"/>
      <c r="AB454" s="13"/>
      <c r="AC454" s="13"/>
      <c r="AD454" s="13"/>
      <c r="AE454" s="13"/>
    </row>
    <row r="455" spans="8:31" s="9" customFormat="1" x14ac:dyDescent="0.25">
      <c r="H455" s="1633"/>
      <c r="I455" s="1633"/>
      <c r="J455" s="1633"/>
      <c r="K455" s="1633"/>
      <c r="L455" s="1633"/>
      <c r="M455" s="1633"/>
      <c r="N455" s="1633"/>
      <c r="O455" s="1633"/>
      <c r="P455" s="1633"/>
      <c r="Q455" s="1633"/>
      <c r="R455" s="1633"/>
      <c r="S455" s="13"/>
      <c r="T455" s="13"/>
      <c r="U455" s="13"/>
      <c r="V455" s="13"/>
      <c r="W455" s="13"/>
      <c r="X455" s="13"/>
      <c r="Y455" s="13"/>
      <c r="Z455" s="13"/>
      <c r="AA455" s="13"/>
      <c r="AB455" s="13"/>
      <c r="AC455" s="13"/>
      <c r="AD455" s="13"/>
      <c r="AE455" s="13"/>
    </row>
    <row r="456" spans="8:31" s="9" customFormat="1" x14ac:dyDescent="0.25">
      <c r="H456" s="1633"/>
      <c r="I456" s="1633"/>
      <c r="J456" s="1633"/>
      <c r="K456" s="1633"/>
      <c r="L456" s="1633"/>
      <c r="M456" s="1633"/>
      <c r="N456" s="1633"/>
      <c r="O456" s="1633"/>
      <c r="P456" s="1633"/>
      <c r="Q456" s="1633"/>
      <c r="R456" s="1633"/>
      <c r="S456" s="13"/>
      <c r="T456" s="13"/>
      <c r="U456" s="13"/>
      <c r="V456" s="13"/>
      <c r="W456" s="13"/>
      <c r="X456" s="13"/>
      <c r="Y456" s="13"/>
      <c r="Z456" s="13"/>
      <c r="AA456" s="13"/>
      <c r="AB456" s="13"/>
      <c r="AC456" s="13"/>
      <c r="AD456" s="13"/>
      <c r="AE456" s="13"/>
    </row>
    <row r="457" spans="8:31" s="9" customFormat="1" x14ac:dyDescent="0.25">
      <c r="H457" s="1633"/>
      <c r="I457" s="1633"/>
      <c r="J457" s="1633"/>
      <c r="K457" s="1633"/>
      <c r="L457" s="1633"/>
      <c r="M457" s="1633"/>
      <c r="N457" s="1633"/>
      <c r="O457" s="1633"/>
      <c r="P457" s="1633"/>
      <c r="Q457" s="1633"/>
      <c r="R457" s="1633"/>
      <c r="S457" s="13"/>
      <c r="T457" s="13"/>
      <c r="U457" s="13"/>
      <c r="V457" s="13"/>
      <c r="W457" s="13"/>
      <c r="X457" s="13"/>
      <c r="Y457" s="13"/>
      <c r="Z457" s="13"/>
      <c r="AA457" s="13"/>
      <c r="AB457" s="13"/>
      <c r="AC457" s="13"/>
      <c r="AD457" s="13"/>
      <c r="AE457" s="13"/>
    </row>
    <row r="458" spans="8:31" s="9" customFormat="1" x14ac:dyDescent="0.25">
      <c r="H458" s="1633"/>
      <c r="I458" s="1633"/>
      <c r="J458" s="1633"/>
      <c r="K458" s="1633"/>
      <c r="L458" s="1633"/>
      <c r="M458" s="1633"/>
      <c r="N458" s="1633"/>
      <c r="O458" s="1633"/>
      <c r="P458" s="1633"/>
      <c r="Q458" s="1633"/>
      <c r="R458" s="1633"/>
      <c r="S458" s="13"/>
      <c r="T458" s="13"/>
      <c r="U458" s="13"/>
      <c r="V458" s="13"/>
      <c r="W458" s="13"/>
      <c r="X458" s="13"/>
      <c r="Y458" s="13"/>
      <c r="Z458" s="13"/>
      <c r="AA458" s="13"/>
      <c r="AB458" s="13"/>
      <c r="AC458" s="13"/>
      <c r="AD458" s="13"/>
      <c r="AE458" s="13"/>
    </row>
    <row r="459" spans="8:31" s="9" customFormat="1" x14ac:dyDescent="0.25">
      <c r="H459" s="1633"/>
      <c r="I459" s="1633"/>
      <c r="J459" s="1633"/>
      <c r="K459" s="1633"/>
      <c r="L459" s="1633"/>
      <c r="M459" s="1633"/>
      <c r="N459" s="1633"/>
      <c r="O459" s="1633"/>
      <c r="P459" s="1633"/>
      <c r="Q459" s="1633"/>
      <c r="R459" s="1633"/>
      <c r="S459" s="13"/>
      <c r="T459" s="13"/>
      <c r="U459" s="13"/>
      <c r="V459" s="13"/>
      <c r="W459" s="13"/>
      <c r="X459" s="13"/>
      <c r="Y459" s="13"/>
      <c r="Z459" s="13"/>
      <c r="AA459" s="13"/>
      <c r="AB459" s="13"/>
      <c r="AC459" s="13"/>
      <c r="AD459" s="13"/>
      <c r="AE459" s="13"/>
    </row>
    <row r="460" spans="8:31" s="9" customFormat="1" x14ac:dyDescent="0.25">
      <c r="H460" s="1633"/>
      <c r="I460" s="1633"/>
      <c r="J460" s="1633"/>
      <c r="K460" s="1633"/>
      <c r="L460" s="1633"/>
      <c r="M460" s="1633"/>
      <c r="N460" s="1633"/>
      <c r="O460" s="1633"/>
      <c r="P460" s="1633"/>
      <c r="Q460" s="1633"/>
      <c r="R460" s="1633"/>
      <c r="S460" s="13"/>
      <c r="T460" s="13"/>
      <c r="U460" s="13"/>
      <c r="V460" s="13"/>
      <c r="W460" s="13"/>
      <c r="X460" s="13"/>
      <c r="Y460" s="13"/>
      <c r="Z460" s="13"/>
      <c r="AA460" s="13"/>
      <c r="AB460" s="13"/>
      <c r="AC460" s="13"/>
      <c r="AD460" s="13"/>
      <c r="AE460" s="13"/>
    </row>
    <row r="461" spans="8:31" s="9" customFormat="1" x14ac:dyDescent="0.25">
      <c r="H461" s="1633"/>
      <c r="I461" s="1633"/>
      <c r="J461" s="1633"/>
      <c r="K461" s="1633"/>
      <c r="L461" s="1633"/>
      <c r="M461" s="1633"/>
      <c r="N461" s="1633"/>
      <c r="O461" s="1633"/>
      <c r="P461" s="1633"/>
      <c r="Q461" s="1633"/>
      <c r="R461" s="1633"/>
      <c r="S461" s="13"/>
      <c r="T461" s="13"/>
      <c r="U461" s="13"/>
      <c r="V461" s="13"/>
      <c r="W461" s="13"/>
      <c r="X461" s="13"/>
      <c r="Y461" s="13"/>
      <c r="Z461" s="13"/>
      <c r="AA461" s="13"/>
      <c r="AB461" s="13"/>
      <c r="AC461" s="13"/>
      <c r="AD461" s="13"/>
      <c r="AE461" s="13"/>
    </row>
    <row r="462" spans="8:31" s="9" customFormat="1" x14ac:dyDescent="0.25">
      <c r="H462" s="1633"/>
      <c r="I462" s="1633"/>
      <c r="J462" s="1633"/>
      <c r="K462" s="1633"/>
      <c r="L462" s="1633"/>
      <c r="M462" s="1633"/>
      <c r="N462" s="1633"/>
      <c r="O462" s="1633"/>
      <c r="P462" s="1633"/>
      <c r="Q462" s="1633"/>
      <c r="R462" s="1633"/>
      <c r="S462" s="13"/>
      <c r="T462" s="13"/>
      <c r="U462" s="13"/>
      <c r="V462" s="13"/>
      <c r="W462" s="13"/>
      <c r="X462" s="13"/>
      <c r="Y462" s="13"/>
      <c r="Z462" s="13"/>
      <c r="AA462" s="13"/>
      <c r="AB462" s="13"/>
      <c r="AC462" s="13"/>
      <c r="AD462" s="13"/>
      <c r="AE462" s="13"/>
    </row>
    <row r="463" spans="8:31" s="9" customFormat="1" x14ac:dyDescent="0.25">
      <c r="H463" s="1633"/>
      <c r="I463" s="1633"/>
      <c r="J463" s="1633"/>
      <c r="K463" s="1633"/>
      <c r="L463" s="1633"/>
      <c r="M463" s="1633"/>
      <c r="N463" s="1633"/>
      <c r="O463" s="1633"/>
      <c r="P463" s="1633"/>
      <c r="Q463" s="1633"/>
      <c r="R463" s="1633"/>
      <c r="S463" s="13"/>
      <c r="T463" s="13"/>
      <c r="U463" s="13"/>
      <c r="V463" s="13"/>
      <c r="W463" s="13"/>
      <c r="X463" s="13"/>
      <c r="Y463" s="13"/>
      <c r="Z463" s="13"/>
      <c r="AA463" s="13"/>
      <c r="AB463" s="13"/>
      <c r="AC463" s="13"/>
      <c r="AD463" s="13"/>
      <c r="AE463" s="13"/>
    </row>
    <row r="464" spans="8:31" s="9" customFormat="1" x14ac:dyDescent="0.25">
      <c r="H464" s="1633"/>
      <c r="I464" s="1633"/>
      <c r="J464" s="1633"/>
      <c r="K464" s="1633"/>
      <c r="L464" s="1633"/>
      <c r="M464" s="1633"/>
      <c r="N464" s="1633"/>
      <c r="O464" s="1633"/>
      <c r="P464" s="1633"/>
      <c r="Q464" s="1633"/>
      <c r="R464" s="1633"/>
      <c r="S464" s="13"/>
      <c r="T464" s="13"/>
      <c r="U464" s="13"/>
      <c r="V464" s="13"/>
      <c r="W464" s="13"/>
      <c r="X464" s="13"/>
      <c r="Y464" s="13"/>
      <c r="Z464" s="13"/>
      <c r="AA464" s="13"/>
      <c r="AB464" s="13"/>
      <c r="AC464" s="13"/>
      <c r="AD464" s="13"/>
      <c r="AE464" s="13"/>
    </row>
    <row r="465" spans="8:31" s="9" customFormat="1" x14ac:dyDescent="0.25">
      <c r="H465" s="1633"/>
      <c r="I465" s="1633"/>
      <c r="J465" s="1633"/>
      <c r="K465" s="1633"/>
      <c r="L465" s="1633"/>
      <c r="M465" s="1633"/>
      <c r="N465" s="1633"/>
      <c r="O465" s="1633"/>
      <c r="P465" s="1633"/>
      <c r="Q465" s="1633"/>
      <c r="R465" s="1633"/>
      <c r="S465" s="13"/>
      <c r="T465" s="13"/>
      <c r="U465" s="13"/>
      <c r="V465" s="13"/>
      <c r="W465" s="13"/>
      <c r="X465" s="13"/>
      <c r="Y465" s="13"/>
      <c r="Z465" s="13"/>
      <c r="AA465" s="13"/>
      <c r="AB465" s="13"/>
      <c r="AC465" s="13"/>
      <c r="AD465" s="13"/>
      <c r="AE465" s="13"/>
    </row>
    <row r="466" spans="8:31" s="9" customFormat="1" x14ac:dyDescent="0.25">
      <c r="H466" s="1633"/>
      <c r="I466" s="1633"/>
      <c r="J466" s="1633"/>
      <c r="K466" s="1633"/>
      <c r="L466" s="1633"/>
      <c r="M466" s="1633"/>
      <c r="N466" s="1633"/>
      <c r="O466" s="1633"/>
      <c r="P466" s="1633"/>
      <c r="Q466" s="1633"/>
      <c r="R466" s="1633"/>
      <c r="S466" s="13"/>
      <c r="T466" s="13"/>
      <c r="U466" s="13"/>
      <c r="V466" s="13"/>
      <c r="W466" s="13"/>
      <c r="X466" s="13"/>
      <c r="Y466" s="13"/>
      <c r="Z466" s="13"/>
      <c r="AA466" s="13"/>
      <c r="AB466" s="13"/>
      <c r="AC466" s="13"/>
      <c r="AD466" s="13"/>
      <c r="AE466" s="13"/>
    </row>
    <row r="467" spans="8:31" s="9" customFormat="1" x14ac:dyDescent="0.25">
      <c r="H467" s="1633"/>
      <c r="I467" s="1633"/>
      <c r="J467" s="1633"/>
      <c r="K467" s="1633"/>
      <c r="L467" s="1633"/>
      <c r="M467" s="1633"/>
      <c r="N467" s="1633"/>
      <c r="O467" s="1633"/>
      <c r="P467" s="1633"/>
      <c r="Q467" s="1633"/>
      <c r="R467" s="1633"/>
      <c r="S467" s="13"/>
      <c r="T467" s="13"/>
      <c r="U467" s="13"/>
      <c r="V467" s="13"/>
      <c r="W467" s="13"/>
      <c r="X467" s="13"/>
      <c r="Y467" s="13"/>
      <c r="Z467" s="13"/>
      <c r="AA467" s="13"/>
      <c r="AB467" s="13"/>
      <c r="AC467" s="13"/>
      <c r="AD467" s="13"/>
      <c r="AE467" s="13"/>
    </row>
    <row r="468" spans="8:31" s="9" customFormat="1" x14ac:dyDescent="0.25">
      <c r="H468" s="1633"/>
      <c r="I468" s="1633"/>
      <c r="J468" s="1633"/>
      <c r="K468" s="1633"/>
      <c r="L468" s="1633"/>
      <c r="M468" s="1633"/>
      <c r="N468" s="1633"/>
      <c r="O468" s="1633"/>
      <c r="P468" s="1633"/>
      <c r="Q468" s="1633"/>
      <c r="R468" s="1633"/>
      <c r="S468" s="13"/>
      <c r="T468" s="13"/>
      <c r="U468" s="13"/>
      <c r="V468" s="13"/>
      <c r="W468" s="13"/>
      <c r="X468" s="13"/>
      <c r="Y468" s="13"/>
      <c r="Z468" s="13"/>
      <c r="AA468" s="13"/>
      <c r="AB468" s="13"/>
      <c r="AC468" s="13"/>
      <c r="AD468" s="13"/>
      <c r="AE468" s="13"/>
    </row>
    <row r="469" spans="8:31" s="9" customFormat="1" x14ac:dyDescent="0.25">
      <c r="H469" s="1633"/>
      <c r="I469" s="1633"/>
      <c r="J469" s="1633"/>
      <c r="K469" s="1633"/>
      <c r="L469" s="1633"/>
      <c r="M469" s="1633"/>
      <c r="N469" s="1633"/>
      <c r="O469" s="1633"/>
      <c r="P469" s="1633"/>
      <c r="Q469" s="1633"/>
      <c r="R469" s="1633"/>
      <c r="S469" s="13"/>
      <c r="T469" s="13"/>
      <c r="U469" s="13"/>
      <c r="V469" s="13"/>
      <c r="W469" s="13"/>
      <c r="X469" s="13"/>
      <c r="Y469" s="13"/>
      <c r="Z469" s="13"/>
      <c r="AA469" s="13"/>
      <c r="AB469" s="13"/>
      <c r="AC469" s="13"/>
      <c r="AD469" s="13"/>
      <c r="AE469" s="13"/>
    </row>
    <row r="470" spans="8:31" s="9" customFormat="1" x14ac:dyDescent="0.25">
      <c r="H470" s="1633"/>
      <c r="I470" s="1633"/>
      <c r="J470" s="1633"/>
      <c r="K470" s="1633"/>
      <c r="L470" s="1633"/>
      <c r="M470" s="1633"/>
      <c r="N470" s="1633"/>
      <c r="O470" s="1633"/>
      <c r="P470" s="1633"/>
      <c r="Q470" s="1633"/>
      <c r="R470" s="1633"/>
      <c r="S470" s="13"/>
      <c r="T470" s="13"/>
      <c r="U470" s="13"/>
      <c r="V470" s="13"/>
      <c r="W470" s="13"/>
      <c r="X470" s="13"/>
      <c r="Y470" s="13"/>
      <c r="Z470" s="13"/>
      <c r="AA470" s="13"/>
      <c r="AB470" s="13"/>
      <c r="AC470" s="13"/>
      <c r="AD470" s="13"/>
      <c r="AE470" s="13"/>
    </row>
    <row r="471" spans="8:31" s="9" customFormat="1" x14ac:dyDescent="0.25">
      <c r="H471" s="1633"/>
      <c r="I471" s="1633"/>
      <c r="J471" s="1633"/>
      <c r="K471" s="1633"/>
      <c r="L471" s="1633"/>
      <c r="M471" s="1633"/>
      <c r="N471" s="1633"/>
      <c r="O471" s="1633"/>
      <c r="P471" s="1633"/>
      <c r="Q471" s="1633"/>
      <c r="R471" s="1633"/>
      <c r="S471" s="13"/>
      <c r="T471" s="13"/>
      <c r="U471" s="13"/>
      <c r="V471" s="13"/>
      <c r="W471" s="13"/>
      <c r="X471" s="13"/>
      <c r="Y471" s="13"/>
      <c r="Z471" s="13"/>
      <c r="AA471" s="13"/>
      <c r="AB471" s="13"/>
      <c r="AC471" s="13"/>
      <c r="AD471" s="13"/>
      <c r="AE471" s="13"/>
    </row>
    <row r="472" spans="8:31" s="9" customFormat="1" x14ac:dyDescent="0.25">
      <c r="H472" s="1633"/>
      <c r="I472" s="1633"/>
      <c r="J472" s="1633"/>
      <c r="K472" s="1633"/>
      <c r="L472" s="1633"/>
      <c r="M472" s="1633"/>
      <c r="N472" s="1633"/>
      <c r="O472" s="1633"/>
      <c r="P472" s="1633"/>
      <c r="Q472" s="1633"/>
      <c r="R472" s="1633"/>
      <c r="S472" s="13"/>
      <c r="T472" s="13"/>
      <c r="U472" s="13"/>
      <c r="V472" s="13"/>
      <c r="W472" s="13"/>
      <c r="X472" s="13"/>
      <c r="Y472" s="13"/>
      <c r="Z472" s="13"/>
      <c r="AA472" s="13"/>
      <c r="AB472" s="13"/>
      <c r="AC472" s="13"/>
      <c r="AD472" s="13"/>
      <c r="AE472" s="13"/>
    </row>
    <row r="473" spans="8:31" s="9" customFormat="1" x14ac:dyDescent="0.25">
      <c r="H473" s="1633"/>
      <c r="I473" s="1633"/>
      <c r="J473" s="1633"/>
      <c r="K473" s="1633"/>
      <c r="L473" s="1633"/>
      <c r="M473" s="1633"/>
      <c r="N473" s="1633"/>
      <c r="O473" s="1633"/>
      <c r="P473" s="1633"/>
      <c r="Q473" s="1633"/>
      <c r="R473" s="1633"/>
      <c r="S473" s="13"/>
      <c r="T473" s="13"/>
      <c r="U473" s="13"/>
      <c r="V473" s="13"/>
      <c r="W473" s="13"/>
      <c r="X473" s="13"/>
      <c r="Y473" s="13"/>
      <c r="Z473" s="13"/>
      <c r="AA473" s="13"/>
      <c r="AB473" s="13"/>
      <c r="AC473" s="13"/>
      <c r="AD473" s="13"/>
      <c r="AE473" s="13"/>
    </row>
    <row r="474" spans="8:31" s="9" customFormat="1" x14ac:dyDescent="0.25">
      <c r="H474" s="1633"/>
      <c r="I474" s="1633"/>
      <c r="J474" s="1633"/>
      <c r="K474" s="1633"/>
      <c r="L474" s="1633"/>
      <c r="M474" s="1633"/>
      <c r="N474" s="1633"/>
      <c r="O474" s="1633"/>
      <c r="P474" s="1633"/>
      <c r="Q474" s="1633"/>
      <c r="R474" s="1633"/>
      <c r="S474" s="13"/>
      <c r="T474" s="13"/>
      <c r="U474" s="13"/>
      <c r="V474" s="13"/>
      <c r="W474" s="13"/>
      <c r="X474" s="13"/>
      <c r="Y474" s="13"/>
      <c r="Z474" s="13"/>
      <c r="AA474" s="13"/>
      <c r="AB474" s="13"/>
      <c r="AC474" s="13"/>
      <c r="AD474" s="13"/>
      <c r="AE474" s="13"/>
    </row>
    <row r="475" spans="8:31" s="9" customFormat="1" x14ac:dyDescent="0.25">
      <c r="H475" s="1633"/>
      <c r="I475" s="1633"/>
      <c r="J475" s="1633"/>
      <c r="K475" s="1633"/>
      <c r="L475" s="1633"/>
      <c r="M475" s="1633"/>
      <c r="N475" s="1633"/>
      <c r="O475" s="1633"/>
      <c r="P475" s="1633"/>
      <c r="Q475" s="1633"/>
      <c r="R475" s="1633"/>
      <c r="S475" s="13"/>
      <c r="T475" s="13"/>
      <c r="U475" s="13"/>
      <c r="V475" s="13"/>
      <c r="W475" s="13"/>
      <c r="X475" s="13"/>
      <c r="Y475" s="13"/>
      <c r="Z475" s="13"/>
      <c r="AA475" s="13"/>
      <c r="AB475" s="13"/>
      <c r="AC475" s="13"/>
      <c r="AD475" s="13"/>
      <c r="AE475" s="13"/>
    </row>
    <row r="476" spans="8:31" s="9" customFormat="1" x14ac:dyDescent="0.25">
      <c r="H476" s="1633"/>
      <c r="I476" s="1633"/>
      <c r="J476" s="1633"/>
      <c r="K476" s="1633"/>
      <c r="L476" s="1633"/>
      <c r="M476" s="1633"/>
      <c r="N476" s="1633"/>
      <c r="O476" s="1633"/>
      <c r="P476" s="1633"/>
      <c r="Q476" s="1633"/>
      <c r="R476" s="1633"/>
      <c r="S476" s="13"/>
      <c r="T476" s="13"/>
      <c r="U476" s="13"/>
      <c r="V476" s="13"/>
      <c r="W476" s="13"/>
      <c r="X476" s="13"/>
      <c r="Y476" s="13"/>
      <c r="Z476" s="13"/>
      <c r="AA476" s="13"/>
      <c r="AB476" s="13"/>
      <c r="AC476" s="13"/>
      <c r="AD476" s="13"/>
      <c r="AE476" s="13"/>
    </row>
    <row r="477" spans="8:31" s="9" customFormat="1" x14ac:dyDescent="0.25">
      <c r="H477" s="1633"/>
      <c r="I477" s="1633"/>
      <c r="J477" s="1633"/>
      <c r="K477" s="1633"/>
      <c r="L477" s="1633"/>
      <c r="M477" s="1633"/>
      <c r="N477" s="1633"/>
      <c r="O477" s="1633"/>
      <c r="P477" s="1633"/>
      <c r="Q477" s="1633"/>
      <c r="R477" s="1633"/>
      <c r="S477" s="13"/>
      <c r="T477" s="13"/>
      <c r="U477" s="13"/>
      <c r="V477" s="13"/>
      <c r="W477" s="13"/>
      <c r="X477" s="13"/>
      <c r="Y477" s="13"/>
      <c r="Z477" s="13"/>
      <c r="AA477" s="13"/>
      <c r="AB477" s="13"/>
      <c r="AC477" s="13"/>
      <c r="AD477" s="13"/>
      <c r="AE477" s="13"/>
    </row>
    <row r="478" spans="8:31" s="9" customFormat="1" x14ac:dyDescent="0.25">
      <c r="H478" s="1633"/>
      <c r="I478" s="1633"/>
      <c r="J478" s="1633"/>
      <c r="K478" s="1633"/>
      <c r="L478" s="1633"/>
      <c r="M478" s="1633"/>
      <c r="N478" s="1633"/>
      <c r="O478" s="1633"/>
      <c r="P478" s="1633"/>
      <c r="Q478" s="1633"/>
      <c r="R478" s="1633"/>
      <c r="S478" s="13"/>
      <c r="T478" s="13"/>
      <c r="U478" s="13"/>
      <c r="V478" s="13"/>
      <c r="W478" s="13"/>
      <c r="X478" s="13"/>
      <c r="Y478" s="13"/>
      <c r="Z478" s="13"/>
      <c r="AA478" s="13"/>
      <c r="AB478" s="13"/>
      <c r="AC478" s="13"/>
      <c r="AD478" s="13"/>
      <c r="AE478" s="13"/>
    </row>
    <row r="479" spans="8:31" s="9" customFormat="1" x14ac:dyDescent="0.25">
      <c r="H479" s="1633"/>
      <c r="I479" s="1633"/>
      <c r="J479" s="1633"/>
      <c r="K479" s="1633"/>
      <c r="L479" s="1633"/>
      <c r="M479" s="1633"/>
      <c r="N479" s="1633"/>
      <c r="O479" s="1633"/>
      <c r="P479" s="1633"/>
      <c r="Q479" s="1633"/>
      <c r="R479" s="1633"/>
      <c r="S479" s="13"/>
      <c r="T479" s="13"/>
      <c r="U479" s="13"/>
      <c r="V479" s="13"/>
      <c r="W479" s="13"/>
      <c r="X479" s="13"/>
      <c r="Y479" s="13"/>
      <c r="Z479" s="13"/>
      <c r="AA479" s="13"/>
      <c r="AB479" s="13"/>
      <c r="AC479" s="13"/>
      <c r="AD479" s="13"/>
      <c r="AE479" s="13"/>
    </row>
    <row r="480" spans="8:31" s="9" customFormat="1" x14ac:dyDescent="0.25">
      <c r="H480" s="1633"/>
      <c r="I480" s="1633"/>
      <c r="J480" s="1633"/>
      <c r="K480" s="1633"/>
      <c r="L480" s="1633"/>
      <c r="M480" s="1633"/>
      <c r="N480" s="1633"/>
      <c r="O480" s="1633"/>
      <c r="P480" s="1633"/>
      <c r="Q480" s="1633"/>
      <c r="R480" s="1633"/>
      <c r="S480" s="13"/>
      <c r="T480" s="13"/>
      <c r="U480" s="13"/>
      <c r="V480" s="13"/>
      <c r="W480" s="13"/>
      <c r="X480" s="13"/>
      <c r="Y480" s="13"/>
      <c r="Z480" s="13"/>
      <c r="AA480" s="13"/>
      <c r="AB480" s="13"/>
      <c r="AC480" s="13"/>
      <c r="AD480" s="13"/>
      <c r="AE480" s="13"/>
    </row>
    <row r="481" spans="8:31" s="9" customFormat="1" x14ac:dyDescent="0.25">
      <c r="H481" s="1633"/>
      <c r="I481" s="1633"/>
      <c r="J481" s="1633"/>
      <c r="K481" s="1633"/>
      <c r="L481" s="1633"/>
      <c r="M481" s="1633"/>
      <c r="N481" s="1633"/>
      <c r="O481" s="1633"/>
      <c r="P481" s="1633"/>
      <c r="Q481" s="1633"/>
      <c r="R481" s="1633"/>
      <c r="S481" s="13"/>
      <c r="T481" s="13"/>
      <c r="U481" s="13"/>
      <c r="V481" s="13"/>
      <c r="W481" s="13"/>
      <c r="X481" s="13"/>
      <c r="Y481" s="13"/>
      <c r="Z481" s="13"/>
      <c r="AA481" s="13"/>
      <c r="AB481" s="13"/>
      <c r="AC481" s="13"/>
      <c r="AD481" s="13"/>
      <c r="AE481" s="13"/>
    </row>
    <row r="482" spans="8:31" s="9" customFormat="1" x14ac:dyDescent="0.25">
      <c r="H482" s="1633"/>
      <c r="I482" s="1633"/>
      <c r="J482" s="1633"/>
      <c r="K482" s="1633"/>
      <c r="L482" s="1633"/>
      <c r="M482" s="1633"/>
      <c r="N482" s="1633"/>
      <c r="O482" s="1633"/>
      <c r="P482" s="1633"/>
      <c r="Q482" s="1633"/>
      <c r="R482" s="1633"/>
      <c r="S482" s="13"/>
      <c r="T482" s="13"/>
      <c r="U482" s="13"/>
      <c r="V482" s="13"/>
      <c r="W482" s="13"/>
      <c r="X482" s="13"/>
      <c r="Y482" s="13"/>
      <c r="Z482" s="13"/>
      <c r="AA482" s="13"/>
      <c r="AB482" s="13"/>
      <c r="AC482" s="13"/>
      <c r="AD482" s="13"/>
      <c r="AE482" s="13"/>
    </row>
    <row r="483" spans="8:31" s="9" customFormat="1" x14ac:dyDescent="0.25">
      <c r="H483" s="1633"/>
      <c r="I483" s="1633"/>
      <c r="J483" s="1633"/>
      <c r="K483" s="1633"/>
      <c r="L483" s="1633"/>
      <c r="M483" s="1633"/>
      <c r="N483" s="1633"/>
      <c r="O483" s="1633"/>
      <c r="P483" s="1633"/>
      <c r="Q483" s="1633"/>
      <c r="R483" s="1633"/>
      <c r="S483" s="13"/>
      <c r="T483" s="13"/>
      <c r="U483" s="13"/>
      <c r="V483" s="13"/>
      <c r="W483" s="13"/>
      <c r="X483" s="13"/>
      <c r="Y483" s="13"/>
      <c r="Z483" s="13"/>
      <c r="AA483" s="13"/>
      <c r="AB483" s="13"/>
      <c r="AC483" s="13"/>
      <c r="AD483" s="13"/>
      <c r="AE483" s="13"/>
    </row>
    <row r="484" spans="8:31" s="9" customFormat="1" x14ac:dyDescent="0.25">
      <c r="H484" s="1633"/>
      <c r="I484" s="1633"/>
      <c r="J484" s="1633"/>
      <c r="K484" s="1633"/>
      <c r="L484" s="1633"/>
      <c r="M484" s="1633"/>
      <c r="N484" s="1633"/>
      <c r="O484" s="1633"/>
      <c r="P484" s="1633"/>
      <c r="Q484" s="1633"/>
      <c r="R484" s="1633"/>
      <c r="S484" s="13"/>
      <c r="T484" s="13"/>
      <c r="U484" s="13"/>
      <c r="V484" s="13"/>
      <c r="W484" s="13"/>
      <c r="X484" s="13"/>
      <c r="Y484" s="13"/>
      <c r="Z484" s="13"/>
      <c r="AA484" s="13"/>
      <c r="AB484" s="13"/>
      <c r="AC484" s="13"/>
      <c r="AD484" s="13"/>
      <c r="AE484" s="13"/>
    </row>
    <row r="485" spans="8:31" s="9" customFormat="1" x14ac:dyDescent="0.25">
      <c r="H485" s="1633"/>
      <c r="I485" s="1633"/>
      <c r="J485" s="1633"/>
      <c r="K485" s="1633"/>
      <c r="L485" s="1633"/>
      <c r="M485" s="1633"/>
      <c r="N485" s="1633"/>
      <c r="O485" s="1633"/>
      <c r="P485" s="1633"/>
      <c r="Q485" s="1633"/>
      <c r="R485" s="1633"/>
      <c r="S485" s="13"/>
      <c r="T485" s="13"/>
      <c r="U485" s="13"/>
      <c r="V485" s="13"/>
      <c r="W485" s="13"/>
      <c r="X485" s="13"/>
      <c r="Y485" s="13"/>
      <c r="Z485" s="13"/>
      <c r="AA485" s="13"/>
      <c r="AB485" s="13"/>
      <c r="AC485" s="13"/>
      <c r="AD485" s="13"/>
      <c r="AE485" s="13"/>
    </row>
    <row r="486" spans="8:31" s="9" customFormat="1" x14ac:dyDescent="0.25">
      <c r="H486" s="1633"/>
      <c r="I486" s="1633"/>
      <c r="J486" s="1633"/>
      <c r="K486" s="1633"/>
      <c r="L486" s="1633"/>
      <c r="M486" s="1633"/>
      <c r="N486" s="1633"/>
      <c r="O486" s="1633"/>
      <c r="P486" s="1633"/>
      <c r="Q486" s="1633"/>
      <c r="R486" s="1633"/>
      <c r="S486" s="13"/>
      <c r="T486" s="13"/>
      <c r="U486" s="13"/>
      <c r="V486" s="13"/>
      <c r="W486" s="13"/>
      <c r="X486" s="13"/>
      <c r="Y486" s="13"/>
      <c r="Z486" s="13"/>
      <c r="AA486" s="13"/>
      <c r="AB486" s="13"/>
      <c r="AC486" s="13"/>
      <c r="AD486" s="13"/>
      <c r="AE486" s="13"/>
    </row>
    <row r="487" spans="8:31" s="9" customFormat="1" x14ac:dyDescent="0.25">
      <c r="H487" s="1633"/>
      <c r="I487" s="1633"/>
      <c r="J487" s="1633"/>
      <c r="K487" s="1633"/>
      <c r="L487" s="1633"/>
      <c r="M487" s="1633"/>
      <c r="N487" s="1633"/>
      <c r="O487" s="1633"/>
      <c r="P487" s="1633"/>
      <c r="Q487" s="1633"/>
      <c r="R487" s="1633"/>
      <c r="S487" s="13"/>
      <c r="T487" s="13"/>
      <c r="U487" s="13"/>
      <c r="V487" s="13"/>
      <c r="W487" s="13"/>
      <c r="X487" s="13"/>
      <c r="Y487" s="13"/>
      <c r="Z487" s="13"/>
      <c r="AA487" s="13"/>
      <c r="AB487" s="13"/>
      <c r="AC487" s="13"/>
      <c r="AD487" s="13"/>
      <c r="AE487" s="13"/>
    </row>
    <row r="488" spans="8:31" s="9" customFormat="1" x14ac:dyDescent="0.25">
      <c r="H488" s="1633"/>
      <c r="I488" s="1633"/>
      <c r="J488" s="1633"/>
      <c r="K488" s="1633"/>
      <c r="L488" s="1633"/>
      <c r="M488" s="1633"/>
      <c r="N488" s="1633"/>
      <c r="O488" s="1633"/>
      <c r="P488" s="1633"/>
      <c r="Q488" s="1633"/>
      <c r="R488" s="1633"/>
      <c r="S488" s="13"/>
      <c r="T488" s="13"/>
      <c r="U488" s="13"/>
      <c r="V488" s="13"/>
      <c r="W488" s="13"/>
      <c r="X488" s="13"/>
      <c r="Y488" s="13"/>
      <c r="Z488" s="13"/>
      <c r="AA488" s="13"/>
      <c r="AB488" s="13"/>
      <c r="AC488" s="13"/>
      <c r="AD488" s="13"/>
      <c r="AE488" s="13"/>
    </row>
    <row r="489" spans="8:31" s="9" customFormat="1" x14ac:dyDescent="0.25">
      <c r="H489" s="1633"/>
      <c r="I489" s="1633"/>
      <c r="J489" s="1633"/>
      <c r="K489" s="1633"/>
      <c r="L489" s="1633"/>
      <c r="M489" s="1633"/>
      <c r="N489" s="1633"/>
      <c r="O489" s="1633"/>
      <c r="P489" s="1633"/>
      <c r="Q489" s="1633"/>
      <c r="R489" s="1633"/>
      <c r="S489" s="13"/>
      <c r="T489" s="13"/>
      <c r="U489" s="13"/>
      <c r="V489" s="13"/>
      <c r="W489" s="13"/>
      <c r="X489" s="13"/>
      <c r="Y489" s="13"/>
      <c r="Z489" s="13"/>
      <c r="AA489" s="13"/>
      <c r="AB489" s="13"/>
      <c r="AC489" s="13"/>
      <c r="AD489" s="13"/>
      <c r="AE489" s="13"/>
    </row>
    <row r="490" spans="8:31" s="9" customFormat="1" x14ac:dyDescent="0.25">
      <c r="H490" s="1633"/>
      <c r="I490" s="1633"/>
      <c r="J490" s="1633"/>
      <c r="K490" s="1633"/>
      <c r="L490" s="1633"/>
      <c r="M490" s="1633"/>
      <c r="N490" s="1633"/>
      <c r="O490" s="1633"/>
      <c r="P490" s="1633"/>
      <c r="Q490" s="1633"/>
      <c r="R490" s="1633"/>
      <c r="S490" s="13"/>
      <c r="T490" s="13"/>
      <c r="U490" s="13"/>
      <c r="V490" s="13"/>
      <c r="W490" s="13"/>
      <c r="X490" s="13"/>
      <c r="Y490" s="13"/>
      <c r="Z490" s="13"/>
      <c r="AA490" s="13"/>
      <c r="AB490" s="13"/>
      <c r="AC490" s="13"/>
      <c r="AD490" s="13"/>
      <c r="AE490" s="13"/>
    </row>
    <row r="491" spans="8:31" s="9" customFormat="1" x14ac:dyDescent="0.25">
      <c r="H491" s="1633"/>
      <c r="I491" s="1633"/>
      <c r="J491" s="1633"/>
      <c r="K491" s="1633"/>
      <c r="L491" s="1633"/>
      <c r="M491" s="1633"/>
      <c r="N491" s="1633"/>
      <c r="O491" s="1633"/>
      <c r="P491" s="1633"/>
      <c r="Q491" s="1633"/>
      <c r="R491" s="1633"/>
      <c r="S491" s="13"/>
      <c r="T491" s="13"/>
      <c r="U491" s="13"/>
      <c r="V491" s="13"/>
      <c r="W491" s="13"/>
      <c r="X491" s="13"/>
      <c r="Y491" s="13"/>
      <c r="Z491" s="13"/>
      <c r="AA491" s="13"/>
      <c r="AB491" s="13"/>
      <c r="AC491" s="13"/>
      <c r="AD491" s="13"/>
      <c r="AE491" s="13"/>
    </row>
    <row r="492" spans="8:31" s="9" customFormat="1" x14ac:dyDescent="0.25">
      <c r="H492" s="1633"/>
      <c r="I492" s="1633"/>
      <c r="J492" s="1633"/>
      <c r="K492" s="1633"/>
      <c r="L492" s="1633"/>
      <c r="M492" s="1633"/>
      <c r="N492" s="1633"/>
      <c r="O492" s="1633"/>
      <c r="P492" s="1633"/>
      <c r="Q492" s="1633"/>
      <c r="R492" s="1633"/>
      <c r="S492" s="13"/>
      <c r="T492" s="13"/>
      <c r="U492" s="13"/>
      <c r="V492" s="13"/>
      <c r="W492" s="13"/>
      <c r="X492" s="13"/>
      <c r="Y492" s="13"/>
      <c r="Z492" s="13"/>
      <c r="AA492" s="13"/>
      <c r="AB492" s="13"/>
      <c r="AC492" s="13"/>
      <c r="AD492" s="13"/>
      <c r="AE492" s="13"/>
    </row>
    <row r="493" spans="8:31" s="9" customFormat="1" x14ac:dyDescent="0.25">
      <c r="H493" s="1633"/>
      <c r="I493" s="1633"/>
      <c r="J493" s="1633"/>
      <c r="K493" s="1633"/>
      <c r="L493" s="1633"/>
      <c r="M493" s="1633"/>
      <c r="N493" s="1633"/>
      <c r="O493" s="1633"/>
      <c r="P493" s="1633"/>
      <c r="Q493" s="1633"/>
      <c r="R493" s="1633"/>
      <c r="S493" s="13"/>
      <c r="T493" s="13"/>
      <c r="U493" s="13"/>
      <c r="V493" s="13"/>
      <c r="W493" s="13"/>
      <c r="X493" s="13"/>
      <c r="Y493" s="13"/>
      <c r="Z493" s="13"/>
      <c r="AA493" s="13"/>
      <c r="AB493" s="13"/>
      <c r="AC493" s="13"/>
      <c r="AD493" s="13"/>
      <c r="AE493" s="13"/>
    </row>
    <row r="494" spans="8:31" s="9" customFormat="1" x14ac:dyDescent="0.25">
      <c r="H494" s="1633"/>
      <c r="I494" s="1633"/>
      <c r="J494" s="1633"/>
      <c r="K494" s="1633"/>
      <c r="L494" s="1633"/>
      <c r="M494" s="1633"/>
      <c r="N494" s="1633"/>
      <c r="O494" s="1633"/>
      <c r="P494" s="1633"/>
      <c r="Q494" s="1633"/>
      <c r="R494" s="1633"/>
      <c r="S494" s="13"/>
      <c r="T494" s="13"/>
      <c r="U494" s="13"/>
      <c r="V494" s="13"/>
      <c r="W494" s="13"/>
      <c r="X494" s="13"/>
      <c r="Y494" s="13"/>
      <c r="Z494" s="13"/>
      <c r="AA494" s="13"/>
      <c r="AB494" s="13"/>
      <c r="AC494" s="13"/>
      <c r="AD494" s="13"/>
      <c r="AE494" s="13"/>
    </row>
    <row r="495" spans="8:31" s="9" customFormat="1" x14ac:dyDescent="0.25">
      <c r="H495" s="1633"/>
      <c r="I495" s="1633"/>
      <c r="J495" s="1633"/>
      <c r="K495" s="1633"/>
      <c r="L495" s="1633"/>
      <c r="M495" s="1633"/>
      <c r="N495" s="1633"/>
      <c r="O495" s="1633"/>
      <c r="P495" s="1633"/>
      <c r="Q495" s="1633"/>
      <c r="R495" s="1633"/>
      <c r="S495" s="13"/>
      <c r="T495" s="13"/>
      <c r="U495" s="13"/>
      <c r="V495" s="13"/>
      <c r="W495" s="13"/>
      <c r="X495" s="13"/>
      <c r="Y495" s="13"/>
      <c r="Z495" s="13"/>
      <c r="AA495" s="13"/>
      <c r="AB495" s="13"/>
      <c r="AC495" s="13"/>
      <c r="AD495" s="13"/>
      <c r="AE495" s="13"/>
    </row>
    <row r="496" spans="8:31" s="9" customFormat="1" x14ac:dyDescent="0.25">
      <c r="H496" s="1633"/>
      <c r="I496" s="1633"/>
      <c r="J496" s="1633"/>
      <c r="K496" s="1633"/>
      <c r="L496" s="1633"/>
      <c r="M496" s="1633"/>
      <c r="N496" s="1633"/>
      <c r="O496" s="1633"/>
      <c r="P496" s="1633"/>
      <c r="Q496" s="1633"/>
      <c r="R496" s="1633"/>
      <c r="S496" s="13"/>
      <c r="T496" s="13"/>
      <c r="U496" s="13"/>
      <c r="V496" s="13"/>
      <c r="W496" s="13"/>
      <c r="X496" s="13"/>
      <c r="Y496" s="13"/>
      <c r="Z496" s="13"/>
      <c r="AA496" s="13"/>
      <c r="AB496" s="13"/>
      <c r="AC496" s="13"/>
      <c r="AD496" s="13"/>
      <c r="AE496" s="13"/>
    </row>
    <row r="497" spans="8:31" s="9" customFormat="1" x14ac:dyDescent="0.25">
      <c r="H497" s="1633"/>
      <c r="I497" s="1633"/>
      <c r="J497" s="1633"/>
      <c r="K497" s="1633"/>
      <c r="L497" s="1633"/>
      <c r="M497" s="1633"/>
      <c r="N497" s="1633"/>
      <c r="O497" s="1633"/>
      <c r="P497" s="1633"/>
      <c r="Q497" s="1633"/>
      <c r="R497" s="1633"/>
      <c r="S497" s="13"/>
      <c r="T497" s="13"/>
      <c r="U497" s="13"/>
      <c r="V497" s="13"/>
      <c r="W497" s="13"/>
      <c r="X497" s="13"/>
      <c r="Y497" s="13"/>
      <c r="Z497" s="13"/>
      <c r="AA497" s="13"/>
      <c r="AB497" s="13"/>
      <c r="AC497" s="13"/>
      <c r="AD497" s="13"/>
      <c r="AE497" s="13"/>
    </row>
    <row r="498" spans="8:31" s="9" customFormat="1" x14ac:dyDescent="0.25">
      <c r="H498" s="1633"/>
      <c r="I498" s="1633"/>
      <c r="J498" s="1633"/>
      <c r="K498" s="1633"/>
      <c r="L498" s="1633"/>
      <c r="M498" s="1633"/>
      <c r="N498" s="1633"/>
      <c r="O498" s="1633"/>
      <c r="P498" s="1633"/>
      <c r="Q498" s="1633"/>
      <c r="R498" s="1633"/>
      <c r="S498" s="13"/>
      <c r="T498" s="13"/>
      <c r="U498" s="13"/>
      <c r="V498" s="13"/>
      <c r="W498" s="13"/>
      <c r="X498" s="13"/>
      <c r="Y498" s="13"/>
      <c r="Z498" s="13"/>
      <c r="AA498" s="13"/>
      <c r="AB498" s="13"/>
      <c r="AC498" s="13"/>
      <c r="AD498" s="13"/>
      <c r="AE498" s="13"/>
    </row>
    <row r="499" spans="8:31" s="9" customFormat="1" x14ac:dyDescent="0.25">
      <c r="H499" s="1633"/>
      <c r="I499" s="1633"/>
      <c r="J499" s="1633"/>
      <c r="K499" s="1633"/>
      <c r="L499" s="1633"/>
      <c r="M499" s="1633"/>
      <c r="N499" s="1633"/>
      <c r="O499" s="1633"/>
      <c r="P499" s="1633"/>
      <c r="Q499" s="1633"/>
      <c r="R499" s="1633"/>
      <c r="S499" s="13"/>
      <c r="T499" s="13"/>
      <c r="U499" s="13"/>
      <c r="V499" s="13"/>
      <c r="W499" s="13"/>
      <c r="X499" s="13"/>
      <c r="Y499" s="13"/>
      <c r="Z499" s="13"/>
      <c r="AA499" s="13"/>
      <c r="AB499" s="13"/>
      <c r="AC499" s="13"/>
      <c r="AD499" s="13"/>
      <c r="AE499" s="13"/>
    </row>
    <row r="500" spans="8:31" s="9" customFormat="1" x14ac:dyDescent="0.25">
      <c r="H500" s="1633"/>
      <c r="I500" s="1633"/>
      <c r="J500" s="1633"/>
      <c r="K500" s="1633"/>
      <c r="L500" s="1633"/>
      <c r="M500" s="1633"/>
      <c r="N500" s="1633"/>
      <c r="O500" s="1633"/>
      <c r="P500" s="1633"/>
      <c r="Q500" s="1633"/>
      <c r="R500" s="1633"/>
      <c r="S500" s="13"/>
      <c r="T500" s="13"/>
      <c r="U500" s="13"/>
      <c r="V500" s="13"/>
      <c r="W500" s="13"/>
      <c r="X500" s="13"/>
      <c r="Y500" s="13"/>
      <c r="Z500" s="13"/>
      <c r="AA500" s="13"/>
      <c r="AB500" s="13"/>
      <c r="AC500" s="13"/>
      <c r="AD500" s="13"/>
      <c r="AE500" s="13"/>
    </row>
    <row r="501" spans="8:31" s="9" customFormat="1" x14ac:dyDescent="0.25">
      <c r="H501" s="1633"/>
      <c r="I501" s="1633"/>
      <c r="J501" s="1633"/>
      <c r="K501" s="1633"/>
      <c r="L501" s="1633"/>
      <c r="M501" s="1633"/>
      <c r="N501" s="1633"/>
      <c r="O501" s="1633"/>
      <c r="P501" s="1633"/>
      <c r="Q501" s="1633"/>
      <c r="R501" s="1633"/>
      <c r="S501" s="13"/>
      <c r="T501" s="13"/>
      <c r="U501" s="13"/>
      <c r="V501" s="13"/>
      <c r="W501" s="13"/>
      <c r="X501" s="13"/>
      <c r="Y501" s="13"/>
      <c r="Z501" s="13"/>
      <c r="AA501" s="13"/>
      <c r="AB501" s="13"/>
      <c r="AC501" s="13"/>
      <c r="AD501" s="13"/>
      <c r="AE501" s="13"/>
    </row>
    <row r="502" spans="8:31" s="9" customFormat="1" x14ac:dyDescent="0.25">
      <c r="H502" s="1633"/>
      <c r="I502" s="1633"/>
      <c r="J502" s="1633"/>
      <c r="K502" s="1633"/>
      <c r="L502" s="1633"/>
      <c r="M502" s="1633"/>
      <c r="N502" s="1633"/>
      <c r="O502" s="1633"/>
      <c r="P502" s="1633"/>
      <c r="Q502" s="1633"/>
      <c r="R502" s="1633"/>
      <c r="S502" s="13"/>
      <c r="T502" s="13"/>
      <c r="U502" s="13"/>
      <c r="V502" s="13"/>
      <c r="W502" s="13"/>
      <c r="X502" s="13"/>
      <c r="Y502" s="13"/>
      <c r="Z502" s="13"/>
      <c r="AA502" s="13"/>
      <c r="AB502" s="13"/>
      <c r="AC502" s="13"/>
      <c r="AD502" s="13"/>
      <c r="AE502" s="13"/>
    </row>
    <row r="503" spans="8:31" s="9" customFormat="1" x14ac:dyDescent="0.25">
      <c r="H503" s="1633"/>
      <c r="I503" s="1633"/>
      <c r="J503" s="1633"/>
      <c r="K503" s="1633"/>
      <c r="L503" s="1633"/>
      <c r="M503" s="1633"/>
      <c r="N503" s="1633"/>
      <c r="O503" s="1633"/>
      <c r="P503" s="1633"/>
      <c r="Q503" s="1633"/>
      <c r="R503" s="1633"/>
      <c r="S503" s="13"/>
      <c r="T503" s="13"/>
      <c r="U503" s="13"/>
      <c r="V503" s="13"/>
      <c r="W503" s="13"/>
      <c r="X503" s="13"/>
      <c r="Y503" s="13"/>
      <c r="Z503" s="13"/>
      <c r="AA503" s="13"/>
      <c r="AB503" s="13"/>
      <c r="AC503" s="13"/>
      <c r="AD503" s="13"/>
      <c r="AE503" s="13"/>
    </row>
    <row r="504" spans="8:31" s="9" customFormat="1" x14ac:dyDescent="0.25">
      <c r="H504" s="1633"/>
      <c r="I504" s="1633"/>
      <c r="J504" s="1633"/>
      <c r="K504" s="1633"/>
      <c r="L504" s="1633"/>
      <c r="M504" s="1633"/>
      <c r="N504" s="1633"/>
      <c r="O504" s="1633"/>
      <c r="P504" s="1633"/>
      <c r="Q504" s="1633"/>
      <c r="R504" s="1633"/>
      <c r="S504" s="13"/>
      <c r="T504" s="13"/>
      <c r="U504" s="13"/>
      <c r="V504" s="13"/>
      <c r="W504" s="13"/>
      <c r="X504" s="13"/>
      <c r="Y504" s="13"/>
      <c r="Z504" s="13"/>
      <c r="AA504" s="13"/>
      <c r="AB504" s="13"/>
      <c r="AC504" s="13"/>
      <c r="AD504" s="13"/>
      <c r="AE504" s="13"/>
    </row>
    <row r="505" spans="8:31" s="9" customFormat="1" x14ac:dyDescent="0.25">
      <c r="H505" s="1633"/>
      <c r="I505" s="1633"/>
      <c r="J505" s="1633"/>
      <c r="K505" s="1633"/>
      <c r="L505" s="1633"/>
      <c r="M505" s="1633"/>
      <c r="N505" s="1633"/>
      <c r="O505" s="1633"/>
      <c r="P505" s="1633"/>
      <c r="Q505" s="1633"/>
      <c r="R505" s="1633"/>
      <c r="S505" s="13"/>
      <c r="T505" s="13"/>
      <c r="U505" s="13"/>
      <c r="V505" s="13"/>
      <c r="W505" s="13"/>
      <c r="X505" s="13"/>
      <c r="Y505" s="13"/>
      <c r="Z505" s="13"/>
      <c r="AA505" s="13"/>
      <c r="AB505" s="13"/>
      <c r="AC505" s="13"/>
      <c r="AD505" s="13"/>
      <c r="AE505" s="13"/>
    </row>
    <row r="506" spans="8:31" s="9" customFormat="1" x14ac:dyDescent="0.25">
      <c r="H506" s="1633"/>
      <c r="I506" s="1633"/>
      <c r="J506" s="1633"/>
      <c r="K506" s="1633"/>
      <c r="L506" s="1633"/>
      <c r="M506" s="1633"/>
      <c r="N506" s="1633"/>
      <c r="O506" s="1633"/>
      <c r="P506" s="1633"/>
      <c r="Q506" s="1633"/>
      <c r="R506" s="1633"/>
      <c r="S506" s="13"/>
      <c r="T506" s="13"/>
      <c r="U506" s="13"/>
      <c r="V506" s="13"/>
      <c r="W506" s="13"/>
      <c r="X506" s="13"/>
      <c r="Y506" s="13"/>
      <c r="Z506" s="13"/>
      <c r="AA506" s="13"/>
      <c r="AB506" s="13"/>
      <c r="AC506" s="13"/>
      <c r="AD506" s="13"/>
      <c r="AE506" s="13"/>
    </row>
    <row r="507" spans="8:31" s="9" customFormat="1" x14ac:dyDescent="0.25">
      <c r="H507" s="1633"/>
      <c r="I507" s="1633"/>
      <c r="J507" s="1633"/>
      <c r="K507" s="1633"/>
      <c r="L507" s="1633"/>
      <c r="M507" s="1633"/>
      <c r="N507" s="1633"/>
      <c r="O507" s="1633"/>
      <c r="P507" s="1633"/>
      <c r="Q507" s="1633"/>
      <c r="R507" s="1633"/>
      <c r="S507" s="13"/>
      <c r="T507" s="13"/>
      <c r="U507" s="13"/>
      <c r="V507" s="13"/>
      <c r="W507" s="13"/>
      <c r="X507" s="13"/>
      <c r="Y507" s="13"/>
      <c r="Z507" s="13"/>
      <c r="AA507" s="13"/>
      <c r="AB507" s="13"/>
      <c r="AC507" s="13"/>
      <c r="AD507" s="13"/>
      <c r="AE507" s="13"/>
    </row>
    <row r="508" spans="8:31" s="9" customFormat="1" x14ac:dyDescent="0.25">
      <c r="H508" s="1633"/>
      <c r="I508" s="1633"/>
      <c r="J508" s="1633"/>
      <c r="K508" s="1633"/>
      <c r="L508" s="1633"/>
      <c r="M508" s="1633"/>
      <c r="N508" s="1633"/>
      <c r="O508" s="1633"/>
      <c r="P508" s="1633"/>
      <c r="Q508" s="1633"/>
      <c r="R508" s="1633"/>
      <c r="S508" s="13"/>
      <c r="T508" s="13"/>
      <c r="U508" s="13"/>
      <c r="V508" s="13"/>
      <c r="W508" s="13"/>
      <c r="X508" s="13"/>
      <c r="Y508" s="13"/>
      <c r="Z508" s="13"/>
      <c r="AA508" s="13"/>
      <c r="AB508" s="13"/>
      <c r="AC508" s="13"/>
      <c r="AD508" s="13"/>
      <c r="AE508" s="13"/>
    </row>
    <row r="509" spans="8:31" s="9" customFormat="1" x14ac:dyDescent="0.25">
      <c r="H509" s="1633"/>
      <c r="I509" s="1633"/>
      <c r="J509" s="1633"/>
      <c r="K509" s="1633"/>
      <c r="L509" s="1633"/>
      <c r="M509" s="1633"/>
      <c r="N509" s="1633"/>
      <c r="O509" s="1633"/>
      <c r="P509" s="1633"/>
      <c r="Q509" s="1633"/>
      <c r="R509" s="1633"/>
      <c r="S509" s="13"/>
      <c r="T509" s="13"/>
      <c r="U509" s="13"/>
      <c r="V509" s="13"/>
      <c r="W509" s="13"/>
      <c r="X509" s="13"/>
      <c r="Y509" s="13"/>
      <c r="Z509" s="13"/>
      <c r="AA509" s="13"/>
      <c r="AB509" s="13"/>
      <c r="AC509" s="13"/>
      <c r="AD509" s="13"/>
      <c r="AE509" s="13"/>
    </row>
    <row r="510" spans="8:31" s="9" customFormat="1" x14ac:dyDescent="0.25">
      <c r="H510" s="1633"/>
      <c r="I510" s="1633"/>
      <c r="J510" s="1633"/>
      <c r="K510" s="1633"/>
      <c r="L510" s="1633"/>
      <c r="M510" s="1633"/>
      <c r="N510" s="1633"/>
      <c r="O510" s="1633"/>
      <c r="P510" s="1633"/>
      <c r="Q510" s="1633"/>
      <c r="R510" s="1633"/>
      <c r="S510" s="13"/>
      <c r="T510" s="13"/>
      <c r="U510" s="13"/>
      <c r="V510" s="13"/>
      <c r="W510" s="13"/>
      <c r="X510" s="13"/>
      <c r="Y510" s="13"/>
      <c r="Z510" s="13"/>
      <c r="AA510" s="13"/>
      <c r="AB510" s="13"/>
      <c r="AC510" s="13"/>
      <c r="AD510" s="13"/>
      <c r="AE510" s="13"/>
    </row>
    <row r="511" spans="8:31" s="9" customFormat="1" x14ac:dyDescent="0.25">
      <c r="H511" s="1633"/>
      <c r="I511" s="1633"/>
      <c r="J511" s="1633"/>
      <c r="K511" s="1633"/>
      <c r="L511" s="1633"/>
      <c r="M511" s="1633"/>
      <c r="N511" s="1633"/>
      <c r="O511" s="1633"/>
      <c r="P511" s="1633"/>
      <c r="Q511" s="1633"/>
      <c r="R511" s="1633"/>
      <c r="S511" s="13"/>
      <c r="T511" s="13"/>
      <c r="U511" s="13"/>
      <c r="V511" s="13"/>
      <c r="W511" s="13"/>
      <c r="X511" s="13"/>
      <c r="Y511" s="13"/>
      <c r="Z511" s="13"/>
      <c r="AA511" s="13"/>
      <c r="AB511" s="13"/>
      <c r="AC511" s="13"/>
      <c r="AD511" s="13"/>
      <c r="AE511" s="13"/>
    </row>
    <row r="512" spans="8:31" s="9" customFormat="1" x14ac:dyDescent="0.25">
      <c r="H512" s="1633"/>
      <c r="I512" s="1633"/>
      <c r="J512" s="1633"/>
      <c r="K512" s="1633"/>
      <c r="L512" s="1633"/>
      <c r="M512" s="1633"/>
      <c r="N512" s="1633"/>
      <c r="O512" s="1633"/>
      <c r="P512" s="1633"/>
      <c r="Q512" s="1633"/>
      <c r="R512" s="1633"/>
      <c r="S512" s="13"/>
      <c r="T512" s="13"/>
      <c r="U512" s="13"/>
      <c r="V512" s="13"/>
      <c r="W512" s="13"/>
      <c r="X512" s="13"/>
      <c r="Y512" s="13"/>
      <c r="Z512" s="13"/>
      <c r="AA512" s="13"/>
      <c r="AB512" s="13"/>
      <c r="AC512" s="13"/>
      <c r="AD512" s="13"/>
      <c r="AE512" s="13"/>
    </row>
    <row r="513" spans="8:31" s="9" customFormat="1" x14ac:dyDescent="0.25">
      <c r="H513" s="1633"/>
      <c r="I513" s="1633"/>
      <c r="J513" s="1633"/>
      <c r="K513" s="1633"/>
      <c r="L513" s="1633"/>
      <c r="M513" s="1633"/>
      <c r="N513" s="1633"/>
      <c r="O513" s="1633"/>
      <c r="P513" s="1633"/>
      <c r="Q513" s="1633"/>
      <c r="R513" s="1633"/>
      <c r="S513" s="13"/>
      <c r="T513" s="13"/>
      <c r="U513" s="13"/>
      <c r="V513" s="13"/>
      <c r="W513" s="13"/>
      <c r="X513" s="13"/>
      <c r="Y513" s="13"/>
      <c r="Z513" s="13"/>
      <c r="AA513" s="13"/>
      <c r="AB513" s="13"/>
      <c r="AC513" s="13"/>
      <c r="AD513" s="13"/>
      <c r="AE513" s="13"/>
    </row>
    <row r="514" spans="8:31" s="9" customFormat="1" x14ac:dyDescent="0.25">
      <c r="H514" s="1633"/>
      <c r="I514" s="1633"/>
      <c r="J514" s="1633"/>
      <c r="K514" s="1633"/>
      <c r="L514" s="1633"/>
      <c r="M514" s="1633"/>
      <c r="N514" s="1633"/>
      <c r="O514" s="1633"/>
      <c r="P514" s="1633"/>
      <c r="Q514" s="1633"/>
      <c r="R514" s="1633"/>
      <c r="S514" s="13"/>
      <c r="T514" s="13"/>
      <c r="U514" s="13"/>
      <c r="V514" s="13"/>
      <c r="W514" s="13"/>
      <c r="X514" s="13"/>
      <c r="Y514" s="13"/>
      <c r="Z514" s="13"/>
      <c r="AA514" s="13"/>
      <c r="AB514" s="13"/>
      <c r="AC514" s="13"/>
      <c r="AD514" s="13"/>
      <c r="AE514" s="13"/>
    </row>
    <row r="515" spans="8:31" s="9" customFormat="1" x14ac:dyDescent="0.25">
      <c r="H515" s="1633"/>
      <c r="I515" s="1633"/>
      <c r="J515" s="1633"/>
      <c r="K515" s="1633"/>
      <c r="L515" s="1633"/>
      <c r="M515" s="1633"/>
      <c r="N515" s="1633"/>
      <c r="O515" s="1633"/>
      <c r="P515" s="1633"/>
      <c r="Q515" s="1633"/>
      <c r="R515" s="1633"/>
      <c r="S515" s="13"/>
      <c r="T515" s="13"/>
      <c r="U515" s="13"/>
      <c r="V515" s="13"/>
      <c r="W515" s="13"/>
      <c r="X515" s="13"/>
      <c r="Y515" s="13"/>
      <c r="Z515" s="13"/>
      <c r="AA515" s="13"/>
      <c r="AB515" s="13"/>
      <c r="AC515" s="13"/>
      <c r="AD515" s="13"/>
      <c r="AE515" s="13"/>
    </row>
    <row r="516" spans="8:31" s="9" customFormat="1" x14ac:dyDescent="0.25">
      <c r="H516" s="1633"/>
      <c r="I516" s="1633"/>
      <c r="J516" s="1633"/>
      <c r="K516" s="1633"/>
      <c r="L516" s="1633"/>
      <c r="M516" s="1633"/>
      <c r="N516" s="1633"/>
      <c r="O516" s="1633"/>
      <c r="P516" s="1633"/>
      <c r="Q516" s="1633"/>
      <c r="R516" s="1633"/>
      <c r="S516" s="13"/>
      <c r="T516" s="13"/>
      <c r="U516" s="13"/>
      <c r="V516" s="13"/>
      <c r="W516" s="13"/>
      <c r="X516" s="13"/>
      <c r="Y516" s="13"/>
      <c r="Z516" s="13"/>
      <c r="AA516" s="13"/>
      <c r="AB516" s="13"/>
      <c r="AC516" s="13"/>
      <c r="AD516" s="13"/>
      <c r="AE516" s="13"/>
    </row>
    <row r="517" spans="8:31" s="9" customFormat="1" x14ac:dyDescent="0.25">
      <c r="H517" s="1633"/>
      <c r="I517" s="1633"/>
      <c r="J517" s="1633"/>
      <c r="K517" s="1633"/>
      <c r="L517" s="1633"/>
      <c r="M517" s="1633"/>
      <c r="N517" s="1633"/>
      <c r="O517" s="1633"/>
      <c r="P517" s="1633"/>
      <c r="Q517" s="1633"/>
      <c r="R517" s="1633"/>
      <c r="S517" s="13"/>
      <c r="T517" s="13"/>
      <c r="U517" s="13"/>
      <c r="V517" s="13"/>
      <c r="W517" s="13"/>
      <c r="X517" s="13"/>
      <c r="Y517" s="13"/>
      <c r="Z517" s="13"/>
      <c r="AA517" s="13"/>
      <c r="AB517" s="13"/>
      <c r="AC517" s="13"/>
      <c r="AD517" s="13"/>
      <c r="AE517" s="13"/>
    </row>
    <row r="518" spans="8:31" s="9" customFormat="1" x14ac:dyDescent="0.25">
      <c r="H518" s="1633"/>
      <c r="I518" s="1633"/>
      <c r="J518" s="1633"/>
      <c r="K518" s="1633"/>
      <c r="L518" s="1633"/>
      <c r="M518" s="1633"/>
      <c r="N518" s="1633"/>
      <c r="O518" s="1633"/>
      <c r="P518" s="1633"/>
      <c r="Q518" s="1633"/>
      <c r="R518" s="1633"/>
      <c r="S518" s="13"/>
      <c r="T518" s="13"/>
      <c r="U518" s="13"/>
      <c r="V518" s="13"/>
      <c r="W518" s="13"/>
      <c r="X518" s="13"/>
      <c r="Y518" s="13"/>
      <c r="Z518" s="13"/>
      <c r="AA518" s="13"/>
      <c r="AB518" s="13"/>
      <c r="AC518" s="13"/>
      <c r="AD518" s="13"/>
      <c r="AE518" s="13"/>
    </row>
    <row r="519" spans="8:31" s="9" customFormat="1" x14ac:dyDescent="0.25">
      <c r="H519" s="1633"/>
      <c r="I519" s="1633"/>
      <c r="J519" s="1633"/>
      <c r="K519" s="1633"/>
      <c r="L519" s="1633"/>
      <c r="M519" s="1633"/>
      <c r="N519" s="1633"/>
      <c r="O519" s="1633"/>
      <c r="P519" s="1633"/>
      <c r="Q519" s="1633"/>
      <c r="R519" s="1633"/>
      <c r="S519" s="13"/>
      <c r="T519" s="13"/>
      <c r="U519" s="13"/>
      <c r="V519" s="13"/>
      <c r="W519" s="13"/>
      <c r="X519" s="13"/>
      <c r="Y519" s="13"/>
      <c r="Z519" s="13"/>
      <c r="AA519" s="13"/>
      <c r="AB519" s="13"/>
      <c r="AC519" s="13"/>
      <c r="AD519" s="13"/>
      <c r="AE519" s="13"/>
    </row>
    <row r="520" spans="8:31" s="9" customFormat="1" x14ac:dyDescent="0.25">
      <c r="H520" s="1633"/>
      <c r="I520" s="1633"/>
      <c r="J520" s="1633"/>
      <c r="K520" s="1633"/>
      <c r="L520" s="1633"/>
      <c r="M520" s="1633"/>
      <c r="N520" s="1633"/>
      <c r="O520" s="1633"/>
      <c r="P520" s="1633"/>
      <c r="Q520" s="1633"/>
      <c r="R520" s="1633"/>
      <c r="S520" s="13"/>
      <c r="T520" s="13"/>
      <c r="U520" s="13"/>
      <c r="V520" s="13"/>
      <c r="W520" s="13"/>
      <c r="X520" s="13"/>
      <c r="Y520" s="13"/>
      <c r="Z520" s="13"/>
      <c r="AA520" s="13"/>
      <c r="AB520" s="13"/>
      <c r="AC520" s="13"/>
      <c r="AD520" s="13"/>
      <c r="AE520" s="13"/>
    </row>
    <row r="521" spans="8:31" s="9" customFormat="1" x14ac:dyDescent="0.25">
      <c r="H521" s="1633"/>
      <c r="I521" s="1633"/>
      <c r="J521" s="1633"/>
      <c r="K521" s="1633"/>
      <c r="L521" s="1633"/>
      <c r="M521" s="1633"/>
      <c r="N521" s="1633"/>
      <c r="O521" s="1633"/>
      <c r="P521" s="1633"/>
      <c r="Q521" s="1633"/>
      <c r="R521" s="1633"/>
      <c r="S521" s="13"/>
      <c r="T521" s="13"/>
      <c r="U521" s="13"/>
      <c r="V521" s="13"/>
      <c r="W521" s="13"/>
      <c r="X521" s="13"/>
      <c r="Y521" s="13"/>
      <c r="Z521" s="13"/>
      <c r="AA521" s="13"/>
      <c r="AB521" s="13"/>
      <c r="AC521" s="13"/>
      <c r="AD521" s="13"/>
      <c r="AE521" s="13"/>
    </row>
    <row r="522" spans="8:31" s="9" customFormat="1" x14ac:dyDescent="0.25">
      <c r="H522" s="1633"/>
      <c r="I522" s="1633"/>
      <c r="J522" s="1633"/>
      <c r="K522" s="1633"/>
      <c r="L522" s="1633"/>
      <c r="M522" s="1633"/>
      <c r="N522" s="1633"/>
      <c r="O522" s="1633"/>
      <c r="P522" s="1633"/>
      <c r="Q522" s="1633"/>
      <c r="R522" s="1633"/>
      <c r="S522" s="13"/>
      <c r="T522" s="13"/>
      <c r="U522" s="13"/>
      <c r="V522" s="13"/>
      <c r="W522" s="13"/>
      <c r="X522" s="13"/>
      <c r="Y522" s="13"/>
      <c r="Z522" s="13"/>
      <c r="AA522" s="13"/>
      <c r="AB522" s="13"/>
      <c r="AC522" s="13"/>
      <c r="AD522" s="13"/>
      <c r="AE522" s="13"/>
    </row>
    <row r="523" spans="8:31" s="9" customFormat="1" x14ac:dyDescent="0.25">
      <c r="H523" s="1633"/>
      <c r="I523" s="1633"/>
      <c r="J523" s="1633"/>
      <c r="K523" s="1633"/>
      <c r="L523" s="1633"/>
      <c r="M523" s="1633"/>
      <c r="N523" s="1633"/>
      <c r="O523" s="1633"/>
      <c r="P523" s="1633"/>
      <c r="Q523" s="1633"/>
      <c r="R523" s="1633"/>
      <c r="S523" s="13"/>
      <c r="T523" s="13"/>
      <c r="U523" s="13"/>
      <c r="V523" s="13"/>
      <c r="W523" s="13"/>
      <c r="X523" s="13"/>
      <c r="Y523" s="13"/>
      <c r="Z523" s="13"/>
      <c r="AA523" s="13"/>
      <c r="AB523" s="13"/>
      <c r="AC523" s="13"/>
      <c r="AD523" s="13"/>
      <c r="AE523" s="13"/>
    </row>
    <row r="524" spans="8:31" s="9" customFormat="1" x14ac:dyDescent="0.25">
      <c r="H524" s="1633"/>
      <c r="I524" s="1633"/>
      <c r="J524" s="1633"/>
      <c r="K524" s="1633"/>
      <c r="L524" s="1633"/>
      <c r="M524" s="1633"/>
      <c r="N524" s="1633"/>
      <c r="O524" s="1633"/>
      <c r="P524" s="1633"/>
      <c r="Q524" s="1633"/>
      <c r="R524" s="1633"/>
      <c r="S524" s="13"/>
      <c r="T524" s="13"/>
      <c r="U524" s="13"/>
      <c r="V524" s="13"/>
      <c r="W524" s="13"/>
      <c r="X524" s="13"/>
      <c r="Y524" s="13"/>
      <c r="Z524" s="13"/>
      <c r="AA524" s="13"/>
      <c r="AB524" s="13"/>
      <c r="AC524" s="13"/>
      <c r="AD524" s="13"/>
      <c r="AE524" s="13"/>
    </row>
    <row r="525" spans="8:31" s="9" customFormat="1" x14ac:dyDescent="0.25">
      <c r="H525" s="1633"/>
      <c r="I525" s="1633"/>
      <c r="J525" s="1633"/>
      <c r="K525" s="1633"/>
      <c r="L525" s="1633"/>
      <c r="M525" s="1633"/>
      <c r="N525" s="1633"/>
      <c r="O525" s="1633"/>
      <c r="P525" s="1633"/>
      <c r="Q525" s="1633"/>
      <c r="R525" s="1633"/>
      <c r="S525" s="13"/>
      <c r="T525" s="13"/>
      <c r="U525" s="13"/>
      <c r="V525" s="13"/>
      <c r="W525" s="13"/>
      <c r="X525" s="13"/>
      <c r="Y525" s="13"/>
      <c r="Z525" s="13"/>
      <c r="AA525" s="13"/>
      <c r="AB525" s="13"/>
      <c r="AC525" s="13"/>
      <c r="AD525" s="13"/>
      <c r="AE525" s="13"/>
    </row>
    <row r="526" spans="8:31" s="9" customFormat="1" x14ac:dyDescent="0.25">
      <c r="H526" s="1633"/>
      <c r="I526" s="1633"/>
      <c r="J526" s="1633"/>
      <c r="K526" s="1633"/>
      <c r="L526" s="1633"/>
      <c r="M526" s="1633"/>
      <c r="N526" s="1633"/>
      <c r="O526" s="1633"/>
      <c r="P526" s="1633"/>
      <c r="Q526" s="1633"/>
      <c r="R526" s="1633"/>
      <c r="S526" s="13"/>
      <c r="T526" s="13"/>
      <c r="U526" s="13"/>
      <c r="V526" s="13"/>
      <c r="W526" s="13"/>
      <c r="X526" s="13"/>
      <c r="Y526" s="13"/>
      <c r="Z526" s="13"/>
      <c r="AA526" s="13"/>
      <c r="AB526" s="13"/>
      <c r="AC526" s="13"/>
      <c r="AD526" s="13"/>
      <c r="AE526" s="13"/>
    </row>
    <row r="527" spans="8:31" s="9" customFormat="1" x14ac:dyDescent="0.25">
      <c r="H527" s="1633"/>
      <c r="I527" s="1633"/>
      <c r="J527" s="1633"/>
      <c r="K527" s="1633"/>
      <c r="L527" s="1633"/>
      <c r="M527" s="1633"/>
      <c r="N527" s="1633"/>
      <c r="O527" s="1633"/>
      <c r="P527" s="1633"/>
      <c r="Q527" s="1633"/>
      <c r="R527" s="1633"/>
      <c r="S527" s="13"/>
      <c r="T527" s="13"/>
      <c r="U527" s="13"/>
      <c r="V527" s="13"/>
      <c r="W527" s="13"/>
      <c r="X527" s="13"/>
      <c r="Y527" s="13"/>
      <c r="Z527" s="13"/>
      <c r="AA527" s="13"/>
      <c r="AB527" s="13"/>
      <c r="AC527" s="13"/>
      <c r="AD527" s="13"/>
      <c r="AE527" s="13"/>
    </row>
    <row r="528" spans="8:31" s="9" customFormat="1" x14ac:dyDescent="0.25">
      <c r="H528" s="1633"/>
      <c r="I528" s="1633"/>
      <c r="J528" s="1633"/>
      <c r="K528" s="1633"/>
      <c r="L528" s="1633"/>
      <c r="M528" s="1633"/>
      <c r="N528" s="1633"/>
      <c r="O528" s="1633"/>
      <c r="P528" s="1633"/>
      <c r="Q528" s="1633"/>
      <c r="R528" s="1633"/>
      <c r="S528" s="13"/>
      <c r="T528" s="13"/>
      <c r="U528" s="13"/>
      <c r="V528" s="13"/>
      <c r="W528" s="13"/>
      <c r="X528" s="13"/>
      <c r="Y528" s="13"/>
      <c r="Z528" s="13"/>
      <c r="AA528" s="13"/>
      <c r="AB528" s="13"/>
      <c r="AC528" s="13"/>
      <c r="AD528" s="13"/>
      <c r="AE528" s="13"/>
    </row>
    <row r="529" spans="8:31" s="9" customFormat="1" x14ac:dyDescent="0.25">
      <c r="H529" s="1633"/>
      <c r="I529" s="1633"/>
      <c r="J529" s="1633"/>
      <c r="K529" s="1633"/>
      <c r="L529" s="1633"/>
      <c r="M529" s="1633"/>
      <c r="N529" s="1633"/>
      <c r="O529" s="1633"/>
      <c r="P529" s="1633"/>
      <c r="Q529" s="1633"/>
      <c r="R529" s="1633"/>
      <c r="S529" s="13"/>
      <c r="T529" s="13"/>
      <c r="U529" s="13"/>
      <c r="V529" s="13"/>
      <c r="W529" s="13"/>
      <c r="X529" s="13"/>
      <c r="Y529" s="13"/>
      <c r="Z529" s="13"/>
      <c r="AA529" s="13"/>
      <c r="AB529" s="13"/>
      <c r="AC529" s="13"/>
      <c r="AD529" s="13"/>
      <c r="AE529" s="13"/>
    </row>
    <row r="530" spans="8:31" s="9" customFormat="1" x14ac:dyDescent="0.25">
      <c r="H530" s="1633"/>
      <c r="I530" s="1633"/>
      <c r="J530" s="1633"/>
      <c r="K530" s="1633"/>
      <c r="L530" s="1633"/>
      <c r="M530" s="1633"/>
      <c r="N530" s="1633"/>
      <c r="O530" s="1633"/>
      <c r="P530" s="1633"/>
      <c r="Q530" s="1633"/>
      <c r="R530" s="1633"/>
      <c r="S530" s="13"/>
      <c r="T530" s="13"/>
      <c r="U530" s="13"/>
      <c r="V530" s="13"/>
      <c r="W530" s="13"/>
      <c r="X530" s="13"/>
      <c r="Y530" s="13"/>
      <c r="Z530" s="13"/>
      <c r="AA530" s="13"/>
      <c r="AB530" s="13"/>
      <c r="AC530" s="13"/>
      <c r="AD530" s="13"/>
      <c r="AE530" s="13"/>
    </row>
    <row r="531" spans="8:31" s="9" customFormat="1" x14ac:dyDescent="0.25">
      <c r="H531" s="1633"/>
      <c r="I531" s="1633"/>
      <c r="J531" s="1633"/>
      <c r="K531" s="1633"/>
      <c r="L531" s="1633"/>
      <c r="M531" s="1633"/>
      <c r="N531" s="1633"/>
      <c r="O531" s="1633"/>
      <c r="P531" s="1633"/>
      <c r="Q531" s="1633"/>
      <c r="R531" s="1633"/>
      <c r="S531" s="13"/>
      <c r="T531" s="13"/>
      <c r="U531" s="13"/>
      <c r="V531" s="13"/>
      <c r="W531" s="13"/>
      <c r="X531" s="13"/>
      <c r="Y531" s="13"/>
      <c r="Z531" s="13"/>
      <c r="AA531" s="13"/>
      <c r="AB531" s="13"/>
      <c r="AC531" s="13"/>
      <c r="AD531" s="13"/>
      <c r="AE531" s="13"/>
    </row>
    <row r="532" spans="8:31" s="9" customFormat="1" x14ac:dyDescent="0.25">
      <c r="H532" s="1633"/>
      <c r="I532" s="1633"/>
      <c r="J532" s="1633"/>
      <c r="K532" s="1633"/>
      <c r="L532" s="1633"/>
      <c r="M532" s="1633"/>
      <c r="N532" s="1633"/>
      <c r="O532" s="1633"/>
      <c r="P532" s="1633"/>
      <c r="Q532" s="1633"/>
      <c r="R532" s="1633"/>
      <c r="S532" s="13"/>
      <c r="T532" s="13"/>
      <c r="U532" s="13"/>
      <c r="V532" s="13"/>
      <c r="W532" s="13"/>
      <c r="X532" s="13"/>
      <c r="Y532" s="13"/>
      <c r="Z532" s="13"/>
      <c r="AA532" s="13"/>
      <c r="AB532" s="13"/>
      <c r="AC532" s="13"/>
      <c r="AD532" s="13"/>
      <c r="AE532" s="13"/>
    </row>
    <row r="533" spans="8:31" s="9" customFormat="1" x14ac:dyDescent="0.25">
      <c r="H533" s="1633"/>
      <c r="I533" s="1633"/>
      <c r="J533" s="1633"/>
      <c r="K533" s="1633"/>
      <c r="L533" s="1633"/>
      <c r="M533" s="1633"/>
      <c r="N533" s="1633"/>
      <c r="O533" s="1633"/>
      <c r="P533" s="1633"/>
      <c r="Q533" s="1633"/>
      <c r="R533" s="1633"/>
      <c r="S533" s="13"/>
      <c r="T533" s="13"/>
      <c r="U533" s="13"/>
      <c r="V533" s="13"/>
      <c r="W533" s="13"/>
      <c r="X533" s="13"/>
      <c r="Y533" s="13"/>
      <c r="Z533" s="13"/>
      <c r="AA533" s="13"/>
      <c r="AB533" s="13"/>
      <c r="AC533" s="13"/>
      <c r="AD533" s="13"/>
      <c r="AE533" s="13"/>
    </row>
    <row r="534" spans="8:31" s="9" customFormat="1" x14ac:dyDescent="0.25">
      <c r="H534" s="1633"/>
      <c r="I534" s="1633"/>
      <c r="J534" s="1633"/>
      <c r="K534" s="1633"/>
      <c r="L534" s="1633"/>
      <c r="M534" s="1633"/>
      <c r="N534" s="1633"/>
      <c r="O534" s="1633"/>
      <c r="P534" s="1633"/>
      <c r="Q534" s="1633"/>
      <c r="R534" s="1633"/>
      <c r="S534" s="13"/>
      <c r="T534" s="13"/>
      <c r="U534" s="13"/>
      <c r="V534" s="13"/>
      <c r="W534" s="13"/>
      <c r="X534" s="13"/>
      <c r="Y534" s="13"/>
      <c r="Z534" s="13"/>
      <c r="AA534" s="13"/>
      <c r="AB534" s="13"/>
      <c r="AC534" s="13"/>
      <c r="AD534" s="13"/>
      <c r="AE534" s="13"/>
    </row>
    <row r="535" spans="8:31" s="9" customFormat="1" x14ac:dyDescent="0.25">
      <c r="H535" s="1633"/>
      <c r="I535" s="1633"/>
      <c r="J535" s="1633"/>
      <c r="K535" s="1633"/>
      <c r="L535" s="1633"/>
      <c r="M535" s="1633"/>
      <c r="N535" s="1633"/>
      <c r="O535" s="1633"/>
      <c r="P535" s="1633"/>
      <c r="Q535" s="1633"/>
      <c r="R535" s="1633"/>
      <c r="S535" s="13"/>
      <c r="T535" s="13"/>
      <c r="U535" s="13"/>
      <c r="V535" s="13"/>
      <c r="W535" s="13"/>
      <c r="X535" s="13"/>
      <c r="Y535" s="13"/>
      <c r="Z535" s="13"/>
      <c r="AA535" s="13"/>
      <c r="AB535" s="13"/>
      <c r="AC535" s="13"/>
      <c r="AD535" s="13"/>
      <c r="AE535" s="13"/>
    </row>
    <row r="536" spans="8:31" s="9" customFormat="1" x14ac:dyDescent="0.25">
      <c r="H536" s="1633"/>
      <c r="I536" s="1633"/>
      <c r="J536" s="1633"/>
      <c r="K536" s="1633"/>
      <c r="L536" s="1633"/>
      <c r="M536" s="1633"/>
      <c r="N536" s="1633"/>
      <c r="O536" s="1633"/>
      <c r="P536" s="1633"/>
      <c r="Q536" s="1633"/>
      <c r="R536" s="1633"/>
      <c r="S536" s="13"/>
      <c r="T536" s="13"/>
      <c r="U536" s="13"/>
      <c r="V536" s="13"/>
      <c r="W536" s="13"/>
      <c r="X536" s="13"/>
      <c r="Y536" s="13"/>
      <c r="Z536" s="13"/>
      <c r="AA536" s="13"/>
      <c r="AB536" s="13"/>
      <c r="AC536" s="13"/>
      <c r="AD536" s="13"/>
      <c r="AE536" s="13"/>
    </row>
    <row r="537" spans="8:31" s="9" customFormat="1" x14ac:dyDescent="0.25">
      <c r="H537" s="1633"/>
      <c r="I537" s="1633"/>
      <c r="J537" s="1633"/>
      <c r="K537" s="1633"/>
      <c r="L537" s="1633"/>
      <c r="M537" s="1633"/>
      <c r="N537" s="1633"/>
      <c r="O537" s="1633"/>
      <c r="P537" s="1633"/>
      <c r="Q537" s="1633"/>
      <c r="R537" s="1633"/>
      <c r="S537" s="13"/>
      <c r="T537" s="13"/>
      <c r="U537" s="13"/>
      <c r="V537" s="13"/>
      <c r="W537" s="13"/>
      <c r="X537" s="13"/>
      <c r="Y537" s="13"/>
      <c r="Z537" s="13"/>
      <c r="AA537" s="13"/>
      <c r="AB537" s="13"/>
      <c r="AC537" s="13"/>
      <c r="AD537" s="13"/>
      <c r="AE537" s="13"/>
    </row>
    <row r="538" spans="8:31" s="9" customFormat="1" x14ac:dyDescent="0.25">
      <c r="H538" s="1633"/>
      <c r="I538" s="1633"/>
      <c r="J538" s="1633"/>
      <c r="K538" s="1633"/>
      <c r="L538" s="1633"/>
      <c r="M538" s="1633"/>
      <c r="N538" s="1633"/>
      <c r="O538" s="1633"/>
      <c r="P538" s="1633"/>
      <c r="Q538" s="1633"/>
      <c r="R538" s="1633"/>
      <c r="S538" s="13"/>
      <c r="T538" s="13"/>
      <c r="U538" s="13"/>
      <c r="V538" s="13"/>
      <c r="W538" s="13"/>
      <c r="X538" s="13"/>
      <c r="Y538" s="13"/>
      <c r="Z538" s="13"/>
      <c r="AA538" s="13"/>
      <c r="AB538" s="13"/>
      <c r="AC538" s="13"/>
      <c r="AD538" s="13"/>
      <c r="AE538" s="13"/>
    </row>
    <row r="539" spans="8:31" s="9" customFormat="1" x14ac:dyDescent="0.25">
      <c r="H539" s="1633"/>
      <c r="I539" s="1633"/>
      <c r="J539" s="1633"/>
      <c r="K539" s="1633"/>
      <c r="L539" s="1633"/>
      <c r="M539" s="1633"/>
      <c r="N539" s="1633"/>
      <c r="O539" s="1633"/>
      <c r="P539" s="1633"/>
      <c r="Q539" s="1633"/>
      <c r="R539" s="1633"/>
      <c r="S539" s="13"/>
      <c r="T539" s="13"/>
      <c r="U539" s="13"/>
      <c r="V539" s="13"/>
      <c r="W539" s="13"/>
      <c r="X539" s="13"/>
      <c r="Y539" s="13"/>
      <c r="Z539" s="13"/>
      <c r="AA539" s="13"/>
      <c r="AB539" s="13"/>
      <c r="AC539" s="13"/>
      <c r="AD539" s="13"/>
      <c r="AE539" s="13"/>
    </row>
    <row r="540" spans="8:31" s="9" customFormat="1" x14ac:dyDescent="0.25">
      <c r="H540" s="1633"/>
      <c r="I540" s="1633"/>
      <c r="J540" s="1633"/>
      <c r="K540" s="1633"/>
      <c r="L540" s="1633"/>
      <c r="M540" s="1633"/>
      <c r="N540" s="1633"/>
      <c r="O540" s="1633"/>
      <c r="P540" s="1633"/>
      <c r="Q540" s="1633"/>
      <c r="R540" s="1633"/>
      <c r="S540" s="13"/>
      <c r="T540" s="13"/>
      <c r="U540" s="13"/>
      <c r="V540" s="13"/>
      <c r="W540" s="13"/>
      <c r="X540" s="13"/>
      <c r="Y540" s="13"/>
      <c r="Z540" s="13"/>
      <c r="AA540" s="13"/>
      <c r="AB540" s="13"/>
      <c r="AC540" s="13"/>
      <c r="AD540" s="13"/>
      <c r="AE540" s="13"/>
    </row>
    <row r="541" spans="8:31" s="9" customFormat="1" x14ac:dyDescent="0.25">
      <c r="H541" s="1633"/>
      <c r="I541" s="1633"/>
      <c r="J541" s="1633"/>
      <c r="K541" s="1633"/>
      <c r="L541" s="1633"/>
      <c r="M541" s="1633"/>
      <c r="N541" s="1633"/>
      <c r="O541" s="1633"/>
      <c r="P541" s="1633"/>
      <c r="Q541" s="1633"/>
      <c r="R541" s="1633"/>
      <c r="S541" s="13"/>
      <c r="T541" s="13"/>
      <c r="U541" s="13"/>
      <c r="V541" s="13"/>
      <c r="W541" s="13"/>
      <c r="X541" s="13"/>
      <c r="Y541" s="13"/>
      <c r="Z541" s="13"/>
      <c r="AA541" s="13"/>
      <c r="AB541" s="13"/>
      <c r="AC541" s="13"/>
      <c r="AD541" s="13"/>
      <c r="AE541" s="13"/>
    </row>
    <row r="542" spans="8:31" s="9" customFormat="1" x14ac:dyDescent="0.25">
      <c r="H542" s="1633"/>
      <c r="I542" s="1633"/>
      <c r="J542" s="1633"/>
      <c r="K542" s="1633"/>
      <c r="L542" s="1633"/>
      <c r="M542" s="1633"/>
      <c r="N542" s="1633"/>
      <c r="O542" s="1633"/>
      <c r="P542" s="1633"/>
      <c r="Q542" s="1633"/>
      <c r="R542" s="1633"/>
      <c r="S542" s="13"/>
      <c r="T542" s="13"/>
      <c r="U542" s="13"/>
      <c r="V542" s="13"/>
      <c r="W542" s="13"/>
      <c r="X542" s="13"/>
      <c r="Y542" s="13"/>
      <c r="Z542" s="13"/>
      <c r="AA542" s="13"/>
      <c r="AB542" s="13"/>
      <c r="AC542" s="13"/>
      <c r="AD542" s="13"/>
      <c r="AE542" s="13"/>
    </row>
    <row r="543" spans="8:31" s="9" customFormat="1" x14ac:dyDescent="0.25">
      <c r="H543" s="1633"/>
      <c r="I543" s="1633"/>
      <c r="J543" s="1633"/>
      <c r="K543" s="1633"/>
      <c r="L543" s="1633"/>
      <c r="M543" s="1633"/>
      <c r="N543" s="1633"/>
      <c r="O543" s="1633"/>
      <c r="P543" s="1633"/>
      <c r="Q543" s="1633"/>
      <c r="R543" s="1633"/>
      <c r="S543" s="13"/>
      <c r="T543" s="13"/>
      <c r="U543" s="13"/>
      <c r="V543" s="13"/>
      <c r="W543" s="13"/>
      <c r="X543" s="13"/>
      <c r="Y543" s="13"/>
      <c r="Z543" s="13"/>
      <c r="AA543" s="13"/>
      <c r="AB543" s="13"/>
      <c r="AC543" s="13"/>
      <c r="AD543" s="13"/>
      <c r="AE543" s="13"/>
    </row>
    <row r="544" spans="8:31" s="9" customFormat="1" x14ac:dyDescent="0.25">
      <c r="H544" s="1633"/>
      <c r="I544" s="1633"/>
      <c r="J544" s="1633"/>
      <c r="K544" s="1633"/>
      <c r="L544" s="1633"/>
      <c r="M544" s="1633"/>
      <c r="N544" s="1633"/>
      <c r="O544" s="1633"/>
      <c r="P544" s="1633"/>
      <c r="Q544" s="1633"/>
      <c r="R544" s="1633"/>
      <c r="S544" s="13"/>
      <c r="T544" s="13"/>
      <c r="U544" s="13"/>
      <c r="V544" s="13"/>
      <c r="W544" s="13"/>
      <c r="X544" s="13"/>
      <c r="Y544" s="13"/>
      <c r="Z544" s="13"/>
      <c r="AA544" s="13"/>
      <c r="AB544" s="13"/>
      <c r="AC544" s="13"/>
      <c r="AD544" s="13"/>
      <c r="AE544" s="13"/>
    </row>
    <row r="545" spans="8:31" s="9" customFormat="1" x14ac:dyDescent="0.25">
      <c r="H545" s="1633"/>
      <c r="I545" s="1633"/>
      <c r="J545" s="1633"/>
      <c r="K545" s="1633"/>
      <c r="L545" s="1633"/>
      <c r="M545" s="1633"/>
      <c r="N545" s="1633"/>
      <c r="O545" s="1633"/>
      <c r="P545" s="1633"/>
      <c r="Q545" s="1633"/>
      <c r="R545" s="1633"/>
      <c r="S545" s="13"/>
      <c r="T545" s="13"/>
      <c r="U545" s="13"/>
      <c r="V545" s="13"/>
      <c r="W545" s="13"/>
      <c r="X545" s="13"/>
      <c r="Y545" s="13"/>
      <c r="Z545" s="13"/>
      <c r="AA545" s="13"/>
      <c r="AB545" s="13"/>
      <c r="AC545" s="13"/>
      <c r="AD545" s="13"/>
      <c r="AE545" s="13"/>
    </row>
    <row r="546" spans="8:31" s="9" customFormat="1" x14ac:dyDescent="0.25">
      <c r="H546" s="1633"/>
      <c r="I546" s="1633"/>
      <c r="J546" s="1633"/>
      <c r="K546" s="1633"/>
      <c r="L546" s="1633"/>
      <c r="M546" s="1633"/>
      <c r="N546" s="1633"/>
      <c r="O546" s="1633"/>
      <c r="P546" s="1633"/>
      <c r="Q546" s="1633"/>
      <c r="R546" s="1633"/>
      <c r="S546" s="13"/>
      <c r="T546" s="13"/>
      <c r="U546" s="13"/>
      <c r="V546" s="13"/>
      <c r="W546" s="13"/>
      <c r="X546" s="13"/>
      <c r="Y546" s="13"/>
      <c r="Z546" s="13"/>
      <c r="AA546" s="13"/>
      <c r="AB546" s="13"/>
      <c r="AC546" s="13"/>
      <c r="AD546" s="13"/>
      <c r="AE546" s="13"/>
    </row>
    <row r="547" spans="8:31" s="9" customFormat="1" x14ac:dyDescent="0.25">
      <c r="H547" s="1633"/>
      <c r="I547" s="1633"/>
      <c r="J547" s="1633"/>
      <c r="K547" s="1633"/>
      <c r="L547" s="1633"/>
      <c r="M547" s="1633"/>
      <c r="N547" s="1633"/>
      <c r="O547" s="1633"/>
      <c r="P547" s="1633"/>
      <c r="Q547" s="1633"/>
      <c r="R547" s="1633"/>
      <c r="S547" s="13"/>
      <c r="T547" s="13"/>
      <c r="U547" s="13"/>
      <c r="V547" s="13"/>
      <c r="W547" s="13"/>
      <c r="X547" s="13"/>
      <c r="Y547" s="13"/>
      <c r="Z547" s="13"/>
      <c r="AA547" s="13"/>
      <c r="AB547" s="13"/>
      <c r="AC547" s="13"/>
      <c r="AD547" s="13"/>
      <c r="AE547" s="13"/>
    </row>
    <row r="548" spans="8:31" s="9" customFormat="1" x14ac:dyDescent="0.25">
      <c r="H548" s="1633"/>
      <c r="I548" s="1633"/>
      <c r="J548" s="1633"/>
      <c r="K548" s="1633"/>
      <c r="L548" s="1633"/>
      <c r="M548" s="1633"/>
      <c r="N548" s="1633"/>
      <c r="O548" s="1633"/>
      <c r="P548" s="1633"/>
      <c r="Q548" s="1633"/>
      <c r="R548" s="1633"/>
      <c r="S548" s="13"/>
      <c r="T548" s="13"/>
      <c r="U548" s="13"/>
      <c r="V548" s="13"/>
      <c r="W548" s="13"/>
      <c r="X548" s="13"/>
      <c r="Y548" s="13"/>
      <c r="Z548" s="13"/>
      <c r="AA548" s="13"/>
      <c r="AB548" s="13"/>
      <c r="AC548" s="13"/>
      <c r="AD548" s="13"/>
      <c r="AE548" s="13"/>
    </row>
    <row r="549" spans="8:31" s="9" customFormat="1" x14ac:dyDescent="0.25">
      <c r="H549" s="1633"/>
      <c r="I549" s="1633"/>
      <c r="J549" s="1633"/>
      <c r="K549" s="1633"/>
      <c r="L549" s="1633"/>
      <c r="M549" s="1633"/>
      <c r="N549" s="1633"/>
      <c r="O549" s="1633"/>
      <c r="P549" s="1633"/>
      <c r="Q549" s="1633"/>
      <c r="R549" s="1633"/>
      <c r="S549" s="13"/>
      <c r="T549" s="13"/>
      <c r="U549" s="13"/>
      <c r="V549" s="13"/>
      <c r="W549" s="13"/>
      <c r="X549" s="13"/>
      <c r="Y549" s="13"/>
      <c r="Z549" s="13"/>
      <c r="AA549" s="13"/>
      <c r="AB549" s="13"/>
      <c r="AC549" s="13"/>
      <c r="AD549" s="13"/>
      <c r="AE549" s="13"/>
    </row>
    <row r="550" spans="8:31" s="9" customFormat="1" x14ac:dyDescent="0.25">
      <c r="H550" s="1633"/>
      <c r="I550" s="1633"/>
      <c r="J550" s="1633"/>
      <c r="K550" s="1633"/>
      <c r="L550" s="1633"/>
      <c r="M550" s="1633"/>
      <c r="N550" s="1633"/>
      <c r="O550" s="1633"/>
      <c r="P550" s="1633"/>
      <c r="Q550" s="1633"/>
      <c r="R550" s="1633"/>
      <c r="S550" s="13"/>
      <c r="T550" s="13"/>
      <c r="U550" s="13"/>
      <c r="V550" s="13"/>
      <c r="W550" s="13"/>
      <c r="X550" s="13"/>
      <c r="Y550" s="13"/>
      <c r="Z550" s="13"/>
      <c r="AA550" s="13"/>
      <c r="AB550" s="13"/>
      <c r="AC550" s="13"/>
      <c r="AD550" s="13"/>
      <c r="AE550" s="13"/>
    </row>
    <row r="551" spans="8:31" s="9" customFormat="1" x14ac:dyDescent="0.25">
      <c r="H551" s="1633"/>
      <c r="I551" s="1633"/>
      <c r="J551" s="1633"/>
      <c r="K551" s="1633"/>
      <c r="L551" s="1633"/>
      <c r="M551" s="1633"/>
      <c r="N551" s="1633"/>
      <c r="O551" s="1633"/>
      <c r="P551" s="1633"/>
      <c r="Q551" s="1633"/>
      <c r="R551" s="1633"/>
      <c r="S551" s="13"/>
      <c r="T551" s="13"/>
      <c r="U551" s="13"/>
      <c r="V551" s="13"/>
      <c r="W551" s="13"/>
      <c r="X551" s="13"/>
      <c r="Y551" s="13"/>
      <c r="Z551" s="13"/>
      <c r="AA551" s="13"/>
      <c r="AB551" s="13"/>
      <c r="AC551" s="13"/>
      <c r="AD551" s="13"/>
      <c r="AE551" s="13"/>
    </row>
    <row r="552" spans="8:31" s="9" customFormat="1" x14ac:dyDescent="0.25">
      <c r="H552" s="1633"/>
      <c r="I552" s="1633"/>
      <c r="J552" s="1633"/>
      <c r="K552" s="1633"/>
      <c r="L552" s="1633"/>
      <c r="M552" s="1633"/>
      <c r="N552" s="1633"/>
      <c r="O552" s="1633"/>
      <c r="P552" s="1633"/>
      <c r="Q552" s="1633"/>
      <c r="R552" s="1633"/>
      <c r="S552" s="13"/>
      <c r="T552" s="13"/>
      <c r="U552" s="13"/>
      <c r="V552" s="13"/>
      <c r="W552" s="13"/>
      <c r="X552" s="13"/>
      <c r="Y552" s="13"/>
      <c r="Z552" s="13"/>
      <c r="AA552" s="13"/>
      <c r="AB552" s="13"/>
      <c r="AC552" s="13"/>
      <c r="AD552" s="13"/>
      <c r="AE552" s="13"/>
    </row>
    <row r="553" spans="8:31" s="9" customFormat="1" x14ac:dyDescent="0.25">
      <c r="H553" s="1633"/>
      <c r="I553" s="1633"/>
      <c r="J553" s="1633"/>
      <c r="K553" s="1633"/>
      <c r="L553" s="1633"/>
      <c r="M553" s="1633"/>
      <c r="N553" s="1633"/>
      <c r="O553" s="1633"/>
      <c r="P553" s="1633"/>
      <c r="Q553" s="1633"/>
      <c r="R553" s="1633"/>
      <c r="S553" s="13"/>
      <c r="T553" s="13"/>
      <c r="U553" s="13"/>
      <c r="V553" s="13"/>
      <c r="W553" s="13"/>
      <c r="X553" s="13"/>
      <c r="Y553" s="13"/>
      <c r="Z553" s="13"/>
      <c r="AA553" s="13"/>
      <c r="AB553" s="13"/>
      <c r="AC553" s="13"/>
      <c r="AD553" s="13"/>
      <c r="AE553" s="13"/>
    </row>
    <row r="554" spans="8:31" s="9" customFormat="1" x14ac:dyDescent="0.25">
      <c r="H554" s="1633"/>
      <c r="I554" s="1633"/>
      <c r="J554" s="1633"/>
      <c r="K554" s="1633"/>
      <c r="L554" s="1633"/>
      <c r="M554" s="1633"/>
      <c r="N554" s="1633"/>
      <c r="O554" s="1633"/>
      <c r="P554" s="1633"/>
      <c r="Q554" s="1633"/>
      <c r="R554" s="1633"/>
      <c r="S554" s="13"/>
      <c r="T554" s="13"/>
      <c r="U554" s="13"/>
      <c r="V554" s="13"/>
      <c r="W554" s="13"/>
      <c r="X554" s="13"/>
      <c r="Y554" s="13"/>
      <c r="Z554" s="13"/>
      <c r="AA554" s="13"/>
      <c r="AB554" s="13"/>
      <c r="AC554" s="13"/>
      <c r="AD554" s="13"/>
      <c r="AE554" s="13"/>
    </row>
    <row r="555" spans="8:31" s="9" customFormat="1" x14ac:dyDescent="0.25">
      <c r="H555" s="1633"/>
      <c r="I555" s="1633"/>
      <c r="J555" s="1633"/>
      <c r="K555" s="1633"/>
      <c r="L555" s="1633"/>
      <c r="M555" s="1633"/>
      <c r="N555" s="1633"/>
      <c r="O555" s="1633"/>
      <c r="P555" s="1633"/>
      <c r="Q555" s="1633"/>
      <c r="R555" s="1633"/>
      <c r="S555" s="13"/>
      <c r="T555" s="13"/>
      <c r="U555" s="13"/>
      <c r="V555" s="13"/>
      <c r="W555" s="13"/>
      <c r="X555" s="13"/>
      <c r="Y555" s="13"/>
      <c r="Z555" s="13"/>
      <c r="AA555" s="13"/>
      <c r="AB555" s="13"/>
      <c r="AC555" s="13"/>
      <c r="AD555" s="13"/>
      <c r="AE555" s="13"/>
    </row>
    <row r="556" spans="8:31" s="9" customFormat="1" x14ac:dyDescent="0.25">
      <c r="H556" s="1633"/>
      <c r="I556" s="1633"/>
      <c r="J556" s="1633"/>
      <c r="K556" s="1633"/>
      <c r="L556" s="1633"/>
      <c r="M556" s="1633"/>
      <c r="N556" s="1633"/>
      <c r="O556" s="1633"/>
      <c r="P556" s="1633"/>
      <c r="Q556" s="1633"/>
      <c r="R556" s="1633"/>
      <c r="S556" s="13"/>
      <c r="T556" s="13"/>
      <c r="U556" s="13"/>
      <c r="V556" s="13"/>
      <c r="W556" s="13"/>
      <c r="X556" s="13"/>
      <c r="Y556" s="13"/>
      <c r="Z556" s="13"/>
      <c r="AA556" s="13"/>
      <c r="AB556" s="13"/>
      <c r="AC556" s="13"/>
      <c r="AD556" s="13"/>
      <c r="AE556" s="13"/>
    </row>
    <row r="557" spans="8:31" s="9" customFormat="1" x14ac:dyDescent="0.25">
      <c r="H557" s="1633"/>
      <c r="I557" s="1633"/>
      <c r="J557" s="1633"/>
      <c r="K557" s="1633"/>
      <c r="L557" s="1633"/>
      <c r="M557" s="1633"/>
      <c r="N557" s="1633"/>
      <c r="O557" s="1633"/>
      <c r="P557" s="1633"/>
      <c r="Q557" s="1633"/>
      <c r="R557" s="1633"/>
      <c r="S557" s="13"/>
      <c r="T557" s="13"/>
      <c r="U557" s="13"/>
      <c r="V557" s="13"/>
      <c r="W557" s="13"/>
      <c r="X557" s="13"/>
      <c r="Y557" s="13"/>
      <c r="Z557" s="13"/>
      <c r="AA557" s="13"/>
      <c r="AB557" s="13"/>
      <c r="AC557" s="13"/>
      <c r="AD557" s="13"/>
      <c r="AE557" s="13"/>
    </row>
    <row r="558" spans="8:31" s="9" customFormat="1" x14ac:dyDescent="0.25">
      <c r="H558" s="1633"/>
      <c r="I558" s="1633"/>
      <c r="J558" s="1633"/>
      <c r="K558" s="1633"/>
      <c r="L558" s="1633"/>
      <c r="M558" s="1633"/>
      <c r="N558" s="1633"/>
      <c r="O558" s="1633"/>
      <c r="P558" s="1633"/>
      <c r="Q558" s="1633"/>
      <c r="R558" s="1633"/>
      <c r="S558" s="13"/>
      <c r="T558" s="13"/>
      <c r="U558" s="13"/>
      <c r="V558" s="13"/>
      <c r="W558" s="13"/>
      <c r="X558" s="13"/>
      <c r="Y558" s="13"/>
      <c r="Z558" s="13"/>
      <c r="AA558" s="13"/>
      <c r="AB558" s="13"/>
      <c r="AC558" s="13"/>
      <c r="AD558" s="13"/>
      <c r="AE558" s="13"/>
    </row>
    <row r="559" spans="8:31" s="9" customFormat="1" x14ac:dyDescent="0.25">
      <c r="H559" s="1633"/>
      <c r="I559" s="1633"/>
      <c r="J559" s="1633"/>
      <c r="K559" s="1633"/>
      <c r="L559" s="1633"/>
      <c r="M559" s="1633"/>
      <c r="N559" s="1633"/>
      <c r="O559" s="1633"/>
      <c r="P559" s="1633"/>
      <c r="Q559" s="1633"/>
      <c r="R559" s="1633"/>
      <c r="S559" s="13"/>
      <c r="T559" s="13"/>
      <c r="U559" s="13"/>
      <c r="V559" s="13"/>
      <c r="W559" s="13"/>
      <c r="X559" s="13"/>
      <c r="Y559" s="13"/>
      <c r="Z559" s="13"/>
      <c r="AA559" s="13"/>
      <c r="AB559" s="13"/>
      <c r="AC559" s="13"/>
      <c r="AD559" s="13"/>
      <c r="AE559" s="13"/>
    </row>
    <row r="560" spans="8:31" s="9" customFormat="1" x14ac:dyDescent="0.25">
      <c r="H560" s="1633"/>
      <c r="I560" s="1633"/>
      <c r="J560" s="1633"/>
      <c r="K560" s="1633"/>
      <c r="L560" s="1633"/>
      <c r="M560" s="1633"/>
      <c r="N560" s="1633"/>
      <c r="O560" s="1633"/>
      <c r="P560" s="1633"/>
      <c r="Q560" s="1633"/>
      <c r="R560" s="1633"/>
      <c r="S560" s="13"/>
      <c r="T560" s="13"/>
      <c r="U560" s="13"/>
      <c r="V560" s="13"/>
      <c r="W560" s="13"/>
      <c r="X560" s="13"/>
      <c r="Y560" s="13"/>
      <c r="Z560" s="13"/>
      <c r="AA560" s="13"/>
      <c r="AB560" s="13"/>
      <c r="AC560" s="13"/>
      <c r="AD560" s="13"/>
      <c r="AE560" s="13"/>
    </row>
    <row r="561" spans="8:31" s="9" customFormat="1" x14ac:dyDescent="0.25">
      <c r="H561" s="1633"/>
      <c r="I561" s="1633"/>
      <c r="J561" s="1633"/>
      <c r="K561" s="1633"/>
      <c r="L561" s="1633"/>
      <c r="M561" s="1633"/>
      <c r="N561" s="1633"/>
      <c r="O561" s="1633"/>
      <c r="P561" s="1633"/>
      <c r="Q561" s="1633"/>
      <c r="R561" s="1633"/>
      <c r="S561" s="13"/>
      <c r="T561" s="13"/>
      <c r="U561" s="13"/>
      <c r="V561" s="13"/>
      <c r="W561" s="13"/>
      <c r="X561" s="13"/>
      <c r="Y561" s="13"/>
      <c r="Z561" s="13"/>
      <c r="AA561" s="13"/>
      <c r="AB561" s="13"/>
      <c r="AC561" s="13"/>
      <c r="AD561" s="13"/>
      <c r="AE561" s="13"/>
    </row>
    <row r="562" spans="8:31" s="9" customFormat="1" x14ac:dyDescent="0.25">
      <c r="H562" s="1633"/>
      <c r="I562" s="1633"/>
      <c r="J562" s="1633"/>
      <c r="K562" s="1633"/>
      <c r="L562" s="1633"/>
      <c r="M562" s="1633"/>
      <c r="N562" s="1633"/>
      <c r="O562" s="1633"/>
      <c r="P562" s="1633"/>
      <c r="Q562" s="1633"/>
      <c r="R562" s="1633"/>
      <c r="S562" s="13"/>
      <c r="T562" s="13"/>
      <c r="U562" s="13"/>
      <c r="V562" s="13"/>
      <c r="W562" s="13"/>
      <c r="X562" s="13"/>
      <c r="Y562" s="13"/>
      <c r="Z562" s="13"/>
      <c r="AA562" s="13"/>
      <c r="AB562" s="13"/>
      <c r="AC562" s="13"/>
      <c r="AD562" s="13"/>
      <c r="AE562" s="13"/>
    </row>
    <row r="563" spans="8:31" s="9" customFormat="1" x14ac:dyDescent="0.25">
      <c r="H563" s="1633"/>
      <c r="I563" s="1633"/>
      <c r="J563" s="1633"/>
      <c r="K563" s="1633"/>
      <c r="L563" s="1633"/>
      <c r="M563" s="1633"/>
      <c r="N563" s="1633"/>
      <c r="O563" s="1633"/>
      <c r="P563" s="1633"/>
      <c r="Q563" s="1633"/>
      <c r="R563" s="1633"/>
      <c r="S563" s="13"/>
      <c r="T563" s="13"/>
      <c r="U563" s="13"/>
      <c r="V563" s="13"/>
      <c r="W563" s="13"/>
      <c r="X563" s="13"/>
      <c r="Y563" s="13"/>
      <c r="Z563" s="13"/>
      <c r="AA563" s="13"/>
      <c r="AB563" s="13"/>
      <c r="AC563" s="13"/>
      <c r="AD563" s="13"/>
      <c r="AE563" s="13"/>
    </row>
    <row r="564" spans="8:31" s="9" customFormat="1" x14ac:dyDescent="0.25">
      <c r="H564" s="1633"/>
      <c r="I564" s="1633"/>
      <c r="J564" s="1633"/>
      <c r="K564" s="1633"/>
      <c r="L564" s="1633"/>
      <c r="M564" s="1633"/>
      <c r="N564" s="1633"/>
      <c r="O564" s="1633"/>
      <c r="P564" s="1633"/>
      <c r="Q564" s="1633"/>
      <c r="R564" s="1633"/>
      <c r="S564" s="13"/>
      <c r="T564" s="13"/>
      <c r="U564" s="13"/>
      <c r="V564" s="13"/>
      <c r="W564" s="13"/>
      <c r="X564" s="13"/>
      <c r="Y564" s="13"/>
      <c r="Z564" s="13"/>
      <c r="AA564" s="13"/>
      <c r="AB564" s="13"/>
      <c r="AC564" s="13"/>
      <c r="AD564" s="13"/>
      <c r="AE564" s="13"/>
    </row>
    <row r="565" spans="8:31" s="9" customFormat="1" x14ac:dyDescent="0.25">
      <c r="H565" s="1633"/>
      <c r="I565" s="1633"/>
      <c r="J565" s="1633"/>
      <c r="K565" s="1633"/>
      <c r="L565" s="1633"/>
      <c r="M565" s="1633"/>
      <c r="N565" s="1633"/>
      <c r="O565" s="1633"/>
      <c r="P565" s="1633"/>
      <c r="Q565" s="1633"/>
      <c r="R565" s="1633"/>
      <c r="S565" s="13"/>
      <c r="T565" s="13"/>
      <c r="U565" s="13"/>
      <c r="V565" s="13"/>
      <c r="W565" s="13"/>
      <c r="X565" s="13"/>
      <c r="Y565" s="13"/>
      <c r="Z565" s="13"/>
      <c r="AA565" s="13"/>
      <c r="AB565" s="13"/>
      <c r="AC565" s="13"/>
      <c r="AD565" s="13"/>
      <c r="AE565" s="13"/>
    </row>
    <row r="566" spans="8:31" s="9" customFormat="1" x14ac:dyDescent="0.25">
      <c r="H566" s="1633"/>
      <c r="I566" s="1633"/>
      <c r="J566" s="1633"/>
      <c r="K566" s="1633"/>
      <c r="L566" s="1633"/>
      <c r="M566" s="1633"/>
      <c r="N566" s="1633"/>
      <c r="O566" s="1633"/>
      <c r="P566" s="1633"/>
      <c r="Q566" s="1633"/>
      <c r="R566" s="1633"/>
      <c r="S566" s="13"/>
      <c r="T566" s="13"/>
      <c r="U566" s="13"/>
      <c r="V566" s="13"/>
      <c r="W566" s="13"/>
      <c r="X566" s="13"/>
      <c r="Y566" s="13"/>
      <c r="Z566" s="13"/>
      <c r="AA566" s="13"/>
      <c r="AB566" s="13"/>
      <c r="AC566" s="13"/>
      <c r="AD566" s="13"/>
      <c r="AE566" s="13"/>
    </row>
    <row r="567" spans="8:31" s="9" customFormat="1" x14ac:dyDescent="0.25">
      <c r="H567" s="1633"/>
      <c r="I567" s="1633"/>
      <c r="J567" s="1633"/>
      <c r="K567" s="1633"/>
      <c r="L567" s="1633"/>
      <c r="M567" s="1633"/>
      <c r="N567" s="1633"/>
      <c r="O567" s="1633"/>
      <c r="P567" s="1633"/>
      <c r="Q567" s="1633"/>
      <c r="R567" s="1633"/>
      <c r="S567" s="13"/>
      <c r="T567" s="13"/>
      <c r="U567" s="13"/>
      <c r="V567" s="13"/>
      <c r="W567" s="13"/>
      <c r="X567" s="13"/>
      <c r="Y567" s="13"/>
      <c r="Z567" s="13"/>
      <c r="AA567" s="13"/>
      <c r="AB567" s="13"/>
      <c r="AC567" s="13"/>
      <c r="AD567" s="13"/>
      <c r="AE567" s="13"/>
    </row>
    <row r="568" spans="8:31" s="9" customFormat="1" x14ac:dyDescent="0.25">
      <c r="H568" s="1633"/>
      <c r="I568" s="1633"/>
      <c r="J568" s="1633"/>
      <c r="K568" s="1633"/>
      <c r="L568" s="1633"/>
      <c r="M568" s="1633"/>
      <c r="N568" s="1633"/>
      <c r="O568" s="1633"/>
      <c r="P568" s="1633"/>
      <c r="Q568" s="1633"/>
      <c r="R568" s="1633"/>
      <c r="S568" s="13"/>
      <c r="T568" s="13"/>
      <c r="U568" s="13"/>
      <c r="V568" s="13"/>
      <c r="W568" s="13"/>
      <c r="X568" s="13"/>
      <c r="Y568" s="13"/>
      <c r="Z568" s="13"/>
      <c r="AA568" s="13"/>
      <c r="AB568" s="13"/>
      <c r="AC568" s="13"/>
      <c r="AD568" s="13"/>
      <c r="AE568" s="13"/>
    </row>
    <row r="569" spans="8:31" s="9" customFormat="1" x14ac:dyDescent="0.25">
      <c r="H569" s="1633"/>
      <c r="I569" s="1633"/>
      <c r="J569" s="1633"/>
      <c r="K569" s="1633"/>
      <c r="L569" s="1633"/>
      <c r="M569" s="1633"/>
      <c r="N569" s="1633"/>
      <c r="O569" s="1633"/>
      <c r="P569" s="1633"/>
      <c r="Q569" s="1633"/>
      <c r="R569" s="1633"/>
      <c r="S569" s="13"/>
      <c r="T569" s="13"/>
      <c r="U569" s="13"/>
      <c r="V569" s="13"/>
      <c r="W569" s="13"/>
      <c r="X569" s="13"/>
      <c r="Y569" s="13"/>
      <c r="Z569" s="13"/>
      <c r="AA569" s="13"/>
      <c r="AB569" s="13"/>
      <c r="AC569" s="13"/>
      <c r="AD569" s="13"/>
      <c r="AE569" s="13"/>
    </row>
    <row r="570" spans="8:31" s="9" customFormat="1" x14ac:dyDescent="0.25">
      <c r="H570" s="1633"/>
      <c r="I570" s="1633"/>
      <c r="J570" s="1633"/>
      <c r="K570" s="1633"/>
      <c r="L570" s="1633"/>
      <c r="M570" s="1633"/>
      <c r="N570" s="1633"/>
      <c r="O570" s="1633"/>
      <c r="P570" s="1633"/>
      <c r="Q570" s="1633"/>
      <c r="R570" s="1633"/>
      <c r="S570" s="13"/>
      <c r="T570" s="13"/>
      <c r="U570" s="13"/>
      <c r="V570" s="13"/>
      <c r="W570" s="13"/>
      <c r="X570" s="13"/>
      <c r="Y570" s="13"/>
      <c r="Z570" s="13"/>
      <c r="AA570" s="13"/>
      <c r="AB570" s="13"/>
      <c r="AC570" s="13"/>
      <c r="AD570" s="13"/>
      <c r="AE570" s="13"/>
    </row>
    <row r="571" spans="8:31" s="9" customFormat="1" x14ac:dyDescent="0.25">
      <c r="H571" s="1633"/>
      <c r="I571" s="1633"/>
      <c r="J571" s="1633"/>
      <c r="K571" s="1633"/>
      <c r="L571" s="1633"/>
      <c r="M571" s="1633"/>
      <c r="N571" s="1633"/>
      <c r="O571" s="1633"/>
      <c r="P571" s="1633"/>
      <c r="Q571" s="1633"/>
      <c r="R571" s="1633"/>
      <c r="S571" s="13"/>
      <c r="T571" s="13"/>
      <c r="U571" s="13"/>
      <c r="V571" s="13"/>
      <c r="W571" s="13"/>
      <c r="X571" s="13"/>
      <c r="Y571" s="13"/>
      <c r="Z571" s="13"/>
      <c r="AA571" s="13"/>
      <c r="AB571" s="13"/>
      <c r="AC571" s="13"/>
      <c r="AD571" s="13"/>
      <c r="AE571" s="13"/>
    </row>
    <row r="572" spans="8:31" s="9" customFormat="1" x14ac:dyDescent="0.25">
      <c r="H572" s="1633"/>
      <c r="I572" s="1633"/>
      <c r="J572" s="1633"/>
      <c r="K572" s="1633"/>
      <c r="L572" s="1633"/>
      <c r="M572" s="1633"/>
      <c r="N572" s="1633"/>
      <c r="O572" s="1633"/>
      <c r="P572" s="1633"/>
      <c r="Q572" s="1633"/>
      <c r="R572" s="1633"/>
      <c r="S572" s="13"/>
      <c r="T572" s="13"/>
      <c r="U572" s="13"/>
      <c r="V572" s="13"/>
      <c r="W572" s="13"/>
      <c r="X572" s="13"/>
      <c r="Y572" s="13"/>
      <c r="Z572" s="13"/>
      <c r="AA572" s="13"/>
      <c r="AB572" s="13"/>
      <c r="AC572" s="13"/>
      <c r="AD572" s="13"/>
      <c r="AE572" s="13"/>
    </row>
    <row r="573" spans="8:31" s="9" customFormat="1" x14ac:dyDescent="0.25">
      <c r="H573" s="1633"/>
      <c r="I573" s="1633"/>
      <c r="J573" s="1633"/>
      <c r="K573" s="1633"/>
      <c r="L573" s="1633"/>
      <c r="M573" s="1633"/>
      <c r="N573" s="1633"/>
      <c r="O573" s="1633"/>
      <c r="P573" s="1633"/>
      <c r="Q573" s="1633"/>
      <c r="R573" s="1633"/>
      <c r="S573" s="13"/>
      <c r="T573" s="13"/>
      <c r="U573" s="13"/>
      <c r="V573" s="13"/>
      <c r="W573" s="13"/>
      <c r="X573" s="13"/>
      <c r="Y573" s="13"/>
      <c r="Z573" s="13"/>
      <c r="AA573" s="13"/>
      <c r="AB573" s="13"/>
      <c r="AC573" s="13"/>
      <c r="AD573" s="13"/>
      <c r="AE573" s="13"/>
    </row>
    <row r="574" spans="8:31" s="9" customFormat="1" x14ac:dyDescent="0.25">
      <c r="H574" s="1633"/>
      <c r="I574" s="1633"/>
      <c r="J574" s="1633"/>
      <c r="K574" s="1633"/>
      <c r="L574" s="1633"/>
      <c r="M574" s="1633"/>
      <c r="N574" s="1633"/>
      <c r="O574" s="1633"/>
      <c r="P574" s="1633"/>
      <c r="Q574" s="1633"/>
      <c r="R574" s="1633"/>
      <c r="S574" s="13"/>
      <c r="T574" s="13"/>
      <c r="U574" s="13"/>
      <c r="V574" s="13"/>
      <c r="W574" s="13"/>
      <c r="X574" s="13"/>
      <c r="Y574" s="13"/>
      <c r="Z574" s="13"/>
      <c r="AA574" s="13"/>
      <c r="AB574" s="13"/>
      <c r="AC574" s="13"/>
      <c r="AD574" s="13"/>
      <c r="AE574" s="13"/>
    </row>
    <row r="575" spans="8:31" s="9" customFormat="1" x14ac:dyDescent="0.25">
      <c r="H575" s="1633"/>
      <c r="I575" s="1633"/>
      <c r="J575" s="1633"/>
      <c r="K575" s="1633"/>
      <c r="L575" s="1633"/>
      <c r="M575" s="1633"/>
      <c r="N575" s="1633"/>
      <c r="O575" s="1633"/>
      <c r="P575" s="1633"/>
      <c r="Q575" s="1633"/>
      <c r="R575" s="1633"/>
      <c r="S575" s="13"/>
      <c r="T575" s="13"/>
      <c r="U575" s="13"/>
      <c r="V575" s="13"/>
      <c r="W575" s="13"/>
      <c r="X575" s="13"/>
      <c r="Y575" s="13"/>
      <c r="Z575" s="13"/>
      <c r="AA575" s="13"/>
      <c r="AB575" s="13"/>
      <c r="AC575" s="13"/>
      <c r="AD575" s="13"/>
      <c r="AE575" s="13"/>
    </row>
    <row r="576" spans="8:31" s="9" customFormat="1" x14ac:dyDescent="0.25">
      <c r="H576" s="1633"/>
      <c r="I576" s="1633"/>
      <c r="J576" s="1633"/>
      <c r="K576" s="1633"/>
      <c r="L576" s="1633"/>
      <c r="M576" s="1633"/>
      <c r="N576" s="1633"/>
      <c r="O576" s="1633"/>
      <c r="P576" s="1633"/>
      <c r="Q576" s="1633"/>
      <c r="R576" s="1633"/>
      <c r="S576" s="13"/>
      <c r="T576" s="13"/>
      <c r="U576" s="13"/>
      <c r="V576" s="13"/>
      <c r="W576" s="13"/>
      <c r="X576" s="13"/>
      <c r="Y576" s="13"/>
      <c r="Z576" s="13"/>
      <c r="AA576" s="13"/>
      <c r="AB576" s="13"/>
      <c r="AC576" s="13"/>
      <c r="AD576" s="13"/>
      <c r="AE576" s="13"/>
    </row>
    <row r="577" spans="8:31" s="9" customFormat="1" x14ac:dyDescent="0.25">
      <c r="H577" s="1633"/>
      <c r="I577" s="1633"/>
      <c r="J577" s="1633"/>
      <c r="K577" s="1633"/>
      <c r="L577" s="1633"/>
      <c r="M577" s="1633"/>
      <c r="N577" s="1633"/>
      <c r="O577" s="1633"/>
      <c r="P577" s="1633"/>
      <c r="Q577" s="1633"/>
      <c r="R577" s="1633"/>
      <c r="S577" s="13"/>
      <c r="T577" s="13"/>
      <c r="U577" s="13"/>
      <c r="V577" s="13"/>
      <c r="W577" s="13"/>
      <c r="X577" s="13"/>
      <c r="Y577" s="13"/>
      <c r="Z577" s="13"/>
      <c r="AA577" s="13"/>
      <c r="AB577" s="13"/>
      <c r="AC577" s="13"/>
      <c r="AD577" s="13"/>
      <c r="AE577" s="13"/>
    </row>
    <row r="578" spans="8:31" s="9" customFormat="1" x14ac:dyDescent="0.25">
      <c r="H578" s="1633"/>
      <c r="I578" s="1633"/>
      <c r="J578" s="1633"/>
      <c r="K578" s="1633"/>
      <c r="L578" s="1633"/>
      <c r="M578" s="1633"/>
      <c r="N578" s="1633"/>
      <c r="O578" s="1633"/>
      <c r="P578" s="1633"/>
      <c r="Q578" s="1633"/>
      <c r="R578" s="1633"/>
      <c r="S578" s="13"/>
      <c r="T578" s="13"/>
      <c r="U578" s="13"/>
      <c r="V578" s="13"/>
      <c r="W578" s="13"/>
      <c r="X578" s="13"/>
      <c r="Y578" s="13"/>
      <c r="Z578" s="13"/>
      <c r="AA578" s="13"/>
      <c r="AB578" s="13"/>
      <c r="AC578" s="13"/>
      <c r="AD578" s="13"/>
      <c r="AE578" s="13"/>
    </row>
    <row r="579" spans="8:31" s="9" customFormat="1" x14ac:dyDescent="0.25">
      <c r="H579" s="1633"/>
      <c r="I579" s="1633"/>
      <c r="J579" s="1633"/>
      <c r="K579" s="1633"/>
      <c r="L579" s="1633"/>
      <c r="M579" s="1633"/>
      <c r="N579" s="1633"/>
      <c r="O579" s="1633"/>
      <c r="P579" s="1633"/>
      <c r="Q579" s="1633"/>
      <c r="R579" s="1633"/>
      <c r="S579" s="13"/>
      <c r="T579" s="13"/>
      <c r="U579" s="13"/>
      <c r="V579" s="13"/>
      <c r="W579" s="13"/>
      <c r="X579" s="13"/>
      <c r="Y579" s="13"/>
      <c r="Z579" s="13"/>
      <c r="AA579" s="13"/>
      <c r="AB579" s="13"/>
      <c r="AC579" s="13"/>
      <c r="AD579" s="13"/>
      <c r="AE579" s="13"/>
    </row>
    <row r="580" spans="8:31" s="9" customFormat="1" x14ac:dyDescent="0.25">
      <c r="H580" s="1633"/>
      <c r="I580" s="1633"/>
      <c r="J580" s="1633"/>
      <c r="K580" s="1633"/>
      <c r="L580" s="1633"/>
      <c r="M580" s="1633"/>
      <c r="N580" s="1633"/>
      <c r="O580" s="1633"/>
      <c r="P580" s="1633"/>
      <c r="Q580" s="1633"/>
      <c r="R580" s="1633"/>
      <c r="S580" s="13"/>
      <c r="T580" s="13"/>
      <c r="U580" s="13"/>
      <c r="V580" s="13"/>
      <c r="W580" s="13"/>
      <c r="X580" s="13"/>
      <c r="Y580" s="13"/>
      <c r="Z580" s="13"/>
      <c r="AA580" s="13"/>
      <c r="AB580" s="13"/>
      <c r="AC580" s="13"/>
      <c r="AD580" s="13"/>
      <c r="AE580" s="13"/>
    </row>
    <row r="581" spans="8:31" s="9" customFormat="1" x14ac:dyDescent="0.25">
      <c r="H581" s="1633"/>
      <c r="I581" s="1633"/>
      <c r="J581" s="1633"/>
      <c r="K581" s="1633"/>
      <c r="L581" s="1633"/>
      <c r="M581" s="1633"/>
      <c r="N581" s="1633"/>
      <c r="O581" s="1633"/>
      <c r="P581" s="1633"/>
      <c r="Q581" s="1633"/>
      <c r="R581" s="1633"/>
      <c r="S581" s="13"/>
      <c r="T581" s="13"/>
      <c r="U581" s="13"/>
      <c r="V581" s="13"/>
      <c r="W581" s="13"/>
      <c r="X581" s="13"/>
      <c r="Y581" s="13"/>
      <c r="Z581" s="13"/>
      <c r="AA581" s="13"/>
      <c r="AB581" s="13"/>
      <c r="AC581" s="13"/>
      <c r="AD581" s="13"/>
      <c r="AE581" s="13"/>
    </row>
    <row r="582" spans="8:31" s="9" customFormat="1" x14ac:dyDescent="0.25">
      <c r="H582" s="1633"/>
      <c r="I582" s="1633"/>
      <c r="J582" s="1633"/>
      <c r="K582" s="1633"/>
      <c r="L582" s="1633"/>
      <c r="M582" s="1633"/>
      <c r="N582" s="1633"/>
      <c r="O582" s="1633"/>
      <c r="P582" s="1633"/>
      <c r="Q582" s="1633"/>
      <c r="R582" s="1633"/>
      <c r="S582" s="13"/>
      <c r="T582" s="13"/>
      <c r="U582" s="13"/>
      <c r="V582" s="13"/>
      <c r="W582" s="13"/>
      <c r="X582" s="13"/>
      <c r="Y582" s="13"/>
      <c r="Z582" s="13"/>
      <c r="AA582" s="13"/>
      <c r="AB582" s="13"/>
      <c r="AC582" s="13"/>
      <c r="AD582" s="13"/>
      <c r="AE582" s="13"/>
    </row>
    <row r="583" spans="8:31" s="9" customFormat="1" x14ac:dyDescent="0.25">
      <c r="H583" s="1633"/>
      <c r="I583" s="1633"/>
      <c r="J583" s="1633"/>
      <c r="K583" s="1633"/>
      <c r="L583" s="1633"/>
      <c r="M583" s="1633"/>
      <c r="N583" s="1633"/>
      <c r="O583" s="1633"/>
      <c r="P583" s="1633"/>
      <c r="Q583" s="1633"/>
      <c r="R583" s="1633"/>
      <c r="S583" s="13"/>
      <c r="T583" s="13"/>
      <c r="U583" s="13"/>
      <c r="V583" s="13"/>
      <c r="W583" s="13"/>
      <c r="X583" s="13"/>
      <c r="Y583" s="13"/>
      <c r="Z583" s="13"/>
      <c r="AA583" s="13"/>
      <c r="AB583" s="13"/>
      <c r="AC583" s="13"/>
      <c r="AD583" s="13"/>
      <c r="AE583" s="13"/>
    </row>
    <row r="584" spans="8:31" s="9" customFormat="1" x14ac:dyDescent="0.25">
      <c r="H584" s="1633"/>
      <c r="I584" s="1633"/>
      <c r="J584" s="1633"/>
      <c r="K584" s="1633"/>
      <c r="L584" s="1633"/>
      <c r="M584" s="1633"/>
      <c r="N584" s="1633"/>
      <c r="O584" s="1633"/>
      <c r="P584" s="1633"/>
      <c r="Q584" s="1633"/>
      <c r="R584" s="1633"/>
      <c r="S584" s="13"/>
      <c r="T584" s="13"/>
      <c r="U584" s="13"/>
      <c r="V584" s="13"/>
      <c r="W584" s="13"/>
      <c r="X584" s="13"/>
      <c r="Y584" s="13"/>
      <c r="Z584" s="13"/>
      <c r="AA584" s="13"/>
      <c r="AB584" s="13"/>
      <c r="AC584" s="13"/>
      <c r="AD584" s="13"/>
      <c r="AE584" s="13"/>
    </row>
    <row r="585" spans="8:31" s="9" customFormat="1" x14ac:dyDescent="0.25">
      <c r="H585" s="1633"/>
      <c r="I585" s="1633"/>
      <c r="J585" s="1633"/>
      <c r="K585" s="1633"/>
      <c r="L585" s="1633"/>
      <c r="M585" s="1633"/>
      <c r="N585" s="1633"/>
      <c r="O585" s="1633"/>
      <c r="P585" s="1633"/>
      <c r="Q585" s="1633"/>
      <c r="R585" s="1633"/>
      <c r="S585" s="13"/>
      <c r="T585" s="13"/>
      <c r="U585" s="13"/>
      <c r="V585" s="13"/>
      <c r="W585" s="13"/>
      <c r="X585" s="13"/>
      <c r="Y585" s="13"/>
      <c r="Z585" s="13"/>
      <c r="AA585" s="13"/>
      <c r="AB585" s="13"/>
      <c r="AC585" s="13"/>
      <c r="AD585" s="13"/>
      <c r="AE585" s="13"/>
    </row>
    <row r="586" spans="8:31" s="9" customFormat="1" x14ac:dyDescent="0.25">
      <c r="H586" s="1633"/>
      <c r="I586" s="1633"/>
      <c r="J586" s="1633"/>
      <c r="K586" s="1633"/>
      <c r="L586" s="1633"/>
      <c r="M586" s="1633"/>
      <c r="N586" s="1633"/>
      <c r="O586" s="1633"/>
      <c r="P586" s="1633"/>
      <c r="Q586" s="1633"/>
      <c r="R586" s="1633"/>
      <c r="S586" s="13"/>
      <c r="T586" s="13"/>
      <c r="U586" s="13"/>
      <c r="V586" s="13"/>
      <c r="W586" s="13"/>
      <c r="X586" s="13"/>
      <c r="Y586" s="13"/>
      <c r="Z586" s="13"/>
      <c r="AA586" s="13"/>
      <c r="AB586" s="13"/>
      <c r="AC586" s="13"/>
      <c r="AD586" s="13"/>
      <c r="AE586" s="13"/>
    </row>
    <row r="587" spans="8:31" s="9" customFormat="1" x14ac:dyDescent="0.25">
      <c r="H587" s="1633"/>
      <c r="I587" s="1633"/>
      <c r="J587" s="1633"/>
      <c r="K587" s="1633"/>
      <c r="L587" s="1633"/>
      <c r="M587" s="1633"/>
      <c r="N587" s="1633"/>
      <c r="O587" s="1633"/>
      <c r="P587" s="1633"/>
      <c r="Q587" s="1633"/>
      <c r="R587" s="1633"/>
      <c r="S587" s="13"/>
      <c r="T587" s="13"/>
      <c r="U587" s="13"/>
      <c r="V587" s="13"/>
      <c r="W587" s="13"/>
      <c r="X587" s="13"/>
      <c r="Y587" s="13"/>
      <c r="Z587" s="13"/>
      <c r="AA587" s="13"/>
      <c r="AB587" s="13"/>
      <c r="AC587" s="13"/>
      <c r="AD587" s="13"/>
      <c r="AE587" s="13"/>
    </row>
    <row r="588" spans="8:31" s="9" customFormat="1" x14ac:dyDescent="0.25">
      <c r="H588" s="1633"/>
      <c r="I588" s="1633"/>
      <c r="J588" s="1633"/>
      <c r="K588" s="1633"/>
      <c r="L588" s="1633"/>
      <c r="M588" s="1633"/>
      <c r="N588" s="1633"/>
      <c r="O588" s="1633"/>
      <c r="P588" s="1633"/>
      <c r="Q588" s="1633"/>
      <c r="R588" s="1633"/>
      <c r="S588" s="13"/>
      <c r="T588" s="13"/>
      <c r="U588" s="13"/>
      <c r="V588" s="13"/>
      <c r="W588" s="13"/>
      <c r="X588" s="13"/>
      <c r="Y588" s="13"/>
      <c r="Z588" s="13"/>
      <c r="AA588" s="13"/>
      <c r="AB588" s="13"/>
      <c r="AC588" s="13"/>
      <c r="AD588" s="13"/>
      <c r="AE588" s="13"/>
    </row>
    <row r="589" spans="8:31" s="9" customFormat="1" x14ac:dyDescent="0.25">
      <c r="H589" s="1633"/>
      <c r="I589" s="1633"/>
      <c r="J589" s="1633"/>
      <c r="K589" s="1633"/>
      <c r="L589" s="1633"/>
      <c r="M589" s="1633"/>
      <c r="N589" s="1633"/>
      <c r="O589" s="1633"/>
      <c r="P589" s="1633"/>
      <c r="Q589" s="1633"/>
      <c r="R589" s="1633"/>
      <c r="S589" s="13"/>
      <c r="T589" s="13"/>
      <c r="U589" s="13"/>
      <c r="V589" s="13"/>
      <c r="W589" s="13"/>
      <c r="X589" s="13"/>
      <c r="Y589" s="13"/>
      <c r="Z589" s="13"/>
      <c r="AA589" s="13"/>
      <c r="AB589" s="13"/>
      <c r="AC589" s="13"/>
      <c r="AD589" s="13"/>
      <c r="AE589" s="13"/>
    </row>
    <row r="590" spans="8:31" s="9" customFormat="1" x14ac:dyDescent="0.25">
      <c r="H590" s="1633"/>
      <c r="I590" s="1633"/>
      <c r="J590" s="1633"/>
      <c r="K590" s="1633"/>
      <c r="L590" s="1633"/>
      <c r="M590" s="1633"/>
      <c r="N590" s="1633"/>
      <c r="O590" s="1633"/>
      <c r="P590" s="1633"/>
      <c r="Q590" s="1633"/>
      <c r="R590" s="1633"/>
      <c r="S590" s="13"/>
      <c r="T590" s="13"/>
      <c r="U590" s="13"/>
      <c r="V590" s="13"/>
      <c r="W590" s="13"/>
      <c r="X590" s="13"/>
      <c r="Y590" s="13"/>
      <c r="Z590" s="13"/>
      <c r="AA590" s="13"/>
      <c r="AB590" s="13"/>
      <c r="AC590" s="13"/>
      <c r="AD590" s="13"/>
      <c r="AE590" s="13"/>
    </row>
    <row r="591" spans="8:31" s="9" customFormat="1" x14ac:dyDescent="0.25">
      <c r="H591" s="1633"/>
      <c r="I591" s="1633"/>
      <c r="J591" s="1633"/>
      <c r="K591" s="1633"/>
      <c r="L591" s="1633"/>
      <c r="M591" s="1633"/>
      <c r="N591" s="1633"/>
      <c r="O591" s="1633"/>
      <c r="P591" s="1633"/>
      <c r="Q591" s="1633"/>
      <c r="R591" s="1633"/>
      <c r="S591" s="13"/>
      <c r="T591" s="13"/>
      <c r="U591" s="13"/>
      <c r="V591" s="13"/>
      <c r="W591" s="13"/>
      <c r="X591" s="13"/>
      <c r="Y591" s="13"/>
      <c r="Z591" s="13"/>
      <c r="AA591" s="13"/>
      <c r="AB591" s="13"/>
      <c r="AC591" s="13"/>
      <c r="AD591" s="13"/>
      <c r="AE591" s="13"/>
    </row>
    <row r="592" spans="8:31" s="9" customFormat="1" x14ac:dyDescent="0.25">
      <c r="H592" s="1633"/>
      <c r="I592" s="1633"/>
      <c r="J592" s="1633"/>
      <c r="K592" s="1633"/>
      <c r="L592" s="1633"/>
      <c r="M592" s="1633"/>
      <c r="N592" s="1633"/>
      <c r="O592" s="1633"/>
      <c r="P592" s="1633"/>
      <c r="Q592" s="1633"/>
      <c r="R592" s="1633"/>
      <c r="S592" s="13"/>
      <c r="T592" s="13"/>
      <c r="U592" s="13"/>
      <c r="V592" s="13"/>
      <c r="W592" s="13"/>
      <c r="X592" s="13"/>
      <c r="Y592" s="13"/>
      <c r="Z592" s="13"/>
      <c r="AA592" s="13"/>
      <c r="AB592" s="13"/>
      <c r="AC592" s="13"/>
      <c r="AD592" s="13"/>
      <c r="AE592" s="13"/>
    </row>
    <row r="593" spans="8:31" s="9" customFormat="1" x14ac:dyDescent="0.25">
      <c r="H593" s="1633"/>
      <c r="I593" s="1633"/>
      <c r="J593" s="1633"/>
      <c r="K593" s="1633"/>
      <c r="L593" s="1633"/>
      <c r="M593" s="1633"/>
      <c r="N593" s="1633"/>
      <c r="O593" s="1633"/>
      <c r="P593" s="1633"/>
      <c r="Q593" s="1633"/>
      <c r="R593" s="1633"/>
      <c r="S593" s="13"/>
      <c r="T593" s="13"/>
      <c r="U593" s="13"/>
      <c r="V593" s="13"/>
      <c r="W593" s="13"/>
      <c r="X593" s="13"/>
      <c r="Y593" s="13"/>
      <c r="Z593" s="13"/>
      <c r="AA593" s="13"/>
      <c r="AB593" s="13"/>
      <c r="AC593" s="13"/>
      <c r="AD593" s="13"/>
      <c r="AE593" s="13"/>
    </row>
    <row r="594" spans="8:31" s="9" customFormat="1" x14ac:dyDescent="0.25">
      <c r="H594" s="1633"/>
      <c r="I594" s="1633"/>
      <c r="J594" s="1633"/>
      <c r="K594" s="1633"/>
      <c r="L594" s="1633"/>
      <c r="M594" s="1633"/>
      <c r="N594" s="1633"/>
      <c r="O594" s="1633"/>
      <c r="P594" s="1633"/>
      <c r="Q594" s="1633"/>
      <c r="R594" s="1633"/>
      <c r="S594" s="13"/>
      <c r="T594" s="13"/>
      <c r="U594" s="13"/>
      <c r="V594" s="13"/>
      <c r="W594" s="13"/>
      <c r="X594" s="13"/>
      <c r="Y594" s="13"/>
      <c r="Z594" s="13"/>
      <c r="AA594" s="13"/>
      <c r="AB594" s="13"/>
      <c r="AC594" s="13"/>
      <c r="AD594" s="13"/>
      <c r="AE594" s="13"/>
    </row>
    <row r="595" spans="8:31" s="9" customFormat="1" x14ac:dyDescent="0.25">
      <c r="H595" s="1633"/>
      <c r="I595" s="1633"/>
      <c r="J595" s="1633"/>
      <c r="K595" s="1633"/>
      <c r="L595" s="1633"/>
      <c r="M595" s="1633"/>
      <c r="N595" s="1633"/>
      <c r="O595" s="1633"/>
      <c r="P595" s="1633"/>
      <c r="Q595" s="1633"/>
      <c r="R595" s="1633"/>
      <c r="S595" s="13"/>
      <c r="T595" s="13"/>
      <c r="U595" s="13"/>
      <c r="V595" s="13"/>
      <c r="W595" s="13"/>
      <c r="X595" s="13"/>
      <c r="Y595" s="13"/>
      <c r="Z595" s="13"/>
      <c r="AA595" s="13"/>
      <c r="AB595" s="13"/>
      <c r="AC595" s="13"/>
      <c r="AD595" s="13"/>
      <c r="AE595" s="13"/>
    </row>
    <row r="596" spans="8:31" s="9" customFormat="1" x14ac:dyDescent="0.25">
      <c r="H596" s="1633"/>
      <c r="I596" s="1633"/>
      <c r="J596" s="1633"/>
      <c r="K596" s="1633"/>
      <c r="L596" s="1633"/>
      <c r="M596" s="1633"/>
      <c r="N596" s="1633"/>
      <c r="O596" s="1633"/>
      <c r="P596" s="1633"/>
      <c r="Q596" s="1633"/>
      <c r="R596" s="1633"/>
      <c r="S596" s="13"/>
      <c r="T596" s="13"/>
      <c r="U596" s="13"/>
      <c r="V596" s="13"/>
      <c r="W596" s="13"/>
      <c r="X596" s="13"/>
      <c r="Y596" s="13"/>
      <c r="Z596" s="13"/>
      <c r="AA596" s="13"/>
      <c r="AB596" s="13"/>
      <c r="AC596" s="13"/>
      <c r="AD596" s="13"/>
      <c r="AE596" s="13"/>
    </row>
    <row r="597" spans="8:31" s="9" customFormat="1" x14ac:dyDescent="0.25">
      <c r="H597" s="1633"/>
      <c r="I597" s="1633"/>
      <c r="J597" s="1633"/>
      <c r="K597" s="1633"/>
      <c r="L597" s="1633"/>
      <c r="M597" s="1633"/>
      <c r="N597" s="1633"/>
      <c r="O597" s="1633"/>
      <c r="P597" s="1633"/>
      <c r="Q597" s="1633"/>
      <c r="R597" s="1633"/>
      <c r="S597" s="13"/>
      <c r="T597" s="13"/>
      <c r="U597" s="13"/>
      <c r="V597" s="13"/>
      <c r="W597" s="13"/>
      <c r="X597" s="13"/>
      <c r="Y597" s="13"/>
      <c r="Z597" s="13"/>
      <c r="AA597" s="13"/>
      <c r="AB597" s="13"/>
      <c r="AC597" s="13"/>
      <c r="AD597" s="13"/>
      <c r="AE597" s="13"/>
    </row>
    <row r="598" spans="8:31" s="9" customFormat="1" x14ac:dyDescent="0.25">
      <c r="H598" s="1633"/>
      <c r="I598" s="1633"/>
      <c r="J598" s="1633"/>
      <c r="K598" s="1633"/>
      <c r="L598" s="1633"/>
      <c r="M598" s="1633"/>
      <c r="N598" s="1633"/>
      <c r="O598" s="1633"/>
      <c r="P598" s="1633"/>
      <c r="Q598" s="1633"/>
      <c r="R598" s="1633"/>
      <c r="S598" s="13"/>
      <c r="T598" s="13"/>
      <c r="U598" s="13"/>
      <c r="V598" s="13"/>
      <c r="W598" s="13"/>
      <c r="X598" s="13"/>
      <c r="Y598" s="13"/>
      <c r="Z598" s="13"/>
      <c r="AA598" s="13"/>
      <c r="AB598" s="13"/>
      <c r="AC598" s="13"/>
      <c r="AD598" s="13"/>
      <c r="AE598" s="13"/>
    </row>
    <row r="599" spans="8:31" s="9" customFormat="1" x14ac:dyDescent="0.25">
      <c r="H599" s="1633"/>
      <c r="I599" s="1633"/>
      <c r="J599" s="1633"/>
      <c r="K599" s="1633"/>
      <c r="L599" s="1633"/>
      <c r="M599" s="1633"/>
      <c r="N599" s="1633"/>
      <c r="O599" s="1633"/>
      <c r="P599" s="1633"/>
      <c r="Q599" s="1633"/>
      <c r="R599" s="1633"/>
      <c r="S599" s="13"/>
      <c r="T599" s="13"/>
      <c r="U599" s="13"/>
      <c r="V599" s="13"/>
      <c r="W599" s="13"/>
      <c r="X599" s="13"/>
      <c r="Y599" s="13"/>
      <c r="Z599" s="13"/>
      <c r="AA599" s="13"/>
      <c r="AB599" s="13"/>
      <c r="AC599" s="13"/>
      <c r="AD599" s="13"/>
      <c r="AE599" s="13"/>
    </row>
    <row r="600" spans="8:31" s="9" customFormat="1" x14ac:dyDescent="0.25">
      <c r="H600" s="1633"/>
      <c r="I600" s="1633"/>
      <c r="J600" s="1633"/>
      <c r="K600" s="1633"/>
      <c r="L600" s="1633"/>
      <c r="M600" s="1633"/>
      <c r="N600" s="1633"/>
      <c r="O600" s="1633"/>
      <c r="P600" s="1633"/>
      <c r="Q600" s="1633"/>
      <c r="R600" s="1633"/>
      <c r="S600" s="13"/>
      <c r="T600" s="13"/>
      <c r="U600" s="13"/>
      <c r="V600" s="13"/>
      <c r="W600" s="13"/>
      <c r="X600" s="13"/>
      <c r="Y600" s="13"/>
      <c r="Z600" s="13"/>
      <c r="AA600" s="13"/>
      <c r="AB600" s="13"/>
      <c r="AC600" s="13"/>
      <c r="AD600" s="13"/>
      <c r="AE600" s="13"/>
    </row>
    <row r="601" spans="8:31" s="9" customFormat="1" x14ac:dyDescent="0.25">
      <c r="H601" s="1633"/>
      <c r="I601" s="1633"/>
      <c r="J601" s="1633"/>
      <c r="K601" s="1633"/>
      <c r="L601" s="1633"/>
      <c r="M601" s="1633"/>
      <c r="N601" s="1633"/>
      <c r="O601" s="1633"/>
      <c r="P601" s="1633"/>
      <c r="Q601" s="1633"/>
      <c r="R601" s="1633"/>
      <c r="S601" s="13"/>
      <c r="T601" s="13"/>
      <c r="U601" s="13"/>
      <c r="V601" s="13"/>
      <c r="W601" s="13"/>
      <c r="X601" s="13"/>
      <c r="Y601" s="13"/>
      <c r="Z601" s="13"/>
      <c r="AA601" s="13"/>
      <c r="AB601" s="13"/>
      <c r="AC601" s="13"/>
      <c r="AD601" s="13"/>
      <c r="AE601" s="13"/>
    </row>
    <row r="602" spans="8:31" s="9" customFormat="1" x14ac:dyDescent="0.25">
      <c r="H602" s="1633"/>
      <c r="I602" s="1633"/>
      <c r="J602" s="1633"/>
      <c r="K602" s="1633"/>
      <c r="L602" s="1633"/>
      <c r="M602" s="1633"/>
      <c r="N602" s="1633"/>
      <c r="O602" s="1633"/>
      <c r="P602" s="1633"/>
      <c r="Q602" s="1633"/>
      <c r="R602" s="1633"/>
      <c r="S602" s="13"/>
      <c r="T602" s="13"/>
      <c r="U602" s="13"/>
      <c r="V602" s="13"/>
      <c r="W602" s="13"/>
      <c r="X602" s="13"/>
      <c r="Y602" s="13"/>
      <c r="Z602" s="13"/>
      <c r="AA602" s="13"/>
      <c r="AB602" s="13"/>
      <c r="AC602" s="13"/>
      <c r="AD602" s="13"/>
      <c r="AE602" s="13"/>
    </row>
    <row r="603" spans="8:31" s="9" customFormat="1" x14ac:dyDescent="0.25">
      <c r="H603" s="1633"/>
      <c r="I603" s="1633"/>
      <c r="J603" s="1633"/>
      <c r="K603" s="1633"/>
      <c r="L603" s="1633"/>
      <c r="M603" s="1633"/>
      <c r="N603" s="1633"/>
      <c r="O603" s="1633"/>
      <c r="P603" s="1633"/>
      <c r="Q603" s="1633"/>
      <c r="R603" s="1633"/>
      <c r="S603" s="13"/>
      <c r="T603" s="13"/>
      <c r="U603" s="13"/>
      <c r="V603" s="13"/>
      <c r="W603" s="13"/>
      <c r="X603" s="13"/>
      <c r="Y603" s="13"/>
      <c r="Z603" s="13"/>
      <c r="AA603" s="13"/>
      <c r="AB603" s="13"/>
      <c r="AC603" s="13"/>
      <c r="AD603" s="13"/>
      <c r="AE603" s="13"/>
    </row>
    <row r="604" spans="8:31" s="9" customFormat="1" x14ac:dyDescent="0.25">
      <c r="H604" s="1633"/>
      <c r="I604" s="1633"/>
      <c r="J604" s="1633"/>
      <c r="K604" s="1633"/>
      <c r="L604" s="1633"/>
      <c r="M604" s="1633"/>
      <c r="N604" s="1633"/>
      <c r="O604" s="1633"/>
      <c r="P604" s="1633"/>
      <c r="Q604" s="1633"/>
      <c r="R604" s="1633"/>
      <c r="S604" s="13"/>
      <c r="T604" s="13"/>
      <c r="U604" s="13"/>
      <c r="V604" s="13"/>
      <c r="W604" s="13"/>
      <c r="X604" s="13"/>
      <c r="Y604" s="13"/>
      <c r="Z604" s="13"/>
      <c r="AA604" s="13"/>
      <c r="AB604" s="13"/>
      <c r="AC604" s="13"/>
      <c r="AD604" s="13"/>
      <c r="AE604" s="13"/>
    </row>
    <row r="605" spans="8:31" s="9" customFormat="1" x14ac:dyDescent="0.25">
      <c r="H605" s="1633"/>
      <c r="I605" s="1633"/>
      <c r="J605" s="1633"/>
      <c r="K605" s="1633"/>
      <c r="L605" s="1633"/>
      <c r="M605" s="1633"/>
      <c r="N605" s="1633"/>
      <c r="O605" s="1633"/>
      <c r="P605" s="1633"/>
      <c r="Q605" s="1633"/>
      <c r="R605" s="1633"/>
      <c r="S605" s="13"/>
      <c r="T605" s="13"/>
      <c r="U605" s="13"/>
      <c r="V605" s="13"/>
      <c r="W605" s="13"/>
      <c r="X605" s="13"/>
      <c r="Y605" s="13"/>
      <c r="Z605" s="13"/>
      <c r="AA605" s="13"/>
      <c r="AB605" s="13"/>
      <c r="AC605" s="13"/>
      <c r="AD605" s="13"/>
      <c r="AE605" s="13"/>
    </row>
    <row r="606" spans="8:31" s="9" customFormat="1" x14ac:dyDescent="0.25">
      <c r="H606" s="1633"/>
      <c r="I606" s="1633"/>
      <c r="J606" s="1633"/>
      <c r="K606" s="1633"/>
      <c r="L606" s="1633"/>
      <c r="M606" s="1633"/>
      <c r="N606" s="1633"/>
      <c r="O606" s="1633"/>
      <c r="P606" s="1633"/>
      <c r="Q606" s="1633"/>
      <c r="R606" s="1633"/>
      <c r="S606" s="13"/>
      <c r="T606" s="13"/>
      <c r="U606" s="13"/>
      <c r="V606" s="13"/>
      <c r="W606" s="13"/>
      <c r="X606" s="13"/>
      <c r="Y606" s="13"/>
      <c r="Z606" s="13"/>
      <c r="AA606" s="13"/>
      <c r="AB606" s="13"/>
      <c r="AC606" s="13"/>
      <c r="AD606" s="13"/>
      <c r="AE606" s="13"/>
    </row>
    <row r="607" spans="8:31" s="9" customFormat="1" x14ac:dyDescent="0.25">
      <c r="H607" s="1633"/>
      <c r="I607" s="1633"/>
      <c r="J607" s="1633"/>
      <c r="K607" s="1633"/>
      <c r="L607" s="1633"/>
      <c r="M607" s="1633"/>
      <c r="N607" s="1633"/>
      <c r="O607" s="1633"/>
      <c r="P607" s="1633"/>
      <c r="Q607" s="1633"/>
      <c r="R607" s="1633"/>
      <c r="S607" s="13"/>
      <c r="T607" s="13"/>
      <c r="U607" s="13"/>
      <c r="V607" s="13"/>
      <c r="W607" s="13"/>
      <c r="X607" s="13"/>
      <c r="Y607" s="13"/>
      <c r="Z607" s="13"/>
      <c r="AA607" s="13"/>
      <c r="AB607" s="13"/>
      <c r="AC607" s="13"/>
      <c r="AD607" s="13"/>
      <c r="AE607" s="13"/>
    </row>
    <row r="608" spans="8:31" s="9" customFormat="1" x14ac:dyDescent="0.25">
      <c r="H608" s="1633"/>
      <c r="I608" s="1633"/>
      <c r="J608" s="1633"/>
      <c r="K608" s="1633"/>
      <c r="L608" s="1633"/>
      <c r="M608" s="1633"/>
      <c r="N608" s="1633"/>
      <c r="O608" s="1633"/>
      <c r="P608" s="1633"/>
      <c r="Q608" s="1633"/>
      <c r="R608" s="1633"/>
      <c r="S608" s="13"/>
      <c r="T608" s="13"/>
      <c r="U608" s="13"/>
      <c r="V608" s="13"/>
      <c r="W608" s="13"/>
      <c r="X608" s="13"/>
      <c r="Y608" s="13"/>
      <c r="Z608" s="13"/>
      <c r="AA608" s="13"/>
      <c r="AB608" s="13"/>
      <c r="AC608" s="13"/>
      <c r="AD608" s="13"/>
      <c r="AE608" s="13"/>
    </row>
    <row r="609" spans="8:31" s="9" customFormat="1" x14ac:dyDescent="0.25">
      <c r="H609" s="1633"/>
      <c r="I609" s="1633"/>
      <c r="J609" s="1633"/>
      <c r="K609" s="1633"/>
      <c r="L609" s="1633"/>
      <c r="M609" s="1633"/>
      <c r="N609" s="1633"/>
      <c r="O609" s="1633"/>
      <c r="P609" s="1633"/>
      <c r="Q609" s="1633"/>
      <c r="R609" s="1633"/>
      <c r="S609" s="13"/>
      <c r="T609" s="13"/>
      <c r="U609" s="13"/>
      <c r="V609" s="13"/>
      <c r="W609" s="13"/>
      <c r="X609" s="13"/>
      <c r="Y609" s="13"/>
      <c r="Z609" s="13"/>
      <c r="AA609" s="13"/>
      <c r="AB609" s="13"/>
      <c r="AC609" s="13"/>
      <c r="AD609" s="13"/>
      <c r="AE609" s="13"/>
    </row>
    <row r="610" spans="8:31" s="9" customFormat="1" x14ac:dyDescent="0.25">
      <c r="H610" s="1633"/>
      <c r="I610" s="1633"/>
      <c r="J610" s="1633"/>
      <c r="K610" s="1633"/>
      <c r="L610" s="1633"/>
      <c r="M610" s="1633"/>
      <c r="N610" s="1633"/>
      <c r="O610" s="1633"/>
      <c r="P610" s="1633"/>
      <c r="Q610" s="1633"/>
      <c r="R610" s="1633"/>
      <c r="S610" s="13"/>
      <c r="T610" s="13"/>
      <c r="U610" s="13"/>
      <c r="V610" s="13"/>
      <c r="W610" s="13"/>
      <c r="X610" s="13"/>
      <c r="Y610" s="13"/>
      <c r="Z610" s="13"/>
      <c r="AA610" s="13"/>
      <c r="AB610" s="13"/>
      <c r="AC610" s="13"/>
      <c r="AD610" s="13"/>
      <c r="AE610" s="13"/>
    </row>
    <row r="611" spans="8:31" s="9" customFormat="1" x14ac:dyDescent="0.25">
      <c r="H611" s="1633"/>
      <c r="I611" s="1633"/>
      <c r="J611" s="1633"/>
      <c r="K611" s="1633"/>
      <c r="L611" s="1633"/>
      <c r="M611" s="1633"/>
      <c r="N611" s="1633"/>
      <c r="O611" s="1633"/>
      <c r="P611" s="1633"/>
      <c r="Q611" s="1633"/>
      <c r="R611" s="1633"/>
      <c r="S611" s="13"/>
      <c r="T611" s="13"/>
      <c r="U611" s="13"/>
      <c r="V611" s="13"/>
      <c r="W611" s="13"/>
      <c r="X611" s="13"/>
      <c r="Y611" s="13"/>
      <c r="Z611" s="13"/>
      <c r="AA611" s="13"/>
      <c r="AB611" s="13"/>
      <c r="AC611" s="13"/>
      <c r="AD611" s="13"/>
      <c r="AE611" s="13"/>
    </row>
    <row r="612" spans="8:31" s="9" customFormat="1" x14ac:dyDescent="0.25">
      <c r="H612" s="1633"/>
      <c r="I612" s="1633"/>
      <c r="J612" s="1633"/>
      <c r="K612" s="1633"/>
      <c r="L612" s="1633"/>
      <c r="M612" s="1633"/>
      <c r="N612" s="1633"/>
      <c r="O612" s="1633"/>
      <c r="P612" s="1633"/>
      <c r="Q612" s="1633"/>
      <c r="R612" s="1633"/>
      <c r="S612" s="13"/>
      <c r="T612" s="13"/>
      <c r="U612" s="13"/>
      <c r="V612" s="13"/>
      <c r="W612" s="13"/>
      <c r="X612" s="13"/>
      <c r="Y612" s="13"/>
      <c r="Z612" s="13"/>
      <c r="AA612" s="13"/>
      <c r="AB612" s="13"/>
      <c r="AC612" s="13"/>
      <c r="AD612" s="13"/>
      <c r="AE612" s="13"/>
    </row>
    <row r="613" spans="8:31" s="9" customFormat="1" x14ac:dyDescent="0.25">
      <c r="H613" s="1633"/>
      <c r="I613" s="1633"/>
      <c r="J613" s="1633"/>
      <c r="K613" s="1633"/>
      <c r="L613" s="1633"/>
      <c r="M613" s="1633"/>
      <c r="N613" s="1633"/>
      <c r="O613" s="1633"/>
      <c r="P613" s="1633"/>
      <c r="Q613" s="1633"/>
      <c r="R613" s="1633"/>
      <c r="S613" s="13"/>
      <c r="T613" s="13"/>
      <c r="U613" s="13"/>
      <c r="V613" s="13"/>
      <c r="W613" s="13"/>
      <c r="X613" s="13"/>
      <c r="Y613" s="13"/>
      <c r="Z613" s="13"/>
      <c r="AA613" s="13"/>
      <c r="AB613" s="13"/>
      <c r="AC613" s="13"/>
      <c r="AD613" s="13"/>
      <c r="AE613" s="13"/>
    </row>
    <row r="614" spans="8:31" s="9" customFormat="1" x14ac:dyDescent="0.25">
      <c r="H614" s="1633"/>
      <c r="I614" s="1633"/>
      <c r="J614" s="1633"/>
      <c r="K614" s="1633"/>
      <c r="L614" s="1633"/>
      <c r="M614" s="1633"/>
      <c r="N614" s="1633"/>
      <c r="O614" s="1633"/>
      <c r="P614" s="1633"/>
      <c r="Q614" s="1633"/>
      <c r="R614" s="1633"/>
      <c r="S614" s="13"/>
      <c r="T614" s="13"/>
      <c r="U614" s="13"/>
      <c r="V614" s="13"/>
      <c r="W614" s="13"/>
      <c r="X614" s="13"/>
      <c r="Y614" s="13"/>
      <c r="Z614" s="13"/>
      <c r="AA614" s="13"/>
      <c r="AB614" s="13"/>
      <c r="AC614" s="13"/>
      <c r="AD614" s="13"/>
      <c r="AE614" s="13"/>
    </row>
    <row r="615" spans="8:31" s="9" customFormat="1" x14ac:dyDescent="0.25">
      <c r="H615" s="1633"/>
      <c r="I615" s="1633"/>
      <c r="J615" s="1633"/>
      <c r="K615" s="1633"/>
      <c r="L615" s="1633"/>
      <c r="M615" s="1633"/>
      <c r="N615" s="1633"/>
      <c r="O615" s="1633"/>
      <c r="P615" s="1633"/>
      <c r="Q615" s="1633"/>
      <c r="R615" s="1633"/>
      <c r="S615" s="13"/>
      <c r="T615" s="13"/>
      <c r="U615" s="13"/>
      <c r="V615" s="13"/>
      <c r="W615" s="13"/>
      <c r="X615" s="13"/>
      <c r="Y615" s="13"/>
      <c r="Z615" s="13"/>
      <c r="AA615" s="13"/>
      <c r="AB615" s="13"/>
      <c r="AC615" s="13"/>
      <c r="AD615" s="13"/>
      <c r="AE615" s="13"/>
    </row>
    <row r="616" spans="8:31" s="9" customFormat="1" x14ac:dyDescent="0.25">
      <c r="H616" s="1633"/>
      <c r="I616" s="1633"/>
      <c r="J616" s="1633"/>
      <c r="K616" s="1633"/>
      <c r="L616" s="1633"/>
      <c r="M616" s="1633"/>
      <c r="N616" s="1633"/>
      <c r="O616" s="1633"/>
      <c r="P616" s="1633"/>
      <c r="Q616" s="1633"/>
      <c r="R616" s="1633"/>
      <c r="S616" s="13"/>
      <c r="T616" s="13"/>
      <c r="U616" s="13"/>
      <c r="V616" s="13"/>
      <c r="W616" s="13"/>
      <c r="X616" s="13"/>
      <c r="Y616" s="13"/>
      <c r="Z616" s="13"/>
      <c r="AA616" s="13"/>
      <c r="AB616" s="13"/>
      <c r="AC616" s="13"/>
      <c r="AD616" s="13"/>
      <c r="AE616" s="13"/>
    </row>
    <row r="617" spans="8:31" s="9" customFormat="1" x14ac:dyDescent="0.25">
      <c r="H617" s="1633"/>
      <c r="I617" s="1633"/>
      <c r="J617" s="1633"/>
      <c r="K617" s="1633"/>
      <c r="L617" s="1633"/>
      <c r="M617" s="1633"/>
      <c r="N617" s="1633"/>
      <c r="O617" s="1633"/>
      <c r="P617" s="1633"/>
      <c r="Q617" s="1633"/>
      <c r="R617" s="1633"/>
      <c r="S617" s="13"/>
      <c r="T617" s="13"/>
      <c r="U617" s="13"/>
      <c r="V617" s="13"/>
      <c r="W617" s="13"/>
      <c r="X617" s="13"/>
      <c r="Y617" s="13"/>
      <c r="Z617" s="13"/>
      <c r="AA617" s="13"/>
      <c r="AB617" s="13"/>
      <c r="AC617" s="13"/>
      <c r="AD617" s="13"/>
      <c r="AE617" s="13"/>
    </row>
    <row r="618" spans="8:31" s="9" customFormat="1" x14ac:dyDescent="0.25">
      <c r="H618" s="1633"/>
      <c r="I618" s="1633"/>
      <c r="J618" s="1633"/>
      <c r="K618" s="1633"/>
      <c r="L618" s="1633"/>
      <c r="M618" s="1633"/>
      <c r="N618" s="1633"/>
      <c r="O618" s="1633"/>
      <c r="P618" s="1633"/>
      <c r="Q618" s="1633"/>
      <c r="R618" s="1633"/>
      <c r="S618" s="13"/>
      <c r="T618" s="13"/>
      <c r="U618" s="13"/>
      <c r="V618" s="13"/>
      <c r="W618" s="13"/>
      <c r="X618" s="13"/>
      <c r="Y618" s="13"/>
      <c r="Z618" s="13"/>
      <c r="AA618" s="13"/>
      <c r="AB618" s="13"/>
      <c r="AC618" s="13"/>
      <c r="AD618" s="13"/>
      <c r="AE618" s="13"/>
    </row>
    <row r="619" spans="8:31" s="9" customFormat="1" x14ac:dyDescent="0.25">
      <c r="H619" s="1633"/>
      <c r="I619" s="1633"/>
      <c r="J619" s="1633"/>
      <c r="K619" s="1633"/>
      <c r="L619" s="1633"/>
      <c r="M619" s="1633"/>
      <c r="N619" s="1633"/>
      <c r="O619" s="1633"/>
      <c r="P619" s="1633"/>
      <c r="Q619" s="1633"/>
      <c r="R619" s="1633"/>
      <c r="S619" s="13"/>
      <c r="T619" s="13"/>
      <c r="U619" s="13"/>
      <c r="V619" s="13"/>
      <c r="W619" s="13"/>
      <c r="X619" s="13"/>
      <c r="Y619" s="13"/>
      <c r="Z619" s="13"/>
      <c r="AA619" s="13"/>
      <c r="AB619" s="13"/>
      <c r="AC619" s="13"/>
      <c r="AD619" s="13"/>
      <c r="AE619" s="13"/>
    </row>
    <row r="620" spans="8:31" s="9" customFormat="1" x14ac:dyDescent="0.25">
      <c r="H620" s="1633"/>
      <c r="I620" s="1633"/>
      <c r="J620" s="1633"/>
      <c r="K620" s="1633"/>
      <c r="L620" s="1633"/>
      <c r="M620" s="1633"/>
      <c r="N620" s="1633"/>
      <c r="O620" s="1633"/>
      <c r="P620" s="1633"/>
      <c r="Q620" s="1633"/>
      <c r="R620" s="1633"/>
      <c r="S620" s="13"/>
      <c r="T620" s="13"/>
      <c r="U620" s="13"/>
      <c r="V620" s="13"/>
      <c r="W620" s="13"/>
      <c r="X620" s="13"/>
      <c r="Y620" s="13"/>
      <c r="Z620" s="13"/>
      <c r="AA620" s="13"/>
      <c r="AB620" s="13"/>
      <c r="AC620" s="13"/>
      <c r="AD620" s="13"/>
      <c r="AE620" s="13"/>
    </row>
    <row r="621" spans="8:31" s="9" customFormat="1" x14ac:dyDescent="0.25">
      <c r="H621" s="1633"/>
      <c r="I621" s="1633"/>
      <c r="J621" s="1633"/>
      <c r="K621" s="1633"/>
      <c r="L621" s="1633"/>
      <c r="M621" s="1633"/>
      <c r="N621" s="1633"/>
      <c r="O621" s="1633"/>
      <c r="P621" s="1633"/>
      <c r="Q621" s="1633"/>
      <c r="R621" s="1633"/>
      <c r="S621" s="13"/>
      <c r="T621" s="13"/>
      <c r="U621" s="13"/>
      <c r="V621" s="13"/>
      <c r="W621" s="13"/>
      <c r="X621" s="13"/>
      <c r="Y621" s="13"/>
      <c r="Z621" s="13"/>
      <c r="AA621" s="13"/>
      <c r="AB621" s="13"/>
      <c r="AC621" s="13"/>
      <c r="AD621" s="13"/>
      <c r="AE621" s="13"/>
    </row>
    <row r="622" spans="8:31" s="9" customFormat="1" x14ac:dyDescent="0.25">
      <c r="H622" s="1633"/>
      <c r="I622" s="1633"/>
      <c r="J622" s="1633"/>
      <c r="K622" s="1633"/>
      <c r="L622" s="1633"/>
      <c r="M622" s="1633"/>
      <c r="N622" s="1633"/>
      <c r="O622" s="1633"/>
      <c r="P622" s="1633"/>
      <c r="Q622" s="1633"/>
      <c r="R622" s="1633"/>
      <c r="S622" s="13"/>
      <c r="T622" s="13"/>
      <c r="U622" s="13"/>
      <c r="V622" s="13"/>
      <c r="W622" s="13"/>
      <c r="X622" s="13"/>
      <c r="Y622" s="13"/>
      <c r="Z622" s="13"/>
      <c r="AA622" s="13"/>
      <c r="AB622" s="13"/>
      <c r="AC622" s="13"/>
      <c r="AD622" s="13"/>
      <c r="AE622" s="13"/>
    </row>
    <row r="623" spans="8:31" s="9" customFormat="1" x14ac:dyDescent="0.25">
      <c r="H623" s="1633"/>
      <c r="I623" s="1633"/>
      <c r="J623" s="1633"/>
      <c r="K623" s="1633"/>
      <c r="L623" s="1633"/>
      <c r="M623" s="1633"/>
      <c r="N623" s="1633"/>
      <c r="O623" s="1633"/>
      <c r="P623" s="1633"/>
      <c r="Q623" s="1633"/>
      <c r="R623" s="1633"/>
      <c r="S623" s="13"/>
      <c r="T623" s="13"/>
      <c r="U623" s="13"/>
      <c r="V623" s="13"/>
      <c r="W623" s="13"/>
      <c r="X623" s="13"/>
      <c r="Y623" s="13"/>
      <c r="Z623" s="13"/>
      <c r="AA623" s="13"/>
      <c r="AB623" s="13"/>
      <c r="AC623" s="13"/>
      <c r="AD623" s="13"/>
      <c r="AE623" s="13"/>
    </row>
    <row r="624" spans="8:31" s="9" customFormat="1" x14ac:dyDescent="0.25">
      <c r="H624" s="1633"/>
      <c r="I624" s="1633"/>
      <c r="J624" s="1633"/>
      <c r="K624" s="1633"/>
      <c r="L624" s="1633"/>
      <c r="M624" s="1633"/>
      <c r="N624" s="1633"/>
      <c r="O624" s="1633"/>
      <c r="P624" s="1633"/>
      <c r="Q624" s="1633"/>
      <c r="R624" s="1633"/>
      <c r="S624" s="13"/>
      <c r="T624" s="13"/>
      <c r="U624" s="13"/>
      <c r="V624" s="13"/>
      <c r="W624" s="13"/>
      <c r="X624" s="13"/>
      <c r="Y624" s="13"/>
      <c r="Z624" s="13"/>
      <c r="AA624" s="13"/>
      <c r="AB624" s="13"/>
      <c r="AC624" s="13"/>
      <c r="AD624" s="13"/>
      <c r="AE624" s="13"/>
    </row>
    <row r="625" spans="8:31" s="9" customFormat="1" x14ac:dyDescent="0.25">
      <c r="H625" s="1633"/>
      <c r="I625" s="1633"/>
      <c r="J625" s="1633"/>
      <c r="K625" s="1633"/>
      <c r="L625" s="1633"/>
      <c r="M625" s="1633"/>
      <c r="N625" s="1633"/>
      <c r="O625" s="1633"/>
      <c r="P625" s="1633"/>
      <c r="Q625" s="1633"/>
      <c r="R625" s="1633"/>
      <c r="S625" s="13"/>
      <c r="T625" s="13"/>
      <c r="U625" s="13"/>
      <c r="V625" s="13"/>
      <c r="W625" s="13"/>
      <c r="X625" s="13"/>
      <c r="Y625" s="13"/>
      <c r="Z625" s="13"/>
      <c r="AA625" s="13"/>
      <c r="AB625" s="13"/>
      <c r="AC625" s="13"/>
      <c r="AD625" s="13"/>
      <c r="AE625" s="13"/>
    </row>
    <row r="626" spans="8:31" s="9" customFormat="1" x14ac:dyDescent="0.25">
      <c r="H626" s="1633"/>
      <c r="I626" s="1633"/>
      <c r="J626" s="1633"/>
      <c r="K626" s="1633"/>
      <c r="L626" s="1633"/>
      <c r="M626" s="1633"/>
      <c r="N626" s="1633"/>
      <c r="O626" s="1633"/>
      <c r="P626" s="1633"/>
      <c r="Q626" s="1633"/>
      <c r="R626" s="1633"/>
      <c r="S626" s="13"/>
      <c r="T626" s="13"/>
      <c r="U626" s="13"/>
      <c r="V626" s="13"/>
      <c r="W626" s="13"/>
      <c r="X626" s="13"/>
      <c r="Y626" s="13"/>
      <c r="Z626" s="13"/>
      <c r="AA626" s="13"/>
      <c r="AB626" s="13"/>
      <c r="AC626" s="13"/>
      <c r="AD626" s="13"/>
      <c r="AE626" s="13"/>
    </row>
    <row r="627" spans="8:31" s="9" customFormat="1" x14ac:dyDescent="0.25">
      <c r="H627" s="1633"/>
      <c r="I627" s="1633"/>
      <c r="J627" s="1633"/>
      <c r="K627" s="1633"/>
      <c r="L627" s="1633"/>
      <c r="M627" s="1633"/>
      <c r="N627" s="1633"/>
      <c r="O627" s="1633"/>
      <c r="P627" s="1633"/>
      <c r="Q627" s="1633"/>
      <c r="R627" s="1633"/>
      <c r="S627" s="13"/>
      <c r="T627" s="13"/>
      <c r="U627" s="13"/>
      <c r="V627" s="13"/>
      <c r="W627" s="13"/>
      <c r="X627" s="13"/>
      <c r="Y627" s="13"/>
      <c r="Z627" s="13"/>
      <c r="AA627" s="13"/>
      <c r="AB627" s="13"/>
      <c r="AC627" s="13"/>
      <c r="AD627" s="13"/>
      <c r="AE627" s="13"/>
    </row>
    <row r="628" spans="8:31" s="9" customFormat="1" x14ac:dyDescent="0.25">
      <c r="H628" s="1633"/>
      <c r="I628" s="1633"/>
      <c r="J628" s="1633"/>
      <c r="K628" s="1633"/>
      <c r="L628" s="1633"/>
      <c r="M628" s="1633"/>
      <c r="N628" s="1633"/>
      <c r="O628" s="1633"/>
      <c r="P628" s="1633"/>
      <c r="Q628" s="1633"/>
      <c r="R628" s="1633"/>
      <c r="S628" s="13"/>
      <c r="T628" s="13"/>
      <c r="U628" s="13"/>
      <c r="V628" s="13"/>
      <c r="W628" s="13"/>
      <c r="X628" s="13"/>
      <c r="Y628" s="13"/>
      <c r="Z628" s="13"/>
      <c r="AA628" s="13"/>
      <c r="AB628" s="13"/>
      <c r="AC628" s="13"/>
      <c r="AD628" s="13"/>
      <c r="AE628" s="13"/>
    </row>
    <row r="629" spans="8:31" s="9" customFormat="1" x14ac:dyDescent="0.25">
      <c r="H629" s="1633"/>
      <c r="I629" s="1633"/>
      <c r="J629" s="1633"/>
      <c r="K629" s="1633"/>
      <c r="L629" s="1633"/>
      <c r="M629" s="1633"/>
      <c r="N629" s="1633"/>
      <c r="O629" s="1633"/>
      <c r="P629" s="1633"/>
      <c r="Q629" s="1633"/>
      <c r="R629" s="1633"/>
      <c r="S629" s="13"/>
      <c r="T629" s="13"/>
      <c r="U629" s="13"/>
      <c r="V629" s="13"/>
      <c r="W629" s="13"/>
      <c r="X629" s="13"/>
      <c r="Y629" s="13"/>
      <c r="Z629" s="13"/>
      <c r="AA629" s="13"/>
      <c r="AB629" s="13"/>
      <c r="AC629" s="13"/>
      <c r="AD629" s="13"/>
      <c r="AE629" s="13"/>
    </row>
    <row r="630" spans="8:31" s="9" customFormat="1" x14ac:dyDescent="0.25">
      <c r="H630" s="1633"/>
      <c r="I630" s="1633"/>
      <c r="J630" s="1633"/>
      <c r="K630" s="1633"/>
      <c r="L630" s="1633"/>
      <c r="M630" s="1633"/>
      <c r="N630" s="1633"/>
      <c r="O630" s="1633"/>
      <c r="P630" s="1633"/>
      <c r="Q630" s="1633"/>
      <c r="R630" s="1633"/>
      <c r="S630" s="13"/>
      <c r="T630" s="13"/>
      <c r="U630" s="13"/>
      <c r="V630" s="13"/>
      <c r="W630" s="13"/>
      <c r="X630" s="13"/>
      <c r="Y630" s="13"/>
      <c r="Z630" s="13"/>
      <c r="AA630" s="13"/>
      <c r="AB630" s="13"/>
      <c r="AC630" s="13"/>
      <c r="AD630" s="13"/>
      <c r="AE630" s="13"/>
    </row>
    <row r="631" spans="8:31" s="9" customFormat="1" x14ac:dyDescent="0.25">
      <c r="H631" s="1633"/>
      <c r="I631" s="1633"/>
      <c r="J631" s="1633"/>
      <c r="K631" s="1633"/>
      <c r="L631" s="1633"/>
      <c r="M631" s="1633"/>
      <c r="N631" s="1633"/>
      <c r="O631" s="1633"/>
      <c r="P631" s="1633"/>
      <c r="Q631" s="1633"/>
      <c r="R631" s="1633"/>
      <c r="S631" s="13"/>
      <c r="T631" s="13"/>
      <c r="U631" s="13"/>
      <c r="V631" s="13"/>
      <c r="W631" s="13"/>
      <c r="X631" s="13"/>
      <c r="Y631" s="13"/>
      <c r="Z631" s="13"/>
      <c r="AA631" s="13"/>
      <c r="AB631" s="13"/>
      <c r="AC631" s="13"/>
      <c r="AD631" s="13"/>
      <c r="AE631" s="13"/>
    </row>
    <row r="632" spans="8:31" s="9" customFormat="1" x14ac:dyDescent="0.25">
      <c r="H632" s="1633"/>
      <c r="I632" s="1633"/>
      <c r="J632" s="1633"/>
      <c r="K632" s="1633"/>
      <c r="L632" s="1633"/>
      <c r="M632" s="1633"/>
      <c r="N632" s="1633"/>
      <c r="O632" s="1633"/>
      <c r="P632" s="1633"/>
      <c r="Q632" s="1633"/>
      <c r="R632" s="1633"/>
      <c r="S632" s="13"/>
      <c r="T632" s="13"/>
      <c r="U632" s="13"/>
      <c r="V632" s="13"/>
      <c r="W632" s="13"/>
      <c r="X632" s="13"/>
      <c r="Y632" s="13"/>
      <c r="Z632" s="13"/>
      <c r="AA632" s="13"/>
      <c r="AB632" s="13"/>
      <c r="AC632" s="13"/>
      <c r="AD632" s="13"/>
      <c r="AE632" s="13"/>
    </row>
    <row r="633" spans="8:31" s="9" customFormat="1" x14ac:dyDescent="0.25">
      <c r="H633" s="1633"/>
      <c r="I633" s="1633"/>
      <c r="J633" s="1633"/>
      <c r="K633" s="1633"/>
      <c r="L633" s="1633"/>
      <c r="M633" s="1633"/>
      <c r="N633" s="1633"/>
      <c r="O633" s="1633"/>
      <c r="P633" s="1633"/>
      <c r="Q633" s="1633"/>
      <c r="R633" s="1633"/>
      <c r="S633" s="13"/>
      <c r="T633" s="13"/>
      <c r="U633" s="13"/>
      <c r="V633" s="13"/>
      <c r="W633" s="13"/>
      <c r="X633" s="13"/>
      <c r="Y633" s="13"/>
      <c r="Z633" s="13"/>
      <c r="AA633" s="13"/>
      <c r="AB633" s="13"/>
      <c r="AC633" s="13"/>
      <c r="AD633" s="13"/>
      <c r="AE633" s="13"/>
    </row>
    <row r="634" spans="8:31" s="9" customFormat="1" x14ac:dyDescent="0.25">
      <c r="H634" s="1633"/>
      <c r="I634" s="1633"/>
      <c r="J634" s="1633"/>
      <c r="K634" s="1633"/>
      <c r="L634" s="1633"/>
      <c r="M634" s="1633"/>
      <c r="N634" s="1633"/>
      <c r="O634" s="1633"/>
      <c r="P634" s="1633"/>
      <c r="Q634" s="1633"/>
      <c r="R634" s="1633"/>
      <c r="S634" s="13"/>
      <c r="T634" s="13"/>
      <c r="U634" s="13"/>
      <c r="V634" s="13"/>
      <c r="W634" s="13"/>
      <c r="X634" s="13"/>
      <c r="Y634" s="13"/>
      <c r="Z634" s="13"/>
      <c r="AA634" s="13"/>
      <c r="AB634" s="13"/>
      <c r="AC634" s="13"/>
      <c r="AD634" s="13"/>
      <c r="AE634" s="13"/>
    </row>
    <row r="635" spans="8:31" s="9" customFormat="1" x14ac:dyDescent="0.25">
      <c r="H635" s="1633"/>
      <c r="I635" s="1633"/>
      <c r="J635" s="1633"/>
      <c r="K635" s="1633"/>
      <c r="L635" s="1633"/>
      <c r="M635" s="1633"/>
      <c r="N635" s="1633"/>
      <c r="O635" s="1633"/>
      <c r="P635" s="1633"/>
      <c r="Q635" s="1633"/>
      <c r="R635" s="1633"/>
      <c r="S635" s="13"/>
      <c r="T635" s="13"/>
      <c r="U635" s="13"/>
      <c r="V635" s="13"/>
      <c r="W635" s="13"/>
      <c r="X635" s="13"/>
      <c r="Y635" s="13"/>
      <c r="Z635" s="13"/>
      <c r="AA635" s="13"/>
      <c r="AB635" s="13"/>
      <c r="AC635" s="13"/>
      <c r="AD635" s="13"/>
      <c r="AE635" s="13"/>
    </row>
    <row r="636" spans="8:31" s="9" customFormat="1" x14ac:dyDescent="0.25">
      <c r="H636" s="1633"/>
      <c r="I636" s="1633"/>
      <c r="J636" s="1633"/>
      <c r="K636" s="1633"/>
      <c r="L636" s="1633"/>
      <c r="M636" s="1633"/>
      <c r="N636" s="1633"/>
      <c r="O636" s="1633"/>
      <c r="P636" s="1633"/>
      <c r="Q636" s="1633"/>
      <c r="R636" s="1633"/>
      <c r="S636" s="13"/>
      <c r="T636" s="13"/>
      <c r="U636" s="13"/>
      <c r="V636" s="13"/>
      <c r="W636" s="13"/>
      <c r="X636" s="13"/>
      <c r="Y636" s="13"/>
      <c r="Z636" s="13"/>
      <c r="AA636" s="13"/>
      <c r="AB636" s="13"/>
      <c r="AC636" s="13"/>
      <c r="AD636" s="13"/>
      <c r="AE636" s="13"/>
    </row>
    <row r="637" spans="8:31" s="9" customFormat="1" x14ac:dyDescent="0.25">
      <c r="H637" s="1633"/>
      <c r="I637" s="1633"/>
      <c r="J637" s="1633"/>
      <c r="K637" s="1633"/>
      <c r="L637" s="1633"/>
      <c r="M637" s="1633"/>
      <c r="N637" s="1633"/>
      <c r="O637" s="1633"/>
      <c r="P637" s="1633"/>
      <c r="Q637" s="1633"/>
      <c r="R637" s="1633"/>
      <c r="S637" s="13"/>
      <c r="T637" s="13"/>
      <c r="U637" s="13"/>
      <c r="V637" s="13"/>
      <c r="W637" s="13"/>
      <c r="X637" s="13"/>
      <c r="Y637" s="13"/>
      <c r="Z637" s="13"/>
      <c r="AA637" s="13"/>
      <c r="AB637" s="13"/>
      <c r="AC637" s="13"/>
      <c r="AD637" s="13"/>
      <c r="AE637" s="13"/>
    </row>
    <row r="638" spans="8:31" s="9" customFormat="1" x14ac:dyDescent="0.25">
      <c r="H638" s="1633"/>
      <c r="I638" s="1633"/>
      <c r="J638" s="1633"/>
      <c r="K638" s="1633"/>
      <c r="L638" s="1633"/>
      <c r="M638" s="1633"/>
      <c r="N638" s="1633"/>
      <c r="O638" s="1633"/>
      <c r="P638" s="1633"/>
      <c r="Q638" s="1633"/>
      <c r="R638" s="1633"/>
      <c r="S638" s="13"/>
      <c r="T638" s="13"/>
      <c r="U638" s="13"/>
      <c r="V638" s="13"/>
      <c r="W638" s="13"/>
      <c r="X638" s="13"/>
      <c r="Y638" s="13"/>
      <c r="Z638" s="13"/>
      <c r="AA638" s="13"/>
      <c r="AB638" s="13"/>
      <c r="AC638" s="13"/>
      <c r="AD638" s="13"/>
      <c r="AE638" s="13"/>
    </row>
  </sheetData>
  <mergeCells count="4">
    <mergeCell ref="C3:C8"/>
    <mergeCell ref="A3:A8"/>
    <mergeCell ref="D9:D18"/>
    <mergeCell ref="B3:B8"/>
  </mergeCells>
  <conditionalFormatting sqref="B9">
    <cfRule type="cellIs" dxfId="67" priority="8" operator="equal">
      <formula>"need station"</formula>
    </cfRule>
  </conditionalFormatting>
  <conditionalFormatting sqref="B10">
    <cfRule type="cellIs" dxfId="66" priority="7" operator="equal">
      <formula>"need station"</formula>
    </cfRule>
  </conditionalFormatting>
  <conditionalFormatting sqref="B17:B18">
    <cfRule type="cellIs" dxfId="65" priority="1" operator="equal">
      <formula>"need station"</formula>
    </cfRule>
  </conditionalFormatting>
  <conditionalFormatting sqref="B11">
    <cfRule type="cellIs" dxfId="64" priority="6" operator="equal">
      <formula>"need station"</formula>
    </cfRule>
  </conditionalFormatting>
  <conditionalFormatting sqref="B12:B13">
    <cfRule type="cellIs" dxfId="63" priority="5" operator="equal">
      <formula>"need station"</formula>
    </cfRule>
  </conditionalFormatting>
  <conditionalFormatting sqref="B14">
    <cfRule type="cellIs" dxfId="62" priority="4" operator="equal">
      <formula>"need station"</formula>
    </cfRule>
  </conditionalFormatting>
  <conditionalFormatting sqref="B15">
    <cfRule type="cellIs" dxfId="61" priority="3" operator="equal">
      <formula>"need station"</formula>
    </cfRule>
  </conditionalFormatting>
  <conditionalFormatting sqref="B16">
    <cfRule type="cellIs" dxfId="60" priority="2" operator="equal">
      <formula>"need station"</formula>
    </cfRule>
  </conditionalFormatting>
  <hyperlinks>
    <hyperlink ref="B13" display="03524748"/>
    <hyperlink ref="B16" display="03527220"/>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M639"/>
  <sheetViews>
    <sheetView zoomScaleNormal="100" workbookViewId="0"/>
  </sheetViews>
  <sheetFormatPr defaultColWidth="22.85546875" defaultRowHeight="11.25" x14ac:dyDescent="0.25"/>
  <cols>
    <col min="1" max="2" width="12" style="10" customWidth="1"/>
    <col min="3" max="3" width="52.140625" style="10" customWidth="1"/>
    <col min="4" max="4" width="22.85546875" style="10"/>
    <col min="5" max="13" width="22.85546875" style="9"/>
    <col min="14" max="16384" width="22.85546875" style="10"/>
  </cols>
  <sheetData>
    <row r="1" spans="1:13" s="694" customFormat="1" ht="15.75" x14ac:dyDescent="0.25">
      <c r="A1" s="694" t="s">
        <v>1483</v>
      </c>
      <c r="E1" s="693"/>
      <c r="F1" s="693"/>
      <c r="G1" s="693"/>
      <c r="H1" s="693"/>
      <c r="I1" s="693"/>
      <c r="J1" s="693"/>
      <c r="K1" s="693"/>
      <c r="L1" s="693"/>
      <c r="M1" s="693"/>
    </row>
    <row r="2" spans="1:13" s="696" customFormat="1" ht="13.5" thickBot="1" x14ac:dyDescent="0.3">
      <c r="A2" s="696" t="s">
        <v>1397</v>
      </c>
      <c r="E2" s="697"/>
      <c r="F2" s="697"/>
      <c r="G2" s="697"/>
      <c r="H2" s="697"/>
      <c r="I2" s="697"/>
      <c r="J2" s="697"/>
      <c r="K2" s="697"/>
      <c r="L2" s="697"/>
      <c r="M2" s="697"/>
    </row>
    <row r="3" spans="1:13" s="859" customFormat="1" ht="12.75" customHeight="1" x14ac:dyDescent="0.25">
      <c r="A3" s="2030" t="s">
        <v>1398</v>
      </c>
      <c r="B3" s="2036" t="s">
        <v>1358</v>
      </c>
      <c r="C3" s="2027" t="s">
        <v>1359</v>
      </c>
      <c r="D3" s="856" t="s">
        <v>1393</v>
      </c>
      <c r="E3" s="857" t="s">
        <v>732</v>
      </c>
      <c r="F3" s="857" t="s">
        <v>733</v>
      </c>
      <c r="G3" s="857" t="s">
        <v>734</v>
      </c>
      <c r="H3" s="857" t="s">
        <v>735</v>
      </c>
      <c r="I3" s="857" t="s">
        <v>736</v>
      </c>
      <c r="J3" s="857" t="s">
        <v>737</v>
      </c>
      <c r="K3" s="857" t="s">
        <v>738</v>
      </c>
      <c r="L3" s="875" t="s">
        <v>739</v>
      </c>
      <c r="M3" s="876" t="s">
        <v>740</v>
      </c>
    </row>
    <row r="4" spans="1:13" s="46" customFormat="1" ht="22.5" x14ac:dyDescent="0.25">
      <c r="A4" s="2031"/>
      <c r="B4" s="2037"/>
      <c r="C4" s="2039"/>
      <c r="D4" s="135" t="s">
        <v>1394</v>
      </c>
      <c r="E4" s="136" t="s">
        <v>741</v>
      </c>
      <c r="F4" s="136" t="s">
        <v>1291</v>
      </c>
      <c r="G4" s="136" t="s">
        <v>742</v>
      </c>
      <c r="H4" s="136" t="s">
        <v>743</v>
      </c>
      <c r="I4" s="136" t="s">
        <v>744</v>
      </c>
      <c r="J4" s="136" t="s">
        <v>745</v>
      </c>
      <c r="K4" s="136" t="s">
        <v>746</v>
      </c>
      <c r="L4" s="136" t="s">
        <v>747</v>
      </c>
      <c r="M4" s="139" t="s">
        <v>748</v>
      </c>
    </row>
    <row r="5" spans="1:13" s="878" customFormat="1" ht="12.75" customHeight="1" x14ac:dyDescent="0.25">
      <c r="A5" s="2031"/>
      <c r="B5" s="2037"/>
      <c r="C5" s="2039"/>
      <c r="D5" s="860" t="s">
        <v>415</v>
      </c>
      <c r="E5" s="861" t="s">
        <v>749</v>
      </c>
      <c r="F5" s="861" t="s">
        <v>750</v>
      </c>
      <c r="G5" s="861" t="s">
        <v>751</v>
      </c>
      <c r="H5" s="861" t="s">
        <v>752</v>
      </c>
      <c r="I5" s="861" t="s">
        <v>753</v>
      </c>
      <c r="J5" s="861" t="s">
        <v>754</v>
      </c>
      <c r="K5" s="861" t="s">
        <v>755</v>
      </c>
      <c r="L5" s="861" t="s">
        <v>756</v>
      </c>
      <c r="M5" s="877" t="s">
        <v>757</v>
      </c>
    </row>
    <row r="6" spans="1:13" s="878" customFormat="1" ht="102" x14ac:dyDescent="0.25">
      <c r="A6" s="2031"/>
      <c r="B6" s="2037"/>
      <c r="C6" s="2039"/>
      <c r="D6" s="860" t="s">
        <v>458</v>
      </c>
      <c r="E6" s="861" t="s">
        <v>758</v>
      </c>
      <c r="F6" s="861" t="s">
        <v>1191</v>
      </c>
      <c r="G6" s="861" t="s">
        <v>759</v>
      </c>
      <c r="H6" s="861" t="s">
        <v>760</v>
      </c>
      <c r="I6" s="861" t="s">
        <v>761</v>
      </c>
      <c r="J6" s="861" t="s">
        <v>762</v>
      </c>
      <c r="K6" s="861" t="s">
        <v>763</v>
      </c>
      <c r="L6" s="862" t="s">
        <v>764</v>
      </c>
      <c r="M6" s="863" t="s">
        <v>765</v>
      </c>
    </row>
    <row r="7" spans="1:13" s="878" customFormat="1" ht="12.75" customHeight="1" x14ac:dyDescent="0.25">
      <c r="A7" s="2031"/>
      <c r="B7" s="2037"/>
      <c r="C7" s="2039"/>
      <c r="D7" s="860" t="s">
        <v>536</v>
      </c>
      <c r="E7" s="861" t="s">
        <v>540</v>
      </c>
      <c r="F7" s="861" t="s">
        <v>540</v>
      </c>
      <c r="G7" s="861" t="s">
        <v>540</v>
      </c>
      <c r="H7" s="861" t="s">
        <v>540</v>
      </c>
      <c r="I7" s="861" t="s">
        <v>540</v>
      </c>
      <c r="J7" s="861" t="s">
        <v>540</v>
      </c>
      <c r="K7" s="861" t="s">
        <v>540</v>
      </c>
      <c r="L7" s="861" t="s">
        <v>540</v>
      </c>
      <c r="M7" s="877" t="s">
        <v>540</v>
      </c>
    </row>
    <row r="8" spans="1:13" s="878" customFormat="1" ht="13.5" customHeight="1" thickBot="1" x14ac:dyDescent="0.3">
      <c r="A8" s="2032"/>
      <c r="B8" s="2038"/>
      <c r="C8" s="2040"/>
      <c r="D8" s="864" t="s">
        <v>542</v>
      </c>
      <c r="E8" s="879" t="s">
        <v>547</v>
      </c>
      <c r="F8" s="879" t="s">
        <v>547</v>
      </c>
      <c r="G8" s="879" t="s">
        <v>547</v>
      </c>
      <c r="H8" s="879" t="s">
        <v>547</v>
      </c>
      <c r="I8" s="879" t="s">
        <v>547</v>
      </c>
      <c r="J8" s="879" t="s">
        <v>547</v>
      </c>
      <c r="K8" s="879" t="s">
        <v>547</v>
      </c>
      <c r="L8" s="879" t="s">
        <v>547</v>
      </c>
      <c r="M8" s="880" t="s">
        <v>547</v>
      </c>
    </row>
    <row r="9" spans="1:13" s="705" customFormat="1" ht="15" x14ac:dyDescent="0.25">
      <c r="A9" s="1309">
        <v>5</v>
      </c>
      <c r="B9" s="1105" t="s">
        <v>584</v>
      </c>
      <c r="C9" s="873" t="s">
        <v>1356</v>
      </c>
      <c r="D9" s="2033"/>
      <c r="E9" s="881">
        <v>0</v>
      </c>
      <c r="F9" s="881">
        <v>0</v>
      </c>
      <c r="G9" s="703">
        <v>0.109375</v>
      </c>
      <c r="H9" s="703">
        <v>7.03125E-2</v>
      </c>
      <c r="I9" s="881">
        <v>0</v>
      </c>
      <c r="J9" s="703">
        <v>3.125E-2</v>
      </c>
      <c r="K9" s="703">
        <v>2.34375E-2</v>
      </c>
      <c r="L9" s="703">
        <v>2.34375E-2</v>
      </c>
      <c r="M9" s="868">
        <v>0.2578125</v>
      </c>
    </row>
    <row r="10" spans="1:13" s="705" customFormat="1" ht="15" x14ac:dyDescent="0.25">
      <c r="A10" s="1310">
        <v>7</v>
      </c>
      <c r="B10" s="1105" t="s">
        <v>587</v>
      </c>
      <c r="C10" s="717" t="s">
        <v>586</v>
      </c>
      <c r="D10" s="2034"/>
      <c r="E10" s="708">
        <v>7.3529411764705881E-3</v>
      </c>
      <c r="F10" s="708">
        <v>3.6764705882352942E-2</v>
      </c>
      <c r="G10" s="708">
        <v>0.16176470588235295</v>
      </c>
      <c r="H10" s="708">
        <v>7.3529411764705881E-3</v>
      </c>
      <c r="I10" s="778">
        <v>0</v>
      </c>
      <c r="J10" s="708">
        <v>2.2058823529411766E-2</v>
      </c>
      <c r="K10" s="708">
        <v>4.4117647058823532E-2</v>
      </c>
      <c r="L10" s="708">
        <v>1.4705882352941176E-2</v>
      </c>
      <c r="M10" s="869">
        <v>0.29411764705882354</v>
      </c>
    </row>
    <row r="11" spans="1:13" s="705" customFormat="1" ht="15" x14ac:dyDescent="0.25">
      <c r="A11" s="1310">
        <v>9</v>
      </c>
      <c r="B11" s="1105" t="s">
        <v>589</v>
      </c>
      <c r="C11" s="717" t="s">
        <v>588</v>
      </c>
      <c r="D11" s="2034"/>
      <c r="E11" s="778">
        <v>0</v>
      </c>
      <c r="F11" s="708">
        <v>4.5454545454545456E-2</v>
      </c>
      <c r="G11" s="708">
        <v>9.0909090909090912E-2</v>
      </c>
      <c r="H11" s="708">
        <v>0.125</v>
      </c>
      <c r="I11" s="708">
        <v>7.9545454545454544E-2</v>
      </c>
      <c r="J11" s="708">
        <v>4.5454545454545456E-2</v>
      </c>
      <c r="K11" s="708">
        <v>5.6818181818181816E-2</v>
      </c>
      <c r="L11" s="778">
        <v>0</v>
      </c>
      <c r="M11" s="869">
        <v>0.44318181818181818</v>
      </c>
    </row>
    <row r="12" spans="1:13" s="705" customFormat="1" ht="15" x14ac:dyDescent="0.25">
      <c r="A12" s="1311">
        <v>15</v>
      </c>
      <c r="B12" s="1105" t="s">
        <v>83</v>
      </c>
      <c r="C12" s="717" t="s">
        <v>82</v>
      </c>
      <c r="D12" s="2034"/>
      <c r="E12" s="778">
        <v>0</v>
      </c>
      <c r="F12" s="708">
        <v>0.10833333333333334</v>
      </c>
      <c r="G12" s="708">
        <v>5.8333333333333334E-2</v>
      </c>
      <c r="H12" s="778">
        <v>0</v>
      </c>
      <c r="I12" s="708">
        <v>0.05</v>
      </c>
      <c r="J12" s="708">
        <v>2.5000000000000001E-2</v>
      </c>
      <c r="K12" s="708">
        <v>8.3333333333333332E-3</v>
      </c>
      <c r="L12" s="778">
        <v>0</v>
      </c>
      <c r="M12" s="869">
        <v>0.25</v>
      </c>
    </row>
    <row r="13" spans="1:13" s="705" customFormat="1" ht="15" x14ac:dyDescent="0.25">
      <c r="A13" s="1310">
        <v>16</v>
      </c>
      <c r="B13" s="1418" t="s">
        <v>1140</v>
      </c>
      <c r="C13" s="717" t="s">
        <v>591</v>
      </c>
      <c r="D13" s="2034"/>
      <c r="E13" s="708">
        <v>2.7777777777777776E-2</v>
      </c>
      <c r="F13" s="708">
        <v>4.1666666666666664E-2</v>
      </c>
      <c r="G13" s="708">
        <v>0.15972222222222221</v>
      </c>
      <c r="H13" s="708">
        <v>9.0277777777777776E-2</v>
      </c>
      <c r="I13" s="708">
        <v>8.3333333333333329E-2</v>
      </c>
      <c r="J13" s="708">
        <v>2.7777777777777776E-2</v>
      </c>
      <c r="K13" s="708">
        <v>5.5555555555555552E-2</v>
      </c>
      <c r="L13" s="708">
        <v>6.9444444444444441E-3</v>
      </c>
      <c r="M13" s="869">
        <v>0.49305555555555547</v>
      </c>
    </row>
    <row r="14" spans="1:13" s="705" customFormat="1" ht="15" x14ac:dyDescent="0.25">
      <c r="A14" s="1310">
        <v>19</v>
      </c>
      <c r="B14" s="1105" t="s">
        <v>94</v>
      </c>
      <c r="C14" s="717" t="s">
        <v>93</v>
      </c>
      <c r="D14" s="2034"/>
      <c r="E14" s="708">
        <v>1.6666666666666666E-2</v>
      </c>
      <c r="F14" s="708">
        <v>7.4999999999999997E-2</v>
      </c>
      <c r="G14" s="708">
        <v>0.17499999999999999</v>
      </c>
      <c r="H14" s="708">
        <v>0.15833333333333333</v>
      </c>
      <c r="I14" s="778">
        <v>0</v>
      </c>
      <c r="J14" s="708">
        <v>8.3333333333333332E-3</v>
      </c>
      <c r="K14" s="708">
        <v>7.4999999999999997E-2</v>
      </c>
      <c r="L14" s="778">
        <v>0</v>
      </c>
      <c r="M14" s="869">
        <v>0.5083333333333333</v>
      </c>
    </row>
    <row r="15" spans="1:13" s="705" customFormat="1" ht="15" x14ac:dyDescent="0.25">
      <c r="A15" s="1310">
        <v>25</v>
      </c>
      <c r="B15" s="1105" t="s">
        <v>595</v>
      </c>
      <c r="C15" s="717" t="s">
        <v>127</v>
      </c>
      <c r="D15" s="2034"/>
      <c r="E15" s="708">
        <v>3.4090909090909088E-2</v>
      </c>
      <c r="F15" s="708">
        <v>0.125</v>
      </c>
      <c r="G15" s="708">
        <v>9.0909090909090912E-2</v>
      </c>
      <c r="H15" s="708">
        <v>3.4090909090909088E-2</v>
      </c>
      <c r="I15" s="708">
        <v>2.2727272727272728E-2</v>
      </c>
      <c r="J15" s="708">
        <v>1.1363636363636364E-2</v>
      </c>
      <c r="K15" s="708">
        <v>7.9545454545454544E-2</v>
      </c>
      <c r="L15" s="778">
        <v>0</v>
      </c>
      <c r="M15" s="869">
        <v>0.39772727272727265</v>
      </c>
    </row>
    <row r="16" spans="1:13" s="705" customFormat="1" ht="15" x14ac:dyDescent="0.25">
      <c r="A16" s="1310">
        <v>27</v>
      </c>
      <c r="B16" s="1418" t="s">
        <v>902</v>
      </c>
      <c r="C16" s="717" t="s">
        <v>103</v>
      </c>
      <c r="D16" s="2034"/>
      <c r="E16" s="708">
        <v>9.6153846153846159E-3</v>
      </c>
      <c r="F16" s="708">
        <v>3.8461538461538464E-2</v>
      </c>
      <c r="G16" s="708">
        <v>0.125</v>
      </c>
      <c r="H16" s="708">
        <v>3.8461538461538464E-2</v>
      </c>
      <c r="I16" s="708">
        <v>5.7692307692307696E-2</v>
      </c>
      <c r="J16" s="778">
        <v>0</v>
      </c>
      <c r="K16" s="708">
        <v>5.7692307692307696E-2</v>
      </c>
      <c r="L16" s="778">
        <v>0</v>
      </c>
      <c r="M16" s="869">
        <v>0.32692307692307693</v>
      </c>
    </row>
    <row r="17" spans="1:13" s="705" customFormat="1" ht="15" x14ac:dyDescent="0.25">
      <c r="A17" s="1310">
        <v>29</v>
      </c>
      <c r="B17" s="1105" t="s">
        <v>597</v>
      </c>
      <c r="C17" s="717" t="s">
        <v>596</v>
      </c>
      <c r="D17" s="2034"/>
      <c r="E17" s="708">
        <v>2.2727272727272728E-2</v>
      </c>
      <c r="F17" s="708">
        <v>0.23863636363636365</v>
      </c>
      <c r="G17" s="708">
        <v>7.9545454545454544E-2</v>
      </c>
      <c r="H17" s="708">
        <v>6.8181818181818177E-2</v>
      </c>
      <c r="I17" s="708">
        <v>2.2727272727272728E-2</v>
      </c>
      <c r="J17" s="708">
        <v>1.1363636363636364E-2</v>
      </c>
      <c r="K17" s="708">
        <v>7.9545454545454544E-2</v>
      </c>
      <c r="L17" s="778">
        <v>0</v>
      </c>
      <c r="M17" s="869">
        <v>0.52272727272727271</v>
      </c>
    </row>
    <row r="18" spans="1:13" s="723" customFormat="1" ht="15.75" thickBot="1" x14ac:dyDescent="0.3">
      <c r="A18" s="1312">
        <v>30</v>
      </c>
      <c r="B18" s="1372" t="s">
        <v>558</v>
      </c>
      <c r="C18" s="874" t="s">
        <v>557</v>
      </c>
      <c r="D18" s="2035"/>
      <c r="E18" s="719">
        <v>5.6818181818181816E-2</v>
      </c>
      <c r="F18" s="719">
        <v>0.27272727272727271</v>
      </c>
      <c r="G18" s="719">
        <v>4.5454545454545456E-2</v>
      </c>
      <c r="H18" s="719">
        <v>3.4090909090909088E-2</v>
      </c>
      <c r="I18" s="719">
        <v>2.2727272727272728E-2</v>
      </c>
      <c r="J18" s="882">
        <v>0</v>
      </c>
      <c r="K18" s="719">
        <v>0.13636363636363635</v>
      </c>
      <c r="L18" s="719">
        <v>1.1363636363636364E-2</v>
      </c>
      <c r="M18" s="872">
        <v>0.57954545454545447</v>
      </c>
    </row>
    <row r="19" spans="1:13" s="9" customFormat="1" x14ac:dyDescent="0.25">
      <c r="A19" s="13"/>
      <c r="B19" s="13"/>
    </row>
    <row r="20" spans="1:13" s="9" customFormat="1" ht="17.25" x14ac:dyDescent="0.25">
      <c r="A20" s="47" t="s">
        <v>1425</v>
      </c>
      <c r="B20" s="48"/>
    </row>
    <row r="21" spans="1:13" s="9" customFormat="1" x14ac:dyDescent="0.25"/>
    <row r="22" spans="1:13" s="9" customFormat="1" x14ac:dyDescent="0.25"/>
    <row r="23" spans="1:13" s="9" customFormat="1" x14ac:dyDescent="0.25"/>
    <row r="24" spans="1:13" s="9" customFormat="1" x14ac:dyDescent="0.25"/>
    <row r="25" spans="1:13" s="9" customFormat="1" x14ac:dyDescent="0.25"/>
    <row r="26" spans="1:13" s="9" customFormat="1" x14ac:dyDescent="0.25"/>
    <row r="27" spans="1:13" s="9" customFormat="1" x14ac:dyDescent="0.25"/>
    <row r="28" spans="1:13" s="9" customFormat="1" x14ac:dyDescent="0.25"/>
    <row r="29" spans="1:13" s="9" customFormat="1" x14ac:dyDescent="0.25"/>
    <row r="30" spans="1:13" s="9" customFormat="1" x14ac:dyDescent="0.25"/>
    <row r="31" spans="1:13" s="9" customFormat="1" x14ac:dyDescent="0.25"/>
    <row r="32" spans="1:13" s="9" customFormat="1" x14ac:dyDescent="0.25"/>
    <row r="33" s="9" customFormat="1" x14ac:dyDescent="0.25"/>
    <row r="34" s="9" customFormat="1" x14ac:dyDescent="0.25"/>
    <row r="35" s="9" customFormat="1" x14ac:dyDescent="0.25"/>
    <row r="36" s="9" customFormat="1" x14ac:dyDescent="0.25"/>
    <row r="37" s="9" customFormat="1" x14ac:dyDescent="0.25"/>
    <row r="38" s="9" customFormat="1" x14ac:dyDescent="0.25"/>
    <row r="39" s="9" customFormat="1" x14ac:dyDescent="0.25"/>
    <row r="40" s="9" customFormat="1" x14ac:dyDescent="0.25"/>
    <row r="41" s="9" customFormat="1" x14ac:dyDescent="0.25"/>
    <row r="42" s="9" customFormat="1" x14ac:dyDescent="0.25"/>
    <row r="43" s="9" customFormat="1" x14ac:dyDescent="0.25"/>
    <row r="44" s="9" customFormat="1" x14ac:dyDescent="0.25"/>
    <row r="45" s="9" customFormat="1" x14ac:dyDescent="0.25"/>
    <row r="46" s="9" customFormat="1" x14ac:dyDescent="0.25"/>
    <row r="47" s="9" customFormat="1" x14ac:dyDescent="0.25"/>
    <row r="48" s="9" customFormat="1" x14ac:dyDescent="0.25"/>
    <row r="49" s="9" customFormat="1" x14ac:dyDescent="0.25"/>
    <row r="50" s="9" customFormat="1" x14ac:dyDescent="0.25"/>
    <row r="51" s="9" customFormat="1" x14ac:dyDescent="0.25"/>
    <row r="52" s="9" customFormat="1" x14ac:dyDescent="0.25"/>
    <row r="53" s="9" customFormat="1" x14ac:dyDescent="0.25"/>
    <row r="54" s="9" customFormat="1" x14ac:dyDescent="0.25"/>
    <row r="55" s="9" customFormat="1" x14ac:dyDescent="0.25"/>
    <row r="56" s="9" customFormat="1" x14ac:dyDescent="0.25"/>
    <row r="57" s="9" customFormat="1" x14ac:dyDescent="0.25"/>
    <row r="58" s="9" customFormat="1" x14ac:dyDescent="0.25"/>
    <row r="59" s="9" customFormat="1" x14ac:dyDescent="0.25"/>
    <row r="60" s="9" customFormat="1" x14ac:dyDescent="0.25"/>
    <row r="61" s="9" customFormat="1" x14ac:dyDescent="0.25"/>
    <row r="62" s="9" customFormat="1" x14ac:dyDescent="0.25"/>
    <row r="63" s="9" customFormat="1" x14ac:dyDescent="0.25"/>
    <row r="64" s="9" customFormat="1" x14ac:dyDescent="0.25"/>
    <row r="65" s="9" customFormat="1" x14ac:dyDescent="0.25"/>
    <row r="66" s="9" customFormat="1" x14ac:dyDescent="0.25"/>
    <row r="67" s="9" customFormat="1" x14ac:dyDescent="0.25"/>
    <row r="68" s="9" customFormat="1" x14ac:dyDescent="0.25"/>
    <row r="69" s="9" customFormat="1" x14ac:dyDescent="0.25"/>
    <row r="70" s="9" customFormat="1" x14ac:dyDescent="0.25"/>
    <row r="71" s="9" customFormat="1" x14ac:dyDescent="0.25"/>
    <row r="72" s="9" customFormat="1" x14ac:dyDescent="0.25"/>
    <row r="73" s="9" customFormat="1" x14ac:dyDescent="0.25"/>
    <row r="74" s="9" customFormat="1" x14ac:dyDescent="0.25"/>
    <row r="75" s="9" customFormat="1" x14ac:dyDescent="0.25"/>
    <row r="76" s="9" customFormat="1" x14ac:dyDescent="0.25"/>
    <row r="77" s="9" customFormat="1" x14ac:dyDescent="0.25"/>
    <row r="78" s="9" customFormat="1" x14ac:dyDescent="0.25"/>
    <row r="79" s="9" customFormat="1" x14ac:dyDescent="0.25"/>
    <row r="80" s="9" customFormat="1" x14ac:dyDescent="0.25"/>
    <row r="81" s="9" customFormat="1" x14ac:dyDescent="0.25"/>
    <row r="82" s="9" customFormat="1" x14ac:dyDescent="0.25"/>
    <row r="83" s="9" customFormat="1" x14ac:dyDescent="0.25"/>
    <row r="84" s="9" customFormat="1" x14ac:dyDescent="0.25"/>
    <row r="85" s="9" customFormat="1" x14ac:dyDescent="0.25"/>
    <row r="86" s="9" customFormat="1" x14ac:dyDescent="0.25"/>
    <row r="87" s="9" customFormat="1" x14ac:dyDescent="0.25"/>
    <row r="88" s="9" customFormat="1" x14ac:dyDescent="0.25"/>
    <row r="89" s="9" customFormat="1" x14ac:dyDescent="0.25"/>
    <row r="90" s="9" customFormat="1" x14ac:dyDescent="0.25"/>
    <row r="91" s="9" customFormat="1" x14ac:dyDescent="0.25"/>
    <row r="92" s="9" customFormat="1" x14ac:dyDescent="0.25"/>
    <row r="93" s="9" customFormat="1" x14ac:dyDescent="0.25"/>
    <row r="94" s="9" customFormat="1" x14ac:dyDescent="0.25"/>
    <row r="95" s="9" customFormat="1" x14ac:dyDescent="0.25"/>
    <row r="96" s="9" customFormat="1" x14ac:dyDescent="0.25"/>
    <row r="97" s="9" customFormat="1" x14ac:dyDescent="0.25"/>
    <row r="98" s="9" customFormat="1" x14ac:dyDescent="0.25"/>
    <row r="99" s="9" customFormat="1" x14ac:dyDescent="0.25"/>
    <row r="100" s="9" customFormat="1" x14ac:dyDescent="0.25"/>
    <row r="101" s="9" customFormat="1" x14ac:dyDescent="0.25"/>
    <row r="102" s="9" customFormat="1" x14ac:dyDescent="0.25"/>
    <row r="103" s="9" customFormat="1" x14ac:dyDescent="0.25"/>
    <row r="104" s="9" customFormat="1" x14ac:dyDescent="0.25"/>
    <row r="105" s="9" customFormat="1" x14ac:dyDescent="0.25"/>
    <row r="106" s="9" customFormat="1" x14ac:dyDescent="0.25"/>
    <row r="107" s="9" customFormat="1" x14ac:dyDescent="0.25"/>
    <row r="108" s="9" customFormat="1" x14ac:dyDescent="0.25"/>
    <row r="109" s="9" customFormat="1" x14ac:dyDescent="0.25"/>
    <row r="110" s="9" customFormat="1" x14ac:dyDescent="0.25"/>
    <row r="111" s="9" customFormat="1" x14ac:dyDescent="0.25"/>
    <row r="112" s="9" customFormat="1" x14ac:dyDescent="0.25"/>
    <row r="113" s="9" customFormat="1" x14ac:dyDescent="0.25"/>
    <row r="114" s="9" customFormat="1" x14ac:dyDescent="0.25"/>
    <row r="115" s="9" customFormat="1" x14ac:dyDescent="0.25"/>
    <row r="116" s="9" customFormat="1" x14ac:dyDescent="0.25"/>
    <row r="117" s="9" customFormat="1" x14ac:dyDescent="0.25"/>
    <row r="118" s="9" customFormat="1" x14ac:dyDescent="0.25"/>
    <row r="119" s="9" customFormat="1" x14ac:dyDescent="0.25"/>
    <row r="120" s="9" customFormat="1" x14ac:dyDescent="0.25"/>
    <row r="121" s="9" customFormat="1" x14ac:dyDescent="0.25"/>
    <row r="122" s="9" customFormat="1" x14ac:dyDescent="0.25"/>
    <row r="123" s="9" customFormat="1" x14ac:dyDescent="0.25"/>
    <row r="124" s="9" customFormat="1" x14ac:dyDescent="0.25"/>
    <row r="125" s="9" customFormat="1" x14ac:dyDescent="0.25"/>
    <row r="126" s="9" customFormat="1" x14ac:dyDescent="0.25"/>
    <row r="127" s="9" customFormat="1" x14ac:dyDescent="0.25"/>
    <row r="128" s="9" customFormat="1" x14ac:dyDescent="0.25"/>
    <row r="129" s="9" customFormat="1" x14ac:dyDescent="0.25"/>
    <row r="130" s="9" customFormat="1" x14ac:dyDescent="0.25"/>
    <row r="131" s="9" customFormat="1" x14ac:dyDescent="0.25"/>
    <row r="132" s="9" customFormat="1" x14ac:dyDescent="0.25"/>
    <row r="133" s="9" customFormat="1" x14ac:dyDescent="0.25"/>
    <row r="134" s="9" customFormat="1" x14ac:dyDescent="0.25"/>
    <row r="135" s="9" customFormat="1" x14ac:dyDescent="0.25"/>
    <row r="136" s="9" customFormat="1" x14ac:dyDescent="0.25"/>
    <row r="137" s="9" customFormat="1" x14ac:dyDescent="0.25"/>
    <row r="138" s="9" customFormat="1" x14ac:dyDescent="0.25"/>
    <row r="139" s="9" customFormat="1" x14ac:dyDescent="0.25"/>
    <row r="140" s="9" customFormat="1" x14ac:dyDescent="0.25"/>
    <row r="141" s="9" customFormat="1" x14ac:dyDescent="0.25"/>
    <row r="142" s="9" customFormat="1" x14ac:dyDescent="0.25"/>
    <row r="143" s="9" customFormat="1" x14ac:dyDescent="0.25"/>
    <row r="144" s="9" customFormat="1" x14ac:dyDescent="0.25"/>
    <row r="145" s="9" customFormat="1" x14ac:dyDescent="0.25"/>
    <row r="146" s="9" customFormat="1" x14ac:dyDescent="0.25"/>
    <row r="147" s="9" customFormat="1" x14ac:dyDescent="0.25"/>
    <row r="148" s="9" customFormat="1" x14ac:dyDescent="0.25"/>
    <row r="149" s="9" customFormat="1" x14ac:dyDescent="0.25"/>
    <row r="150" s="9" customFormat="1" x14ac:dyDescent="0.25"/>
    <row r="151" s="9" customFormat="1" x14ac:dyDescent="0.25"/>
    <row r="152" s="9" customFormat="1" x14ac:dyDescent="0.25"/>
    <row r="153" s="9" customFormat="1" x14ac:dyDescent="0.25"/>
    <row r="154" s="9" customFormat="1" x14ac:dyDescent="0.25"/>
    <row r="155" s="9" customFormat="1" x14ac:dyDescent="0.25"/>
    <row r="156" s="9" customFormat="1" x14ac:dyDescent="0.25"/>
    <row r="157" s="9" customFormat="1" x14ac:dyDescent="0.25"/>
    <row r="158" s="9" customFormat="1" x14ac:dyDescent="0.25"/>
    <row r="159" s="9" customFormat="1" x14ac:dyDescent="0.25"/>
    <row r="160" s="9" customFormat="1" x14ac:dyDescent="0.25"/>
    <row r="161" s="9" customFormat="1" x14ac:dyDescent="0.25"/>
    <row r="162" s="9" customFormat="1" x14ac:dyDescent="0.25"/>
    <row r="163" s="9" customFormat="1" x14ac:dyDescent="0.25"/>
    <row r="164" s="9" customFormat="1" x14ac:dyDescent="0.25"/>
    <row r="165" s="9" customFormat="1" x14ac:dyDescent="0.25"/>
    <row r="166" s="9" customFormat="1" x14ac:dyDescent="0.25"/>
    <row r="167" s="9" customFormat="1" x14ac:dyDescent="0.25"/>
    <row r="168" s="9" customFormat="1" x14ac:dyDescent="0.25"/>
    <row r="169" s="9" customFormat="1" x14ac:dyDescent="0.25"/>
    <row r="170" s="9" customFormat="1" x14ac:dyDescent="0.25"/>
    <row r="171" s="9" customFormat="1" x14ac:dyDescent="0.25"/>
    <row r="172" s="9" customFormat="1" x14ac:dyDescent="0.25"/>
    <row r="173" s="9" customFormat="1" x14ac:dyDescent="0.25"/>
    <row r="174" s="9" customFormat="1" x14ac:dyDescent="0.25"/>
    <row r="175" s="9" customFormat="1" x14ac:dyDescent="0.25"/>
    <row r="176" s="9" customFormat="1" x14ac:dyDescent="0.25"/>
    <row r="177" s="9" customFormat="1" x14ac:dyDescent="0.25"/>
    <row r="178" s="9" customFormat="1" x14ac:dyDescent="0.25"/>
    <row r="179" s="9" customFormat="1" x14ac:dyDescent="0.25"/>
    <row r="180" s="9" customFormat="1" x14ac:dyDescent="0.25"/>
    <row r="181" s="9" customFormat="1" x14ac:dyDescent="0.25"/>
    <row r="182" s="9" customFormat="1" x14ac:dyDescent="0.25"/>
    <row r="183" s="9" customFormat="1" x14ac:dyDescent="0.25"/>
    <row r="184" s="9" customFormat="1" x14ac:dyDescent="0.25"/>
    <row r="185" s="9" customFormat="1" x14ac:dyDescent="0.25"/>
    <row r="186" s="9" customFormat="1" x14ac:dyDescent="0.25"/>
    <row r="187" s="9" customFormat="1" x14ac:dyDescent="0.25"/>
    <row r="188" s="9" customFormat="1" x14ac:dyDescent="0.25"/>
    <row r="189" s="9" customFormat="1" x14ac:dyDescent="0.25"/>
    <row r="190" s="9" customFormat="1" x14ac:dyDescent="0.25"/>
    <row r="191" s="9" customFormat="1" x14ac:dyDescent="0.25"/>
    <row r="192" s="9" customFormat="1" x14ac:dyDescent="0.25"/>
    <row r="193" s="9" customFormat="1" x14ac:dyDescent="0.25"/>
    <row r="194" s="9" customFormat="1" x14ac:dyDescent="0.25"/>
    <row r="195" s="9" customFormat="1" x14ac:dyDescent="0.25"/>
    <row r="196" s="9" customFormat="1" x14ac:dyDescent="0.25"/>
    <row r="197" s="9" customFormat="1" x14ac:dyDescent="0.25"/>
    <row r="198" s="9" customFormat="1" x14ac:dyDescent="0.25"/>
    <row r="199" s="9" customFormat="1" x14ac:dyDescent="0.25"/>
    <row r="200" s="9" customFormat="1" x14ac:dyDescent="0.25"/>
    <row r="201" s="9" customFormat="1" x14ac:dyDescent="0.25"/>
    <row r="202" s="9" customFormat="1" x14ac:dyDescent="0.25"/>
    <row r="203" s="9" customFormat="1" x14ac:dyDescent="0.25"/>
    <row r="204" s="9" customFormat="1" x14ac:dyDescent="0.25"/>
    <row r="205" s="9" customFormat="1" x14ac:dyDescent="0.25"/>
    <row r="206" s="9" customFormat="1" x14ac:dyDescent="0.25"/>
    <row r="207" s="9" customFormat="1" x14ac:dyDescent="0.25"/>
    <row r="208" s="9" customFormat="1" x14ac:dyDescent="0.25"/>
    <row r="209" s="9" customFormat="1" x14ac:dyDescent="0.25"/>
    <row r="210" s="9" customFormat="1" x14ac:dyDescent="0.25"/>
    <row r="211" s="9" customFormat="1" x14ac:dyDescent="0.25"/>
    <row r="212" s="9" customFormat="1" x14ac:dyDescent="0.25"/>
    <row r="213" s="9" customFormat="1" x14ac:dyDescent="0.25"/>
    <row r="214" s="9" customFormat="1" x14ac:dyDescent="0.25"/>
    <row r="215" s="9" customFormat="1" x14ac:dyDescent="0.25"/>
    <row r="216" s="9" customFormat="1" x14ac:dyDescent="0.25"/>
    <row r="217" s="9" customFormat="1" x14ac:dyDescent="0.25"/>
    <row r="218" s="9" customFormat="1" x14ac:dyDescent="0.25"/>
    <row r="219" s="9" customFormat="1" x14ac:dyDescent="0.25"/>
    <row r="220" s="9" customFormat="1" x14ac:dyDescent="0.25"/>
    <row r="221" s="9" customFormat="1" x14ac:dyDescent="0.25"/>
    <row r="222" s="9" customFormat="1" x14ac:dyDescent="0.25"/>
    <row r="223" s="9" customFormat="1" x14ac:dyDescent="0.25"/>
    <row r="224" s="9" customFormat="1" x14ac:dyDescent="0.25"/>
    <row r="225" s="9" customFormat="1" x14ac:dyDescent="0.25"/>
    <row r="226" s="9" customFormat="1" x14ac:dyDescent="0.25"/>
    <row r="227" s="9" customFormat="1" x14ac:dyDescent="0.25"/>
    <row r="228" s="9" customFormat="1" x14ac:dyDescent="0.25"/>
    <row r="229" s="9" customFormat="1" x14ac:dyDescent="0.25"/>
    <row r="230" s="9" customFormat="1" x14ac:dyDescent="0.25"/>
    <row r="231" s="9" customFormat="1" x14ac:dyDescent="0.25"/>
    <row r="232" s="9" customFormat="1" x14ac:dyDescent="0.25"/>
    <row r="233" s="9" customFormat="1" x14ac:dyDescent="0.25"/>
    <row r="234" s="9" customFormat="1" x14ac:dyDescent="0.25"/>
    <row r="235" s="9" customFormat="1" x14ac:dyDescent="0.25"/>
    <row r="236" s="9" customFormat="1" x14ac:dyDescent="0.25"/>
    <row r="237" s="9" customFormat="1" x14ac:dyDescent="0.25"/>
    <row r="238" s="9" customFormat="1" x14ac:dyDescent="0.25"/>
    <row r="239" s="9" customFormat="1" x14ac:dyDescent="0.25"/>
    <row r="240" s="9" customFormat="1" x14ac:dyDescent="0.25"/>
    <row r="241" s="9" customFormat="1" x14ac:dyDescent="0.25"/>
    <row r="242" s="9" customFormat="1" x14ac:dyDescent="0.25"/>
    <row r="243" s="9" customFormat="1" x14ac:dyDescent="0.25"/>
    <row r="244" s="9" customFormat="1" x14ac:dyDescent="0.25"/>
    <row r="245" s="9" customFormat="1" x14ac:dyDescent="0.25"/>
    <row r="246" s="9" customFormat="1" x14ac:dyDescent="0.25"/>
    <row r="247" s="9" customFormat="1" x14ac:dyDescent="0.25"/>
    <row r="248" s="9" customFormat="1" x14ac:dyDescent="0.25"/>
    <row r="249" s="9" customFormat="1" x14ac:dyDescent="0.25"/>
    <row r="250" s="9" customFormat="1" x14ac:dyDescent="0.25"/>
    <row r="251" s="9" customFormat="1" x14ac:dyDescent="0.25"/>
    <row r="252" s="9" customFormat="1" x14ac:dyDescent="0.25"/>
    <row r="253" s="9" customFormat="1" x14ac:dyDescent="0.25"/>
    <row r="254" s="9" customFormat="1" x14ac:dyDescent="0.25"/>
    <row r="255" s="9" customFormat="1" x14ac:dyDescent="0.25"/>
    <row r="256" s="9" customFormat="1" x14ac:dyDescent="0.25"/>
    <row r="257" s="9" customFormat="1" x14ac:dyDescent="0.25"/>
    <row r="258" s="9" customFormat="1" x14ac:dyDescent="0.25"/>
    <row r="259" s="9" customFormat="1" x14ac:dyDescent="0.25"/>
    <row r="260" s="9" customFormat="1" x14ac:dyDescent="0.25"/>
    <row r="261" s="9" customFormat="1" x14ac:dyDescent="0.25"/>
    <row r="262" s="9" customFormat="1" x14ac:dyDescent="0.25"/>
    <row r="263" s="9" customFormat="1" x14ac:dyDescent="0.25"/>
    <row r="264" s="9" customFormat="1" x14ac:dyDescent="0.25"/>
    <row r="265" s="9" customFormat="1" x14ac:dyDescent="0.25"/>
    <row r="266" s="9" customFormat="1" x14ac:dyDescent="0.25"/>
    <row r="267" s="9" customFormat="1" x14ac:dyDescent="0.25"/>
    <row r="268" s="9" customFormat="1" x14ac:dyDescent="0.25"/>
    <row r="269" s="9" customFormat="1" x14ac:dyDescent="0.25"/>
    <row r="270" s="9" customFormat="1" x14ac:dyDescent="0.25"/>
    <row r="271" s="9" customFormat="1" x14ac:dyDescent="0.25"/>
    <row r="272" s="9" customFormat="1" x14ac:dyDescent="0.25"/>
    <row r="273" s="9" customFormat="1" x14ac:dyDescent="0.25"/>
    <row r="274" s="9" customFormat="1" x14ac:dyDescent="0.25"/>
    <row r="275" s="9" customFormat="1" x14ac:dyDescent="0.25"/>
    <row r="276" s="9" customFormat="1" x14ac:dyDescent="0.25"/>
    <row r="277" s="9" customFormat="1" x14ac:dyDescent="0.25"/>
    <row r="278" s="9" customFormat="1" x14ac:dyDescent="0.25"/>
    <row r="279" s="9" customFormat="1" x14ac:dyDescent="0.25"/>
    <row r="280" s="9" customFormat="1" x14ac:dyDescent="0.25"/>
    <row r="281" s="9" customFormat="1" x14ac:dyDescent="0.25"/>
    <row r="282" s="9" customFormat="1" x14ac:dyDescent="0.25"/>
    <row r="283" s="9" customFormat="1" x14ac:dyDescent="0.25"/>
    <row r="284" s="9" customFormat="1" x14ac:dyDescent="0.25"/>
    <row r="285" s="9" customFormat="1" x14ac:dyDescent="0.25"/>
    <row r="286" s="9" customFormat="1" x14ac:dyDescent="0.25"/>
    <row r="287" s="9" customFormat="1" x14ac:dyDescent="0.25"/>
    <row r="288" s="9" customFormat="1" x14ac:dyDescent="0.25"/>
    <row r="289" s="9" customFormat="1" x14ac:dyDescent="0.25"/>
    <row r="290" s="9" customFormat="1" x14ac:dyDescent="0.25"/>
    <row r="291" s="9" customFormat="1" x14ac:dyDescent="0.25"/>
    <row r="292" s="9" customFormat="1" x14ac:dyDescent="0.25"/>
    <row r="293" s="9" customFormat="1" x14ac:dyDescent="0.25"/>
    <row r="294" s="9" customFormat="1" x14ac:dyDescent="0.25"/>
    <row r="295" s="9" customFormat="1" x14ac:dyDescent="0.25"/>
    <row r="296" s="9" customFormat="1" x14ac:dyDescent="0.25"/>
    <row r="297" s="9" customFormat="1" x14ac:dyDescent="0.25"/>
    <row r="298" s="9" customFormat="1" x14ac:dyDescent="0.25"/>
    <row r="299" s="9" customFormat="1" x14ac:dyDescent="0.25"/>
    <row r="300" s="9" customFormat="1" x14ac:dyDescent="0.25"/>
    <row r="301" s="9" customFormat="1" x14ac:dyDescent="0.25"/>
    <row r="302" s="9" customFormat="1" x14ac:dyDescent="0.25"/>
    <row r="303" s="9" customFormat="1" x14ac:dyDescent="0.25"/>
    <row r="304" s="9" customFormat="1" x14ac:dyDescent="0.25"/>
    <row r="305" s="9" customFormat="1" x14ac:dyDescent="0.25"/>
    <row r="306" s="9" customFormat="1" x14ac:dyDescent="0.25"/>
    <row r="307" s="9" customFormat="1" x14ac:dyDescent="0.25"/>
    <row r="308" s="9" customFormat="1" x14ac:dyDescent="0.25"/>
    <row r="309" s="9" customFormat="1" x14ac:dyDescent="0.25"/>
    <row r="310" s="9" customFormat="1" x14ac:dyDescent="0.25"/>
    <row r="311" s="9" customFormat="1" x14ac:dyDescent="0.25"/>
    <row r="312" s="9" customFormat="1" x14ac:dyDescent="0.25"/>
    <row r="313" s="9" customFormat="1" x14ac:dyDescent="0.25"/>
    <row r="314" s="9" customFormat="1" x14ac:dyDescent="0.25"/>
    <row r="315" s="9" customFormat="1" x14ac:dyDescent="0.25"/>
    <row r="316" s="9" customFormat="1" x14ac:dyDescent="0.25"/>
    <row r="317" s="9" customFormat="1" x14ac:dyDescent="0.25"/>
    <row r="318" s="9" customFormat="1" x14ac:dyDescent="0.25"/>
    <row r="319" s="9" customFormat="1" x14ac:dyDescent="0.25"/>
    <row r="320" s="9" customFormat="1" x14ac:dyDescent="0.25"/>
    <row r="321" s="9" customFormat="1" x14ac:dyDescent="0.25"/>
    <row r="322" s="9" customFormat="1" x14ac:dyDescent="0.25"/>
    <row r="323" s="9" customFormat="1" x14ac:dyDescent="0.25"/>
    <row r="324" s="9" customFormat="1" x14ac:dyDescent="0.25"/>
    <row r="325" s="9" customFormat="1" x14ac:dyDescent="0.25"/>
    <row r="326" s="9" customFormat="1" x14ac:dyDescent="0.25"/>
    <row r="327" s="9" customFormat="1" x14ac:dyDescent="0.25"/>
    <row r="328" s="9" customFormat="1" x14ac:dyDescent="0.25"/>
    <row r="329" s="9" customFormat="1" x14ac:dyDescent="0.25"/>
    <row r="330" s="9" customFormat="1" x14ac:dyDescent="0.25"/>
    <row r="331" s="9" customFormat="1" x14ac:dyDescent="0.25"/>
    <row r="332" s="9" customFormat="1" x14ac:dyDescent="0.25"/>
    <row r="333" s="9" customFormat="1" x14ac:dyDescent="0.25"/>
    <row r="334" s="9" customFormat="1" x14ac:dyDescent="0.25"/>
    <row r="335" s="9" customFormat="1" x14ac:dyDescent="0.25"/>
    <row r="336" s="9" customFormat="1" x14ac:dyDescent="0.25"/>
    <row r="337" s="9" customFormat="1" x14ac:dyDescent="0.25"/>
    <row r="338" s="9" customFormat="1" x14ac:dyDescent="0.25"/>
    <row r="339" s="9" customFormat="1" x14ac:dyDescent="0.25"/>
    <row r="340" s="9" customFormat="1" x14ac:dyDescent="0.25"/>
    <row r="341" s="9" customFormat="1" x14ac:dyDescent="0.25"/>
    <row r="342" s="9" customFormat="1" x14ac:dyDescent="0.25"/>
    <row r="343" s="9" customFormat="1" x14ac:dyDescent="0.25"/>
    <row r="344" s="9" customFormat="1" x14ac:dyDescent="0.25"/>
    <row r="345" s="9" customFormat="1" x14ac:dyDescent="0.25"/>
    <row r="346" s="9" customFormat="1" x14ac:dyDescent="0.25"/>
    <row r="347" s="9" customFormat="1" x14ac:dyDescent="0.25"/>
    <row r="348" s="9" customFormat="1" x14ac:dyDescent="0.25"/>
    <row r="349" s="9" customFormat="1" x14ac:dyDescent="0.25"/>
    <row r="350" s="9" customFormat="1" x14ac:dyDescent="0.25"/>
    <row r="351" s="9" customFormat="1" x14ac:dyDescent="0.25"/>
    <row r="352" s="9" customFormat="1" x14ac:dyDescent="0.25"/>
    <row r="353" s="9" customFormat="1" x14ac:dyDescent="0.25"/>
    <row r="354" s="9" customFormat="1" x14ac:dyDescent="0.25"/>
    <row r="355" s="9" customFormat="1" x14ac:dyDescent="0.25"/>
    <row r="356" s="9" customFormat="1" x14ac:dyDescent="0.25"/>
    <row r="357" s="9" customFormat="1" x14ac:dyDescent="0.25"/>
    <row r="358" s="9" customFormat="1" x14ac:dyDescent="0.25"/>
    <row r="359" s="9" customFormat="1" x14ac:dyDescent="0.25"/>
    <row r="360" s="9" customFormat="1" x14ac:dyDescent="0.25"/>
    <row r="361" s="9" customFormat="1" x14ac:dyDescent="0.25"/>
    <row r="362" s="9" customFormat="1" x14ac:dyDescent="0.25"/>
    <row r="363" s="9" customFormat="1" x14ac:dyDescent="0.25"/>
    <row r="364" s="9" customFormat="1" x14ac:dyDescent="0.25"/>
    <row r="365" s="9" customFormat="1" x14ac:dyDescent="0.25"/>
    <row r="366" s="9" customFormat="1" x14ac:dyDescent="0.25"/>
    <row r="367" s="9" customFormat="1" x14ac:dyDescent="0.25"/>
    <row r="368" s="9" customFormat="1" x14ac:dyDescent="0.25"/>
    <row r="369" s="9" customFormat="1" x14ac:dyDescent="0.25"/>
    <row r="370" s="9" customFormat="1" x14ac:dyDescent="0.25"/>
    <row r="371" s="9" customFormat="1" x14ac:dyDescent="0.25"/>
    <row r="372" s="9" customFormat="1" x14ac:dyDescent="0.25"/>
    <row r="373" s="9" customFormat="1" x14ac:dyDescent="0.25"/>
    <row r="374" s="9" customFormat="1" x14ac:dyDescent="0.25"/>
    <row r="375" s="9" customFormat="1" x14ac:dyDescent="0.25"/>
    <row r="376" s="9" customFormat="1" x14ac:dyDescent="0.25"/>
    <row r="377" s="9" customFormat="1" x14ac:dyDescent="0.25"/>
    <row r="378" s="9" customFormat="1" x14ac:dyDescent="0.25"/>
    <row r="379" s="9" customFormat="1" x14ac:dyDescent="0.25"/>
    <row r="380" s="9" customFormat="1" x14ac:dyDescent="0.25"/>
    <row r="381" s="9" customFormat="1" x14ac:dyDescent="0.25"/>
    <row r="382" s="9" customFormat="1" x14ac:dyDescent="0.25"/>
    <row r="383" s="9" customFormat="1" x14ac:dyDescent="0.25"/>
    <row r="384" s="9" customFormat="1" x14ac:dyDescent="0.25"/>
    <row r="385" s="9" customFormat="1" x14ac:dyDescent="0.25"/>
    <row r="386" s="9" customFormat="1" x14ac:dyDescent="0.25"/>
    <row r="387" s="9" customFormat="1" x14ac:dyDescent="0.25"/>
    <row r="388" s="9" customFormat="1" x14ac:dyDescent="0.25"/>
    <row r="389" s="9" customFormat="1" x14ac:dyDescent="0.25"/>
    <row r="390" s="9" customFormat="1" x14ac:dyDescent="0.25"/>
    <row r="391" s="9" customFormat="1" x14ac:dyDescent="0.25"/>
    <row r="392" s="9" customFormat="1" x14ac:dyDescent="0.25"/>
    <row r="393" s="9" customFormat="1" x14ac:dyDescent="0.25"/>
    <row r="394" s="9" customFormat="1" x14ac:dyDescent="0.25"/>
    <row r="395" s="9" customFormat="1" x14ac:dyDescent="0.25"/>
    <row r="396" s="9" customFormat="1" x14ac:dyDescent="0.25"/>
    <row r="397" s="9" customFormat="1" x14ac:dyDescent="0.25"/>
    <row r="398" s="9" customFormat="1" x14ac:dyDescent="0.25"/>
    <row r="399" s="9" customFormat="1" x14ac:dyDescent="0.25"/>
    <row r="400" s="9" customFormat="1" x14ac:dyDescent="0.25"/>
    <row r="401" s="9" customFormat="1" x14ac:dyDescent="0.25"/>
    <row r="402" s="9" customFormat="1" x14ac:dyDescent="0.25"/>
    <row r="403" s="9" customFormat="1" x14ac:dyDescent="0.25"/>
    <row r="404" s="9" customFormat="1" x14ac:dyDescent="0.25"/>
    <row r="405" s="9" customFormat="1" x14ac:dyDescent="0.25"/>
    <row r="406" s="9" customFormat="1" x14ac:dyDescent="0.25"/>
    <row r="407" s="9" customFormat="1" x14ac:dyDescent="0.25"/>
    <row r="408" s="9" customFormat="1" x14ac:dyDescent="0.25"/>
    <row r="409" s="9" customFormat="1" x14ac:dyDescent="0.25"/>
    <row r="410" s="9" customFormat="1" x14ac:dyDescent="0.25"/>
    <row r="411" s="9" customFormat="1" x14ac:dyDescent="0.25"/>
    <row r="412" s="9" customFormat="1" x14ac:dyDescent="0.25"/>
    <row r="413" s="9" customFormat="1" x14ac:dyDescent="0.25"/>
    <row r="414" s="9" customFormat="1" x14ac:dyDescent="0.25"/>
    <row r="415" s="9" customFormat="1" x14ac:dyDescent="0.25"/>
    <row r="416" s="9" customFormat="1" x14ac:dyDescent="0.25"/>
    <row r="417" s="9" customFormat="1" x14ac:dyDescent="0.25"/>
    <row r="418" s="9" customFormat="1" x14ac:dyDescent="0.25"/>
    <row r="419" s="9" customFormat="1" x14ac:dyDescent="0.25"/>
    <row r="420" s="9" customFormat="1" x14ac:dyDescent="0.25"/>
    <row r="421" s="9" customFormat="1" x14ac:dyDescent="0.25"/>
    <row r="422" s="9" customFormat="1" x14ac:dyDescent="0.25"/>
    <row r="423" s="9" customFormat="1" x14ac:dyDescent="0.25"/>
    <row r="424" s="9" customFormat="1" x14ac:dyDescent="0.25"/>
    <row r="425" s="9" customFormat="1" x14ac:dyDescent="0.25"/>
    <row r="426" s="9" customFormat="1" x14ac:dyDescent="0.25"/>
    <row r="427" s="9" customFormat="1" x14ac:dyDescent="0.25"/>
    <row r="428" s="9" customFormat="1" x14ac:dyDescent="0.25"/>
    <row r="429" s="9" customFormat="1" x14ac:dyDescent="0.25"/>
    <row r="430" s="9" customFormat="1" x14ac:dyDescent="0.25"/>
    <row r="431" s="9" customFormat="1" x14ac:dyDescent="0.25"/>
    <row r="432" s="9" customFormat="1" x14ac:dyDescent="0.25"/>
    <row r="433" s="9" customFormat="1" x14ac:dyDescent="0.25"/>
    <row r="434" s="9" customFormat="1" x14ac:dyDescent="0.25"/>
    <row r="435" s="9" customFormat="1" x14ac:dyDescent="0.25"/>
    <row r="436" s="9" customFormat="1" x14ac:dyDescent="0.25"/>
    <row r="437" s="9" customFormat="1" x14ac:dyDescent="0.25"/>
    <row r="438" s="9" customFormat="1" x14ac:dyDescent="0.25"/>
    <row r="439" s="9" customFormat="1" x14ac:dyDescent="0.25"/>
    <row r="440" s="9" customFormat="1" x14ac:dyDescent="0.25"/>
    <row r="441" s="9" customFormat="1" x14ac:dyDescent="0.25"/>
    <row r="442" s="9" customFormat="1" x14ac:dyDescent="0.25"/>
    <row r="443" s="9" customFormat="1" x14ac:dyDescent="0.25"/>
    <row r="444" s="9" customFormat="1" x14ac:dyDescent="0.25"/>
    <row r="445" s="9" customFormat="1" x14ac:dyDescent="0.25"/>
    <row r="446" s="9" customFormat="1" x14ac:dyDescent="0.25"/>
    <row r="447" s="9" customFormat="1" x14ac:dyDescent="0.25"/>
    <row r="448" s="9" customFormat="1" x14ac:dyDescent="0.25"/>
    <row r="449" s="9" customFormat="1" x14ac:dyDescent="0.25"/>
    <row r="450" s="9" customFormat="1" x14ac:dyDescent="0.25"/>
    <row r="451" s="9" customFormat="1" x14ac:dyDescent="0.25"/>
    <row r="452" s="9" customFormat="1" x14ac:dyDescent="0.25"/>
    <row r="453" s="9" customFormat="1" x14ac:dyDescent="0.25"/>
    <row r="454" s="9" customFormat="1" x14ac:dyDescent="0.25"/>
    <row r="455" s="9" customFormat="1" x14ac:dyDescent="0.25"/>
    <row r="456" s="9" customFormat="1" x14ac:dyDescent="0.25"/>
    <row r="457" s="9" customFormat="1" x14ac:dyDescent="0.25"/>
    <row r="458" s="9" customFormat="1" x14ac:dyDescent="0.25"/>
    <row r="459" s="9" customFormat="1" x14ac:dyDescent="0.25"/>
    <row r="460" s="9" customFormat="1" x14ac:dyDescent="0.25"/>
    <row r="461" s="9" customFormat="1" x14ac:dyDescent="0.25"/>
    <row r="462" s="9" customFormat="1" x14ac:dyDescent="0.25"/>
    <row r="463" s="9" customFormat="1" x14ac:dyDescent="0.25"/>
    <row r="464" s="9" customFormat="1" x14ac:dyDescent="0.25"/>
    <row r="465" s="9" customFormat="1" x14ac:dyDescent="0.25"/>
    <row r="466" s="9" customFormat="1" x14ac:dyDescent="0.25"/>
    <row r="467" s="9" customFormat="1" x14ac:dyDescent="0.25"/>
    <row r="468" s="9" customFormat="1" x14ac:dyDescent="0.25"/>
    <row r="469" s="9" customFormat="1" x14ac:dyDescent="0.25"/>
    <row r="470" s="9" customFormat="1" x14ac:dyDescent="0.25"/>
    <row r="471" s="9" customFormat="1" x14ac:dyDescent="0.25"/>
    <row r="472" s="9" customFormat="1" x14ac:dyDescent="0.25"/>
    <row r="473" s="9" customFormat="1" x14ac:dyDescent="0.25"/>
    <row r="474" s="9" customFormat="1" x14ac:dyDescent="0.25"/>
    <row r="475" s="9" customFormat="1" x14ac:dyDescent="0.25"/>
    <row r="476" s="9" customFormat="1" x14ac:dyDescent="0.25"/>
    <row r="477" s="9" customFormat="1" x14ac:dyDescent="0.25"/>
    <row r="478" s="9" customFormat="1" x14ac:dyDescent="0.25"/>
    <row r="479" s="9" customFormat="1" x14ac:dyDescent="0.25"/>
    <row r="480" s="9" customFormat="1" x14ac:dyDescent="0.25"/>
    <row r="481" s="9" customFormat="1" x14ac:dyDescent="0.25"/>
    <row r="482" s="9" customFormat="1" x14ac:dyDescent="0.25"/>
    <row r="483" s="9" customFormat="1" x14ac:dyDescent="0.25"/>
    <row r="484" s="9" customFormat="1" x14ac:dyDescent="0.25"/>
    <row r="485" s="9" customFormat="1" x14ac:dyDescent="0.25"/>
    <row r="486" s="9" customFormat="1" x14ac:dyDescent="0.25"/>
    <row r="487" s="9" customFormat="1" x14ac:dyDescent="0.25"/>
    <row r="488" s="9" customFormat="1" x14ac:dyDescent="0.25"/>
    <row r="489" s="9" customFormat="1" x14ac:dyDescent="0.25"/>
    <row r="490" s="9" customFormat="1" x14ac:dyDescent="0.25"/>
    <row r="491" s="9" customFormat="1" x14ac:dyDescent="0.25"/>
    <row r="492" s="9" customFormat="1" x14ac:dyDescent="0.25"/>
    <row r="493" s="9" customFormat="1" x14ac:dyDescent="0.25"/>
    <row r="494" s="9" customFormat="1" x14ac:dyDescent="0.25"/>
    <row r="495" s="9" customFormat="1" x14ac:dyDescent="0.25"/>
    <row r="496" s="9" customFormat="1" x14ac:dyDescent="0.25"/>
    <row r="497" s="9" customFormat="1" x14ac:dyDescent="0.25"/>
    <row r="498" s="9" customFormat="1" x14ac:dyDescent="0.25"/>
    <row r="499" s="9" customFormat="1" x14ac:dyDescent="0.25"/>
    <row r="500" s="9" customFormat="1" x14ac:dyDescent="0.25"/>
    <row r="501" s="9" customFormat="1" x14ac:dyDescent="0.25"/>
    <row r="502" s="9" customFormat="1" x14ac:dyDescent="0.25"/>
    <row r="503" s="9" customFormat="1" x14ac:dyDescent="0.25"/>
    <row r="504" s="9" customFormat="1" x14ac:dyDescent="0.25"/>
    <row r="505" s="9" customFormat="1" x14ac:dyDescent="0.25"/>
    <row r="506" s="9" customFormat="1" x14ac:dyDescent="0.25"/>
    <row r="507" s="9" customFormat="1" x14ac:dyDescent="0.25"/>
    <row r="508" s="9" customFormat="1" x14ac:dyDescent="0.25"/>
    <row r="509" s="9" customFormat="1" x14ac:dyDescent="0.25"/>
    <row r="510" s="9" customFormat="1" x14ac:dyDescent="0.25"/>
    <row r="511" s="9" customFormat="1" x14ac:dyDescent="0.25"/>
    <row r="512" s="9" customFormat="1" x14ac:dyDescent="0.25"/>
    <row r="513" s="9" customFormat="1" x14ac:dyDescent="0.25"/>
    <row r="514" s="9" customFormat="1" x14ac:dyDescent="0.25"/>
    <row r="515" s="9" customFormat="1" x14ac:dyDescent="0.25"/>
    <row r="516" s="9" customFormat="1" x14ac:dyDescent="0.25"/>
    <row r="517" s="9" customFormat="1" x14ac:dyDescent="0.25"/>
    <row r="518" s="9" customFormat="1" x14ac:dyDescent="0.25"/>
    <row r="519" s="9" customFormat="1" x14ac:dyDescent="0.25"/>
    <row r="520" s="9" customFormat="1" x14ac:dyDescent="0.25"/>
    <row r="521" s="9" customFormat="1" x14ac:dyDescent="0.25"/>
    <row r="522" s="9" customFormat="1" x14ac:dyDescent="0.25"/>
    <row r="523" s="9" customFormat="1" x14ac:dyDescent="0.25"/>
    <row r="524" s="9" customFormat="1" x14ac:dyDescent="0.25"/>
    <row r="525" s="9" customFormat="1" x14ac:dyDescent="0.25"/>
    <row r="526" s="9" customFormat="1" x14ac:dyDescent="0.25"/>
    <row r="527" s="9" customFormat="1" x14ac:dyDescent="0.25"/>
    <row r="528" s="9" customFormat="1" x14ac:dyDescent="0.25"/>
    <row r="529" s="9" customFormat="1" x14ac:dyDescent="0.25"/>
    <row r="530" s="9" customFormat="1" x14ac:dyDescent="0.25"/>
    <row r="531" s="9" customFormat="1" x14ac:dyDescent="0.25"/>
    <row r="532" s="9" customFormat="1" x14ac:dyDescent="0.25"/>
    <row r="533" s="9" customFormat="1" x14ac:dyDescent="0.25"/>
    <row r="534" s="9" customFormat="1" x14ac:dyDescent="0.25"/>
    <row r="535" s="9" customFormat="1" x14ac:dyDescent="0.25"/>
    <row r="536" s="9" customFormat="1" x14ac:dyDescent="0.25"/>
    <row r="537" s="9" customFormat="1" x14ac:dyDescent="0.25"/>
    <row r="538" s="9" customFormat="1" x14ac:dyDescent="0.25"/>
    <row r="539" s="9" customFormat="1" x14ac:dyDescent="0.25"/>
    <row r="540" s="9" customFormat="1" x14ac:dyDescent="0.25"/>
    <row r="541" s="9" customFormat="1" x14ac:dyDescent="0.25"/>
    <row r="542" s="9" customFormat="1" x14ac:dyDescent="0.25"/>
    <row r="543" s="9" customFormat="1" x14ac:dyDescent="0.25"/>
    <row r="544" s="9" customFormat="1" x14ac:dyDescent="0.25"/>
    <row r="545" s="9" customFormat="1" x14ac:dyDescent="0.25"/>
    <row r="546" s="9" customFormat="1" x14ac:dyDescent="0.25"/>
    <row r="547" s="9" customFormat="1" x14ac:dyDescent="0.25"/>
    <row r="548" s="9" customFormat="1" x14ac:dyDescent="0.25"/>
    <row r="549" s="9" customFormat="1" x14ac:dyDescent="0.25"/>
    <row r="550" s="9" customFormat="1" x14ac:dyDescent="0.25"/>
    <row r="551" s="9" customFormat="1" x14ac:dyDescent="0.25"/>
    <row r="552" s="9" customFormat="1" x14ac:dyDescent="0.25"/>
    <row r="553" s="9" customFormat="1" x14ac:dyDescent="0.25"/>
    <row r="554" s="9" customFormat="1" x14ac:dyDescent="0.25"/>
    <row r="555" s="9" customFormat="1" x14ac:dyDescent="0.25"/>
    <row r="556" s="9" customFormat="1" x14ac:dyDescent="0.25"/>
    <row r="557" s="9" customFormat="1" x14ac:dyDescent="0.25"/>
    <row r="558" s="9" customFormat="1" x14ac:dyDescent="0.25"/>
    <row r="559" s="9" customFormat="1" x14ac:dyDescent="0.25"/>
    <row r="560" s="9" customFormat="1" x14ac:dyDescent="0.25"/>
    <row r="561" s="9" customFormat="1" x14ac:dyDescent="0.25"/>
    <row r="562" s="9" customFormat="1" x14ac:dyDescent="0.25"/>
    <row r="563" s="9" customFormat="1" x14ac:dyDescent="0.25"/>
    <row r="564" s="9" customFormat="1" x14ac:dyDescent="0.25"/>
    <row r="565" s="9" customFormat="1" x14ac:dyDescent="0.25"/>
    <row r="566" s="9" customFormat="1" x14ac:dyDescent="0.25"/>
    <row r="567" s="9" customFormat="1" x14ac:dyDescent="0.25"/>
    <row r="568" s="9" customFormat="1" x14ac:dyDescent="0.25"/>
    <row r="569" s="9" customFormat="1" x14ac:dyDescent="0.25"/>
    <row r="570" s="9" customFormat="1" x14ac:dyDescent="0.25"/>
    <row r="571" s="9" customFormat="1" x14ac:dyDescent="0.25"/>
    <row r="572" s="9" customFormat="1" x14ac:dyDescent="0.25"/>
    <row r="573" s="9" customFormat="1" x14ac:dyDescent="0.25"/>
    <row r="574" s="9" customFormat="1" x14ac:dyDescent="0.25"/>
    <row r="575" s="9" customFormat="1" x14ac:dyDescent="0.25"/>
    <row r="576" s="9" customFormat="1" x14ac:dyDescent="0.25"/>
    <row r="577" s="9" customFormat="1" x14ac:dyDescent="0.25"/>
    <row r="578" s="9" customFormat="1" x14ac:dyDescent="0.25"/>
    <row r="579" s="9" customFormat="1" x14ac:dyDescent="0.25"/>
    <row r="580" s="9" customFormat="1" x14ac:dyDescent="0.25"/>
    <row r="581" s="9" customFormat="1" x14ac:dyDescent="0.25"/>
    <row r="582" s="9" customFormat="1" x14ac:dyDescent="0.25"/>
    <row r="583" s="9" customFormat="1" x14ac:dyDescent="0.25"/>
    <row r="584" s="9" customFormat="1" x14ac:dyDescent="0.25"/>
    <row r="585" s="9" customFormat="1" x14ac:dyDescent="0.25"/>
    <row r="586" s="9" customFormat="1" x14ac:dyDescent="0.25"/>
    <row r="587" s="9" customFormat="1" x14ac:dyDescent="0.25"/>
    <row r="588" s="9" customFormat="1" x14ac:dyDescent="0.25"/>
    <row r="589" s="9" customFormat="1" x14ac:dyDescent="0.25"/>
    <row r="590" s="9" customFormat="1" x14ac:dyDescent="0.25"/>
    <row r="591" s="9" customFormat="1" x14ac:dyDescent="0.25"/>
    <row r="592" s="9" customFormat="1" x14ac:dyDescent="0.25"/>
    <row r="593" s="9" customFormat="1" x14ac:dyDescent="0.25"/>
    <row r="594" s="9" customFormat="1" x14ac:dyDescent="0.25"/>
    <row r="595" s="9" customFormat="1" x14ac:dyDescent="0.25"/>
    <row r="596" s="9" customFormat="1" x14ac:dyDescent="0.25"/>
    <row r="597" s="9" customFormat="1" x14ac:dyDescent="0.25"/>
    <row r="598" s="9" customFormat="1" x14ac:dyDescent="0.25"/>
    <row r="599" s="9" customFormat="1" x14ac:dyDescent="0.25"/>
    <row r="600" s="9" customFormat="1" x14ac:dyDescent="0.25"/>
    <row r="601" s="9" customFormat="1" x14ac:dyDescent="0.25"/>
    <row r="602" s="9" customFormat="1" x14ac:dyDescent="0.25"/>
    <row r="603" s="9" customFormat="1" x14ac:dyDescent="0.25"/>
    <row r="604" s="9" customFormat="1" x14ac:dyDescent="0.25"/>
    <row r="605" s="9" customFormat="1" x14ac:dyDescent="0.25"/>
    <row r="606" s="9" customFormat="1" x14ac:dyDescent="0.25"/>
    <row r="607" s="9" customFormat="1" x14ac:dyDescent="0.25"/>
    <row r="608" s="9" customFormat="1" x14ac:dyDescent="0.25"/>
    <row r="609" s="9" customFormat="1" x14ac:dyDescent="0.25"/>
    <row r="610" s="9" customFormat="1" x14ac:dyDescent="0.25"/>
    <row r="611" s="9" customFormat="1" x14ac:dyDescent="0.25"/>
    <row r="612" s="9" customFormat="1" x14ac:dyDescent="0.25"/>
    <row r="613" s="9" customFormat="1" x14ac:dyDescent="0.25"/>
    <row r="614" s="9" customFormat="1" x14ac:dyDescent="0.25"/>
    <row r="615" s="9" customFormat="1" x14ac:dyDescent="0.25"/>
    <row r="616" s="9" customFormat="1" x14ac:dyDescent="0.25"/>
    <row r="617" s="9" customFormat="1" x14ac:dyDescent="0.25"/>
    <row r="618" s="9" customFormat="1" x14ac:dyDescent="0.25"/>
    <row r="619" s="9" customFormat="1" x14ac:dyDescent="0.25"/>
    <row r="620" s="9" customFormat="1" x14ac:dyDescent="0.25"/>
    <row r="621" s="9" customFormat="1" x14ac:dyDescent="0.25"/>
    <row r="622" s="9" customFormat="1" x14ac:dyDescent="0.25"/>
    <row r="623" s="9" customFormat="1" x14ac:dyDescent="0.25"/>
    <row r="624" s="9" customFormat="1" x14ac:dyDescent="0.25"/>
    <row r="625" s="9" customFormat="1" x14ac:dyDescent="0.25"/>
    <row r="626" s="9" customFormat="1" x14ac:dyDescent="0.25"/>
    <row r="627" s="9" customFormat="1" x14ac:dyDescent="0.25"/>
    <row r="628" s="9" customFormat="1" x14ac:dyDescent="0.25"/>
    <row r="629" s="9" customFormat="1" x14ac:dyDescent="0.25"/>
    <row r="630" s="9" customFormat="1" x14ac:dyDescent="0.25"/>
    <row r="631" s="9" customFormat="1" x14ac:dyDescent="0.25"/>
    <row r="632" s="9" customFormat="1" x14ac:dyDescent="0.25"/>
    <row r="633" s="9" customFormat="1" x14ac:dyDescent="0.25"/>
    <row r="634" s="9" customFormat="1" x14ac:dyDescent="0.25"/>
    <row r="635" s="9" customFormat="1" x14ac:dyDescent="0.25"/>
    <row r="636" s="9" customFormat="1" x14ac:dyDescent="0.25"/>
    <row r="637" s="9" customFormat="1" x14ac:dyDescent="0.25"/>
    <row r="638" s="9" customFormat="1" x14ac:dyDescent="0.25"/>
    <row r="639" s="9" customFormat="1" x14ac:dyDescent="0.25"/>
  </sheetData>
  <mergeCells count="4">
    <mergeCell ref="A3:A8"/>
    <mergeCell ref="C3:C8"/>
    <mergeCell ref="D9:D18"/>
    <mergeCell ref="B3:B8"/>
  </mergeCells>
  <conditionalFormatting sqref="B17:B18">
    <cfRule type="cellIs" dxfId="59" priority="1" operator="equal">
      <formula>"need station"</formula>
    </cfRule>
  </conditionalFormatting>
  <conditionalFormatting sqref="B9">
    <cfRule type="cellIs" dxfId="58" priority="8" operator="equal">
      <formula>"need station"</formula>
    </cfRule>
  </conditionalFormatting>
  <conditionalFormatting sqref="B10">
    <cfRule type="cellIs" dxfId="57" priority="7" operator="equal">
      <formula>"need station"</formula>
    </cfRule>
  </conditionalFormatting>
  <conditionalFormatting sqref="B11">
    <cfRule type="cellIs" dxfId="56" priority="6" operator="equal">
      <formula>"need station"</formula>
    </cfRule>
  </conditionalFormatting>
  <conditionalFormatting sqref="B12:B13">
    <cfRule type="cellIs" dxfId="55" priority="5" operator="equal">
      <formula>"need station"</formula>
    </cfRule>
  </conditionalFormatting>
  <conditionalFormatting sqref="B14">
    <cfRule type="cellIs" dxfId="54" priority="4" operator="equal">
      <formula>"need station"</formula>
    </cfRule>
  </conditionalFormatting>
  <conditionalFormatting sqref="B15">
    <cfRule type="cellIs" dxfId="53" priority="3" operator="equal">
      <formula>"need station"</formula>
    </cfRule>
  </conditionalFormatting>
  <conditionalFormatting sqref="B16">
    <cfRule type="cellIs" dxfId="52" priority="2" operator="equal">
      <formula>"need station"</formula>
    </cfRule>
  </conditionalFormatting>
  <hyperlinks>
    <hyperlink ref="B13" display="03524748"/>
    <hyperlink ref="B16" display="03527220"/>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P637"/>
  <sheetViews>
    <sheetView tabSelected="1" zoomScale="90" zoomScaleNormal="90" workbookViewId="0">
      <selection activeCell="H16" sqref="H16"/>
    </sheetView>
  </sheetViews>
  <sheetFormatPr defaultColWidth="22.85546875" defaultRowHeight="12.75" x14ac:dyDescent="0.25"/>
  <cols>
    <col min="1" max="1" width="13.140625" style="696" customWidth="1"/>
    <col min="2" max="2" width="14.28515625" style="696" customWidth="1"/>
    <col min="3" max="3" width="56.7109375" style="696" bestFit="1" customWidth="1"/>
    <col min="4" max="4" width="22.85546875" style="696"/>
    <col min="5" max="8" width="22.85546875" style="697"/>
    <col min="9" max="9" width="22.85546875" style="696"/>
    <col min="10" max="10" width="22.85546875" style="698"/>
    <col min="11" max="11" width="22.85546875" style="883"/>
    <col min="12" max="17" width="22.85546875" style="697"/>
    <col min="18" max="18" width="27.42578125" style="697" bestFit="1" customWidth="1"/>
    <col min="19" max="19" width="25.28515625" style="697" bestFit="1" customWidth="1"/>
    <col min="20" max="20" width="28.5703125" style="696" bestFit="1" customWidth="1"/>
    <col min="21" max="25" width="22.85546875" style="697"/>
    <col min="26" max="26" width="29.140625" style="697" bestFit="1" customWidth="1"/>
    <col min="27" max="27" width="30.28515625" style="697" bestFit="1" customWidth="1"/>
    <col min="28" max="36" width="22.85546875" style="697"/>
    <col min="37" max="37" width="24.5703125" style="697" customWidth="1"/>
    <col min="38" max="42" width="22.85546875" style="697"/>
    <col min="43" max="16384" width="22.85546875" style="696"/>
  </cols>
  <sheetData>
    <row r="1" spans="1:42" s="694" customFormat="1" ht="15.75" x14ac:dyDescent="0.25">
      <c r="A1" s="694" t="s">
        <v>1484</v>
      </c>
      <c r="E1" s="693"/>
      <c r="F1" s="693"/>
      <c r="G1" s="693"/>
      <c r="H1" s="693"/>
      <c r="J1" s="695"/>
      <c r="K1" s="850"/>
      <c r="L1" s="693"/>
      <c r="M1" s="693"/>
      <c r="N1" s="693"/>
      <c r="O1" s="693"/>
      <c r="P1" s="693"/>
      <c r="Q1" s="693"/>
      <c r="R1" s="693"/>
      <c r="S1" s="693"/>
      <c r="U1" s="693"/>
      <c r="V1" s="693"/>
      <c r="W1" s="693"/>
      <c r="X1" s="693"/>
      <c r="Y1" s="693"/>
      <c r="Z1" s="693"/>
      <c r="AA1" s="693"/>
      <c r="AB1" s="693"/>
      <c r="AC1" s="693"/>
      <c r="AD1" s="693"/>
      <c r="AE1" s="693"/>
      <c r="AF1" s="693"/>
      <c r="AG1" s="693"/>
      <c r="AH1" s="693"/>
      <c r="AI1" s="693"/>
      <c r="AJ1" s="693"/>
      <c r="AK1" s="693"/>
      <c r="AL1" s="693"/>
      <c r="AM1" s="693"/>
      <c r="AN1" s="693"/>
      <c r="AO1" s="693"/>
      <c r="AP1" s="693"/>
    </row>
    <row r="2" spans="1:42" ht="13.5" thickBot="1" x14ac:dyDescent="0.3">
      <c r="A2" s="696" t="s">
        <v>1400</v>
      </c>
    </row>
    <row r="3" spans="1:42" s="859" customFormat="1" ht="13.5" customHeight="1" thickBot="1" x14ac:dyDescent="0.3">
      <c r="A3" s="2030" t="s">
        <v>1398</v>
      </c>
      <c r="B3" s="2036" t="s">
        <v>1358</v>
      </c>
      <c r="C3" s="2027" t="s">
        <v>1367</v>
      </c>
      <c r="D3" s="1642" t="s">
        <v>1401</v>
      </c>
      <c r="E3" s="1643" t="s">
        <v>133</v>
      </c>
      <c r="F3" s="1643" t="s">
        <v>134</v>
      </c>
      <c r="G3" s="1643" t="s">
        <v>766</v>
      </c>
      <c r="H3" s="1643" t="s">
        <v>767</v>
      </c>
      <c r="I3" s="1643" t="s">
        <v>768</v>
      </c>
      <c r="J3" s="1644" t="s">
        <v>769</v>
      </c>
      <c r="K3" s="1644" t="s">
        <v>770</v>
      </c>
      <c r="L3" s="1643" t="s">
        <v>771</v>
      </c>
      <c r="M3" s="1643" t="s">
        <v>772</v>
      </c>
      <c r="N3" s="1644" t="s">
        <v>773</v>
      </c>
      <c r="O3" s="1644" t="s">
        <v>152</v>
      </c>
      <c r="P3" s="1643" t="s">
        <v>154</v>
      </c>
      <c r="Q3" s="884" t="s">
        <v>140</v>
      </c>
      <c r="R3" s="1644" t="s">
        <v>774</v>
      </c>
      <c r="S3" s="1644" t="s">
        <v>775</v>
      </c>
      <c r="T3" s="1644" t="s">
        <v>776</v>
      </c>
      <c r="U3" s="1644" t="s">
        <v>777</v>
      </c>
      <c r="V3" s="1643" t="s">
        <v>778</v>
      </c>
      <c r="W3" s="1643" t="s">
        <v>779</v>
      </c>
      <c r="X3" s="1643" t="s">
        <v>780</v>
      </c>
      <c r="Y3" s="1643" t="s">
        <v>781</v>
      </c>
      <c r="Z3" s="1643" t="s">
        <v>797</v>
      </c>
      <c r="AA3" s="1643" t="s">
        <v>798</v>
      </c>
      <c r="AB3" s="1643" t="s">
        <v>782</v>
      </c>
      <c r="AC3" s="1643" t="s">
        <v>783</v>
      </c>
      <c r="AD3" s="1643" t="s">
        <v>784</v>
      </c>
      <c r="AE3" s="1643" t="s">
        <v>785</v>
      </c>
      <c r="AF3" s="1643" t="s">
        <v>786</v>
      </c>
      <c r="AG3" s="1643" t="s">
        <v>787</v>
      </c>
      <c r="AH3" s="1643" t="s">
        <v>788</v>
      </c>
      <c r="AI3" s="1643" t="s">
        <v>789</v>
      </c>
      <c r="AJ3" s="1643" t="s">
        <v>790</v>
      </c>
      <c r="AK3" s="1643" t="s">
        <v>791</v>
      </c>
      <c r="AL3" s="1643" t="s">
        <v>792</v>
      </c>
      <c r="AM3" s="1643" t="s">
        <v>793</v>
      </c>
      <c r="AN3" s="1643" t="s">
        <v>794</v>
      </c>
      <c r="AO3" s="1643" t="s">
        <v>795</v>
      </c>
      <c r="AP3" s="1645" t="s">
        <v>796</v>
      </c>
    </row>
    <row r="4" spans="1:42" s="878" customFormat="1" ht="39" thickBot="1" x14ac:dyDescent="0.3">
      <c r="A4" s="2031"/>
      <c r="B4" s="2037"/>
      <c r="C4" s="2028"/>
      <c r="D4" s="1642" t="s">
        <v>1402</v>
      </c>
      <c r="E4" s="1647" t="s">
        <v>293</v>
      </c>
      <c r="F4" s="1649" t="s">
        <v>294</v>
      </c>
      <c r="G4" s="1647" t="s">
        <v>799</v>
      </c>
      <c r="H4" s="1647" t="s">
        <v>800</v>
      </c>
      <c r="I4" s="1647" t="s">
        <v>801</v>
      </c>
      <c r="J4" s="1647" t="s">
        <v>802</v>
      </c>
      <c r="K4" s="1653" t="s">
        <v>803</v>
      </c>
      <c r="L4" s="1647" t="s">
        <v>804</v>
      </c>
      <c r="M4" s="1647" t="s">
        <v>805</v>
      </c>
      <c r="N4" s="1648" t="s">
        <v>306</v>
      </c>
      <c r="O4" s="888" t="s">
        <v>1196</v>
      </c>
      <c r="P4" s="888" t="s">
        <v>308</v>
      </c>
      <c r="Q4" s="888" t="s">
        <v>297</v>
      </c>
      <c r="R4" s="1646" t="s">
        <v>1187</v>
      </c>
      <c r="S4" s="1647" t="s">
        <v>1189</v>
      </c>
      <c r="T4" s="1647" t="s">
        <v>1199</v>
      </c>
      <c r="U4" s="1647" t="s">
        <v>806</v>
      </c>
      <c r="V4" s="1647" t="s">
        <v>807</v>
      </c>
      <c r="W4" s="1647" t="s">
        <v>1292</v>
      </c>
      <c r="X4" s="1647" t="s">
        <v>1198</v>
      </c>
      <c r="Y4" s="1647" t="s">
        <v>1293</v>
      </c>
      <c r="Z4" s="1647" t="s">
        <v>1200</v>
      </c>
      <c r="AA4" s="1663" t="s">
        <v>1294</v>
      </c>
      <c r="AB4" s="1647" t="s">
        <v>1295</v>
      </c>
      <c r="AC4" s="1647" t="s">
        <v>1296</v>
      </c>
      <c r="AD4" s="1647" t="s">
        <v>808</v>
      </c>
      <c r="AE4" s="1647" t="s">
        <v>1297</v>
      </c>
      <c r="AF4" s="1647" t="s">
        <v>809</v>
      </c>
      <c r="AG4" s="1647" t="s">
        <v>810</v>
      </c>
      <c r="AH4" s="1647" t="s">
        <v>1197</v>
      </c>
      <c r="AI4" s="1647" t="s">
        <v>811</v>
      </c>
      <c r="AJ4" s="1647" t="s">
        <v>1192</v>
      </c>
      <c r="AK4" s="1647" t="s">
        <v>1298</v>
      </c>
      <c r="AL4" s="1647" t="s">
        <v>1299</v>
      </c>
      <c r="AM4" s="1647" t="s">
        <v>1300</v>
      </c>
      <c r="AN4" s="1647" t="s">
        <v>1301</v>
      </c>
      <c r="AO4" s="1647" t="s">
        <v>812</v>
      </c>
      <c r="AP4" s="1648" t="s">
        <v>1302</v>
      </c>
    </row>
    <row r="5" spans="1:42" s="878" customFormat="1" ht="13.5" customHeight="1" thickBot="1" x14ac:dyDescent="0.3">
      <c r="A5" s="2031"/>
      <c r="B5" s="2037"/>
      <c r="C5" s="2028"/>
      <c r="D5" s="1654" t="s">
        <v>415</v>
      </c>
      <c r="E5" s="1655" t="s">
        <v>417</v>
      </c>
      <c r="F5" s="1656" t="s">
        <v>80</v>
      </c>
      <c r="G5" s="1655" t="s">
        <v>813</v>
      </c>
      <c r="H5" s="1655" t="s">
        <v>814</v>
      </c>
      <c r="I5" s="1655" t="s">
        <v>815</v>
      </c>
      <c r="J5" s="1655" t="s">
        <v>419</v>
      </c>
      <c r="K5" s="1656" t="s">
        <v>80</v>
      </c>
      <c r="L5" s="1656" t="s">
        <v>80</v>
      </c>
      <c r="M5" s="1657" t="s">
        <v>423</v>
      </c>
      <c r="N5" s="1658" t="s">
        <v>424</v>
      </c>
      <c r="O5" s="889" t="s">
        <v>424</v>
      </c>
      <c r="P5" s="889" t="s">
        <v>425</v>
      </c>
      <c r="Q5" s="890" t="s">
        <v>80</v>
      </c>
      <c r="R5" s="1646" t="s">
        <v>816</v>
      </c>
      <c r="S5" s="1647" t="s">
        <v>816</v>
      </c>
      <c r="T5" s="1647" t="s">
        <v>426</v>
      </c>
      <c r="U5" s="1647" t="s">
        <v>817</v>
      </c>
      <c r="V5" s="1649" t="s">
        <v>80</v>
      </c>
      <c r="W5" s="1647" t="s">
        <v>818</v>
      </c>
      <c r="X5" s="1649" t="s">
        <v>80</v>
      </c>
      <c r="Y5" s="1647" t="s">
        <v>819</v>
      </c>
      <c r="Z5" s="1649" t="s">
        <v>80</v>
      </c>
      <c r="AA5" s="1647" t="s">
        <v>819</v>
      </c>
      <c r="AB5" s="1664" t="s">
        <v>80</v>
      </c>
      <c r="AC5" s="1647" t="s">
        <v>818</v>
      </c>
      <c r="AD5" s="1649" t="s">
        <v>80</v>
      </c>
      <c r="AE5" s="1647" t="s">
        <v>819</v>
      </c>
      <c r="AF5" s="1647" t="s">
        <v>817</v>
      </c>
      <c r="AG5" s="1649" t="s">
        <v>80</v>
      </c>
      <c r="AH5" s="1649" t="s">
        <v>80</v>
      </c>
      <c r="AI5" s="1649" t="s">
        <v>80</v>
      </c>
      <c r="AJ5" s="1649" t="s">
        <v>80</v>
      </c>
      <c r="AK5" s="1647" t="s">
        <v>818</v>
      </c>
      <c r="AL5" s="1649" t="s">
        <v>80</v>
      </c>
      <c r="AM5" s="1647" t="s">
        <v>819</v>
      </c>
      <c r="AN5" s="1647" t="s">
        <v>818</v>
      </c>
      <c r="AO5" s="1649" t="s">
        <v>80</v>
      </c>
      <c r="AP5" s="1648" t="s">
        <v>819</v>
      </c>
    </row>
    <row r="6" spans="1:42" s="878" customFormat="1" ht="64.5" thickBot="1" x14ac:dyDescent="0.3">
      <c r="A6" s="2031"/>
      <c r="B6" s="2037"/>
      <c r="C6" s="2028"/>
      <c r="D6" s="1642" t="s">
        <v>458</v>
      </c>
      <c r="E6" s="1647" t="s">
        <v>462</v>
      </c>
      <c r="F6" s="1649" t="s">
        <v>463</v>
      </c>
      <c r="G6" s="1647" t="s">
        <v>820</v>
      </c>
      <c r="H6" s="1647" t="s">
        <v>1303</v>
      </c>
      <c r="I6" s="1647" t="s">
        <v>821</v>
      </c>
      <c r="J6" s="1647" t="s">
        <v>822</v>
      </c>
      <c r="K6" s="1653" t="s">
        <v>823</v>
      </c>
      <c r="L6" s="1647" t="s">
        <v>824</v>
      </c>
      <c r="M6" s="1647" t="s">
        <v>825</v>
      </c>
      <c r="N6" s="1648" t="s">
        <v>826</v>
      </c>
      <c r="O6" s="889" t="s">
        <v>472</v>
      </c>
      <c r="P6" s="889" t="s">
        <v>473</v>
      </c>
      <c r="Q6" s="889" t="s">
        <v>1154</v>
      </c>
      <c r="R6" s="1646" t="s">
        <v>827</v>
      </c>
      <c r="S6" s="1647" t="s">
        <v>1188</v>
      </c>
      <c r="T6" s="1647" t="s">
        <v>474</v>
      </c>
      <c r="U6" s="1647" t="s">
        <v>828</v>
      </c>
      <c r="V6" s="1647" t="s">
        <v>829</v>
      </c>
      <c r="W6" s="1647" t="s">
        <v>830</v>
      </c>
      <c r="X6" s="1647" t="s">
        <v>1203</v>
      </c>
      <c r="Y6" s="1647" t="s">
        <v>1204</v>
      </c>
      <c r="Z6" s="1647" t="s">
        <v>1201</v>
      </c>
      <c r="AA6" s="1663" t="s">
        <v>1202</v>
      </c>
      <c r="AB6" s="1647" t="s">
        <v>831</v>
      </c>
      <c r="AC6" s="1647" t="s">
        <v>1195</v>
      </c>
      <c r="AD6" s="1647" t="s">
        <v>832</v>
      </c>
      <c r="AE6" s="1647" t="s">
        <v>833</v>
      </c>
      <c r="AF6" s="1647" t="s">
        <v>834</v>
      </c>
      <c r="AG6" s="1647" t="s">
        <v>1218</v>
      </c>
      <c r="AH6" s="1647" t="s">
        <v>835</v>
      </c>
      <c r="AI6" s="1647" t="s">
        <v>811</v>
      </c>
      <c r="AJ6" s="1647" t="s">
        <v>836</v>
      </c>
      <c r="AK6" s="1647" t="s">
        <v>1193</v>
      </c>
      <c r="AL6" s="1647" t="s">
        <v>1217</v>
      </c>
      <c r="AM6" s="1647" t="s">
        <v>1214</v>
      </c>
      <c r="AN6" s="1647" t="s">
        <v>1194</v>
      </c>
      <c r="AO6" s="1647" t="s">
        <v>1216</v>
      </c>
      <c r="AP6" s="1648" t="s">
        <v>1215</v>
      </c>
    </row>
    <row r="7" spans="1:42" s="878" customFormat="1" ht="13.5" customHeight="1" x14ac:dyDescent="0.25">
      <c r="A7" s="2031"/>
      <c r="B7" s="2037"/>
      <c r="C7" s="2028"/>
      <c r="D7" s="885" t="s">
        <v>536</v>
      </c>
      <c r="E7" s="886" t="s">
        <v>837</v>
      </c>
      <c r="F7" s="886" t="s">
        <v>837</v>
      </c>
      <c r="G7" s="886" t="s">
        <v>837</v>
      </c>
      <c r="H7" s="886" t="s">
        <v>837</v>
      </c>
      <c r="I7" s="886" t="s">
        <v>837</v>
      </c>
      <c r="J7" s="886" t="s">
        <v>837</v>
      </c>
      <c r="K7" s="887" t="s">
        <v>837</v>
      </c>
      <c r="L7" s="886" t="s">
        <v>837</v>
      </c>
      <c r="M7" s="886" t="s">
        <v>837</v>
      </c>
      <c r="N7" s="886" t="s">
        <v>837</v>
      </c>
      <c r="O7" s="1659" t="s">
        <v>837</v>
      </c>
      <c r="P7" s="1659" t="s">
        <v>837</v>
      </c>
      <c r="Q7" s="1659" t="s">
        <v>837</v>
      </c>
      <c r="R7" s="1660" t="s">
        <v>837</v>
      </c>
      <c r="S7" s="1655" t="s">
        <v>837</v>
      </c>
      <c r="T7" s="1655" t="s">
        <v>837</v>
      </c>
      <c r="U7" s="1661" t="s">
        <v>837</v>
      </c>
      <c r="V7" s="1661" t="s">
        <v>837</v>
      </c>
      <c r="W7" s="1661" t="s">
        <v>837</v>
      </c>
      <c r="X7" s="1661" t="s">
        <v>837</v>
      </c>
      <c r="Y7" s="1661" t="s">
        <v>837</v>
      </c>
      <c r="Z7" s="1661" t="s">
        <v>837</v>
      </c>
      <c r="AA7" s="1665" t="s">
        <v>837</v>
      </c>
      <c r="AB7" s="1661" t="s">
        <v>837</v>
      </c>
      <c r="AC7" s="1656" t="s">
        <v>837</v>
      </c>
      <c r="AD7" s="1656" t="s">
        <v>837</v>
      </c>
      <c r="AE7" s="1656" t="s">
        <v>837</v>
      </c>
      <c r="AF7" s="1656" t="s">
        <v>837</v>
      </c>
      <c r="AG7" s="1656" t="s">
        <v>837</v>
      </c>
      <c r="AH7" s="1661" t="s">
        <v>837</v>
      </c>
      <c r="AI7" s="1656" t="s">
        <v>837</v>
      </c>
      <c r="AJ7" s="1656" t="s">
        <v>837</v>
      </c>
      <c r="AK7" s="1656" t="s">
        <v>837</v>
      </c>
      <c r="AL7" s="1661" t="s">
        <v>837</v>
      </c>
      <c r="AM7" s="1661" t="s">
        <v>837</v>
      </c>
      <c r="AN7" s="1661" t="s">
        <v>837</v>
      </c>
      <c r="AO7" s="1661" t="s">
        <v>837</v>
      </c>
      <c r="AP7" s="1662" t="s">
        <v>837</v>
      </c>
    </row>
    <row r="8" spans="1:42" s="878" customFormat="1" ht="13.5" customHeight="1" thickBot="1" x14ac:dyDescent="0.3">
      <c r="A8" s="2032"/>
      <c r="B8" s="2038"/>
      <c r="C8" s="2029"/>
      <c r="D8" s="891" t="s">
        <v>542</v>
      </c>
      <c r="E8" s="865" t="s">
        <v>545</v>
      </c>
      <c r="F8" s="865" t="s">
        <v>545</v>
      </c>
      <c r="G8" s="865" t="s">
        <v>548</v>
      </c>
      <c r="H8" s="865" t="s">
        <v>549</v>
      </c>
      <c r="I8" s="865" t="s">
        <v>545</v>
      </c>
      <c r="J8" s="865" t="s">
        <v>545</v>
      </c>
      <c r="K8" s="892" t="s">
        <v>547</v>
      </c>
      <c r="L8" s="865" t="s">
        <v>545</v>
      </c>
      <c r="M8" s="865" t="s">
        <v>545</v>
      </c>
      <c r="N8" s="865" t="s">
        <v>545</v>
      </c>
      <c r="O8" s="888" t="s">
        <v>545</v>
      </c>
      <c r="P8" s="888" t="s">
        <v>545</v>
      </c>
      <c r="Q8" s="888" t="s">
        <v>545</v>
      </c>
      <c r="R8" s="1650" t="s">
        <v>545</v>
      </c>
      <c r="S8" s="865" t="s">
        <v>545</v>
      </c>
      <c r="T8" s="865" t="s">
        <v>548</v>
      </c>
      <c r="U8" s="1650" t="s">
        <v>838</v>
      </c>
      <c r="V8" s="1651" t="s">
        <v>839</v>
      </c>
      <c r="W8" s="1651" t="s">
        <v>545</v>
      </c>
      <c r="X8" s="1651" t="s">
        <v>548</v>
      </c>
      <c r="Y8" s="1651" t="s">
        <v>840</v>
      </c>
      <c r="Z8" s="1651" t="s">
        <v>548</v>
      </c>
      <c r="AA8" s="1666" t="s">
        <v>840</v>
      </c>
      <c r="AB8" s="879" t="s">
        <v>839</v>
      </c>
      <c r="AC8" s="879" t="s">
        <v>545</v>
      </c>
      <c r="AD8" s="879" t="s">
        <v>548</v>
      </c>
      <c r="AE8" s="879" t="s">
        <v>840</v>
      </c>
      <c r="AF8" s="865" t="s">
        <v>838</v>
      </c>
      <c r="AG8" s="879" t="s">
        <v>545</v>
      </c>
      <c r="AH8" s="1651" t="s">
        <v>839</v>
      </c>
      <c r="AI8" s="879" t="s">
        <v>545</v>
      </c>
      <c r="AJ8" s="879" t="s">
        <v>839</v>
      </c>
      <c r="AK8" s="879" t="s">
        <v>545</v>
      </c>
      <c r="AL8" s="1651" t="s">
        <v>548</v>
      </c>
      <c r="AM8" s="1651" t="s">
        <v>840</v>
      </c>
      <c r="AN8" s="1651" t="s">
        <v>545</v>
      </c>
      <c r="AO8" s="1651" t="s">
        <v>548</v>
      </c>
      <c r="AP8" s="1652" t="s">
        <v>840</v>
      </c>
    </row>
    <row r="9" spans="1:42" s="705" customFormat="1" ht="15.75" x14ac:dyDescent="0.25">
      <c r="A9" s="1560">
        <v>5</v>
      </c>
      <c r="B9" s="1635" t="s">
        <v>584</v>
      </c>
      <c r="C9" s="1636" t="s">
        <v>1356</v>
      </c>
      <c r="D9" s="2034"/>
      <c r="E9" s="840">
        <v>500</v>
      </c>
      <c r="F9" s="840">
        <v>480</v>
      </c>
      <c r="G9" s="840">
        <v>0.96</v>
      </c>
      <c r="H9" s="840">
        <v>162</v>
      </c>
      <c r="I9" s="1637">
        <v>42.363636363636367</v>
      </c>
      <c r="J9" s="841">
        <v>53.272727272727273</v>
      </c>
      <c r="K9" s="843">
        <v>0.78282354010896127</v>
      </c>
      <c r="L9" s="843">
        <v>0.52743902439024393</v>
      </c>
      <c r="M9" s="843">
        <v>0.72647058823529409</v>
      </c>
      <c r="N9" s="843">
        <v>2.0841176470588239</v>
      </c>
      <c r="O9" s="844">
        <v>1.2200000000000002</v>
      </c>
      <c r="P9" s="844">
        <v>4.5744444444444445</v>
      </c>
      <c r="Q9" s="846">
        <v>64</v>
      </c>
      <c r="R9" s="841">
        <v>40.18181818181818</v>
      </c>
      <c r="S9" s="841">
        <v>24</v>
      </c>
      <c r="T9" s="1637">
        <v>19.280014368922071</v>
      </c>
      <c r="U9" s="1638">
        <v>0.16</v>
      </c>
      <c r="V9" s="846">
        <v>32.678964705882365</v>
      </c>
      <c r="W9" s="1639">
        <v>4.5600000000000002E-2</v>
      </c>
      <c r="X9" s="1639">
        <v>0.8771929824561403</v>
      </c>
      <c r="Y9" s="1639">
        <v>-5.7702789439272498E-2</v>
      </c>
      <c r="Z9" s="1639">
        <v>1.3133741663936906</v>
      </c>
      <c r="AA9" s="1640">
        <v>0.1183884696164087</v>
      </c>
      <c r="AB9" s="1639">
        <v>8.2702439024390255</v>
      </c>
      <c r="AC9" s="1639">
        <v>1.15E-2</v>
      </c>
      <c r="AD9" s="1639">
        <v>3.4782608695652177</v>
      </c>
      <c r="AE9" s="1639">
        <v>0.53904718209851454</v>
      </c>
      <c r="AF9" s="1638">
        <v>0.66</v>
      </c>
      <c r="AG9" s="1639">
        <v>1.9166666666666667</v>
      </c>
      <c r="AH9" s="1641">
        <v>123.97000000000001</v>
      </c>
      <c r="AI9" s="1639">
        <v>0.46666666666666662</v>
      </c>
      <c r="AJ9" s="846">
        <v>30.183999999999997</v>
      </c>
      <c r="AK9" s="1639">
        <v>0.17330499999999999</v>
      </c>
      <c r="AL9" s="1639">
        <v>0.28850869853726091</v>
      </c>
      <c r="AM9" s="1639">
        <v>-0.53984108833222466</v>
      </c>
      <c r="AN9" s="1639">
        <v>4.2195999999999997E-2</v>
      </c>
      <c r="AO9" s="1639">
        <v>1.1849464404208931</v>
      </c>
      <c r="AP9" s="1640">
        <v>7.3698720679167842E-2</v>
      </c>
    </row>
    <row r="10" spans="1:42" s="705" customFormat="1" ht="15.75" x14ac:dyDescent="0.25">
      <c r="A10" s="1313">
        <v>7</v>
      </c>
      <c r="B10" s="1105" t="s">
        <v>587</v>
      </c>
      <c r="C10" s="1583" t="s">
        <v>586</v>
      </c>
      <c r="D10" s="2034"/>
      <c r="E10" s="716">
        <v>500</v>
      </c>
      <c r="F10" s="709">
        <v>490</v>
      </c>
      <c r="G10" s="709">
        <v>0.98</v>
      </c>
      <c r="H10" s="709">
        <v>272</v>
      </c>
      <c r="I10" s="773">
        <v>45.31818181818182</v>
      </c>
      <c r="J10" s="775">
        <v>57.454545454545453</v>
      </c>
      <c r="K10" s="708">
        <v>0.80883871925399187</v>
      </c>
      <c r="L10" s="708">
        <v>0.59666666666666679</v>
      </c>
      <c r="M10" s="708">
        <v>0.86944444444444446</v>
      </c>
      <c r="N10" s="708">
        <v>2.7188888888888889</v>
      </c>
      <c r="O10" s="777">
        <v>1.8780000000000001</v>
      </c>
      <c r="P10" s="777">
        <v>4.0330000000000004</v>
      </c>
      <c r="Q10" s="712">
        <v>65.75</v>
      </c>
      <c r="R10" s="775">
        <v>42</v>
      </c>
      <c r="S10" s="775">
        <v>24.285714285714285</v>
      </c>
      <c r="T10" s="773">
        <v>15.17147592537504</v>
      </c>
      <c r="U10" s="709">
        <v>0.15</v>
      </c>
      <c r="V10" s="712">
        <v>40.694788235294112</v>
      </c>
      <c r="W10" s="710">
        <v>5.6800000000000003E-2</v>
      </c>
      <c r="X10" s="710">
        <v>0.528169014084507</v>
      </c>
      <c r="Y10" s="710">
        <v>-0.27791202961601713</v>
      </c>
      <c r="Z10" s="710">
        <v>0.57128138984438515</v>
      </c>
      <c r="AA10" s="894">
        <v>-0.24314992335680513</v>
      </c>
      <c r="AB10" s="710">
        <v>8.7710000000000026</v>
      </c>
      <c r="AC10" s="710">
        <v>1.2200000000000001E-2</v>
      </c>
      <c r="AD10" s="710">
        <v>2.4590163934426226</v>
      </c>
      <c r="AE10" s="710">
        <v>0.38857765224734359</v>
      </c>
      <c r="AF10" s="710">
        <v>0.8</v>
      </c>
      <c r="AG10" s="710">
        <v>2.8073333333333337</v>
      </c>
      <c r="AH10" s="714">
        <v>220.09493333333336</v>
      </c>
      <c r="AI10" s="710">
        <v>0.60733333333333339</v>
      </c>
      <c r="AJ10" s="712">
        <v>47.614933333333347</v>
      </c>
      <c r="AK10" s="710">
        <v>0.30768373333333338</v>
      </c>
      <c r="AL10" s="710">
        <v>0.1625045284595264</v>
      </c>
      <c r="AM10" s="710">
        <v>-0.78913453217691543</v>
      </c>
      <c r="AN10" s="710">
        <v>6.6563733333333333E-2</v>
      </c>
      <c r="AO10" s="710">
        <v>0.75115979071686689</v>
      </c>
      <c r="AP10" s="894">
        <v>-0.12426766772964852</v>
      </c>
    </row>
    <row r="11" spans="1:42" s="705" customFormat="1" ht="15.75" x14ac:dyDescent="0.25">
      <c r="A11" s="1313">
        <v>9</v>
      </c>
      <c r="B11" s="1105" t="s">
        <v>589</v>
      </c>
      <c r="C11" s="1583" t="s">
        <v>588</v>
      </c>
      <c r="D11" s="2034"/>
      <c r="E11" s="716">
        <v>500</v>
      </c>
      <c r="F11" s="709">
        <v>475</v>
      </c>
      <c r="G11" s="709">
        <v>0.95</v>
      </c>
      <c r="H11" s="709">
        <v>355</v>
      </c>
      <c r="I11" s="773">
        <v>55.18181818181818</v>
      </c>
      <c r="J11" s="775">
        <v>61.272727272727273</v>
      </c>
      <c r="K11" s="708">
        <v>0.9048650339915828</v>
      </c>
      <c r="L11" s="708">
        <v>0.58727272727272739</v>
      </c>
      <c r="M11" s="708">
        <v>1.0136363636363637</v>
      </c>
      <c r="N11" s="708">
        <v>2.4009090909090913</v>
      </c>
      <c r="O11" s="777">
        <v>1.69</v>
      </c>
      <c r="P11" s="777">
        <v>4.5544444444444441</v>
      </c>
      <c r="Q11" s="714">
        <v>106.45454545454545</v>
      </c>
      <c r="R11" s="775">
        <v>61.272727272727273</v>
      </c>
      <c r="S11" s="775">
        <v>62.666666666666664</v>
      </c>
      <c r="T11" s="773">
        <v>25.520636122680799</v>
      </c>
      <c r="U11" s="709">
        <v>0.1</v>
      </c>
      <c r="V11" s="712">
        <v>23.528909090909099</v>
      </c>
      <c r="W11" s="710">
        <v>3.3000000000000002E-2</v>
      </c>
      <c r="X11" s="710">
        <v>1.9696969696969697</v>
      </c>
      <c r="Y11" s="710">
        <v>0.29581707343774977</v>
      </c>
      <c r="Z11" s="710">
        <v>3.0402109353623512</v>
      </c>
      <c r="AA11" s="894">
        <v>0.48290371679489419</v>
      </c>
      <c r="AB11" s="710">
        <v>5.7552727272727289</v>
      </c>
      <c r="AC11" s="710">
        <v>8.0000000000000002E-3</v>
      </c>
      <c r="AD11" s="710">
        <v>8.125</v>
      </c>
      <c r="AE11" s="710">
        <v>0.9073529566495897</v>
      </c>
      <c r="AF11" s="709">
        <v>0.09</v>
      </c>
      <c r="AG11" s="710">
        <v>2.313333333333333</v>
      </c>
      <c r="AH11" s="712">
        <v>20.403599999999997</v>
      </c>
      <c r="AI11" s="710">
        <v>0.29666666666666669</v>
      </c>
      <c r="AJ11" s="710">
        <v>2.6166000000000005</v>
      </c>
      <c r="AK11" s="710">
        <v>2.8523399999999994E-2</v>
      </c>
      <c r="AL11" s="710">
        <v>2.1035360440901161</v>
      </c>
      <c r="AM11" s="710">
        <v>0.32294995805271964</v>
      </c>
      <c r="AN11" s="710">
        <v>3.6579000000000004E-3</v>
      </c>
      <c r="AO11" s="712">
        <v>16.40285409661281</v>
      </c>
      <c r="AP11" s="894">
        <v>1.2149194218626616</v>
      </c>
    </row>
    <row r="12" spans="1:42" s="705" customFormat="1" ht="15.75" x14ac:dyDescent="0.25">
      <c r="A12" s="1314">
        <v>15</v>
      </c>
      <c r="B12" s="1105" t="s">
        <v>83</v>
      </c>
      <c r="C12" s="1583" t="s">
        <v>82</v>
      </c>
      <c r="D12" s="2034"/>
      <c r="E12" s="716">
        <v>500</v>
      </c>
      <c r="F12" s="716">
        <v>494</v>
      </c>
      <c r="G12" s="708">
        <v>0.98799999999999999</v>
      </c>
      <c r="H12" s="716">
        <v>192</v>
      </c>
      <c r="I12" s="773">
        <v>77.272727272727266</v>
      </c>
      <c r="J12" s="775">
        <v>85.545454545454547</v>
      </c>
      <c r="K12" s="708">
        <v>0.86784413493479218</v>
      </c>
      <c r="L12" s="708">
        <v>0.388918918918919</v>
      </c>
      <c r="M12" s="708">
        <v>0.59399999999999997</v>
      </c>
      <c r="N12" s="708">
        <v>1.7083333333333333</v>
      </c>
      <c r="O12" s="777">
        <v>1.24</v>
      </c>
      <c r="P12" s="777" t="s">
        <v>1280</v>
      </c>
      <c r="Q12" s="716" t="s">
        <v>1280</v>
      </c>
      <c r="R12" s="775">
        <v>79.545454545454547</v>
      </c>
      <c r="S12" s="775">
        <v>16.666666666666668</v>
      </c>
      <c r="T12" s="773">
        <v>46.563192904656319</v>
      </c>
      <c r="U12" s="709">
        <v>0.45</v>
      </c>
      <c r="V12" s="712">
        <v>75.33750000000002</v>
      </c>
      <c r="W12" s="710">
        <v>0.105</v>
      </c>
      <c r="X12" s="710">
        <v>0.90476190476190477</v>
      </c>
      <c r="Y12" s="710">
        <v>-4.4782090651032155E-2</v>
      </c>
      <c r="Z12" s="710">
        <v>0.90202361877633375</v>
      </c>
      <c r="AA12" s="894">
        <v>-4.4782090651032155E-2</v>
      </c>
      <c r="AB12" s="712">
        <v>17.151324324324332</v>
      </c>
      <c r="AC12" s="710">
        <v>2.4E-2</v>
      </c>
      <c r="AD12" s="710">
        <v>3.9583333333333335</v>
      </c>
      <c r="AE12" s="710">
        <v>0.59793145448748697</v>
      </c>
      <c r="AF12" s="709">
        <v>0.9</v>
      </c>
      <c r="AG12" s="710">
        <v>1.6483333333333332</v>
      </c>
      <c r="AH12" s="714">
        <v>145.38300000000001</v>
      </c>
      <c r="AI12" s="710">
        <v>0.24833333333333338</v>
      </c>
      <c r="AJ12" s="712">
        <v>21.903000000000006</v>
      </c>
      <c r="AK12" s="710">
        <v>0.20323949999999999</v>
      </c>
      <c r="AL12" s="710">
        <v>0.49203033859067757</v>
      </c>
      <c r="AM12" s="710">
        <v>-0.30800811780926735</v>
      </c>
      <c r="AN12" s="710">
        <v>3.0619500000000008E-2</v>
      </c>
      <c r="AO12" s="710">
        <v>3.2658926501085901</v>
      </c>
      <c r="AP12" s="894">
        <v>0.51400190537563784</v>
      </c>
    </row>
    <row r="13" spans="1:42" s="705" customFormat="1" ht="15.75" x14ac:dyDescent="0.25">
      <c r="A13" s="1313">
        <v>16</v>
      </c>
      <c r="B13" s="1418" t="s">
        <v>1140</v>
      </c>
      <c r="C13" s="1583" t="s">
        <v>591</v>
      </c>
      <c r="D13" s="2034"/>
      <c r="E13" s="716">
        <v>500</v>
      </c>
      <c r="F13" s="709">
        <v>490</v>
      </c>
      <c r="G13" s="709">
        <v>0.98</v>
      </c>
      <c r="H13" s="709">
        <v>255</v>
      </c>
      <c r="I13" s="773">
        <v>65.181818181818187</v>
      </c>
      <c r="J13" s="775">
        <v>85.818181818181813</v>
      </c>
      <c r="K13" s="708">
        <v>0.8178381862469688</v>
      </c>
      <c r="L13" s="708">
        <v>0.55055555555555558</v>
      </c>
      <c r="M13" s="708">
        <v>0.78333333333333321</v>
      </c>
      <c r="N13" s="708">
        <v>2.7977777777777777</v>
      </c>
      <c r="O13" s="777">
        <v>2.13</v>
      </c>
      <c r="P13" s="777">
        <v>5.2477777777777774</v>
      </c>
      <c r="Q13" s="714">
        <v>132.69999999999999</v>
      </c>
      <c r="R13" s="775">
        <v>57.454545454545453</v>
      </c>
      <c r="S13" s="775">
        <v>59.666666666666664</v>
      </c>
      <c r="T13" s="773">
        <v>20.535778756588922</v>
      </c>
      <c r="U13" s="709">
        <v>0.18</v>
      </c>
      <c r="V13" s="712">
        <v>49.352800000000002</v>
      </c>
      <c r="W13" s="710">
        <v>6.8900000000000003E-2</v>
      </c>
      <c r="X13" s="710">
        <v>0.8708272859216255</v>
      </c>
      <c r="Y13" s="710">
        <v>-6.0655038208588086E-2</v>
      </c>
      <c r="Z13" s="710">
        <v>0.86965092211986117</v>
      </c>
      <c r="AA13" s="894">
        <v>-6.0655038208588086E-2</v>
      </c>
      <c r="AB13" s="710">
        <v>9.7118000000000002</v>
      </c>
      <c r="AC13" s="710">
        <v>1.4E-2</v>
      </c>
      <c r="AD13" s="710">
        <v>4.2857142857142856</v>
      </c>
      <c r="AE13" s="710">
        <v>0.64535702874196155</v>
      </c>
      <c r="AF13" s="709">
        <v>0.31</v>
      </c>
      <c r="AG13" s="710">
        <v>2.4666666666666663</v>
      </c>
      <c r="AH13" s="712">
        <v>74.937333333333328</v>
      </c>
      <c r="AI13" s="710">
        <v>0.39999999999999997</v>
      </c>
      <c r="AJ13" s="712">
        <v>12.152000000000001</v>
      </c>
      <c r="AK13" s="710">
        <v>0.10475933333333332</v>
      </c>
      <c r="AL13" s="710">
        <v>0.38182755394905155</v>
      </c>
      <c r="AM13" s="710">
        <v>-0.41813273467403073</v>
      </c>
      <c r="AN13" s="710">
        <v>1.6988E-2</v>
      </c>
      <c r="AO13" s="710">
        <v>2.354603249352484</v>
      </c>
      <c r="AP13" s="894">
        <v>0.37191773900932051</v>
      </c>
    </row>
    <row r="14" spans="1:42" s="705" customFormat="1" ht="15.75" x14ac:dyDescent="0.25">
      <c r="A14" s="1313">
        <v>19</v>
      </c>
      <c r="B14" s="1105" t="s">
        <v>94</v>
      </c>
      <c r="C14" s="1583" t="s">
        <v>93</v>
      </c>
      <c r="D14" s="2034"/>
      <c r="E14" s="716">
        <v>500</v>
      </c>
      <c r="F14" s="709">
        <v>480</v>
      </c>
      <c r="G14" s="709">
        <v>0.96</v>
      </c>
      <c r="H14" s="709">
        <v>226</v>
      </c>
      <c r="I14" s="773">
        <v>68</v>
      </c>
      <c r="J14" s="775">
        <v>80.727272727272734</v>
      </c>
      <c r="K14" s="708">
        <v>0.81841735691563833</v>
      </c>
      <c r="L14" s="708">
        <v>0.43080000000000002</v>
      </c>
      <c r="M14" s="708">
        <v>0.6366666666666666</v>
      </c>
      <c r="N14" s="708">
        <v>2.8374666666666659</v>
      </c>
      <c r="O14" s="777">
        <v>1.8399999999999999</v>
      </c>
      <c r="P14" s="777">
        <v>4.54</v>
      </c>
      <c r="Q14" s="716" t="s">
        <v>1280</v>
      </c>
      <c r="R14" s="775">
        <v>60.375</v>
      </c>
      <c r="S14" s="775">
        <v>30.333333333333332</v>
      </c>
      <c r="T14" s="773">
        <v>21.277782998919228</v>
      </c>
      <c r="U14" s="709">
        <v>0.14000000000000001</v>
      </c>
      <c r="V14" s="712">
        <v>38.930042666666665</v>
      </c>
      <c r="W14" s="710">
        <v>5.3999999999999999E-2</v>
      </c>
      <c r="X14" s="710">
        <v>1.2962962962962965</v>
      </c>
      <c r="Y14" s="710">
        <v>0.10931866885253401</v>
      </c>
      <c r="Z14" s="710">
        <v>1.2862301007341119</v>
      </c>
      <c r="AA14" s="894">
        <v>0.10931866885253401</v>
      </c>
      <c r="AB14" s="710">
        <v>5.9105760000000007</v>
      </c>
      <c r="AC14" s="710">
        <v>8.0000000000000002E-3</v>
      </c>
      <c r="AD14" s="710">
        <v>8.75</v>
      </c>
      <c r="AE14" s="710">
        <v>0.92797374255366805</v>
      </c>
      <c r="AF14" s="716">
        <v>0.31</v>
      </c>
      <c r="AG14" s="710">
        <v>3.2399999999999998</v>
      </c>
      <c r="AH14" s="712">
        <v>98.43119999999999</v>
      </c>
      <c r="AI14" s="710">
        <v>0.52333333333333332</v>
      </c>
      <c r="AJ14" s="712">
        <v>15.898866666666667</v>
      </c>
      <c r="AK14" s="710">
        <v>0.13760279999999997</v>
      </c>
      <c r="AL14" s="710">
        <v>0.61771998825605312</v>
      </c>
      <c r="AM14" s="710">
        <v>-0.20920834548299871</v>
      </c>
      <c r="AN14" s="710">
        <v>2.2225966666666666E-2</v>
      </c>
      <c r="AO14" s="710">
        <v>3.8243555960820603</v>
      </c>
      <c r="AP14" s="894">
        <v>0.58255826703404201</v>
      </c>
    </row>
    <row r="15" spans="1:42" s="705" customFormat="1" ht="15.75" x14ac:dyDescent="0.25">
      <c r="A15" s="1313">
        <v>25</v>
      </c>
      <c r="B15" s="1105" t="s">
        <v>595</v>
      </c>
      <c r="C15" s="1583" t="s">
        <v>127</v>
      </c>
      <c r="D15" s="2034"/>
      <c r="E15" s="716">
        <v>500</v>
      </c>
      <c r="F15" s="709">
        <v>455</v>
      </c>
      <c r="G15" s="709">
        <v>0.91</v>
      </c>
      <c r="H15" s="709">
        <v>215</v>
      </c>
      <c r="I15" s="773">
        <v>54.81818181818182</v>
      </c>
      <c r="J15" s="775">
        <v>66.090909090909093</v>
      </c>
      <c r="K15" s="708">
        <v>0.82948720358091099</v>
      </c>
      <c r="L15" s="708">
        <v>0.67612952727272746</v>
      </c>
      <c r="M15" s="708">
        <v>0.99101563636363643</v>
      </c>
      <c r="N15" s="708">
        <v>3.3874931636363641</v>
      </c>
      <c r="O15" s="777">
        <v>2.4388991999999998</v>
      </c>
      <c r="P15" s="777" t="s">
        <v>1280</v>
      </c>
      <c r="Q15" s="716" t="s">
        <v>1280</v>
      </c>
      <c r="R15" s="775">
        <v>66.090909090909093</v>
      </c>
      <c r="S15" s="775">
        <v>72</v>
      </c>
      <c r="T15" s="773">
        <v>19.510270839915922</v>
      </c>
      <c r="U15" s="709">
        <v>0.11</v>
      </c>
      <c r="V15" s="712">
        <v>36.51717630400001</v>
      </c>
      <c r="W15" s="710">
        <v>5.0999999999999997E-2</v>
      </c>
      <c r="X15" s="710">
        <v>0.98039215686274517</v>
      </c>
      <c r="Y15" s="710">
        <v>-9.0216754041011898E-3</v>
      </c>
      <c r="Z15" s="710">
        <v>1.7629939814580797</v>
      </c>
      <c r="AA15" s="894">
        <v>0.24625082969920481</v>
      </c>
      <c r="AB15" s="710">
        <v>7.2886763040000035</v>
      </c>
      <c r="AC15" s="710">
        <v>0.01</v>
      </c>
      <c r="AD15" s="710">
        <v>5</v>
      </c>
      <c r="AE15" s="710">
        <v>0.69082684958386598</v>
      </c>
      <c r="AF15" s="709">
        <v>1.07</v>
      </c>
      <c r="AG15" s="710">
        <v>3.1504602666666663</v>
      </c>
      <c r="AH15" s="714">
        <v>330.35726356266673</v>
      </c>
      <c r="AI15" s="710">
        <v>0.58379360000000002</v>
      </c>
      <c r="AJ15" s="712">
        <v>61.216596896000006</v>
      </c>
      <c r="AK15" s="710">
        <v>0.46182597049066665</v>
      </c>
      <c r="AL15" s="710">
        <v>6.4959534363402127E-2</v>
      </c>
      <c r="AM15" s="710">
        <v>-1.1873570968230664</v>
      </c>
      <c r="AN15" s="710">
        <v>8.5578303824000002E-2</v>
      </c>
      <c r="AO15" s="710">
        <v>0.35055614167929616</v>
      </c>
      <c r="AP15" s="894">
        <v>-0.45524241972578311</v>
      </c>
    </row>
    <row r="16" spans="1:42" s="705" customFormat="1" ht="15.75" x14ac:dyDescent="0.25">
      <c r="A16" s="1313">
        <v>27</v>
      </c>
      <c r="B16" s="1418" t="s">
        <v>902</v>
      </c>
      <c r="C16" s="1583" t="s">
        <v>103</v>
      </c>
      <c r="D16" s="2034"/>
      <c r="E16" s="716">
        <v>500</v>
      </c>
      <c r="F16" s="709">
        <v>485</v>
      </c>
      <c r="G16" s="709">
        <v>0.97</v>
      </c>
      <c r="H16" s="709">
        <v>262</v>
      </c>
      <c r="I16" s="773">
        <v>67.454545454545453</v>
      </c>
      <c r="J16" s="778">
        <v>103.27272727272727</v>
      </c>
      <c r="K16" s="708">
        <v>0.69700209821929049</v>
      </c>
      <c r="L16" s="708">
        <v>0.79999999999999949</v>
      </c>
      <c r="M16" s="708">
        <v>1.0771428571428572</v>
      </c>
      <c r="N16" s="708">
        <v>2.6999999999999997</v>
      </c>
      <c r="O16" s="777">
        <v>1.53</v>
      </c>
      <c r="P16" s="777">
        <v>4.9400000000000004</v>
      </c>
      <c r="Q16" s="714">
        <v>115.83333333333333</v>
      </c>
      <c r="R16" s="778">
        <v>113</v>
      </c>
      <c r="S16" s="775">
        <v>61</v>
      </c>
      <c r="T16" s="773">
        <v>41.851851851851855</v>
      </c>
      <c r="U16" s="709">
        <v>0.11</v>
      </c>
      <c r="V16" s="712">
        <v>29.106000000000002</v>
      </c>
      <c r="W16" s="710">
        <v>4.1000000000000002E-2</v>
      </c>
      <c r="X16" s="710">
        <v>0.73170731707317072</v>
      </c>
      <c r="Y16" s="710">
        <v>-0.13235576175395664</v>
      </c>
      <c r="Z16" s="710">
        <v>0.98306667649733359</v>
      </c>
      <c r="AA16" s="894">
        <v>-7.4170251456566602E-3</v>
      </c>
      <c r="AB16" s="710">
        <v>8.623999999999997</v>
      </c>
      <c r="AC16" s="710">
        <v>1.2E-2</v>
      </c>
      <c r="AD16" s="710">
        <v>2.5</v>
      </c>
      <c r="AE16" s="710">
        <v>0.3959180154130873</v>
      </c>
      <c r="AF16" s="709">
        <v>0.11</v>
      </c>
      <c r="AG16" s="710">
        <v>2.2640000000000002</v>
      </c>
      <c r="AH16" s="712">
        <v>24.405920000000005</v>
      </c>
      <c r="AI16" s="710">
        <v>0.58399999999999985</v>
      </c>
      <c r="AJ16" s="710">
        <v>6.2955199999999998</v>
      </c>
      <c r="AK16" s="710">
        <v>3.411848E-2</v>
      </c>
      <c r="AL16" s="710">
        <v>1.1723851707344524</v>
      </c>
      <c r="AM16" s="710">
        <v>6.9070316497096745E-2</v>
      </c>
      <c r="AN16" s="710">
        <v>8.8008799999999988E-3</v>
      </c>
      <c r="AO16" s="710">
        <v>4.545000045450001</v>
      </c>
      <c r="AP16" s="894">
        <v>0.65753389190093114</v>
      </c>
    </row>
    <row r="17" spans="1:42" s="705" customFormat="1" ht="15.75" x14ac:dyDescent="0.25">
      <c r="A17" s="1313">
        <v>29</v>
      </c>
      <c r="B17" s="1105" t="s">
        <v>597</v>
      </c>
      <c r="C17" s="1583" t="s">
        <v>596</v>
      </c>
      <c r="D17" s="2034"/>
      <c r="E17" s="716">
        <v>500</v>
      </c>
      <c r="F17" s="709">
        <v>500</v>
      </c>
      <c r="G17" s="710">
        <v>1</v>
      </c>
      <c r="H17" s="709">
        <v>185</v>
      </c>
      <c r="I17" s="773">
        <v>63.772727272727273</v>
      </c>
      <c r="J17" s="775">
        <v>70.727272727272734</v>
      </c>
      <c r="K17" s="708">
        <v>0.90078187385790021</v>
      </c>
      <c r="L17" s="708">
        <v>0.62418181818181828</v>
      </c>
      <c r="M17" s="708">
        <v>1.1345454545454545</v>
      </c>
      <c r="N17" s="708">
        <v>2.956</v>
      </c>
      <c r="O17" s="777">
        <v>2.52</v>
      </c>
      <c r="P17" s="777">
        <v>5.0605454545454549</v>
      </c>
      <c r="Q17" s="714">
        <v>112.81818181818181</v>
      </c>
      <c r="R17" s="775">
        <v>70.727272727272734</v>
      </c>
      <c r="S17" s="784" t="s">
        <v>562</v>
      </c>
      <c r="T17" s="773">
        <v>24.903969270166456</v>
      </c>
      <c r="U17" s="709">
        <v>0.18</v>
      </c>
      <c r="V17" s="712">
        <v>52.143840000000004</v>
      </c>
      <c r="W17" s="710">
        <v>7.2999999999999995E-2</v>
      </c>
      <c r="X17" s="710">
        <v>0.41095890410958907</v>
      </c>
      <c r="Y17" s="710">
        <v>-0.38557624726283851</v>
      </c>
      <c r="Z17" s="710">
        <v>0.41155108665948925</v>
      </c>
      <c r="AA17" s="894">
        <v>-0.38557624726283851</v>
      </c>
      <c r="AB17" s="712">
        <v>11.010567272727275</v>
      </c>
      <c r="AC17" s="710">
        <v>1.54E-2</v>
      </c>
      <c r="AD17" s="710">
        <v>1.9480519480519478</v>
      </c>
      <c r="AE17" s="710">
        <v>0.28981706852844324</v>
      </c>
      <c r="AF17" s="709">
        <v>0.42</v>
      </c>
      <c r="AG17" s="710">
        <v>2.5719999999999996</v>
      </c>
      <c r="AH17" s="714">
        <v>105.86351999999999</v>
      </c>
      <c r="AI17" s="710">
        <v>0.38866666666666666</v>
      </c>
      <c r="AJ17" s="712">
        <v>15.997520000000002</v>
      </c>
      <c r="AK17" s="710">
        <v>0.14799287999999997</v>
      </c>
      <c r="AL17" s="710">
        <v>0.27028327308719186</v>
      </c>
      <c r="AM17" s="710">
        <v>-0.56818083047852919</v>
      </c>
      <c r="AN17" s="710">
        <v>2.2363879999999996E-2</v>
      </c>
      <c r="AO17" s="710">
        <v>1.7885984006353106</v>
      </c>
      <c r="AP17" s="894">
        <v>0.25251283807032243</v>
      </c>
    </row>
    <row r="18" spans="1:42" s="1561" customFormat="1" ht="16.5" thickBot="1" x14ac:dyDescent="0.3">
      <c r="A18" s="1315">
        <v>30</v>
      </c>
      <c r="B18" s="1372" t="s">
        <v>558</v>
      </c>
      <c r="C18" s="1634" t="s">
        <v>557</v>
      </c>
      <c r="D18" s="2035"/>
      <c r="E18" s="871">
        <v>500</v>
      </c>
      <c r="F18" s="871">
        <v>500</v>
      </c>
      <c r="G18" s="719">
        <v>1</v>
      </c>
      <c r="H18" s="871">
        <v>175</v>
      </c>
      <c r="I18" s="895">
        <v>59.890909090909098</v>
      </c>
      <c r="J18" s="870">
        <v>80.336363636363629</v>
      </c>
      <c r="K18" s="719">
        <v>0.76727411677146928</v>
      </c>
      <c r="L18" s="719">
        <v>0.59581818181818202</v>
      </c>
      <c r="M18" s="719">
        <v>0.82272727272727242</v>
      </c>
      <c r="N18" s="719">
        <v>3.2867272727272723</v>
      </c>
      <c r="O18" s="896">
        <v>2.3879999999999999</v>
      </c>
      <c r="P18" s="896" t="s">
        <v>1280</v>
      </c>
      <c r="Q18" s="871" t="s">
        <v>1280</v>
      </c>
      <c r="R18" s="870">
        <v>80.336363636363629</v>
      </c>
      <c r="S18" s="1419" t="s">
        <v>562</v>
      </c>
      <c r="T18" s="895">
        <v>24.442661946119379</v>
      </c>
      <c r="U18" s="721">
        <v>0.15</v>
      </c>
      <c r="V18" s="720">
        <v>48.314890909090906</v>
      </c>
      <c r="W18" s="722">
        <v>6.7500000000000004E-2</v>
      </c>
      <c r="X18" s="722">
        <v>0.74814814814814812</v>
      </c>
      <c r="Y18" s="722">
        <v>-0.12628411662177527</v>
      </c>
      <c r="Z18" s="722">
        <v>1.0956105989961571</v>
      </c>
      <c r="AA18" s="897">
        <v>3.9656224990539522E-2</v>
      </c>
      <c r="AB18" s="722">
        <v>8.7585272727272763</v>
      </c>
      <c r="AC18" s="722">
        <v>1.2E-2</v>
      </c>
      <c r="AD18" s="722">
        <v>4.2083333333333339</v>
      </c>
      <c r="AE18" s="722">
        <v>0.61536580001844132</v>
      </c>
      <c r="AF18" s="721">
        <v>0.36</v>
      </c>
      <c r="AG18" s="722">
        <v>2.7486666666666664</v>
      </c>
      <c r="AH18" s="720">
        <v>96.972959999999986</v>
      </c>
      <c r="AI18" s="722">
        <v>0.33200000000000002</v>
      </c>
      <c r="AJ18" s="720">
        <v>11.712960000000001</v>
      </c>
      <c r="AK18" s="722">
        <v>0.13556423999999997</v>
      </c>
      <c r="AL18" s="722">
        <v>0.49423063191295885</v>
      </c>
      <c r="AM18" s="722">
        <v>-0.30607034096854474</v>
      </c>
      <c r="AN18" s="722">
        <v>1.6374239999999998E-2</v>
      </c>
      <c r="AO18" s="722">
        <v>4.0917929626046776</v>
      </c>
      <c r="AP18" s="897">
        <v>0.61191365107309625</v>
      </c>
    </row>
    <row r="19" spans="1:42" s="697" customFormat="1" x14ac:dyDescent="0.25">
      <c r="A19" s="699"/>
      <c r="B19" s="699"/>
      <c r="J19" s="698"/>
      <c r="K19" s="883"/>
    </row>
    <row r="20" spans="1:42" s="697" customFormat="1" ht="15" x14ac:dyDescent="0.2">
      <c r="A20" s="34" t="s">
        <v>1427</v>
      </c>
      <c r="B20" s="34"/>
      <c r="J20" s="698"/>
      <c r="K20" s="883"/>
      <c r="X20" s="893"/>
      <c r="AD20" s="893"/>
    </row>
    <row r="21" spans="1:42" s="697" customFormat="1" x14ac:dyDescent="0.25">
      <c r="J21" s="698"/>
      <c r="K21" s="883"/>
      <c r="X21" s="893"/>
      <c r="AD21" s="893"/>
    </row>
    <row r="22" spans="1:42" s="697" customFormat="1" x14ac:dyDescent="0.25">
      <c r="J22" s="698"/>
      <c r="K22" s="883"/>
    </row>
    <row r="23" spans="1:42" s="697" customFormat="1" x14ac:dyDescent="0.25">
      <c r="J23" s="698"/>
      <c r="K23" s="883"/>
    </row>
    <row r="24" spans="1:42" s="697" customFormat="1" x14ac:dyDescent="0.25">
      <c r="J24" s="698"/>
      <c r="K24" s="883"/>
    </row>
    <row r="25" spans="1:42" s="697" customFormat="1" x14ac:dyDescent="0.25">
      <c r="J25" s="698"/>
      <c r="K25" s="883"/>
    </row>
    <row r="26" spans="1:42" s="697" customFormat="1" x14ac:dyDescent="0.25">
      <c r="J26" s="698"/>
      <c r="K26" s="883"/>
    </row>
    <row r="27" spans="1:42" s="697" customFormat="1" x14ac:dyDescent="0.25">
      <c r="J27" s="698"/>
      <c r="K27" s="883"/>
      <c r="AE27" s="699"/>
    </row>
    <row r="28" spans="1:42" s="697" customFormat="1" x14ac:dyDescent="0.25">
      <c r="J28" s="698"/>
      <c r="K28" s="883"/>
    </row>
    <row r="29" spans="1:42" s="697" customFormat="1" x14ac:dyDescent="0.25">
      <c r="J29" s="698"/>
      <c r="K29" s="883"/>
    </row>
    <row r="30" spans="1:42" s="697" customFormat="1" x14ac:dyDescent="0.25">
      <c r="J30" s="698"/>
      <c r="K30" s="883"/>
    </row>
    <row r="31" spans="1:42" s="697" customFormat="1" x14ac:dyDescent="0.25">
      <c r="J31" s="698"/>
      <c r="K31" s="883"/>
    </row>
    <row r="32" spans="1:42" s="697" customFormat="1" x14ac:dyDescent="0.25">
      <c r="J32" s="698"/>
      <c r="K32" s="883"/>
    </row>
    <row r="33" spans="10:15" s="697" customFormat="1" x14ac:dyDescent="0.25">
      <c r="J33" s="698"/>
      <c r="K33" s="883"/>
    </row>
    <row r="34" spans="10:15" s="697" customFormat="1" x14ac:dyDescent="0.25">
      <c r="J34" s="698"/>
      <c r="K34" s="883"/>
    </row>
    <row r="35" spans="10:15" s="697" customFormat="1" x14ac:dyDescent="0.25">
      <c r="J35" s="698"/>
      <c r="K35" s="883"/>
    </row>
    <row r="36" spans="10:15" s="697" customFormat="1" x14ac:dyDescent="0.25">
      <c r="J36" s="698"/>
      <c r="K36" s="883"/>
      <c r="O36" s="699"/>
    </row>
    <row r="37" spans="10:15" s="697" customFormat="1" x14ac:dyDescent="0.25">
      <c r="J37" s="698"/>
      <c r="K37" s="883"/>
    </row>
    <row r="38" spans="10:15" s="697" customFormat="1" x14ac:dyDescent="0.25">
      <c r="J38" s="698"/>
      <c r="K38" s="883"/>
    </row>
    <row r="39" spans="10:15" s="697" customFormat="1" x14ac:dyDescent="0.25">
      <c r="J39" s="698"/>
      <c r="K39" s="883"/>
    </row>
    <row r="40" spans="10:15" s="697" customFormat="1" x14ac:dyDescent="0.25">
      <c r="J40" s="698"/>
      <c r="K40" s="883"/>
    </row>
    <row r="41" spans="10:15" s="697" customFormat="1" x14ac:dyDescent="0.25">
      <c r="J41" s="698"/>
      <c r="K41" s="883"/>
    </row>
    <row r="42" spans="10:15" s="697" customFormat="1" x14ac:dyDescent="0.25">
      <c r="J42" s="698"/>
      <c r="K42" s="883"/>
    </row>
    <row r="43" spans="10:15" s="697" customFormat="1" x14ac:dyDescent="0.25">
      <c r="J43" s="698"/>
      <c r="K43" s="883"/>
    </row>
    <row r="44" spans="10:15" s="697" customFormat="1" x14ac:dyDescent="0.25">
      <c r="J44" s="698"/>
      <c r="K44" s="883"/>
    </row>
    <row r="45" spans="10:15" s="697" customFormat="1" x14ac:dyDescent="0.25">
      <c r="J45" s="698"/>
      <c r="K45" s="883"/>
    </row>
    <row r="46" spans="10:15" s="697" customFormat="1" x14ac:dyDescent="0.25">
      <c r="J46" s="698"/>
      <c r="K46" s="883"/>
    </row>
    <row r="47" spans="10:15" s="697" customFormat="1" x14ac:dyDescent="0.25">
      <c r="J47" s="698"/>
      <c r="K47" s="883"/>
    </row>
    <row r="48" spans="10:15" s="697" customFormat="1" x14ac:dyDescent="0.25">
      <c r="J48" s="698"/>
      <c r="K48" s="883"/>
    </row>
    <row r="49" spans="10:11" s="697" customFormat="1" x14ac:dyDescent="0.25">
      <c r="J49" s="698"/>
      <c r="K49" s="883"/>
    </row>
    <row r="50" spans="10:11" s="697" customFormat="1" x14ac:dyDescent="0.25">
      <c r="J50" s="698"/>
      <c r="K50" s="883"/>
    </row>
    <row r="51" spans="10:11" s="697" customFormat="1" x14ac:dyDescent="0.25">
      <c r="J51" s="698"/>
      <c r="K51" s="883"/>
    </row>
    <row r="52" spans="10:11" s="697" customFormat="1" x14ac:dyDescent="0.25">
      <c r="J52" s="698"/>
      <c r="K52" s="883"/>
    </row>
    <row r="53" spans="10:11" s="697" customFormat="1" x14ac:dyDescent="0.25">
      <c r="J53" s="698"/>
      <c r="K53" s="883"/>
    </row>
    <row r="54" spans="10:11" s="697" customFormat="1" x14ac:dyDescent="0.25">
      <c r="J54" s="698"/>
      <c r="K54" s="883"/>
    </row>
    <row r="55" spans="10:11" s="697" customFormat="1" x14ac:dyDescent="0.25">
      <c r="J55" s="698"/>
      <c r="K55" s="883"/>
    </row>
    <row r="56" spans="10:11" s="697" customFormat="1" x14ac:dyDescent="0.25">
      <c r="J56" s="698"/>
      <c r="K56" s="883"/>
    </row>
    <row r="57" spans="10:11" s="697" customFormat="1" x14ac:dyDescent="0.25">
      <c r="J57" s="698"/>
      <c r="K57" s="883"/>
    </row>
    <row r="58" spans="10:11" s="697" customFormat="1" x14ac:dyDescent="0.25">
      <c r="J58" s="698"/>
      <c r="K58" s="883"/>
    </row>
    <row r="59" spans="10:11" s="697" customFormat="1" x14ac:dyDescent="0.25">
      <c r="J59" s="698"/>
      <c r="K59" s="883"/>
    </row>
    <row r="60" spans="10:11" s="697" customFormat="1" x14ac:dyDescent="0.25">
      <c r="J60" s="698"/>
      <c r="K60" s="883"/>
    </row>
    <row r="61" spans="10:11" s="697" customFormat="1" x14ac:dyDescent="0.25">
      <c r="J61" s="698"/>
      <c r="K61" s="883"/>
    </row>
    <row r="62" spans="10:11" s="697" customFormat="1" x14ac:dyDescent="0.25">
      <c r="J62" s="698"/>
      <c r="K62" s="883"/>
    </row>
    <row r="63" spans="10:11" s="697" customFormat="1" x14ac:dyDescent="0.25">
      <c r="J63" s="698"/>
      <c r="K63" s="883"/>
    </row>
    <row r="64" spans="10:11" s="697" customFormat="1" x14ac:dyDescent="0.25">
      <c r="J64" s="698"/>
      <c r="K64" s="883"/>
    </row>
    <row r="65" spans="10:11" s="697" customFormat="1" x14ac:dyDescent="0.25">
      <c r="J65" s="698"/>
      <c r="K65" s="883"/>
    </row>
    <row r="66" spans="10:11" s="697" customFormat="1" x14ac:dyDescent="0.25">
      <c r="J66" s="698"/>
      <c r="K66" s="883"/>
    </row>
    <row r="67" spans="10:11" s="697" customFormat="1" x14ac:dyDescent="0.25">
      <c r="J67" s="698"/>
      <c r="K67" s="883"/>
    </row>
    <row r="68" spans="10:11" s="697" customFormat="1" x14ac:dyDescent="0.25">
      <c r="J68" s="698"/>
      <c r="K68" s="883"/>
    </row>
    <row r="69" spans="10:11" s="697" customFormat="1" x14ac:dyDescent="0.25">
      <c r="J69" s="698"/>
      <c r="K69" s="883"/>
    </row>
    <row r="70" spans="10:11" s="697" customFormat="1" x14ac:dyDescent="0.25">
      <c r="J70" s="698"/>
      <c r="K70" s="883"/>
    </row>
    <row r="71" spans="10:11" s="697" customFormat="1" x14ac:dyDescent="0.25">
      <c r="J71" s="698"/>
      <c r="K71" s="883"/>
    </row>
    <row r="72" spans="10:11" s="697" customFormat="1" ht="11.25" customHeight="1" x14ac:dyDescent="0.25">
      <c r="J72" s="698"/>
      <c r="K72" s="883"/>
    </row>
    <row r="73" spans="10:11" s="697" customFormat="1" ht="11.25" customHeight="1" x14ac:dyDescent="0.25">
      <c r="J73" s="698"/>
      <c r="K73" s="883"/>
    </row>
    <row r="74" spans="10:11" s="697" customFormat="1" ht="11.25" customHeight="1" x14ac:dyDescent="0.25">
      <c r="J74" s="698"/>
      <c r="K74" s="883"/>
    </row>
    <row r="75" spans="10:11" s="697" customFormat="1" ht="11.25" customHeight="1" x14ac:dyDescent="0.25">
      <c r="J75" s="698"/>
      <c r="K75" s="883"/>
    </row>
    <row r="76" spans="10:11" s="697" customFormat="1" ht="11.25" customHeight="1" x14ac:dyDescent="0.25">
      <c r="J76" s="698"/>
      <c r="K76" s="883"/>
    </row>
    <row r="77" spans="10:11" s="697" customFormat="1" ht="11.25" customHeight="1" x14ac:dyDescent="0.25">
      <c r="J77" s="698"/>
      <c r="K77" s="883"/>
    </row>
    <row r="78" spans="10:11" s="697" customFormat="1" ht="11.25" customHeight="1" x14ac:dyDescent="0.25">
      <c r="J78" s="698"/>
      <c r="K78" s="883"/>
    </row>
    <row r="79" spans="10:11" s="697" customFormat="1" ht="11.25" customHeight="1" x14ac:dyDescent="0.25">
      <c r="J79" s="698"/>
      <c r="K79" s="883"/>
    </row>
    <row r="80" spans="10:11" s="697" customFormat="1" ht="11.25" customHeight="1" x14ac:dyDescent="0.25">
      <c r="J80" s="698"/>
      <c r="K80" s="883"/>
    </row>
    <row r="81" spans="10:11" s="697" customFormat="1" ht="11.25" customHeight="1" x14ac:dyDescent="0.25">
      <c r="J81" s="698"/>
      <c r="K81" s="883"/>
    </row>
    <row r="82" spans="10:11" s="697" customFormat="1" ht="11.25" customHeight="1" x14ac:dyDescent="0.25">
      <c r="J82" s="698"/>
      <c r="K82" s="883"/>
    </row>
    <row r="83" spans="10:11" s="697" customFormat="1" ht="11.25" customHeight="1" x14ac:dyDescent="0.25">
      <c r="J83" s="698"/>
      <c r="K83" s="883"/>
    </row>
    <row r="84" spans="10:11" s="697" customFormat="1" ht="11.25" customHeight="1" x14ac:dyDescent="0.25">
      <c r="J84" s="698"/>
      <c r="K84" s="883"/>
    </row>
    <row r="85" spans="10:11" s="697" customFormat="1" ht="11.25" customHeight="1" x14ac:dyDescent="0.25">
      <c r="J85" s="698"/>
      <c r="K85" s="883"/>
    </row>
    <row r="86" spans="10:11" s="697" customFormat="1" ht="11.25" customHeight="1" x14ac:dyDescent="0.25">
      <c r="J86" s="698"/>
      <c r="K86" s="883"/>
    </row>
    <row r="87" spans="10:11" s="697" customFormat="1" ht="11.25" customHeight="1" x14ac:dyDescent="0.25">
      <c r="J87" s="698"/>
      <c r="K87" s="883"/>
    </row>
    <row r="88" spans="10:11" s="697" customFormat="1" ht="11.25" customHeight="1" x14ac:dyDescent="0.25">
      <c r="J88" s="698"/>
      <c r="K88" s="883"/>
    </row>
    <row r="89" spans="10:11" s="697" customFormat="1" ht="12" customHeight="1" x14ac:dyDescent="0.25">
      <c r="J89" s="698"/>
      <c r="K89" s="883"/>
    </row>
    <row r="90" spans="10:11" s="697" customFormat="1" x14ac:dyDescent="0.25">
      <c r="J90" s="698"/>
      <c r="K90" s="883"/>
    </row>
    <row r="91" spans="10:11" s="697" customFormat="1" ht="11.25" customHeight="1" x14ac:dyDescent="0.25">
      <c r="J91" s="698"/>
      <c r="K91" s="883"/>
    </row>
    <row r="92" spans="10:11" s="697" customFormat="1" ht="11.25" customHeight="1" x14ac:dyDescent="0.25">
      <c r="J92" s="698"/>
      <c r="K92" s="883"/>
    </row>
    <row r="93" spans="10:11" s="697" customFormat="1" ht="11.25" customHeight="1" x14ac:dyDescent="0.25">
      <c r="J93" s="698"/>
      <c r="K93" s="883"/>
    </row>
    <row r="94" spans="10:11" s="697" customFormat="1" ht="11.25" customHeight="1" x14ac:dyDescent="0.25">
      <c r="J94" s="698"/>
      <c r="K94" s="883"/>
    </row>
    <row r="95" spans="10:11" s="697" customFormat="1" ht="11.25" customHeight="1" x14ac:dyDescent="0.25">
      <c r="J95" s="698"/>
      <c r="K95" s="883"/>
    </row>
    <row r="96" spans="10:11" s="697" customFormat="1" ht="11.25" customHeight="1" x14ac:dyDescent="0.25">
      <c r="J96" s="698"/>
      <c r="K96" s="883"/>
    </row>
    <row r="97" spans="10:11" s="697" customFormat="1" ht="11.25" customHeight="1" x14ac:dyDescent="0.25">
      <c r="J97" s="698"/>
      <c r="K97" s="883"/>
    </row>
    <row r="98" spans="10:11" s="697" customFormat="1" ht="11.25" customHeight="1" x14ac:dyDescent="0.25">
      <c r="J98" s="698"/>
      <c r="K98" s="883"/>
    </row>
    <row r="99" spans="10:11" s="697" customFormat="1" ht="11.25" customHeight="1" x14ac:dyDescent="0.25">
      <c r="J99" s="698"/>
      <c r="K99" s="883"/>
    </row>
    <row r="100" spans="10:11" s="697" customFormat="1" ht="12" customHeight="1" x14ac:dyDescent="0.25">
      <c r="J100" s="698"/>
      <c r="K100" s="883"/>
    </row>
    <row r="101" spans="10:11" s="697" customFormat="1" x14ac:dyDescent="0.25">
      <c r="J101" s="698"/>
      <c r="K101" s="883"/>
    </row>
    <row r="102" spans="10:11" s="697" customFormat="1" ht="11.25" customHeight="1" x14ac:dyDescent="0.25">
      <c r="J102" s="698"/>
      <c r="K102" s="883"/>
    </row>
    <row r="103" spans="10:11" s="697" customFormat="1" ht="11.25" customHeight="1" x14ac:dyDescent="0.25">
      <c r="J103" s="698"/>
      <c r="K103" s="883"/>
    </row>
    <row r="104" spans="10:11" s="697" customFormat="1" ht="11.25" customHeight="1" x14ac:dyDescent="0.25">
      <c r="J104" s="698"/>
      <c r="K104" s="883"/>
    </row>
    <row r="105" spans="10:11" s="697" customFormat="1" ht="11.25" customHeight="1" x14ac:dyDescent="0.25">
      <c r="J105" s="698"/>
      <c r="K105" s="883"/>
    </row>
    <row r="106" spans="10:11" s="697" customFormat="1" ht="11.25" customHeight="1" x14ac:dyDescent="0.25">
      <c r="J106" s="698"/>
      <c r="K106" s="883"/>
    </row>
    <row r="107" spans="10:11" s="697" customFormat="1" ht="11.25" customHeight="1" x14ac:dyDescent="0.25">
      <c r="J107" s="698"/>
      <c r="K107" s="883"/>
    </row>
    <row r="108" spans="10:11" s="697" customFormat="1" ht="11.25" customHeight="1" x14ac:dyDescent="0.25">
      <c r="J108" s="698"/>
      <c r="K108" s="883"/>
    </row>
    <row r="109" spans="10:11" s="697" customFormat="1" ht="11.25" customHeight="1" x14ac:dyDescent="0.25">
      <c r="J109" s="698"/>
      <c r="K109" s="883"/>
    </row>
    <row r="110" spans="10:11" s="697" customFormat="1" ht="11.25" customHeight="1" x14ac:dyDescent="0.25">
      <c r="J110" s="698"/>
      <c r="K110" s="883"/>
    </row>
    <row r="111" spans="10:11" s="697" customFormat="1" ht="11.25" customHeight="1" x14ac:dyDescent="0.25">
      <c r="J111" s="698"/>
      <c r="K111" s="883"/>
    </row>
    <row r="112" spans="10:11" s="697" customFormat="1" ht="11.25" customHeight="1" x14ac:dyDescent="0.25">
      <c r="J112" s="698"/>
      <c r="K112" s="883"/>
    </row>
    <row r="113" spans="10:11" s="697" customFormat="1" ht="11.25" customHeight="1" x14ac:dyDescent="0.25">
      <c r="J113" s="698"/>
      <c r="K113" s="883"/>
    </row>
    <row r="114" spans="10:11" s="697" customFormat="1" ht="12" customHeight="1" x14ac:dyDescent="0.25">
      <c r="J114" s="698"/>
      <c r="K114" s="883"/>
    </row>
    <row r="115" spans="10:11" s="697" customFormat="1" x14ac:dyDescent="0.25">
      <c r="J115" s="698"/>
      <c r="K115" s="883"/>
    </row>
    <row r="116" spans="10:11" s="697" customFormat="1" ht="11.25" customHeight="1" x14ac:dyDescent="0.25">
      <c r="J116" s="698"/>
      <c r="K116" s="883"/>
    </row>
    <row r="117" spans="10:11" s="697" customFormat="1" ht="11.25" customHeight="1" x14ac:dyDescent="0.25">
      <c r="J117" s="698"/>
      <c r="K117" s="883"/>
    </row>
    <row r="118" spans="10:11" s="697" customFormat="1" ht="11.25" customHeight="1" x14ac:dyDescent="0.25">
      <c r="J118" s="698"/>
      <c r="K118" s="883"/>
    </row>
    <row r="119" spans="10:11" s="697" customFormat="1" ht="11.25" customHeight="1" x14ac:dyDescent="0.25">
      <c r="J119" s="698"/>
      <c r="K119" s="883"/>
    </row>
    <row r="120" spans="10:11" s="697" customFormat="1" ht="11.25" customHeight="1" x14ac:dyDescent="0.25">
      <c r="J120" s="698"/>
      <c r="K120" s="883"/>
    </row>
    <row r="121" spans="10:11" s="697" customFormat="1" ht="11.25" customHeight="1" x14ac:dyDescent="0.25">
      <c r="J121" s="698"/>
      <c r="K121" s="883"/>
    </row>
    <row r="122" spans="10:11" s="697" customFormat="1" ht="11.25" customHeight="1" x14ac:dyDescent="0.25">
      <c r="J122" s="698"/>
      <c r="K122" s="883"/>
    </row>
    <row r="123" spans="10:11" s="697" customFormat="1" ht="11.25" customHeight="1" x14ac:dyDescent="0.25">
      <c r="J123" s="698"/>
      <c r="K123" s="883"/>
    </row>
    <row r="124" spans="10:11" s="697" customFormat="1" ht="11.25" customHeight="1" x14ac:dyDescent="0.25">
      <c r="J124" s="698"/>
      <c r="K124" s="883"/>
    </row>
    <row r="125" spans="10:11" s="697" customFormat="1" ht="12" customHeight="1" x14ac:dyDescent="0.25">
      <c r="J125" s="698"/>
      <c r="K125" s="883"/>
    </row>
    <row r="126" spans="10:11" s="697" customFormat="1" x14ac:dyDescent="0.25">
      <c r="J126" s="698"/>
      <c r="K126" s="883"/>
    </row>
    <row r="127" spans="10:11" s="697" customFormat="1" x14ac:dyDescent="0.25">
      <c r="J127" s="698"/>
      <c r="K127" s="883"/>
    </row>
    <row r="128" spans="10:11" s="697" customFormat="1" x14ac:dyDescent="0.25">
      <c r="J128" s="698"/>
      <c r="K128" s="883"/>
    </row>
    <row r="129" spans="10:11" s="697" customFormat="1" x14ac:dyDescent="0.25">
      <c r="J129" s="698"/>
      <c r="K129" s="883"/>
    </row>
    <row r="130" spans="10:11" s="697" customFormat="1" x14ac:dyDescent="0.25">
      <c r="J130" s="698"/>
      <c r="K130" s="883"/>
    </row>
    <row r="131" spans="10:11" s="697" customFormat="1" x14ac:dyDescent="0.25">
      <c r="J131" s="698"/>
      <c r="K131" s="883"/>
    </row>
    <row r="132" spans="10:11" s="697" customFormat="1" x14ac:dyDescent="0.25">
      <c r="J132" s="698"/>
      <c r="K132" s="883"/>
    </row>
    <row r="133" spans="10:11" s="697" customFormat="1" x14ac:dyDescent="0.25">
      <c r="J133" s="698"/>
      <c r="K133" s="883"/>
    </row>
    <row r="134" spans="10:11" s="697" customFormat="1" x14ac:dyDescent="0.25">
      <c r="J134" s="698"/>
      <c r="K134" s="883"/>
    </row>
    <row r="135" spans="10:11" s="697" customFormat="1" x14ac:dyDescent="0.25">
      <c r="J135" s="698"/>
      <c r="K135" s="883"/>
    </row>
    <row r="136" spans="10:11" s="697" customFormat="1" x14ac:dyDescent="0.25">
      <c r="J136" s="698"/>
      <c r="K136" s="883"/>
    </row>
    <row r="137" spans="10:11" s="697" customFormat="1" x14ac:dyDescent="0.25">
      <c r="J137" s="698"/>
      <c r="K137" s="883"/>
    </row>
    <row r="138" spans="10:11" s="697" customFormat="1" x14ac:dyDescent="0.25">
      <c r="J138" s="698"/>
      <c r="K138" s="883"/>
    </row>
    <row r="139" spans="10:11" s="697" customFormat="1" x14ac:dyDescent="0.25">
      <c r="J139" s="698"/>
      <c r="K139" s="883"/>
    </row>
    <row r="140" spans="10:11" s="697" customFormat="1" x14ac:dyDescent="0.25">
      <c r="J140" s="698"/>
      <c r="K140" s="883"/>
    </row>
    <row r="141" spans="10:11" s="697" customFormat="1" x14ac:dyDescent="0.25">
      <c r="J141" s="698"/>
      <c r="K141" s="883"/>
    </row>
    <row r="142" spans="10:11" s="697" customFormat="1" x14ac:dyDescent="0.25">
      <c r="J142" s="698"/>
      <c r="K142" s="883"/>
    </row>
    <row r="143" spans="10:11" s="697" customFormat="1" x14ac:dyDescent="0.25">
      <c r="J143" s="698"/>
      <c r="K143" s="883"/>
    </row>
    <row r="144" spans="10:11" s="697" customFormat="1" x14ac:dyDescent="0.25">
      <c r="J144" s="698"/>
      <c r="K144" s="883"/>
    </row>
    <row r="145" spans="10:11" s="697" customFormat="1" x14ac:dyDescent="0.25">
      <c r="J145" s="698"/>
      <c r="K145" s="883"/>
    </row>
    <row r="146" spans="10:11" s="697" customFormat="1" x14ac:dyDescent="0.25">
      <c r="J146" s="698"/>
      <c r="K146" s="883"/>
    </row>
    <row r="147" spans="10:11" s="697" customFormat="1" x14ac:dyDescent="0.25">
      <c r="J147" s="698"/>
      <c r="K147" s="883"/>
    </row>
    <row r="148" spans="10:11" s="697" customFormat="1" x14ac:dyDescent="0.25">
      <c r="J148" s="698"/>
      <c r="K148" s="883"/>
    </row>
    <row r="149" spans="10:11" s="697" customFormat="1" x14ac:dyDescent="0.25">
      <c r="J149" s="698"/>
      <c r="K149" s="883"/>
    </row>
    <row r="150" spans="10:11" s="697" customFormat="1" x14ac:dyDescent="0.25">
      <c r="J150" s="698"/>
      <c r="K150" s="883"/>
    </row>
    <row r="151" spans="10:11" s="697" customFormat="1" x14ac:dyDescent="0.25">
      <c r="J151" s="698"/>
      <c r="K151" s="883"/>
    </row>
    <row r="152" spans="10:11" s="697" customFormat="1" x14ac:dyDescent="0.25">
      <c r="J152" s="698"/>
      <c r="K152" s="883"/>
    </row>
    <row r="153" spans="10:11" s="697" customFormat="1" x14ac:dyDescent="0.25">
      <c r="J153" s="698"/>
      <c r="K153" s="883"/>
    </row>
    <row r="154" spans="10:11" s="697" customFormat="1" x14ac:dyDescent="0.25">
      <c r="J154" s="698"/>
      <c r="K154" s="883"/>
    </row>
    <row r="155" spans="10:11" s="697" customFormat="1" x14ac:dyDescent="0.25">
      <c r="J155" s="698"/>
      <c r="K155" s="883"/>
    </row>
    <row r="156" spans="10:11" s="697" customFormat="1" x14ac:dyDescent="0.25">
      <c r="J156" s="698"/>
      <c r="K156" s="883"/>
    </row>
    <row r="157" spans="10:11" s="697" customFormat="1" x14ac:dyDescent="0.25">
      <c r="J157" s="698"/>
      <c r="K157" s="883"/>
    </row>
    <row r="158" spans="10:11" s="697" customFormat="1" x14ac:dyDescent="0.25">
      <c r="J158" s="698"/>
      <c r="K158" s="883"/>
    </row>
    <row r="159" spans="10:11" s="697" customFormat="1" x14ac:dyDescent="0.25">
      <c r="J159" s="698"/>
      <c r="K159" s="883"/>
    </row>
    <row r="160" spans="10:11" s="697" customFormat="1" x14ac:dyDescent="0.25">
      <c r="J160" s="698"/>
      <c r="K160" s="883"/>
    </row>
    <row r="161" spans="10:11" s="697" customFormat="1" x14ac:dyDescent="0.25">
      <c r="J161" s="698"/>
      <c r="K161" s="883"/>
    </row>
    <row r="162" spans="10:11" s="697" customFormat="1" x14ac:dyDescent="0.25">
      <c r="J162" s="698"/>
      <c r="K162" s="883"/>
    </row>
    <row r="163" spans="10:11" s="697" customFormat="1" x14ac:dyDescent="0.25">
      <c r="J163" s="698"/>
      <c r="K163" s="883"/>
    </row>
    <row r="164" spans="10:11" s="697" customFormat="1" x14ac:dyDescent="0.25">
      <c r="J164" s="698"/>
      <c r="K164" s="883"/>
    </row>
    <row r="165" spans="10:11" s="697" customFormat="1" x14ac:dyDescent="0.25">
      <c r="J165" s="698"/>
      <c r="K165" s="883"/>
    </row>
    <row r="166" spans="10:11" s="697" customFormat="1" x14ac:dyDescent="0.25">
      <c r="J166" s="698"/>
      <c r="K166" s="883"/>
    </row>
    <row r="167" spans="10:11" s="697" customFormat="1" x14ac:dyDescent="0.25">
      <c r="J167" s="698"/>
      <c r="K167" s="883"/>
    </row>
    <row r="168" spans="10:11" s="697" customFormat="1" x14ac:dyDescent="0.25">
      <c r="J168" s="698"/>
      <c r="K168" s="883"/>
    </row>
    <row r="169" spans="10:11" s="697" customFormat="1" x14ac:dyDescent="0.25">
      <c r="J169" s="698"/>
      <c r="K169" s="883"/>
    </row>
    <row r="170" spans="10:11" s="697" customFormat="1" x14ac:dyDescent="0.25">
      <c r="J170" s="698"/>
      <c r="K170" s="883"/>
    </row>
    <row r="171" spans="10:11" s="697" customFormat="1" x14ac:dyDescent="0.25">
      <c r="J171" s="698"/>
      <c r="K171" s="883"/>
    </row>
    <row r="172" spans="10:11" s="697" customFormat="1" x14ac:dyDescent="0.25">
      <c r="J172" s="698"/>
      <c r="K172" s="883"/>
    </row>
    <row r="173" spans="10:11" s="697" customFormat="1" x14ac:dyDescent="0.25">
      <c r="J173" s="698"/>
      <c r="K173" s="883"/>
    </row>
    <row r="174" spans="10:11" s="697" customFormat="1" x14ac:dyDescent="0.25">
      <c r="J174" s="698"/>
      <c r="K174" s="883"/>
    </row>
    <row r="175" spans="10:11" s="697" customFormat="1" x14ac:dyDescent="0.25">
      <c r="J175" s="698"/>
      <c r="K175" s="883"/>
    </row>
    <row r="176" spans="10:11" s="697" customFormat="1" x14ac:dyDescent="0.25">
      <c r="J176" s="698"/>
      <c r="K176" s="883"/>
    </row>
    <row r="177" spans="10:11" s="697" customFormat="1" x14ac:dyDescent="0.25">
      <c r="J177" s="698"/>
      <c r="K177" s="883"/>
    </row>
    <row r="178" spans="10:11" s="697" customFormat="1" x14ac:dyDescent="0.25">
      <c r="J178" s="698"/>
      <c r="K178" s="883"/>
    </row>
    <row r="179" spans="10:11" s="697" customFormat="1" x14ac:dyDescent="0.25">
      <c r="J179" s="698"/>
      <c r="K179" s="883"/>
    </row>
    <row r="180" spans="10:11" s="697" customFormat="1" x14ac:dyDescent="0.25">
      <c r="J180" s="698"/>
      <c r="K180" s="883"/>
    </row>
    <row r="181" spans="10:11" s="697" customFormat="1" x14ac:dyDescent="0.25">
      <c r="J181" s="698"/>
      <c r="K181" s="883"/>
    </row>
    <row r="182" spans="10:11" s="697" customFormat="1" x14ac:dyDescent="0.25">
      <c r="J182" s="698"/>
      <c r="K182" s="883"/>
    </row>
    <row r="183" spans="10:11" s="697" customFormat="1" x14ac:dyDescent="0.25">
      <c r="J183" s="698"/>
      <c r="K183" s="883"/>
    </row>
    <row r="184" spans="10:11" s="697" customFormat="1" x14ac:dyDescent="0.25">
      <c r="J184" s="698"/>
      <c r="K184" s="883"/>
    </row>
    <row r="185" spans="10:11" s="697" customFormat="1" x14ac:dyDescent="0.25">
      <c r="J185" s="698"/>
      <c r="K185" s="883"/>
    </row>
    <row r="186" spans="10:11" s="697" customFormat="1" x14ac:dyDescent="0.25">
      <c r="J186" s="698"/>
      <c r="K186" s="883"/>
    </row>
    <row r="187" spans="10:11" s="697" customFormat="1" x14ac:dyDescent="0.25">
      <c r="J187" s="698"/>
      <c r="K187" s="883"/>
    </row>
    <row r="188" spans="10:11" s="697" customFormat="1" x14ac:dyDescent="0.25">
      <c r="J188" s="698"/>
      <c r="K188" s="883"/>
    </row>
    <row r="189" spans="10:11" s="697" customFormat="1" x14ac:dyDescent="0.25">
      <c r="J189" s="698"/>
      <c r="K189" s="883"/>
    </row>
    <row r="190" spans="10:11" s="697" customFormat="1" x14ac:dyDescent="0.25">
      <c r="J190" s="698"/>
      <c r="K190" s="883"/>
    </row>
    <row r="191" spans="10:11" s="697" customFormat="1" x14ac:dyDescent="0.25">
      <c r="J191" s="698"/>
      <c r="K191" s="883"/>
    </row>
    <row r="192" spans="10:11" s="697" customFormat="1" x14ac:dyDescent="0.25">
      <c r="J192" s="698"/>
      <c r="K192" s="883"/>
    </row>
    <row r="193" spans="10:11" s="697" customFormat="1" x14ac:dyDescent="0.25">
      <c r="J193" s="698"/>
      <c r="K193" s="883"/>
    </row>
    <row r="194" spans="10:11" s="697" customFormat="1" x14ac:dyDescent="0.25">
      <c r="J194" s="698"/>
      <c r="K194" s="883"/>
    </row>
    <row r="195" spans="10:11" s="697" customFormat="1" x14ac:dyDescent="0.25">
      <c r="J195" s="698"/>
      <c r="K195" s="883"/>
    </row>
    <row r="196" spans="10:11" s="697" customFormat="1" x14ac:dyDescent="0.25">
      <c r="J196" s="698"/>
      <c r="K196" s="883"/>
    </row>
    <row r="197" spans="10:11" s="697" customFormat="1" x14ac:dyDescent="0.25">
      <c r="J197" s="698"/>
      <c r="K197" s="883"/>
    </row>
    <row r="198" spans="10:11" s="697" customFormat="1" x14ac:dyDescent="0.25">
      <c r="J198" s="698"/>
      <c r="K198" s="883"/>
    </row>
    <row r="199" spans="10:11" s="697" customFormat="1" x14ac:dyDescent="0.25">
      <c r="J199" s="698"/>
      <c r="K199" s="883"/>
    </row>
    <row r="200" spans="10:11" s="697" customFormat="1" x14ac:dyDescent="0.25">
      <c r="J200" s="698"/>
      <c r="K200" s="883"/>
    </row>
    <row r="201" spans="10:11" s="697" customFormat="1" x14ac:dyDescent="0.25">
      <c r="J201" s="698"/>
      <c r="K201" s="883"/>
    </row>
    <row r="202" spans="10:11" s="697" customFormat="1" x14ac:dyDescent="0.25">
      <c r="J202" s="698"/>
      <c r="K202" s="883"/>
    </row>
    <row r="203" spans="10:11" s="697" customFormat="1" x14ac:dyDescent="0.25">
      <c r="J203" s="698"/>
      <c r="K203" s="883"/>
    </row>
    <row r="204" spans="10:11" s="697" customFormat="1" x14ac:dyDescent="0.25">
      <c r="J204" s="698"/>
      <c r="K204" s="883"/>
    </row>
    <row r="205" spans="10:11" s="697" customFormat="1" x14ac:dyDescent="0.25">
      <c r="J205" s="698"/>
      <c r="K205" s="883"/>
    </row>
    <row r="206" spans="10:11" s="697" customFormat="1" x14ac:dyDescent="0.25">
      <c r="J206" s="698"/>
      <c r="K206" s="883"/>
    </row>
    <row r="207" spans="10:11" s="697" customFormat="1" x14ac:dyDescent="0.25">
      <c r="J207" s="698"/>
      <c r="K207" s="883"/>
    </row>
    <row r="208" spans="10:11" s="697" customFormat="1" x14ac:dyDescent="0.25">
      <c r="J208" s="698"/>
      <c r="K208" s="883"/>
    </row>
    <row r="209" spans="10:11" s="697" customFormat="1" x14ac:dyDescent="0.25">
      <c r="J209" s="698"/>
      <c r="K209" s="883"/>
    </row>
    <row r="210" spans="10:11" s="697" customFormat="1" x14ac:dyDescent="0.25">
      <c r="J210" s="698"/>
      <c r="K210" s="883"/>
    </row>
    <row r="211" spans="10:11" s="697" customFormat="1" x14ac:dyDescent="0.25">
      <c r="J211" s="698"/>
      <c r="K211" s="883"/>
    </row>
    <row r="212" spans="10:11" s="697" customFormat="1" x14ac:dyDescent="0.25">
      <c r="J212" s="698"/>
      <c r="K212" s="883"/>
    </row>
    <row r="213" spans="10:11" s="697" customFormat="1" x14ac:dyDescent="0.25">
      <c r="J213" s="698"/>
      <c r="K213" s="883"/>
    </row>
    <row r="214" spans="10:11" s="697" customFormat="1" x14ac:dyDescent="0.25">
      <c r="J214" s="698"/>
      <c r="K214" s="883"/>
    </row>
    <row r="215" spans="10:11" s="697" customFormat="1" x14ac:dyDescent="0.25">
      <c r="J215" s="698"/>
      <c r="K215" s="883"/>
    </row>
    <row r="216" spans="10:11" s="697" customFormat="1" x14ac:dyDescent="0.25">
      <c r="J216" s="698"/>
      <c r="K216" s="883"/>
    </row>
    <row r="217" spans="10:11" s="697" customFormat="1" x14ac:dyDescent="0.25">
      <c r="J217" s="698"/>
      <c r="K217" s="883"/>
    </row>
    <row r="218" spans="10:11" s="697" customFormat="1" x14ac:dyDescent="0.25">
      <c r="J218" s="698"/>
      <c r="K218" s="883"/>
    </row>
    <row r="219" spans="10:11" s="697" customFormat="1" x14ac:dyDescent="0.25">
      <c r="J219" s="698"/>
      <c r="K219" s="883"/>
    </row>
    <row r="220" spans="10:11" s="697" customFormat="1" x14ac:dyDescent="0.25">
      <c r="J220" s="698"/>
      <c r="K220" s="883"/>
    </row>
    <row r="221" spans="10:11" s="697" customFormat="1" x14ac:dyDescent="0.25">
      <c r="J221" s="698"/>
      <c r="K221" s="883"/>
    </row>
    <row r="222" spans="10:11" s="697" customFormat="1" x14ac:dyDescent="0.25">
      <c r="J222" s="698"/>
      <c r="K222" s="883"/>
    </row>
    <row r="223" spans="10:11" s="697" customFormat="1" x14ac:dyDescent="0.25">
      <c r="J223" s="698"/>
      <c r="K223" s="883"/>
    </row>
    <row r="224" spans="10:11" s="697" customFormat="1" x14ac:dyDescent="0.25">
      <c r="J224" s="698"/>
      <c r="K224" s="883"/>
    </row>
    <row r="225" spans="10:11" s="697" customFormat="1" x14ac:dyDescent="0.25">
      <c r="J225" s="698"/>
      <c r="K225" s="883"/>
    </row>
    <row r="226" spans="10:11" s="697" customFormat="1" x14ac:dyDescent="0.25">
      <c r="J226" s="698"/>
      <c r="K226" s="883"/>
    </row>
    <row r="227" spans="10:11" s="697" customFormat="1" x14ac:dyDescent="0.25">
      <c r="J227" s="698"/>
      <c r="K227" s="883"/>
    </row>
    <row r="228" spans="10:11" s="697" customFormat="1" x14ac:dyDescent="0.25">
      <c r="J228" s="698"/>
      <c r="K228" s="883"/>
    </row>
    <row r="229" spans="10:11" s="697" customFormat="1" x14ac:dyDescent="0.25">
      <c r="J229" s="698"/>
      <c r="K229" s="883"/>
    </row>
    <row r="230" spans="10:11" s="697" customFormat="1" x14ac:dyDescent="0.25">
      <c r="J230" s="698"/>
      <c r="K230" s="883"/>
    </row>
    <row r="231" spans="10:11" s="697" customFormat="1" x14ac:dyDescent="0.25">
      <c r="J231" s="698"/>
      <c r="K231" s="883"/>
    </row>
    <row r="232" spans="10:11" s="697" customFormat="1" x14ac:dyDescent="0.25">
      <c r="J232" s="698"/>
      <c r="K232" s="883"/>
    </row>
    <row r="233" spans="10:11" s="697" customFormat="1" x14ac:dyDescent="0.25">
      <c r="J233" s="698"/>
      <c r="K233" s="883"/>
    </row>
    <row r="234" spans="10:11" s="697" customFormat="1" x14ac:dyDescent="0.25">
      <c r="J234" s="698"/>
      <c r="K234" s="883"/>
    </row>
    <row r="235" spans="10:11" s="697" customFormat="1" x14ac:dyDescent="0.25">
      <c r="J235" s="698"/>
      <c r="K235" s="883"/>
    </row>
    <row r="236" spans="10:11" s="697" customFormat="1" x14ac:dyDescent="0.25">
      <c r="J236" s="698"/>
      <c r="K236" s="883"/>
    </row>
    <row r="237" spans="10:11" s="697" customFormat="1" x14ac:dyDescent="0.25">
      <c r="J237" s="698"/>
      <c r="K237" s="883"/>
    </row>
    <row r="238" spans="10:11" s="697" customFormat="1" x14ac:dyDescent="0.25">
      <c r="J238" s="698"/>
      <c r="K238" s="883"/>
    </row>
    <row r="239" spans="10:11" s="697" customFormat="1" x14ac:dyDescent="0.25">
      <c r="J239" s="698"/>
      <c r="K239" s="883"/>
    </row>
    <row r="240" spans="10:11" s="697" customFormat="1" x14ac:dyDescent="0.25">
      <c r="J240" s="698"/>
      <c r="K240" s="883"/>
    </row>
    <row r="241" spans="10:11" s="697" customFormat="1" x14ac:dyDescent="0.25">
      <c r="J241" s="698"/>
      <c r="K241" s="883"/>
    </row>
    <row r="242" spans="10:11" s="697" customFormat="1" x14ac:dyDescent="0.25">
      <c r="J242" s="698"/>
      <c r="K242" s="883"/>
    </row>
    <row r="243" spans="10:11" s="697" customFormat="1" x14ac:dyDescent="0.25">
      <c r="J243" s="698"/>
      <c r="K243" s="883"/>
    </row>
    <row r="244" spans="10:11" s="697" customFormat="1" x14ac:dyDescent="0.25">
      <c r="J244" s="698"/>
      <c r="K244" s="883"/>
    </row>
    <row r="245" spans="10:11" s="697" customFormat="1" x14ac:dyDescent="0.25">
      <c r="J245" s="698"/>
      <c r="K245" s="883"/>
    </row>
    <row r="246" spans="10:11" s="697" customFormat="1" x14ac:dyDescent="0.25">
      <c r="J246" s="698"/>
      <c r="K246" s="883"/>
    </row>
    <row r="247" spans="10:11" s="697" customFormat="1" x14ac:dyDescent="0.25">
      <c r="J247" s="698"/>
      <c r="K247" s="883"/>
    </row>
    <row r="248" spans="10:11" s="697" customFormat="1" x14ac:dyDescent="0.25">
      <c r="J248" s="698"/>
      <c r="K248" s="883"/>
    </row>
    <row r="249" spans="10:11" s="697" customFormat="1" x14ac:dyDescent="0.25">
      <c r="J249" s="698"/>
      <c r="K249" s="883"/>
    </row>
    <row r="250" spans="10:11" s="697" customFormat="1" x14ac:dyDescent="0.25">
      <c r="J250" s="698"/>
      <c r="K250" s="883"/>
    </row>
    <row r="251" spans="10:11" s="697" customFormat="1" x14ac:dyDescent="0.25">
      <c r="J251" s="698"/>
      <c r="K251" s="883"/>
    </row>
    <row r="252" spans="10:11" s="697" customFormat="1" x14ac:dyDescent="0.25">
      <c r="J252" s="698"/>
      <c r="K252" s="883"/>
    </row>
    <row r="253" spans="10:11" s="697" customFormat="1" x14ac:dyDescent="0.25">
      <c r="J253" s="698"/>
      <c r="K253" s="883"/>
    </row>
    <row r="254" spans="10:11" s="697" customFormat="1" x14ac:dyDescent="0.25">
      <c r="J254" s="698"/>
      <c r="K254" s="883"/>
    </row>
    <row r="255" spans="10:11" s="697" customFormat="1" x14ac:dyDescent="0.25">
      <c r="J255" s="698"/>
      <c r="K255" s="883"/>
    </row>
    <row r="256" spans="10:11" s="697" customFormat="1" x14ac:dyDescent="0.25">
      <c r="J256" s="698"/>
      <c r="K256" s="883"/>
    </row>
    <row r="257" spans="10:11" s="697" customFormat="1" x14ac:dyDescent="0.25">
      <c r="J257" s="698"/>
      <c r="K257" s="883"/>
    </row>
    <row r="258" spans="10:11" s="697" customFormat="1" x14ac:dyDescent="0.25">
      <c r="J258" s="698"/>
      <c r="K258" s="883"/>
    </row>
    <row r="259" spans="10:11" s="697" customFormat="1" x14ac:dyDescent="0.25">
      <c r="J259" s="698"/>
      <c r="K259" s="883"/>
    </row>
    <row r="260" spans="10:11" s="697" customFormat="1" x14ac:dyDescent="0.25">
      <c r="J260" s="698"/>
      <c r="K260" s="883"/>
    </row>
    <row r="261" spans="10:11" s="697" customFormat="1" x14ac:dyDescent="0.25">
      <c r="J261" s="698"/>
      <c r="K261" s="883"/>
    </row>
    <row r="262" spans="10:11" s="697" customFormat="1" x14ac:dyDescent="0.25">
      <c r="J262" s="698"/>
      <c r="K262" s="883"/>
    </row>
    <row r="263" spans="10:11" s="697" customFormat="1" x14ac:dyDescent="0.25">
      <c r="J263" s="698"/>
      <c r="K263" s="883"/>
    </row>
    <row r="264" spans="10:11" s="697" customFormat="1" x14ac:dyDescent="0.25">
      <c r="J264" s="698"/>
      <c r="K264" s="883"/>
    </row>
    <row r="265" spans="10:11" s="697" customFormat="1" x14ac:dyDescent="0.25">
      <c r="J265" s="698"/>
      <c r="K265" s="883"/>
    </row>
    <row r="266" spans="10:11" s="697" customFormat="1" x14ac:dyDescent="0.25">
      <c r="J266" s="698"/>
      <c r="K266" s="883"/>
    </row>
    <row r="267" spans="10:11" s="697" customFormat="1" x14ac:dyDescent="0.25">
      <c r="J267" s="698"/>
      <c r="K267" s="883"/>
    </row>
    <row r="268" spans="10:11" s="697" customFormat="1" x14ac:dyDescent="0.25">
      <c r="J268" s="698"/>
      <c r="K268" s="883"/>
    </row>
    <row r="269" spans="10:11" s="697" customFormat="1" x14ac:dyDescent="0.25">
      <c r="J269" s="698"/>
      <c r="K269" s="883"/>
    </row>
    <row r="270" spans="10:11" s="697" customFormat="1" x14ac:dyDescent="0.25">
      <c r="J270" s="698"/>
      <c r="K270" s="883"/>
    </row>
    <row r="271" spans="10:11" s="697" customFormat="1" x14ac:dyDescent="0.25">
      <c r="J271" s="698"/>
      <c r="K271" s="883"/>
    </row>
    <row r="272" spans="10:11" s="697" customFormat="1" x14ac:dyDescent="0.25">
      <c r="J272" s="698"/>
      <c r="K272" s="883"/>
    </row>
    <row r="273" spans="10:11" s="697" customFormat="1" x14ac:dyDescent="0.25">
      <c r="J273" s="698"/>
      <c r="K273" s="883"/>
    </row>
    <row r="274" spans="10:11" s="697" customFormat="1" x14ac:dyDescent="0.25">
      <c r="J274" s="698"/>
      <c r="K274" s="883"/>
    </row>
    <row r="275" spans="10:11" s="697" customFormat="1" x14ac:dyDescent="0.25">
      <c r="J275" s="698"/>
      <c r="K275" s="883"/>
    </row>
    <row r="276" spans="10:11" s="697" customFormat="1" x14ac:dyDescent="0.25">
      <c r="J276" s="698"/>
      <c r="K276" s="883"/>
    </row>
    <row r="277" spans="10:11" s="697" customFormat="1" x14ac:dyDescent="0.25">
      <c r="J277" s="698"/>
      <c r="K277" s="883"/>
    </row>
    <row r="278" spans="10:11" s="697" customFormat="1" x14ac:dyDescent="0.25">
      <c r="J278" s="698"/>
      <c r="K278" s="883"/>
    </row>
    <row r="279" spans="10:11" s="697" customFormat="1" x14ac:dyDescent="0.25">
      <c r="J279" s="698"/>
      <c r="K279" s="883"/>
    </row>
    <row r="280" spans="10:11" s="697" customFormat="1" x14ac:dyDescent="0.25">
      <c r="J280" s="698"/>
      <c r="K280" s="883"/>
    </row>
    <row r="281" spans="10:11" s="697" customFormat="1" x14ac:dyDescent="0.25">
      <c r="J281" s="698"/>
      <c r="K281" s="883"/>
    </row>
    <row r="282" spans="10:11" s="697" customFormat="1" x14ac:dyDescent="0.25">
      <c r="J282" s="698"/>
      <c r="K282" s="883"/>
    </row>
    <row r="283" spans="10:11" s="697" customFormat="1" x14ac:dyDescent="0.25">
      <c r="J283" s="698"/>
      <c r="K283" s="883"/>
    </row>
    <row r="284" spans="10:11" s="697" customFormat="1" x14ac:dyDescent="0.25">
      <c r="J284" s="698"/>
      <c r="K284" s="883"/>
    </row>
    <row r="285" spans="10:11" s="697" customFormat="1" x14ac:dyDescent="0.25">
      <c r="J285" s="698"/>
      <c r="K285" s="883"/>
    </row>
    <row r="286" spans="10:11" s="697" customFormat="1" x14ac:dyDescent="0.25">
      <c r="J286" s="698"/>
      <c r="K286" s="883"/>
    </row>
    <row r="287" spans="10:11" s="697" customFormat="1" x14ac:dyDescent="0.25">
      <c r="J287" s="698"/>
      <c r="K287" s="883"/>
    </row>
    <row r="288" spans="10:11" s="697" customFormat="1" x14ac:dyDescent="0.25">
      <c r="J288" s="698"/>
      <c r="K288" s="883"/>
    </row>
    <row r="289" spans="10:11" s="697" customFormat="1" x14ac:dyDescent="0.25">
      <c r="J289" s="698"/>
      <c r="K289" s="883"/>
    </row>
    <row r="290" spans="10:11" s="697" customFormat="1" x14ac:dyDescent="0.25">
      <c r="J290" s="698"/>
      <c r="K290" s="883"/>
    </row>
    <row r="291" spans="10:11" s="697" customFormat="1" x14ac:dyDescent="0.25">
      <c r="J291" s="698"/>
      <c r="K291" s="883"/>
    </row>
    <row r="292" spans="10:11" s="697" customFormat="1" x14ac:dyDescent="0.25">
      <c r="J292" s="698"/>
      <c r="K292" s="883"/>
    </row>
    <row r="293" spans="10:11" s="697" customFormat="1" x14ac:dyDescent="0.25">
      <c r="J293" s="698"/>
      <c r="K293" s="883"/>
    </row>
    <row r="294" spans="10:11" s="697" customFormat="1" x14ac:dyDescent="0.25">
      <c r="J294" s="698"/>
      <c r="K294" s="883"/>
    </row>
    <row r="295" spans="10:11" s="697" customFormat="1" x14ac:dyDescent="0.25">
      <c r="J295" s="698"/>
      <c r="K295" s="883"/>
    </row>
    <row r="296" spans="10:11" s="697" customFormat="1" x14ac:dyDescent="0.25">
      <c r="J296" s="698"/>
      <c r="K296" s="883"/>
    </row>
    <row r="297" spans="10:11" s="697" customFormat="1" x14ac:dyDescent="0.25">
      <c r="J297" s="698"/>
      <c r="K297" s="883"/>
    </row>
    <row r="298" spans="10:11" s="697" customFormat="1" x14ac:dyDescent="0.25">
      <c r="J298" s="698"/>
      <c r="K298" s="883"/>
    </row>
    <row r="299" spans="10:11" s="697" customFormat="1" x14ac:dyDescent="0.25">
      <c r="J299" s="698"/>
      <c r="K299" s="883"/>
    </row>
    <row r="300" spans="10:11" s="697" customFormat="1" x14ac:dyDescent="0.25">
      <c r="J300" s="698"/>
      <c r="K300" s="883"/>
    </row>
    <row r="301" spans="10:11" s="697" customFormat="1" x14ac:dyDescent="0.25">
      <c r="J301" s="698"/>
      <c r="K301" s="883"/>
    </row>
    <row r="302" spans="10:11" s="697" customFormat="1" x14ac:dyDescent="0.25">
      <c r="J302" s="698"/>
      <c r="K302" s="883"/>
    </row>
    <row r="303" spans="10:11" s="697" customFormat="1" x14ac:dyDescent="0.25">
      <c r="J303" s="698"/>
      <c r="K303" s="883"/>
    </row>
    <row r="304" spans="10:11" s="697" customFormat="1" x14ac:dyDescent="0.25">
      <c r="J304" s="698"/>
      <c r="K304" s="883"/>
    </row>
    <row r="305" spans="10:11" s="697" customFormat="1" x14ac:dyDescent="0.25">
      <c r="J305" s="698"/>
      <c r="K305" s="883"/>
    </row>
    <row r="306" spans="10:11" s="697" customFormat="1" x14ac:dyDescent="0.25">
      <c r="J306" s="698"/>
      <c r="K306" s="883"/>
    </row>
    <row r="307" spans="10:11" s="697" customFormat="1" x14ac:dyDescent="0.25">
      <c r="J307" s="698"/>
      <c r="K307" s="883"/>
    </row>
    <row r="308" spans="10:11" s="697" customFormat="1" x14ac:dyDescent="0.25">
      <c r="J308" s="698"/>
      <c r="K308" s="883"/>
    </row>
    <row r="309" spans="10:11" s="697" customFormat="1" x14ac:dyDescent="0.25">
      <c r="J309" s="698"/>
      <c r="K309" s="883"/>
    </row>
    <row r="310" spans="10:11" s="697" customFormat="1" x14ac:dyDescent="0.25">
      <c r="J310" s="698"/>
      <c r="K310" s="883"/>
    </row>
    <row r="311" spans="10:11" s="697" customFormat="1" x14ac:dyDescent="0.25">
      <c r="J311" s="698"/>
      <c r="K311" s="883"/>
    </row>
    <row r="312" spans="10:11" s="697" customFormat="1" x14ac:dyDescent="0.25">
      <c r="J312" s="698"/>
      <c r="K312" s="883"/>
    </row>
    <row r="313" spans="10:11" s="697" customFormat="1" x14ac:dyDescent="0.25">
      <c r="J313" s="698"/>
      <c r="K313" s="883"/>
    </row>
    <row r="314" spans="10:11" s="697" customFormat="1" x14ac:dyDescent="0.25">
      <c r="J314" s="698"/>
      <c r="K314" s="883"/>
    </row>
    <row r="315" spans="10:11" s="697" customFormat="1" x14ac:dyDescent="0.25">
      <c r="J315" s="698"/>
      <c r="K315" s="883"/>
    </row>
    <row r="316" spans="10:11" s="697" customFormat="1" x14ac:dyDescent="0.25">
      <c r="J316" s="698"/>
      <c r="K316" s="883"/>
    </row>
    <row r="317" spans="10:11" s="697" customFormat="1" x14ac:dyDescent="0.25">
      <c r="J317" s="698"/>
      <c r="K317" s="883"/>
    </row>
    <row r="318" spans="10:11" s="697" customFormat="1" x14ac:dyDescent="0.25">
      <c r="J318" s="698"/>
      <c r="K318" s="883"/>
    </row>
    <row r="319" spans="10:11" s="697" customFormat="1" x14ac:dyDescent="0.25">
      <c r="J319" s="698"/>
      <c r="K319" s="883"/>
    </row>
    <row r="320" spans="10:11" s="697" customFormat="1" x14ac:dyDescent="0.25">
      <c r="J320" s="698"/>
      <c r="K320" s="883"/>
    </row>
    <row r="321" spans="10:11" s="697" customFormat="1" x14ac:dyDescent="0.25">
      <c r="J321" s="698"/>
      <c r="K321" s="883"/>
    </row>
    <row r="322" spans="10:11" s="697" customFormat="1" x14ac:dyDescent="0.25">
      <c r="J322" s="698"/>
      <c r="K322" s="883"/>
    </row>
    <row r="323" spans="10:11" s="697" customFormat="1" x14ac:dyDescent="0.25">
      <c r="J323" s="698"/>
      <c r="K323" s="883"/>
    </row>
    <row r="324" spans="10:11" s="697" customFormat="1" x14ac:dyDescent="0.25">
      <c r="J324" s="698"/>
      <c r="K324" s="883"/>
    </row>
    <row r="325" spans="10:11" s="697" customFormat="1" x14ac:dyDescent="0.25">
      <c r="J325" s="698"/>
      <c r="K325" s="883"/>
    </row>
    <row r="326" spans="10:11" s="697" customFormat="1" x14ac:dyDescent="0.25">
      <c r="J326" s="698"/>
      <c r="K326" s="883"/>
    </row>
    <row r="327" spans="10:11" s="697" customFormat="1" x14ac:dyDescent="0.25">
      <c r="J327" s="698"/>
      <c r="K327" s="883"/>
    </row>
    <row r="328" spans="10:11" s="697" customFormat="1" x14ac:dyDescent="0.25">
      <c r="J328" s="698"/>
      <c r="K328" s="883"/>
    </row>
    <row r="329" spans="10:11" s="697" customFormat="1" x14ac:dyDescent="0.25">
      <c r="J329" s="698"/>
      <c r="K329" s="883"/>
    </row>
    <row r="330" spans="10:11" s="697" customFormat="1" x14ac:dyDescent="0.25">
      <c r="J330" s="698"/>
      <c r="K330" s="883"/>
    </row>
    <row r="331" spans="10:11" s="697" customFormat="1" x14ac:dyDescent="0.25">
      <c r="J331" s="698"/>
      <c r="K331" s="883"/>
    </row>
    <row r="332" spans="10:11" s="697" customFormat="1" x14ac:dyDescent="0.25">
      <c r="J332" s="698"/>
      <c r="K332" s="883"/>
    </row>
    <row r="333" spans="10:11" s="697" customFormat="1" x14ac:dyDescent="0.25">
      <c r="J333" s="698"/>
      <c r="K333" s="883"/>
    </row>
    <row r="334" spans="10:11" s="697" customFormat="1" x14ac:dyDescent="0.25">
      <c r="J334" s="698"/>
      <c r="K334" s="883"/>
    </row>
    <row r="335" spans="10:11" s="697" customFormat="1" x14ac:dyDescent="0.25">
      <c r="J335" s="698"/>
      <c r="K335" s="883"/>
    </row>
    <row r="336" spans="10:11" s="697" customFormat="1" x14ac:dyDescent="0.25">
      <c r="J336" s="698"/>
      <c r="K336" s="883"/>
    </row>
    <row r="337" spans="10:11" s="697" customFormat="1" x14ac:dyDescent="0.25">
      <c r="J337" s="698"/>
      <c r="K337" s="883"/>
    </row>
    <row r="338" spans="10:11" s="697" customFormat="1" x14ac:dyDescent="0.25">
      <c r="J338" s="698"/>
      <c r="K338" s="883"/>
    </row>
    <row r="339" spans="10:11" s="697" customFormat="1" x14ac:dyDescent="0.25">
      <c r="J339" s="698"/>
      <c r="K339" s="883"/>
    </row>
    <row r="340" spans="10:11" s="697" customFormat="1" x14ac:dyDescent="0.25">
      <c r="J340" s="698"/>
      <c r="K340" s="883"/>
    </row>
    <row r="341" spans="10:11" s="697" customFormat="1" x14ac:dyDescent="0.25">
      <c r="J341" s="698"/>
      <c r="K341" s="883"/>
    </row>
    <row r="342" spans="10:11" s="697" customFormat="1" x14ac:dyDescent="0.25">
      <c r="J342" s="698"/>
      <c r="K342" s="883"/>
    </row>
    <row r="343" spans="10:11" s="697" customFormat="1" x14ac:dyDescent="0.25">
      <c r="J343" s="698"/>
      <c r="K343" s="883"/>
    </row>
    <row r="344" spans="10:11" s="697" customFormat="1" x14ac:dyDescent="0.25">
      <c r="J344" s="698"/>
      <c r="K344" s="883"/>
    </row>
    <row r="345" spans="10:11" s="697" customFormat="1" x14ac:dyDescent="0.25">
      <c r="J345" s="698"/>
      <c r="K345" s="883"/>
    </row>
    <row r="346" spans="10:11" s="697" customFormat="1" x14ac:dyDescent="0.25">
      <c r="J346" s="698"/>
      <c r="K346" s="883"/>
    </row>
    <row r="347" spans="10:11" s="697" customFormat="1" x14ac:dyDescent="0.25">
      <c r="J347" s="698"/>
      <c r="K347" s="883"/>
    </row>
    <row r="348" spans="10:11" s="697" customFormat="1" x14ac:dyDescent="0.25">
      <c r="J348" s="698"/>
      <c r="K348" s="883"/>
    </row>
    <row r="349" spans="10:11" s="697" customFormat="1" x14ac:dyDescent="0.25">
      <c r="J349" s="698"/>
      <c r="K349" s="883"/>
    </row>
    <row r="350" spans="10:11" s="697" customFormat="1" x14ac:dyDescent="0.25">
      <c r="J350" s="698"/>
      <c r="K350" s="883"/>
    </row>
    <row r="351" spans="10:11" s="697" customFormat="1" x14ac:dyDescent="0.25">
      <c r="J351" s="698"/>
      <c r="K351" s="883"/>
    </row>
    <row r="352" spans="10:11" s="697" customFormat="1" x14ac:dyDescent="0.25">
      <c r="J352" s="698"/>
      <c r="K352" s="883"/>
    </row>
    <row r="353" spans="10:11" s="697" customFormat="1" x14ac:dyDescent="0.25">
      <c r="J353" s="698"/>
      <c r="K353" s="883"/>
    </row>
    <row r="354" spans="10:11" s="697" customFormat="1" x14ac:dyDescent="0.25">
      <c r="J354" s="698"/>
      <c r="K354" s="883"/>
    </row>
    <row r="355" spans="10:11" s="697" customFormat="1" x14ac:dyDescent="0.25">
      <c r="J355" s="698"/>
      <c r="K355" s="883"/>
    </row>
    <row r="356" spans="10:11" s="697" customFormat="1" x14ac:dyDescent="0.25">
      <c r="J356" s="698"/>
      <c r="K356" s="883"/>
    </row>
    <row r="357" spans="10:11" s="697" customFormat="1" x14ac:dyDescent="0.25">
      <c r="J357" s="698"/>
      <c r="K357" s="883"/>
    </row>
    <row r="358" spans="10:11" s="697" customFormat="1" x14ac:dyDescent="0.25">
      <c r="J358" s="698"/>
      <c r="K358" s="883"/>
    </row>
    <row r="359" spans="10:11" s="697" customFormat="1" x14ac:dyDescent="0.25">
      <c r="J359" s="698"/>
      <c r="K359" s="883"/>
    </row>
    <row r="360" spans="10:11" s="697" customFormat="1" x14ac:dyDescent="0.25">
      <c r="J360" s="698"/>
      <c r="K360" s="883"/>
    </row>
    <row r="361" spans="10:11" s="697" customFormat="1" x14ac:dyDescent="0.25">
      <c r="J361" s="698"/>
      <c r="K361" s="883"/>
    </row>
    <row r="362" spans="10:11" s="697" customFormat="1" x14ac:dyDescent="0.25">
      <c r="J362" s="698"/>
      <c r="K362" s="883"/>
    </row>
    <row r="363" spans="10:11" s="697" customFormat="1" x14ac:dyDescent="0.25">
      <c r="J363" s="698"/>
      <c r="K363" s="883"/>
    </row>
    <row r="364" spans="10:11" s="697" customFormat="1" x14ac:dyDescent="0.25">
      <c r="J364" s="698"/>
      <c r="K364" s="883"/>
    </row>
    <row r="365" spans="10:11" s="697" customFormat="1" x14ac:dyDescent="0.25">
      <c r="J365" s="698"/>
      <c r="K365" s="883"/>
    </row>
    <row r="366" spans="10:11" s="697" customFormat="1" x14ac:dyDescent="0.25">
      <c r="J366" s="698"/>
      <c r="K366" s="883"/>
    </row>
    <row r="367" spans="10:11" s="697" customFormat="1" x14ac:dyDescent="0.25">
      <c r="J367" s="698"/>
      <c r="K367" s="883"/>
    </row>
    <row r="368" spans="10:11" s="697" customFormat="1" x14ac:dyDescent="0.25">
      <c r="J368" s="698"/>
      <c r="K368" s="883"/>
    </row>
    <row r="369" spans="10:11" s="697" customFormat="1" x14ac:dyDescent="0.25">
      <c r="J369" s="698"/>
      <c r="K369" s="883"/>
    </row>
    <row r="370" spans="10:11" s="697" customFormat="1" x14ac:dyDescent="0.25">
      <c r="J370" s="698"/>
      <c r="K370" s="883"/>
    </row>
    <row r="371" spans="10:11" s="697" customFormat="1" x14ac:dyDescent="0.25">
      <c r="J371" s="698"/>
      <c r="K371" s="883"/>
    </row>
    <row r="372" spans="10:11" s="697" customFormat="1" x14ac:dyDescent="0.25">
      <c r="J372" s="698"/>
      <c r="K372" s="883"/>
    </row>
    <row r="373" spans="10:11" s="697" customFormat="1" x14ac:dyDescent="0.25">
      <c r="J373" s="698"/>
      <c r="K373" s="883"/>
    </row>
    <row r="374" spans="10:11" s="697" customFormat="1" x14ac:dyDescent="0.25">
      <c r="J374" s="698"/>
      <c r="K374" s="883"/>
    </row>
    <row r="375" spans="10:11" s="697" customFormat="1" x14ac:dyDescent="0.25">
      <c r="J375" s="698"/>
      <c r="K375" s="883"/>
    </row>
    <row r="376" spans="10:11" s="697" customFormat="1" x14ac:dyDescent="0.25">
      <c r="J376" s="698"/>
      <c r="K376" s="883"/>
    </row>
    <row r="377" spans="10:11" s="697" customFormat="1" x14ac:dyDescent="0.25">
      <c r="J377" s="698"/>
      <c r="K377" s="883"/>
    </row>
    <row r="378" spans="10:11" s="697" customFormat="1" x14ac:dyDescent="0.25">
      <c r="J378" s="698"/>
      <c r="K378" s="883"/>
    </row>
    <row r="379" spans="10:11" s="697" customFormat="1" x14ac:dyDescent="0.25">
      <c r="J379" s="698"/>
      <c r="K379" s="883"/>
    </row>
    <row r="380" spans="10:11" s="697" customFormat="1" x14ac:dyDescent="0.25">
      <c r="J380" s="698"/>
      <c r="K380" s="883"/>
    </row>
    <row r="381" spans="10:11" s="697" customFormat="1" x14ac:dyDescent="0.25">
      <c r="J381" s="698"/>
      <c r="K381" s="883"/>
    </row>
    <row r="382" spans="10:11" s="697" customFormat="1" x14ac:dyDescent="0.25">
      <c r="J382" s="698"/>
      <c r="K382" s="883"/>
    </row>
    <row r="383" spans="10:11" s="697" customFormat="1" x14ac:dyDescent="0.25">
      <c r="J383" s="698"/>
      <c r="K383" s="883"/>
    </row>
    <row r="384" spans="10:11" s="697" customFormat="1" x14ac:dyDescent="0.25">
      <c r="J384" s="698"/>
      <c r="K384" s="883"/>
    </row>
    <row r="385" spans="10:11" s="697" customFormat="1" x14ac:dyDescent="0.25">
      <c r="J385" s="698"/>
      <c r="K385" s="883"/>
    </row>
    <row r="386" spans="10:11" s="697" customFormat="1" x14ac:dyDescent="0.25">
      <c r="J386" s="698"/>
      <c r="K386" s="883"/>
    </row>
    <row r="387" spans="10:11" s="697" customFormat="1" x14ac:dyDescent="0.25">
      <c r="J387" s="698"/>
      <c r="K387" s="883"/>
    </row>
    <row r="388" spans="10:11" s="697" customFormat="1" x14ac:dyDescent="0.25">
      <c r="J388" s="698"/>
      <c r="K388" s="883"/>
    </row>
    <row r="389" spans="10:11" s="697" customFormat="1" x14ac:dyDescent="0.25">
      <c r="J389" s="698"/>
      <c r="K389" s="883"/>
    </row>
    <row r="390" spans="10:11" s="697" customFormat="1" x14ac:dyDescent="0.25">
      <c r="J390" s="698"/>
      <c r="K390" s="883"/>
    </row>
    <row r="391" spans="10:11" s="697" customFormat="1" x14ac:dyDescent="0.25">
      <c r="J391" s="698"/>
      <c r="K391" s="883"/>
    </row>
    <row r="392" spans="10:11" s="697" customFormat="1" x14ac:dyDescent="0.25">
      <c r="J392" s="698"/>
      <c r="K392" s="883"/>
    </row>
    <row r="393" spans="10:11" s="697" customFormat="1" x14ac:dyDescent="0.25">
      <c r="J393" s="698"/>
      <c r="K393" s="883"/>
    </row>
    <row r="394" spans="10:11" s="697" customFormat="1" x14ac:dyDescent="0.25">
      <c r="J394" s="698"/>
      <c r="K394" s="883"/>
    </row>
    <row r="395" spans="10:11" s="697" customFormat="1" x14ac:dyDescent="0.25">
      <c r="J395" s="698"/>
      <c r="K395" s="883"/>
    </row>
    <row r="396" spans="10:11" s="697" customFormat="1" x14ac:dyDescent="0.25">
      <c r="J396" s="698"/>
      <c r="K396" s="883"/>
    </row>
    <row r="397" spans="10:11" s="697" customFormat="1" x14ac:dyDescent="0.25">
      <c r="J397" s="698"/>
      <c r="K397" s="883"/>
    </row>
    <row r="398" spans="10:11" s="697" customFormat="1" x14ac:dyDescent="0.25">
      <c r="J398" s="698"/>
      <c r="K398" s="883"/>
    </row>
    <row r="399" spans="10:11" s="697" customFormat="1" x14ac:dyDescent="0.25">
      <c r="J399" s="698"/>
      <c r="K399" s="883"/>
    </row>
    <row r="400" spans="10:11" s="697" customFormat="1" x14ac:dyDescent="0.25">
      <c r="J400" s="698"/>
      <c r="K400" s="883"/>
    </row>
    <row r="401" spans="10:11" s="697" customFormat="1" x14ac:dyDescent="0.25">
      <c r="J401" s="698"/>
      <c r="K401" s="883"/>
    </row>
    <row r="402" spans="10:11" s="697" customFormat="1" x14ac:dyDescent="0.25">
      <c r="J402" s="698"/>
      <c r="K402" s="883"/>
    </row>
    <row r="403" spans="10:11" s="697" customFormat="1" x14ac:dyDescent="0.25">
      <c r="J403" s="698"/>
      <c r="K403" s="883"/>
    </row>
    <row r="404" spans="10:11" s="697" customFormat="1" x14ac:dyDescent="0.25">
      <c r="J404" s="698"/>
      <c r="K404" s="883"/>
    </row>
    <row r="405" spans="10:11" s="697" customFormat="1" x14ac:dyDescent="0.25">
      <c r="J405" s="698"/>
      <c r="K405" s="883"/>
    </row>
    <row r="406" spans="10:11" s="697" customFormat="1" x14ac:dyDescent="0.25">
      <c r="J406" s="698"/>
      <c r="K406" s="883"/>
    </row>
    <row r="407" spans="10:11" s="697" customFormat="1" x14ac:dyDescent="0.25">
      <c r="J407" s="698"/>
      <c r="K407" s="883"/>
    </row>
    <row r="408" spans="10:11" s="697" customFormat="1" x14ac:dyDescent="0.25">
      <c r="J408" s="698"/>
      <c r="K408" s="883"/>
    </row>
    <row r="409" spans="10:11" s="697" customFormat="1" x14ac:dyDescent="0.25">
      <c r="J409" s="698"/>
      <c r="K409" s="883"/>
    </row>
    <row r="410" spans="10:11" s="697" customFormat="1" x14ac:dyDescent="0.25">
      <c r="J410" s="698"/>
      <c r="K410" s="883"/>
    </row>
    <row r="411" spans="10:11" s="697" customFormat="1" x14ac:dyDescent="0.25">
      <c r="J411" s="698"/>
      <c r="K411" s="883"/>
    </row>
    <row r="412" spans="10:11" s="697" customFormat="1" x14ac:dyDescent="0.25">
      <c r="J412" s="698"/>
      <c r="K412" s="883"/>
    </row>
    <row r="413" spans="10:11" s="697" customFormat="1" x14ac:dyDescent="0.25">
      <c r="J413" s="698"/>
      <c r="K413" s="883"/>
    </row>
    <row r="414" spans="10:11" s="697" customFormat="1" x14ac:dyDescent="0.25">
      <c r="J414" s="698"/>
      <c r="K414" s="883"/>
    </row>
    <row r="415" spans="10:11" s="697" customFormat="1" x14ac:dyDescent="0.25">
      <c r="J415" s="698"/>
      <c r="K415" s="883"/>
    </row>
    <row r="416" spans="10:11" s="697" customFormat="1" x14ac:dyDescent="0.25">
      <c r="J416" s="698"/>
      <c r="K416" s="883"/>
    </row>
    <row r="417" spans="10:11" s="697" customFormat="1" x14ac:dyDescent="0.25">
      <c r="J417" s="698"/>
      <c r="K417" s="883"/>
    </row>
    <row r="418" spans="10:11" s="697" customFormat="1" x14ac:dyDescent="0.25">
      <c r="J418" s="698"/>
      <c r="K418" s="883"/>
    </row>
    <row r="419" spans="10:11" s="697" customFormat="1" x14ac:dyDescent="0.25">
      <c r="J419" s="698"/>
      <c r="K419" s="883"/>
    </row>
    <row r="420" spans="10:11" s="697" customFormat="1" x14ac:dyDescent="0.25">
      <c r="J420" s="698"/>
      <c r="K420" s="883"/>
    </row>
    <row r="421" spans="10:11" s="697" customFormat="1" x14ac:dyDescent="0.25">
      <c r="J421" s="698"/>
      <c r="K421" s="883"/>
    </row>
    <row r="422" spans="10:11" s="697" customFormat="1" x14ac:dyDescent="0.25">
      <c r="J422" s="698"/>
      <c r="K422" s="883"/>
    </row>
    <row r="423" spans="10:11" s="697" customFormat="1" x14ac:dyDescent="0.25">
      <c r="J423" s="698"/>
      <c r="K423" s="883"/>
    </row>
    <row r="424" spans="10:11" s="697" customFormat="1" x14ac:dyDescent="0.25">
      <c r="J424" s="698"/>
      <c r="K424" s="883"/>
    </row>
    <row r="425" spans="10:11" s="697" customFormat="1" x14ac:dyDescent="0.25">
      <c r="J425" s="698"/>
      <c r="K425" s="883"/>
    </row>
    <row r="426" spans="10:11" s="697" customFormat="1" x14ac:dyDescent="0.25">
      <c r="J426" s="698"/>
      <c r="K426" s="883"/>
    </row>
    <row r="427" spans="10:11" s="697" customFormat="1" x14ac:dyDescent="0.25">
      <c r="J427" s="698"/>
      <c r="K427" s="883"/>
    </row>
    <row r="428" spans="10:11" s="697" customFormat="1" x14ac:dyDescent="0.25">
      <c r="J428" s="698"/>
      <c r="K428" s="883"/>
    </row>
    <row r="429" spans="10:11" s="697" customFormat="1" x14ac:dyDescent="0.25">
      <c r="J429" s="698"/>
      <c r="K429" s="883"/>
    </row>
    <row r="430" spans="10:11" s="697" customFormat="1" x14ac:dyDescent="0.25">
      <c r="J430" s="698"/>
      <c r="K430" s="883"/>
    </row>
    <row r="431" spans="10:11" s="697" customFormat="1" x14ac:dyDescent="0.25">
      <c r="J431" s="698"/>
      <c r="K431" s="883"/>
    </row>
    <row r="432" spans="10:11" s="697" customFormat="1" x14ac:dyDescent="0.25">
      <c r="J432" s="698"/>
      <c r="K432" s="883"/>
    </row>
    <row r="433" spans="10:11" s="697" customFormat="1" x14ac:dyDescent="0.25">
      <c r="J433" s="698"/>
      <c r="K433" s="883"/>
    </row>
    <row r="434" spans="10:11" s="697" customFormat="1" x14ac:dyDescent="0.25">
      <c r="J434" s="698"/>
      <c r="K434" s="883"/>
    </row>
    <row r="435" spans="10:11" s="697" customFormat="1" x14ac:dyDescent="0.25">
      <c r="J435" s="698"/>
      <c r="K435" s="883"/>
    </row>
    <row r="436" spans="10:11" s="697" customFormat="1" x14ac:dyDescent="0.25">
      <c r="J436" s="698"/>
      <c r="K436" s="883"/>
    </row>
    <row r="437" spans="10:11" s="697" customFormat="1" x14ac:dyDescent="0.25">
      <c r="J437" s="698"/>
      <c r="K437" s="883"/>
    </row>
    <row r="438" spans="10:11" s="697" customFormat="1" x14ac:dyDescent="0.25">
      <c r="J438" s="698"/>
      <c r="K438" s="883"/>
    </row>
    <row r="439" spans="10:11" s="697" customFormat="1" x14ac:dyDescent="0.25">
      <c r="J439" s="698"/>
      <c r="K439" s="883"/>
    </row>
    <row r="440" spans="10:11" s="697" customFormat="1" x14ac:dyDescent="0.25">
      <c r="J440" s="698"/>
      <c r="K440" s="883"/>
    </row>
    <row r="441" spans="10:11" s="697" customFormat="1" x14ac:dyDescent="0.25">
      <c r="J441" s="698"/>
      <c r="K441" s="883"/>
    </row>
    <row r="442" spans="10:11" s="697" customFormat="1" x14ac:dyDescent="0.25">
      <c r="J442" s="698"/>
      <c r="K442" s="883"/>
    </row>
    <row r="443" spans="10:11" s="697" customFormat="1" x14ac:dyDescent="0.25">
      <c r="J443" s="698"/>
      <c r="K443" s="883"/>
    </row>
    <row r="444" spans="10:11" s="697" customFormat="1" x14ac:dyDescent="0.25">
      <c r="J444" s="698"/>
      <c r="K444" s="883"/>
    </row>
    <row r="445" spans="10:11" s="697" customFormat="1" x14ac:dyDescent="0.25">
      <c r="J445" s="698"/>
      <c r="K445" s="883"/>
    </row>
    <row r="446" spans="10:11" s="697" customFormat="1" x14ac:dyDescent="0.25">
      <c r="J446" s="698"/>
      <c r="K446" s="883"/>
    </row>
    <row r="447" spans="10:11" s="697" customFormat="1" x14ac:dyDescent="0.25">
      <c r="J447" s="698"/>
      <c r="K447" s="883"/>
    </row>
    <row r="448" spans="10:11" s="697" customFormat="1" x14ac:dyDescent="0.25">
      <c r="J448" s="698"/>
      <c r="K448" s="883"/>
    </row>
    <row r="449" spans="10:11" s="697" customFormat="1" x14ac:dyDescent="0.25">
      <c r="J449" s="698"/>
      <c r="K449" s="883"/>
    </row>
    <row r="450" spans="10:11" s="697" customFormat="1" x14ac:dyDescent="0.25">
      <c r="J450" s="698"/>
      <c r="K450" s="883"/>
    </row>
    <row r="451" spans="10:11" s="697" customFormat="1" x14ac:dyDescent="0.25">
      <c r="J451" s="698"/>
      <c r="K451" s="883"/>
    </row>
    <row r="452" spans="10:11" s="697" customFormat="1" x14ac:dyDescent="0.25">
      <c r="J452" s="698"/>
      <c r="K452" s="883"/>
    </row>
    <row r="453" spans="10:11" s="697" customFormat="1" x14ac:dyDescent="0.25">
      <c r="J453" s="698"/>
      <c r="K453" s="883"/>
    </row>
    <row r="454" spans="10:11" s="697" customFormat="1" x14ac:dyDescent="0.25">
      <c r="J454" s="698"/>
      <c r="K454" s="883"/>
    </row>
    <row r="455" spans="10:11" s="697" customFormat="1" x14ac:dyDescent="0.25">
      <c r="J455" s="698"/>
      <c r="K455" s="883"/>
    </row>
    <row r="456" spans="10:11" s="697" customFormat="1" x14ac:dyDescent="0.25">
      <c r="J456" s="698"/>
      <c r="K456" s="883"/>
    </row>
    <row r="457" spans="10:11" s="697" customFormat="1" x14ac:dyDescent="0.25">
      <c r="J457" s="698"/>
      <c r="K457" s="883"/>
    </row>
    <row r="458" spans="10:11" s="697" customFormat="1" x14ac:dyDescent="0.25">
      <c r="J458" s="698"/>
      <c r="K458" s="883"/>
    </row>
    <row r="459" spans="10:11" s="697" customFormat="1" x14ac:dyDescent="0.25">
      <c r="J459" s="698"/>
      <c r="K459" s="883"/>
    </row>
    <row r="460" spans="10:11" s="697" customFormat="1" x14ac:dyDescent="0.25">
      <c r="J460" s="698"/>
      <c r="K460" s="883"/>
    </row>
    <row r="461" spans="10:11" s="697" customFormat="1" x14ac:dyDescent="0.25">
      <c r="J461" s="698"/>
      <c r="K461" s="883"/>
    </row>
    <row r="462" spans="10:11" s="697" customFormat="1" x14ac:dyDescent="0.25">
      <c r="J462" s="698"/>
      <c r="K462" s="883"/>
    </row>
    <row r="463" spans="10:11" s="697" customFormat="1" x14ac:dyDescent="0.25">
      <c r="J463" s="698"/>
      <c r="K463" s="883"/>
    </row>
    <row r="464" spans="10:11" s="697" customFormat="1" x14ac:dyDescent="0.25">
      <c r="J464" s="698"/>
      <c r="K464" s="883"/>
    </row>
    <row r="465" spans="10:11" s="697" customFormat="1" x14ac:dyDescent="0.25">
      <c r="J465" s="698"/>
      <c r="K465" s="883"/>
    </row>
    <row r="466" spans="10:11" s="697" customFormat="1" x14ac:dyDescent="0.25">
      <c r="J466" s="698"/>
      <c r="K466" s="883"/>
    </row>
    <row r="467" spans="10:11" s="697" customFormat="1" x14ac:dyDescent="0.25">
      <c r="J467" s="698"/>
      <c r="K467" s="883"/>
    </row>
    <row r="468" spans="10:11" s="697" customFormat="1" x14ac:dyDescent="0.25">
      <c r="J468" s="698"/>
      <c r="K468" s="883"/>
    </row>
    <row r="469" spans="10:11" s="697" customFormat="1" x14ac:dyDescent="0.25">
      <c r="J469" s="698"/>
      <c r="K469" s="883"/>
    </row>
    <row r="470" spans="10:11" s="697" customFormat="1" x14ac:dyDescent="0.25">
      <c r="J470" s="698"/>
      <c r="K470" s="883"/>
    </row>
    <row r="471" spans="10:11" s="697" customFormat="1" x14ac:dyDescent="0.25">
      <c r="J471" s="698"/>
      <c r="K471" s="883"/>
    </row>
    <row r="472" spans="10:11" s="697" customFormat="1" x14ac:dyDescent="0.25">
      <c r="J472" s="698"/>
      <c r="K472" s="883"/>
    </row>
    <row r="473" spans="10:11" s="697" customFormat="1" x14ac:dyDescent="0.25">
      <c r="J473" s="698"/>
      <c r="K473" s="883"/>
    </row>
    <row r="474" spans="10:11" s="697" customFormat="1" x14ac:dyDescent="0.25">
      <c r="J474" s="698"/>
      <c r="K474" s="883"/>
    </row>
    <row r="475" spans="10:11" s="697" customFormat="1" x14ac:dyDescent="0.25">
      <c r="J475" s="698"/>
      <c r="K475" s="883"/>
    </row>
    <row r="476" spans="10:11" s="697" customFormat="1" x14ac:dyDescent="0.25">
      <c r="J476" s="698"/>
      <c r="K476" s="883"/>
    </row>
    <row r="477" spans="10:11" s="697" customFormat="1" x14ac:dyDescent="0.25">
      <c r="J477" s="698"/>
      <c r="K477" s="883"/>
    </row>
    <row r="478" spans="10:11" s="697" customFormat="1" x14ac:dyDescent="0.25">
      <c r="J478" s="698"/>
      <c r="K478" s="883"/>
    </row>
    <row r="479" spans="10:11" s="697" customFormat="1" x14ac:dyDescent="0.25">
      <c r="J479" s="698"/>
      <c r="K479" s="883"/>
    </row>
    <row r="480" spans="10:11" s="697" customFormat="1" x14ac:dyDescent="0.25">
      <c r="J480" s="698"/>
      <c r="K480" s="883"/>
    </row>
    <row r="481" spans="10:11" s="697" customFormat="1" x14ac:dyDescent="0.25">
      <c r="J481" s="698"/>
      <c r="K481" s="883"/>
    </row>
    <row r="482" spans="10:11" s="697" customFormat="1" x14ac:dyDescent="0.25">
      <c r="J482" s="698"/>
      <c r="K482" s="883"/>
    </row>
    <row r="483" spans="10:11" s="697" customFormat="1" x14ac:dyDescent="0.25">
      <c r="J483" s="698"/>
      <c r="K483" s="883"/>
    </row>
    <row r="484" spans="10:11" s="697" customFormat="1" x14ac:dyDescent="0.25">
      <c r="J484" s="698"/>
      <c r="K484" s="883"/>
    </row>
    <row r="485" spans="10:11" s="697" customFormat="1" x14ac:dyDescent="0.25">
      <c r="J485" s="698"/>
      <c r="K485" s="883"/>
    </row>
    <row r="486" spans="10:11" s="697" customFormat="1" x14ac:dyDescent="0.25">
      <c r="J486" s="698"/>
      <c r="K486" s="883"/>
    </row>
    <row r="487" spans="10:11" s="697" customFormat="1" x14ac:dyDescent="0.25">
      <c r="J487" s="698"/>
      <c r="K487" s="883"/>
    </row>
    <row r="488" spans="10:11" s="697" customFormat="1" x14ac:dyDescent="0.25">
      <c r="J488" s="698"/>
      <c r="K488" s="883"/>
    </row>
    <row r="489" spans="10:11" s="697" customFormat="1" x14ac:dyDescent="0.25">
      <c r="J489" s="698"/>
      <c r="K489" s="883"/>
    </row>
    <row r="490" spans="10:11" s="697" customFormat="1" x14ac:dyDescent="0.25">
      <c r="J490" s="698"/>
      <c r="K490" s="883"/>
    </row>
    <row r="491" spans="10:11" s="697" customFormat="1" x14ac:dyDescent="0.25">
      <c r="J491" s="698"/>
      <c r="K491" s="883"/>
    </row>
    <row r="492" spans="10:11" s="697" customFormat="1" x14ac:dyDescent="0.25">
      <c r="J492" s="698"/>
      <c r="K492" s="883"/>
    </row>
    <row r="493" spans="10:11" s="697" customFormat="1" x14ac:dyDescent="0.25">
      <c r="J493" s="698"/>
      <c r="K493" s="883"/>
    </row>
    <row r="494" spans="10:11" s="697" customFormat="1" x14ac:dyDescent="0.25">
      <c r="J494" s="698"/>
      <c r="K494" s="883"/>
    </row>
    <row r="495" spans="10:11" s="697" customFormat="1" x14ac:dyDescent="0.25">
      <c r="J495" s="698"/>
      <c r="K495" s="883"/>
    </row>
    <row r="496" spans="10:11" s="697" customFormat="1" x14ac:dyDescent="0.25">
      <c r="J496" s="698"/>
      <c r="K496" s="883"/>
    </row>
    <row r="497" spans="10:11" s="697" customFormat="1" x14ac:dyDescent="0.25">
      <c r="J497" s="698"/>
      <c r="K497" s="883"/>
    </row>
    <row r="498" spans="10:11" s="697" customFormat="1" x14ac:dyDescent="0.25">
      <c r="J498" s="698"/>
      <c r="K498" s="883"/>
    </row>
    <row r="499" spans="10:11" s="697" customFormat="1" x14ac:dyDescent="0.25">
      <c r="J499" s="698"/>
      <c r="K499" s="883"/>
    </row>
    <row r="500" spans="10:11" s="697" customFormat="1" x14ac:dyDescent="0.25">
      <c r="J500" s="698"/>
      <c r="K500" s="883"/>
    </row>
    <row r="501" spans="10:11" s="697" customFormat="1" x14ac:dyDescent="0.25">
      <c r="J501" s="698"/>
      <c r="K501" s="883"/>
    </row>
    <row r="502" spans="10:11" s="697" customFormat="1" x14ac:dyDescent="0.25">
      <c r="J502" s="698"/>
      <c r="K502" s="883"/>
    </row>
    <row r="503" spans="10:11" s="697" customFormat="1" x14ac:dyDescent="0.25">
      <c r="J503" s="698"/>
      <c r="K503" s="883"/>
    </row>
    <row r="504" spans="10:11" s="697" customFormat="1" x14ac:dyDescent="0.25">
      <c r="J504" s="698"/>
      <c r="K504" s="883"/>
    </row>
    <row r="505" spans="10:11" s="697" customFormat="1" x14ac:dyDescent="0.25">
      <c r="J505" s="698"/>
      <c r="K505" s="883"/>
    </row>
    <row r="506" spans="10:11" s="697" customFormat="1" x14ac:dyDescent="0.25">
      <c r="J506" s="698"/>
      <c r="K506" s="883"/>
    </row>
    <row r="507" spans="10:11" s="697" customFormat="1" x14ac:dyDescent="0.25">
      <c r="J507" s="698"/>
      <c r="K507" s="883"/>
    </row>
    <row r="508" spans="10:11" s="697" customFormat="1" x14ac:dyDescent="0.25">
      <c r="J508" s="698"/>
      <c r="K508" s="883"/>
    </row>
    <row r="509" spans="10:11" s="697" customFormat="1" x14ac:dyDescent="0.25">
      <c r="J509" s="698"/>
      <c r="K509" s="883"/>
    </row>
    <row r="510" spans="10:11" s="697" customFormat="1" x14ac:dyDescent="0.25">
      <c r="J510" s="698"/>
      <c r="K510" s="883"/>
    </row>
    <row r="511" spans="10:11" s="697" customFormat="1" x14ac:dyDescent="0.25">
      <c r="J511" s="698"/>
      <c r="K511" s="883"/>
    </row>
    <row r="512" spans="10:11" s="697" customFormat="1" x14ac:dyDescent="0.25">
      <c r="J512" s="698"/>
      <c r="K512" s="883"/>
    </row>
    <row r="513" spans="10:11" s="697" customFormat="1" x14ac:dyDescent="0.25">
      <c r="J513" s="698"/>
      <c r="K513" s="883"/>
    </row>
    <row r="514" spans="10:11" s="697" customFormat="1" x14ac:dyDescent="0.25">
      <c r="J514" s="698"/>
      <c r="K514" s="883"/>
    </row>
    <row r="515" spans="10:11" s="697" customFormat="1" x14ac:dyDescent="0.25">
      <c r="J515" s="698"/>
      <c r="K515" s="883"/>
    </row>
    <row r="516" spans="10:11" s="697" customFormat="1" x14ac:dyDescent="0.25">
      <c r="J516" s="698"/>
      <c r="K516" s="883"/>
    </row>
    <row r="517" spans="10:11" s="697" customFormat="1" x14ac:dyDescent="0.25">
      <c r="J517" s="698"/>
      <c r="K517" s="883"/>
    </row>
    <row r="518" spans="10:11" s="697" customFormat="1" x14ac:dyDescent="0.25">
      <c r="J518" s="698"/>
      <c r="K518" s="883"/>
    </row>
    <row r="519" spans="10:11" s="697" customFormat="1" x14ac:dyDescent="0.25">
      <c r="J519" s="698"/>
      <c r="K519" s="883"/>
    </row>
    <row r="520" spans="10:11" s="697" customFormat="1" x14ac:dyDescent="0.25">
      <c r="J520" s="698"/>
      <c r="K520" s="883"/>
    </row>
    <row r="521" spans="10:11" s="697" customFormat="1" x14ac:dyDescent="0.25">
      <c r="J521" s="698"/>
      <c r="K521" s="883"/>
    </row>
    <row r="522" spans="10:11" s="697" customFormat="1" x14ac:dyDescent="0.25">
      <c r="J522" s="698"/>
      <c r="K522" s="883"/>
    </row>
    <row r="523" spans="10:11" s="697" customFormat="1" x14ac:dyDescent="0.25">
      <c r="J523" s="698"/>
      <c r="K523" s="883"/>
    </row>
    <row r="524" spans="10:11" s="697" customFormat="1" x14ac:dyDescent="0.25">
      <c r="J524" s="698"/>
      <c r="K524" s="883"/>
    </row>
    <row r="525" spans="10:11" s="697" customFormat="1" x14ac:dyDescent="0.25">
      <c r="J525" s="698"/>
      <c r="K525" s="883"/>
    </row>
    <row r="526" spans="10:11" s="697" customFormat="1" x14ac:dyDescent="0.25">
      <c r="J526" s="698"/>
      <c r="K526" s="883"/>
    </row>
    <row r="527" spans="10:11" s="697" customFormat="1" x14ac:dyDescent="0.25">
      <c r="J527" s="698"/>
      <c r="K527" s="883"/>
    </row>
    <row r="528" spans="10:11" s="697" customFormat="1" x14ac:dyDescent="0.25">
      <c r="J528" s="698"/>
      <c r="K528" s="883"/>
    </row>
    <row r="529" spans="10:11" s="697" customFormat="1" x14ac:dyDescent="0.25">
      <c r="J529" s="698"/>
      <c r="K529" s="883"/>
    </row>
    <row r="530" spans="10:11" s="697" customFormat="1" x14ac:dyDescent="0.25">
      <c r="J530" s="698"/>
      <c r="K530" s="883"/>
    </row>
    <row r="531" spans="10:11" s="697" customFormat="1" x14ac:dyDescent="0.25">
      <c r="J531" s="698"/>
      <c r="K531" s="883"/>
    </row>
    <row r="532" spans="10:11" s="697" customFormat="1" x14ac:dyDescent="0.25">
      <c r="J532" s="698"/>
      <c r="K532" s="883"/>
    </row>
    <row r="533" spans="10:11" s="697" customFormat="1" x14ac:dyDescent="0.25">
      <c r="J533" s="698"/>
      <c r="K533" s="883"/>
    </row>
    <row r="534" spans="10:11" s="697" customFormat="1" x14ac:dyDescent="0.25">
      <c r="J534" s="698"/>
      <c r="K534" s="883"/>
    </row>
    <row r="535" spans="10:11" s="697" customFormat="1" x14ac:dyDescent="0.25">
      <c r="J535" s="698"/>
      <c r="K535" s="883"/>
    </row>
    <row r="536" spans="10:11" s="697" customFormat="1" x14ac:dyDescent="0.25">
      <c r="J536" s="698"/>
      <c r="K536" s="883"/>
    </row>
    <row r="537" spans="10:11" s="697" customFormat="1" x14ac:dyDescent="0.25">
      <c r="J537" s="698"/>
      <c r="K537" s="883"/>
    </row>
    <row r="538" spans="10:11" s="697" customFormat="1" x14ac:dyDescent="0.25">
      <c r="J538" s="698"/>
      <c r="K538" s="883"/>
    </row>
    <row r="539" spans="10:11" s="697" customFormat="1" x14ac:dyDescent="0.25">
      <c r="J539" s="698"/>
      <c r="K539" s="883"/>
    </row>
    <row r="540" spans="10:11" s="697" customFormat="1" x14ac:dyDescent="0.25">
      <c r="J540" s="698"/>
      <c r="K540" s="883"/>
    </row>
    <row r="541" spans="10:11" s="697" customFormat="1" x14ac:dyDescent="0.25">
      <c r="J541" s="698"/>
      <c r="K541" s="883"/>
    </row>
    <row r="542" spans="10:11" s="697" customFormat="1" x14ac:dyDescent="0.25">
      <c r="J542" s="698"/>
      <c r="K542" s="883"/>
    </row>
    <row r="543" spans="10:11" s="697" customFormat="1" x14ac:dyDescent="0.25">
      <c r="J543" s="698"/>
      <c r="K543" s="883"/>
    </row>
    <row r="544" spans="10:11" s="697" customFormat="1" x14ac:dyDescent="0.25">
      <c r="J544" s="698"/>
      <c r="K544" s="883"/>
    </row>
    <row r="545" spans="10:11" s="697" customFormat="1" x14ac:dyDescent="0.25">
      <c r="J545" s="698"/>
      <c r="K545" s="883"/>
    </row>
    <row r="546" spans="10:11" s="697" customFormat="1" x14ac:dyDescent="0.25">
      <c r="J546" s="698"/>
      <c r="K546" s="883"/>
    </row>
    <row r="547" spans="10:11" s="697" customFormat="1" x14ac:dyDescent="0.25">
      <c r="J547" s="698"/>
      <c r="K547" s="883"/>
    </row>
    <row r="548" spans="10:11" s="697" customFormat="1" x14ac:dyDescent="0.25">
      <c r="J548" s="698"/>
      <c r="K548" s="883"/>
    </row>
    <row r="549" spans="10:11" s="697" customFormat="1" x14ac:dyDescent="0.25">
      <c r="J549" s="698"/>
      <c r="K549" s="883"/>
    </row>
    <row r="550" spans="10:11" s="697" customFormat="1" x14ac:dyDescent="0.25">
      <c r="J550" s="698"/>
      <c r="K550" s="883"/>
    </row>
    <row r="551" spans="10:11" s="697" customFormat="1" x14ac:dyDescent="0.25">
      <c r="J551" s="698"/>
      <c r="K551" s="883"/>
    </row>
    <row r="552" spans="10:11" s="697" customFormat="1" x14ac:dyDescent="0.25">
      <c r="J552" s="698"/>
      <c r="K552" s="883"/>
    </row>
    <row r="553" spans="10:11" s="697" customFormat="1" x14ac:dyDescent="0.25">
      <c r="J553" s="698"/>
      <c r="K553" s="883"/>
    </row>
    <row r="554" spans="10:11" s="697" customFormat="1" x14ac:dyDescent="0.25">
      <c r="J554" s="698"/>
      <c r="K554" s="883"/>
    </row>
    <row r="555" spans="10:11" s="697" customFormat="1" x14ac:dyDescent="0.25">
      <c r="J555" s="698"/>
      <c r="K555" s="883"/>
    </row>
    <row r="556" spans="10:11" s="697" customFormat="1" x14ac:dyDescent="0.25">
      <c r="J556" s="698"/>
      <c r="K556" s="883"/>
    </row>
    <row r="557" spans="10:11" s="697" customFormat="1" x14ac:dyDescent="0.25">
      <c r="J557" s="698"/>
      <c r="K557" s="883"/>
    </row>
    <row r="558" spans="10:11" s="697" customFormat="1" x14ac:dyDescent="0.25">
      <c r="J558" s="698"/>
      <c r="K558" s="883"/>
    </row>
    <row r="559" spans="10:11" s="697" customFormat="1" x14ac:dyDescent="0.25">
      <c r="J559" s="698"/>
      <c r="K559" s="883"/>
    </row>
    <row r="560" spans="10:11" s="697" customFormat="1" x14ac:dyDescent="0.25">
      <c r="J560" s="698"/>
      <c r="K560" s="883"/>
    </row>
    <row r="561" spans="10:11" s="697" customFormat="1" x14ac:dyDescent="0.25">
      <c r="J561" s="698"/>
      <c r="K561" s="883"/>
    </row>
    <row r="562" spans="10:11" s="697" customFormat="1" x14ac:dyDescent="0.25">
      <c r="J562" s="698"/>
      <c r="K562" s="883"/>
    </row>
    <row r="563" spans="10:11" s="697" customFormat="1" x14ac:dyDescent="0.25">
      <c r="J563" s="698"/>
      <c r="K563" s="883"/>
    </row>
    <row r="564" spans="10:11" s="697" customFormat="1" x14ac:dyDescent="0.25">
      <c r="J564" s="698"/>
      <c r="K564" s="883"/>
    </row>
    <row r="565" spans="10:11" s="697" customFormat="1" x14ac:dyDescent="0.25">
      <c r="J565" s="698"/>
      <c r="K565" s="883"/>
    </row>
    <row r="566" spans="10:11" s="697" customFormat="1" x14ac:dyDescent="0.25">
      <c r="J566" s="698"/>
      <c r="K566" s="883"/>
    </row>
    <row r="567" spans="10:11" s="697" customFormat="1" x14ac:dyDescent="0.25">
      <c r="J567" s="698"/>
      <c r="K567" s="883"/>
    </row>
    <row r="568" spans="10:11" s="697" customFormat="1" x14ac:dyDescent="0.25">
      <c r="J568" s="698"/>
      <c r="K568" s="883"/>
    </row>
    <row r="569" spans="10:11" s="697" customFormat="1" x14ac:dyDescent="0.25">
      <c r="J569" s="698"/>
      <c r="K569" s="883"/>
    </row>
    <row r="570" spans="10:11" s="697" customFormat="1" x14ac:dyDescent="0.25">
      <c r="J570" s="698"/>
      <c r="K570" s="883"/>
    </row>
    <row r="571" spans="10:11" s="697" customFormat="1" x14ac:dyDescent="0.25">
      <c r="J571" s="698"/>
      <c r="K571" s="883"/>
    </row>
    <row r="572" spans="10:11" s="697" customFormat="1" x14ac:dyDescent="0.25">
      <c r="J572" s="698"/>
      <c r="K572" s="883"/>
    </row>
    <row r="573" spans="10:11" s="697" customFormat="1" x14ac:dyDescent="0.25">
      <c r="J573" s="698"/>
      <c r="K573" s="883"/>
    </row>
    <row r="574" spans="10:11" s="697" customFormat="1" x14ac:dyDescent="0.25">
      <c r="J574" s="698"/>
      <c r="K574" s="883"/>
    </row>
    <row r="575" spans="10:11" s="697" customFormat="1" x14ac:dyDescent="0.25">
      <c r="J575" s="698"/>
      <c r="K575" s="883"/>
    </row>
    <row r="576" spans="10:11" s="697" customFormat="1" x14ac:dyDescent="0.25">
      <c r="J576" s="698"/>
      <c r="K576" s="883"/>
    </row>
    <row r="577" spans="10:11" s="697" customFormat="1" x14ac:dyDescent="0.25">
      <c r="J577" s="698"/>
      <c r="K577" s="883"/>
    </row>
    <row r="578" spans="10:11" s="697" customFormat="1" x14ac:dyDescent="0.25">
      <c r="J578" s="698"/>
      <c r="K578" s="883"/>
    </row>
    <row r="579" spans="10:11" s="697" customFormat="1" x14ac:dyDescent="0.25">
      <c r="J579" s="698"/>
      <c r="K579" s="883"/>
    </row>
    <row r="580" spans="10:11" s="697" customFormat="1" x14ac:dyDescent="0.25">
      <c r="J580" s="698"/>
      <c r="K580" s="883"/>
    </row>
    <row r="581" spans="10:11" s="697" customFormat="1" x14ac:dyDescent="0.25">
      <c r="J581" s="698"/>
      <c r="K581" s="883"/>
    </row>
    <row r="582" spans="10:11" s="697" customFormat="1" x14ac:dyDescent="0.25">
      <c r="J582" s="698"/>
      <c r="K582" s="883"/>
    </row>
    <row r="583" spans="10:11" s="697" customFormat="1" x14ac:dyDescent="0.25">
      <c r="J583" s="698"/>
      <c r="K583" s="883"/>
    </row>
    <row r="584" spans="10:11" s="697" customFormat="1" x14ac:dyDescent="0.25">
      <c r="J584" s="698"/>
      <c r="K584" s="883"/>
    </row>
    <row r="585" spans="10:11" s="697" customFormat="1" x14ac:dyDescent="0.25">
      <c r="J585" s="698"/>
      <c r="K585" s="883"/>
    </row>
    <row r="586" spans="10:11" s="697" customFormat="1" x14ac:dyDescent="0.25">
      <c r="J586" s="698"/>
      <c r="K586" s="883"/>
    </row>
    <row r="587" spans="10:11" s="697" customFormat="1" x14ac:dyDescent="0.25">
      <c r="J587" s="698"/>
      <c r="K587" s="883"/>
    </row>
    <row r="588" spans="10:11" s="697" customFormat="1" x14ac:dyDescent="0.25">
      <c r="J588" s="698"/>
      <c r="K588" s="883"/>
    </row>
    <row r="589" spans="10:11" s="697" customFormat="1" x14ac:dyDescent="0.25">
      <c r="J589" s="698"/>
      <c r="K589" s="883"/>
    </row>
    <row r="590" spans="10:11" s="697" customFormat="1" x14ac:dyDescent="0.25">
      <c r="J590" s="698"/>
      <c r="K590" s="883"/>
    </row>
    <row r="591" spans="10:11" s="697" customFormat="1" x14ac:dyDescent="0.25">
      <c r="J591" s="698"/>
      <c r="K591" s="883"/>
    </row>
    <row r="592" spans="10:11" s="697" customFormat="1" x14ac:dyDescent="0.25">
      <c r="J592" s="698"/>
      <c r="K592" s="883"/>
    </row>
    <row r="593" spans="10:11" s="697" customFormat="1" x14ac:dyDescent="0.25">
      <c r="J593" s="698"/>
      <c r="K593" s="883"/>
    </row>
    <row r="594" spans="10:11" s="697" customFormat="1" x14ac:dyDescent="0.25">
      <c r="J594" s="698"/>
      <c r="K594" s="883"/>
    </row>
    <row r="595" spans="10:11" s="697" customFormat="1" x14ac:dyDescent="0.25">
      <c r="J595" s="698"/>
      <c r="K595" s="883"/>
    </row>
    <row r="596" spans="10:11" s="697" customFormat="1" x14ac:dyDescent="0.25">
      <c r="J596" s="698"/>
      <c r="K596" s="883"/>
    </row>
    <row r="597" spans="10:11" s="697" customFormat="1" x14ac:dyDescent="0.25">
      <c r="J597" s="698"/>
      <c r="K597" s="883"/>
    </row>
    <row r="598" spans="10:11" s="697" customFormat="1" x14ac:dyDescent="0.25">
      <c r="J598" s="698"/>
      <c r="K598" s="883"/>
    </row>
    <row r="599" spans="10:11" s="697" customFormat="1" x14ac:dyDescent="0.25">
      <c r="J599" s="698"/>
      <c r="K599" s="883"/>
    </row>
    <row r="600" spans="10:11" s="697" customFormat="1" x14ac:dyDescent="0.25">
      <c r="J600" s="698"/>
      <c r="K600" s="883"/>
    </row>
    <row r="601" spans="10:11" s="697" customFormat="1" x14ac:dyDescent="0.25">
      <c r="J601" s="698"/>
      <c r="K601" s="883"/>
    </row>
    <row r="602" spans="10:11" s="697" customFormat="1" x14ac:dyDescent="0.25">
      <c r="J602" s="698"/>
      <c r="K602" s="883"/>
    </row>
    <row r="603" spans="10:11" s="697" customFormat="1" x14ac:dyDescent="0.25">
      <c r="J603" s="698"/>
      <c r="K603" s="883"/>
    </row>
    <row r="604" spans="10:11" s="697" customFormat="1" x14ac:dyDescent="0.25">
      <c r="J604" s="698"/>
      <c r="K604" s="883"/>
    </row>
    <row r="605" spans="10:11" s="697" customFormat="1" x14ac:dyDescent="0.25">
      <c r="J605" s="698"/>
      <c r="K605" s="883"/>
    </row>
    <row r="606" spans="10:11" s="697" customFormat="1" x14ac:dyDescent="0.25">
      <c r="J606" s="698"/>
      <c r="K606" s="883"/>
    </row>
    <row r="607" spans="10:11" s="697" customFormat="1" x14ac:dyDescent="0.25">
      <c r="J607" s="698"/>
      <c r="K607" s="883"/>
    </row>
    <row r="608" spans="10:11" s="697" customFormat="1" x14ac:dyDescent="0.25">
      <c r="J608" s="698"/>
      <c r="K608" s="883"/>
    </row>
    <row r="609" spans="10:11" s="697" customFormat="1" x14ac:dyDescent="0.25">
      <c r="J609" s="698"/>
      <c r="K609" s="883"/>
    </row>
    <row r="610" spans="10:11" s="697" customFormat="1" x14ac:dyDescent="0.25">
      <c r="J610" s="698"/>
      <c r="K610" s="883"/>
    </row>
    <row r="611" spans="10:11" s="697" customFormat="1" x14ac:dyDescent="0.25">
      <c r="J611" s="698"/>
      <c r="K611" s="883"/>
    </row>
    <row r="612" spans="10:11" s="697" customFormat="1" x14ac:dyDescent="0.25">
      <c r="J612" s="698"/>
      <c r="K612" s="883"/>
    </row>
    <row r="613" spans="10:11" s="697" customFormat="1" x14ac:dyDescent="0.25">
      <c r="J613" s="698"/>
      <c r="K613" s="883"/>
    </row>
    <row r="614" spans="10:11" s="697" customFormat="1" x14ac:dyDescent="0.25">
      <c r="J614" s="698"/>
      <c r="K614" s="883"/>
    </row>
    <row r="615" spans="10:11" s="697" customFormat="1" x14ac:dyDescent="0.25">
      <c r="J615" s="698"/>
      <c r="K615" s="883"/>
    </row>
    <row r="616" spans="10:11" s="697" customFormat="1" x14ac:dyDescent="0.25">
      <c r="J616" s="698"/>
      <c r="K616" s="883"/>
    </row>
    <row r="617" spans="10:11" s="697" customFormat="1" x14ac:dyDescent="0.25">
      <c r="J617" s="698"/>
      <c r="K617" s="883"/>
    </row>
    <row r="618" spans="10:11" s="697" customFormat="1" x14ac:dyDescent="0.25">
      <c r="J618" s="698"/>
      <c r="K618" s="883"/>
    </row>
    <row r="619" spans="10:11" s="697" customFormat="1" x14ac:dyDescent="0.25">
      <c r="J619" s="698"/>
      <c r="K619" s="883"/>
    </row>
    <row r="620" spans="10:11" s="697" customFormat="1" x14ac:dyDescent="0.25">
      <c r="J620" s="698"/>
      <c r="K620" s="883"/>
    </row>
    <row r="621" spans="10:11" s="697" customFormat="1" x14ac:dyDescent="0.25">
      <c r="J621" s="698"/>
      <c r="K621" s="883"/>
    </row>
    <row r="622" spans="10:11" s="697" customFormat="1" x14ac:dyDescent="0.25">
      <c r="J622" s="698"/>
      <c r="K622" s="883"/>
    </row>
    <row r="623" spans="10:11" s="697" customFormat="1" x14ac:dyDescent="0.25">
      <c r="J623" s="698"/>
      <c r="K623" s="883"/>
    </row>
    <row r="624" spans="10:11" s="697" customFormat="1" x14ac:dyDescent="0.25">
      <c r="J624" s="698"/>
      <c r="K624" s="883"/>
    </row>
    <row r="625" spans="10:11" s="697" customFormat="1" x14ac:dyDescent="0.25">
      <c r="J625" s="698"/>
      <c r="K625" s="883"/>
    </row>
    <row r="626" spans="10:11" s="697" customFormat="1" x14ac:dyDescent="0.25">
      <c r="J626" s="698"/>
      <c r="K626" s="883"/>
    </row>
    <row r="627" spans="10:11" s="697" customFormat="1" x14ac:dyDescent="0.25">
      <c r="J627" s="698"/>
      <c r="K627" s="883"/>
    </row>
    <row r="628" spans="10:11" s="697" customFormat="1" x14ac:dyDescent="0.25">
      <c r="J628" s="698"/>
      <c r="K628" s="883"/>
    </row>
    <row r="629" spans="10:11" s="697" customFormat="1" x14ac:dyDescent="0.25">
      <c r="J629" s="698"/>
      <c r="K629" s="883"/>
    </row>
    <row r="630" spans="10:11" s="697" customFormat="1" x14ac:dyDescent="0.25">
      <c r="J630" s="698"/>
      <c r="K630" s="883"/>
    </row>
    <row r="631" spans="10:11" s="697" customFormat="1" x14ac:dyDescent="0.25">
      <c r="J631" s="698"/>
      <c r="K631" s="883"/>
    </row>
    <row r="632" spans="10:11" s="697" customFormat="1" x14ac:dyDescent="0.25">
      <c r="J632" s="698"/>
      <c r="K632" s="883"/>
    </row>
    <row r="633" spans="10:11" s="697" customFormat="1" x14ac:dyDescent="0.25">
      <c r="J633" s="698"/>
      <c r="K633" s="883"/>
    </row>
    <row r="634" spans="10:11" s="697" customFormat="1" x14ac:dyDescent="0.25">
      <c r="J634" s="698"/>
      <c r="K634" s="883"/>
    </row>
    <row r="635" spans="10:11" s="697" customFormat="1" x14ac:dyDescent="0.25">
      <c r="J635" s="698"/>
      <c r="K635" s="883"/>
    </row>
    <row r="636" spans="10:11" s="697" customFormat="1" x14ac:dyDescent="0.25">
      <c r="J636" s="698"/>
      <c r="K636" s="883"/>
    </row>
    <row r="637" spans="10:11" s="697" customFormat="1" x14ac:dyDescent="0.25">
      <c r="J637" s="698"/>
      <c r="K637" s="883"/>
    </row>
  </sheetData>
  <mergeCells count="4">
    <mergeCell ref="C3:C8"/>
    <mergeCell ref="A3:A8"/>
    <mergeCell ref="D9:D18"/>
    <mergeCell ref="B3:B8"/>
  </mergeCells>
  <conditionalFormatting sqref="B17:B18">
    <cfRule type="cellIs" dxfId="51" priority="1" operator="equal">
      <formula>"need station"</formula>
    </cfRule>
  </conditionalFormatting>
  <conditionalFormatting sqref="B9">
    <cfRule type="cellIs" dxfId="50" priority="8" operator="equal">
      <formula>"need station"</formula>
    </cfRule>
  </conditionalFormatting>
  <conditionalFormatting sqref="B10">
    <cfRule type="cellIs" dxfId="49" priority="7" operator="equal">
      <formula>"need station"</formula>
    </cfRule>
  </conditionalFormatting>
  <conditionalFormatting sqref="B11">
    <cfRule type="cellIs" dxfId="48" priority="6" operator="equal">
      <formula>"need station"</formula>
    </cfRule>
  </conditionalFormatting>
  <conditionalFormatting sqref="B12:B13">
    <cfRule type="cellIs" dxfId="47" priority="5" operator="equal">
      <formula>"need station"</formula>
    </cfRule>
  </conditionalFormatting>
  <conditionalFormatting sqref="B14">
    <cfRule type="cellIs" dxfId="46" priority="4" operator="equal">
      <formula>"need station"</formula>
    </cfRule>
  </conditionalFormatting>
  <conditionalFormatting sqref="B15">
    <cfRule type="cellIs" dxfId="45" priority="3" operator="equal">
      <formula>"need station"</formula>
    </cfRule>
  </conditionalFormatting>
  <conditionalFormatting sqref="B16">
    <cfRule type="cellIs" dxfId="44" priority="2" operator="equal">
      <formula>"need station"</formula>
    </cfRule>
  </conditionalFormatting>
  <hyperlinks>
    <hyperlink ref="B13" display="03524748"/>
    <hyperlink ref="B16" display="03527220"/>
  </hyperlinks>
  <pageMargins left="0.25" right="0.25" top="0.75" bottom="0.75" header="0.3" footer="0.3"/>
  <pageSetup paperSize="5" pageOrder="overThenDown" orientation="landscape" r:id="rId1"/>
  <extLst>
    <ext xmlns:x14="http://schemas.microsoft.com/office/spreadsheetml/2009/9/main" uri="{78C0D931-6437-407d-A8EE-F0AAD7539E65}">
      <x14:conditionalFormattings>
        <x14:conditionalFormatting xmlns:xm="http://schemas.microsoft.com/office/excel/2006/main">
          <x14:cfRule type="containsText" priority="70" operator="containsText" id="{ED5F113F-1C2B-4BD0-A98A-D3E71834E83B}">
            <xm:f>NOT(ISERROR(SEARCH(Tab_A13_Habitat_TransectData!$EG$7,Tab_A13_Habitat_TransectData!O7)))</xm:f>
            <xm:f>Tab_A13_Habitat_TransectData!$EG$7</xm:f>
            <x14:dxf>
              <font>
                <color theme="9" tint="-0.499984740745262"/>
              </font>
              <fill>
                <patternFill>
                  <bgColor theme="9" tint="0.59996337778862885"/>
                </patternFill>
              </fill>
            </x14:dxf>
          </x14:cfRule>
          <x14:cfRule type="containsText" priority="71" operator="containsText" id="{397307A1-D292-4035-8BA2-8271C0F3C285}">
            <xm:f>NOT(ISERROR(SEARCH(Tab_A13_Habitat_TransectData!$BV$7,Tab_A13_Habitat_TransectData!O7)))</xm:f>
            <xm:f>Tab_A13_Habitat_TransectData!$BV$7</xm:f>
            <x14:dxf>
              <font>
                <color theme="3"/>
              </font>
            </x14:dxf>
          </x14:cfRule>
          <x14:cfRule type="containsText" priority="72" operator="containsText" id="{2DDD8706-FB73-43B8-B367-1A772C17CD53}">
            <xm:f>NOT(ISERROR(SEARCH(Tab_A13_Habitat_TransectData!$AC$7,Tab_A13_Habitat_TransectData!O7)))</xm:f>
            <xm:f>Tab_A13_Habitat_TransectData!$AC$7</xm:f>
            <x14:dxf>
              <font>
                <color theme="9" tint="-0.499984740745262"/>
              </font>
              <fill>
                <patternFill>
                  <bgColor theme="6" tint="0.59996337778862885"/>
                </patternFill>
              </fill>
            </x14:dxf>
          </x14:cfRule>
          <x14:cfRule type="containsText" priority="73" operator="containsText" id="{85108614-A2CF-4A7D-836C-C71217846A60}">
            <xm:f>NOT(ISERROR(SEARCH(Tab_A13_Habitat_TransectData!$J$7,Tab_A13_Habitat_TransectData!O7)))</xm:f>
            <xm:f>Tab_A13_Habitat_TransectData!$J$7</xm:f>
            <x14:dxf>
              <font>
                <color rgb="FF006100"/>
              </font>
              <fill>
                <patternFill>
                  <bgColor rgb="FFC6EFCE"/>
                </patternFill>
              </fill>
            </x14:dxf>
          </x14:cfRule>
          <x14:cfRule type="containsText" priority="74" operator="containsText" id="{3723DBAF-9E81-4986-9E7E-7D39E25AE869}">
            <xm:f>NOT(ISERROR(SEARCH(Tab_A13_Habitat_TransectData!#REF!,Tab_A13_Habitat_TransectData!O7)))</xm:f>
            <xm:f>Tab_A13_Habitat_TransectData!#REF!</xm:f>
            <x14:dxf>
              <fill>
                <patternFill>
                  <bgColor theme="3" tint="0.39994506668294322"/>
                </patternFill>
              </fill>
            </x14:dxf>
          </x14:cfRule>
          <x14:cfRule type="containsText" priority="75" operator="containsText" id="{22360774-0D49-4742-8235-31684A3D729D}">
            <xm:f>NOT(ISERROR(SEARCH(Tab_A13_Habitat_TransectData!$G$7,Tab_A13_Habitat_TransectData!O7)))</xm:f>
            <xm:f>Tab_A13_Habitat_TransectData!$G$7</xm:f>
            <x14:dxf>
              <font>
                <color rgb="FF9C0006"/>
              </font>
              <fill>
                <patternFill>
                  <bgColor rgb="FFFFC7CE"/>
                </patternFill>
              </fill>
            </x14:dxf>
          </x14:cfRule>
          <xm:sqref>Q7</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D19"/>
  <sheetViews>
    <sheetView zoomScaleNormal="100" workbookViewId="0">
      <pane xSplit="1" topLeftCell="B1" activePane="topRight" state="frozen"/>
      <selection activeCell="A3" sqref="A3"/>
      <selection pane="topRight" activeCell="C6" sqref="C6"/>
    </sheetView>
  </sheetViews>
  <sheetFormatPr defaultRowHeight="15" x14ac:dyDescent="0.25"/>
  <cols>
    <col min="1" max="2" width="20.5703125" style="5" customWidth="1"/>
    <col min="3" max="3" width="46.85546875" style="5" customWidth="1"/>
    <col min="4" max="4" width="10.140625" style="5" bestFit="1" customWidth="1"/>
    <col min="5" max="5" width="10.5703125" style="5" customWidth="1"/>
    <col min="6" max="6" width="4.5703125" style="5" bestFit="1" customWidth="1"/>
    <col min="7" max="7" width="8.42578125" style="5" bestFit="1" customWidth="1"/>
    <col min="8" max="8" width="7.28515625" style="5" bestFit="1" customWidth="1"/>
    <col min="9" max="9" width="5" style="5" bestFit="1" customWidth="1"/>
    <col min="10" max="10" width="5.140625" style="5" bestFit="1" customWidth="1"/>
    <col min="11" max="11" width="5.85546875" style="5" bestFit="1" customWidth="1"/>
    <col min="12" max="13" width="10.140625" style="5" bestFit="1" customWidth="1"/>
    <col min="14" max="14" width="10.5703125" style="5" bestFit="1" customWidth="1"/>
    <col min="15" max="15" width="4.5703125" style="5" bestFit="1" customWidth="1"/>
    <col min="16" max="16" width="8.42578125" style="5" bestFit="1" customWidth="1"/>
    <col min="17" max="17" width="7.28515625" style="5" bestFit="1" customWidth="1"/>
    <col min="18" max="18" width="5" style="5" bestFit="1" customWidth="1"/>
    <col min="19" max="19" width="5.140625" style="5" bestFit="1" customWidth="1"/>
    <col min="20" max="20" width="5.85546875" style="5" bestFit="1" customWidth="1"/>
    <col min="21" max="22" width="10.140625" style="5" bestFit="1" customWidth="1"/>
    <col min="23" max="23" width="10.5703125" style="5" bestFit="1" customWidth="1"/>
    <col min="24" max="24" width="4.5703125" style="5" bestFit="1" customWidth="1"/>
    <col min="25" max="25" width="8.42578125" style="5" bestFit="1" customWidth="1"/>
    <col min="26" max="26" width="7.28515625" style="5" bestFit="1" customWidth="1"/>
    <col min="27" max="27" width="4.5703125" style="5" bestFit="1" customWidth="1"/>
    <col min="28" max="28" width="5.140625" style="5" bestFit="1" customWidth="1"/>
    <col min="29" max="29" width="5.85546875" style="5" bestFit="1" customWidth="1"/>
    <col min="30" max="31" width="10.140625" style="5" bestFit="1" customWidth="1"/>
    <col min="32" max="32" width="10.5703125" style="5" bestFit="1" customWidth="1"/>
    <col min="33" max="33" width="4.5703125" style="5" bestFit="1" customWidth="1"/>
    <col min="34" max="34" width="8.42578125" style="5" bestFit="1" customWidth="1"/>
    <col min="35" max="35" width="7.28515625" style="5" bestFit="1" customWidth="1"/>
    <col min="36" max="36" width="4.5703125" style="5" bestFit="1" customWidth="1"/>
    <col min="37" max="37" width="5.140625" style="5" bestFit="1" customWidth="1"/>
    <col min="38" max="38" width="5.85546875" style="5" bestFit="1" customWidth="1"/>
    <col min="39" max="40" width="10.140625" style="5" bestFit="1" customWidth="1"/>
    <col min="41" max="41" width="10.5703125" style="5" bestFit="1" customWidth="1"/>
    <col min="42" max="42" width="4.5703125" style="5" bestFit="1" customWidth="1"/>
    <col min="43" max="43" width="8.42578125" style="5" bestFit="1" customWidth="1"/>
    <col min="44" max="44" width="7.28515625" style="5" bestFit="1" customWidth="1"/>
    <col min="45" max="45" width="5" style="5" bestFit="1" customWidth="1"/>
    <col min="46" max="46" width="5.140625" style="5" bestFit="1" customWidth="1"/>
    <col min="47" max="47" width="5.85546875" style="5" bestFit="1" customWidth="1"/>
    <col min="48" max="49" width="10.140625" style="5" bestFit="1" customWidth="1"/>
    <col min="50" max="50" width="10.5703125" style="5" bestFit="1" customWidth="1"/>
    <col min="51" max="51" width="5" style="5" bestFit="1" customWidth="1"/>
    <col min="52" max="52" width="8.42578125" style="5" bestFit="1" customWidth="1"/>
    <col min="53" max="53" width="7.28515625" style="5" bestFit="1" customWidth="1"/>
    <col min="54" max="54" width="5" style="5" bestFit="1" customWidth="1"/>
    <col min="55" max="55" width="5.140625" style="5" bestFit="1" customWidth="1"/>
    <col min="56" max="56" width="5.85546875" style="5" bestFit="1" customWidth="1"/>
    <col min="57" max="58" width="10.140625" style="5" bestFit="1" customWidth="1"/>
    <col min="59" max="59" width="10.5703125" style="5" bestFit="1" customWidth="1"/>
    <col min="60" max="60" width="4.5703125" style="5" bestFit="1" customWidth="1"/>
    <col min="61" max="61" width="8.42578125" style="5" bestFit="1" customWidth="1"/>
    <col min="62" max="62" width="7.28515625" style="5" bestFit="1" customWidth="1"/>
    <col min="63" max="63" width="5" style="5" bestFit="1" customWidth="1"/>
    <col min="64" max="64" width="5.140625" style="5" bestFit="1" customWidth="1"/>
    <col min="65" max="65" width="5.85546875" style="5" bestFit="1" customWidth="1"/>
    <col min="66" max="67" width="10.140625" style="5" bestFit="1" customWidth="1"/>
    <col min="68" max="68" width="10.5703125" style="5" bestFit="1" customWidth="1"/>
    <col min="69" max="69" width="5" style="5" bestFit="1" customWidth="1"/>
    <col min="70" max="70" width="8.42578125" style="5" bestFit="1" customWidth="1"/>
    <col min="71" max="71" width="7.28515625" style="5" bestFit="1" customWidth="1"/>
    <col min="72" max="72" width="4.5703125" style="5" bestFit="1" customWidth="1"/>
    <col min="73" max="73" width="5.140625" style="5" bestFit="1" customWidth="1"/>
    <col min="74" max="74" width="5.85546875" style="5" bestFit="1" customWidth="1"/>
    <col min="75" max="76" width="10.140625" style="5" bestFit="1" customWidth="1"/>
    <col min="77" max="77" width="10.5703125" style="5" bestFit="1" customWidth="1"/>
    <col min="78" max="78" width="4.5703125" style="5" bestFit="1" customWidth="1"/>
    <col min="79" max="79" width="8.42578125" style="5" bestFit="1" customWidth="1"/>
    <col min="80" max="80" width="7.28515625" style="5" bestFit="1" customWidth="1"/>
    <col min="81" max="81" width="5" style="5" bestFit="1" customWidth="1"/>
    <col min="82" max="82" width="5.140625" style="5" bestFit="1" customWidth="1"/>
    <col min="83" max="83" width="5.85546875" style="5" bestFit="1" customWidth="1"/>
    <col min="84" max="85" width="10.140625" style="5" bestFit="1" customWidth="1"/>
    <col min="86" max="86" width="10.5703125" style="5" bestFit="1" customWidth="1"/>
    <col min="87" max="87" width="4.5703125" style="5" bestFit="1" customWidth="1"/>
    <col min="88" max="88" width="8.42578125" style="5" bestFit="1" customWidth="1"/>
    <col min="89" max="89" width="7.28515625" style="5" bestFit="1" customWidth="1"/>
    <col min="90" max="90" width="4.5703125" style="5" bestFit="1" customWidth="1"/>
    <col min="91" max="91" width="5.140625" style="5" bestFit="1" customWidth="1"/>
    <col min="92" max="92" width="5.85546875" style="5" bestFit="1" customWidth="1"/>
    <col min="93" max="94" width="10.140625" style="5" bestFit="1" customWidth="1"/>
    <col min="95" max="95" width="10.5703125" style="5" bestFit="1" customWidth="1"/>
    <col min="96" max="96" width="4" style="5" bestFit="1" customWidth="1"/>
    <col min="97" max="97" width="8.42578125" style="5" bestFit="1" customWidth="1"/>
    <col min="98" max="98" width="7.28515625" style="5" bestFit="1" customWidth="1"/>
    <col min="99" max="99" width="4.5703125" style="5" bestFit="1" customWidth="1"/>
    <col min="100" max="100" width="5.140625" style="5" bestFit="1" customWidth="1"/>
    <col min="101" max="101" width="5.85546875" style="5" bestFit="1" customWidth="1"/>
    <col min="102" max="103" width="10.140625" style="5" bestFit="1" customWidth="1"/>
    <col min="104" max="104" width="10.5703125" style="5" bestFit="1" customWidth="1"/>
    <col min="105" max="105" width="4" style="5" bestFit="1" customWidth="1"/>
    <col min="106" max="106" width="8.42578125" style="5" bestFit="1" customWidth="1"/>
    <col min="107" max="107" width="7.28515625" style="5" bestFit="1" customWidth="1"/>
    <col min="108" max="108" width="3.7109375" style="5" bestFit="1" customWidth="1"/>
    <col min="109" max="109" width="5.140625" style="5" bestFit="1" customWidth="1"/>
    <col min="110" max="110" width="5.85546875" style="5" bestFit="1" customWidth="1"/>
    <col min="111" max="112" width="10.140625" style="5" bestFit="1" customWidth="1"/>
    <col min="113" max="113" width="10.5703125" style="5" bestFit="1" customWidth="1"/>
    <col min="114" max="114" width="5" style="5" bestFit="1" customWidth="1"/>
    <col min="115" max="115" width="8.42578125" style="5" bestFit="1" customWidth="1"/>
    <col min="116" max="116" width="7.28515625" style="5" bestFit="1" customWidth="1"/>
    <col min="117" max="117" width="4.5703125" style="5" bestFit="1" customWidth="1"/>
    <col min="118" max="118" width="5.140625" style="5" bestFit="1" customWidth="1"/>
    <col min="119" max="119" width="5.85546875" style="5" bestFit="1" customWidth="1"/>
    <col min="120" max="121" width="10.140625" style="5" bestFit="1" customWidth="1"/>
    <col min="122" max="122" width="10.5703125" style="5" bestFit="1" customWidth="1"/>
    <col min="123" max="123" width="5" style="5" bestFit="1" customWidth="1"/>
    <col min="124" max="124" width="8.42578125" style="5" bestFit="1" customWidth="1"/>
    <col min="125" max="125" width="7.28515625" style="5" bestFit="1" customWidth="1"/>
    <col min="126" max="126" width="5" style="5" bestFit="1" customWidth="1"/>
    <col min="127" max="127" width="5.140625" style="5" bestFit="1" customWidth="1"/>
    <col min="128" max="128" width="5.85546875" style="5" bestFit="1" customWidth="1"/>
    <col min="129" max="130" width="10.140625" style="5" bestFit="1" customWidth="1"/>
    <col min="131" max="131" width="10.5703125" style="5" bestFit="1" customWidth="1"/>
    <col min="132" max="132" width="4.5703125" style="5" bestFit="1" customWidth="1"/>
    <col min="133" max="133" width="8.42578125" style="5" bestFit="1" customWidth="1"/>
    <col min="134" max="134" width="7.28515625" style="5" bestFit="1" customWidth="1"/>
    <col min="135" max="135" width="4.5703125" style="5" bestFit="1" customWidth="1"/>
    <col min="136" max="136" width="5.140625" style="5" bestFit="1" customWidth="1"/>
    <col min="137" max="137" width="5.85546875" style="5" bestFit="1" customWidth="1"/>
    <col min="138" max="139" width="10.140625" style="5" bestFit="1" customWidth="1"/>
    <col min="140" max="140" width="10.5703125" style="5" bestFit="1" customWidth="1"/>
    <col min="141" max="141" width="4" style="5" bestFit="1" customWidth="1"/>
    <col min="142" max="142" width="8.42578125" style="5" bestFit="1" customWidth="1"/>
    <col min="143" max="143" width="7.28515625" style="5" bestFit="1" customWidth="1"/>
    <col min="144" max="144" width="5" style="5" bestFit="1" customWidth="1"/>
    <col min="145" max="145" width="5.140625" style="5" bestFit="1" customWidth="1"/>
    <col min="146" max="146" width="5.85546875" style="5" bestFit="1" customWidth="1"/>
    <col min="147" max="148" width="10.140625" style="5" bestFit="1" customWidth="1"/>
    <col min="149" max="149" width="10.5703125" style="5" bestFit="1" customWidth="1"/>
    <col min="150" max="150" width="4" style="5" bestFit="1" customWidth="1"/>
    <col min="151" max="151" width="8.42578125" style="5" bestFit="1" customWidth="1"/>
    <col min="152" max="152" width="7.28515625" style="5" bestFit="1" customWidth="1"/>
    <col min="153" max="153" width="3.7109375" style="5" bestFit="1" customWidth="1"/>
    <col min="154" max="154" width="5.140625" style="5" bestFit="1" customWidth="1"/>
    <col min="155" max="155" width="5.85546875" style="5" bestFit="1" customWidth="1"/>
    <col min="156" max="157" width="10.140625" style="5" bestFit="1" customWidth="1"/>
    <col min="158" max="158" width="10.5703125" style="5" bestFit="1" customWidth="1"/>
    <col min="159" max="159" width="4.5703125" style="5" bestFit="1" customWidth="1"/>
    <col min="160" max="160" width="8.42578125" style="5" bestFit="1" customWidth="1"/>
    <col min="161" max="161" width="7.28515625" style="5" bestFit="1" customWidth="1"/>
    <col min="162" max="162" width="5" style="5" bestFit="1" customWidth="1"/>
    <col min="163" max="163" width="5.140625" style="5" bestFit="1" customWidth="1"/>
    <col min="164" max="164" width="5.85546875" style="5" bestFit="1" customWidth="1"/>
    <col min="165" max="166" width="10.140625" style="5" bestFit="1" customWidth="1"/>
    <col min="167" max="167" width="10.5703125" style="5" bestFit="1" customWidth="1"/>
    <col min="168" max="168" width="4.5703125" style="5" bestFit="1" customWidth="1"/>
    <col min="169" max="169" width="8.42578125" style="5" bestFit="1" customWidth="1"/>
    <col min="170" max="170" width="7.28515625" style="5" bestFit="1" customWidth="1"/>
    <col min="171" max="171" width="5" style="5" bestFit="1" customWidth="1"/>
    <col min="172" max="172" width="5.140625" style="5" bestFit="1" customWidth="1"/>
    <col min="173" max="173" width="5.85546875" style="5" bestFit="1" customWidth="1"/>
    <col min="174" max="175" width="10.140625" style="5" bestFit="1" customWidth="1"/>
    <col min="176" max="176" width="10.5703125" style="5" bestFit="1" customWidth="1"/>
    <col min="177" max="177" width="4" style="5" bestFit="1" customWidth="1"/>
    <col min="178" max="178" width="8.42578125" style="5" bestFit="1" customWidth="1"/>
    <col min="179" max="179" width="7.28515625" style="5" bestFit="1" customWidth="1"/>
    <col min="180" max="180" width="3.7109375" style="5" bestFit="1" customWidth="1"/>
    <col min="181" max="181" width="5.140625" style="5" bestFit="1" customWidth="1"/>
    <col min="182" max="182" width="5.85546875" style="5" bestFit="1" customWidth="1"/>
    <col min="183" max="184" width="10.140625" style="5" bestFit="1" customWidth="1"/>
    <col min="185" max="185" width="10.5703125" style="5" bestFit="1" customWidth="1"/>
    <col min="186" max="186" width="4" style="5" bestFit="1" customWidth="1"/>
    <col min="187" max="187" width="8.42578125" style="5" bestFit="1" customWidth="1"/>
    <col min="188" max="188" width="7.28515625" style="5" bestFit="1" customWidth="1"/>
    <col min="189" max="189" width="4.5703125" style="5" bestFit="1" customWidth="1"/>
    <col min="190" max="190" width="5.140625" style="5" bestFit="1" customWidth="1"/>
    <col min="191" max="191" width="5.85546875" style="5" bestFit="1" customWidth="1"/>
    <col min="192" max="193" width="10.140625" style="5" bestFit="1" customWidth="1"/>
    <col min="194" max="194" width="10.5703125" style="5" bestFit="1" customWidth="1"/>
    <col min="195" max="195" width="5" style="5" bestFit="1" customWidth="1"/>
    <col min="196" max="196" width="8.42578125" style="5" bestFit="1" customWidth="1"/>
    <col min="197" max="197" width="7.28515625" style="5" bestFit="1" customWidth="1"/>
    <col min="198" max="198" width="4.5703125" style="5" bestFit="1" customWidth="1"/>
    <col min="199" max="199" width="5.140625" style="5" bestFit="1" customWidth="1"/>
    <col min="200" max="200" width="5.85546875" style="5" bestFit="1" customWidth="1"/>
    <col min="201" max="202" width="10.140625" style="5" bestFit="1" customWidth="1"/>
    <col min="203" max="203" width="10.5703125" style="5" bestFit="1" customWidth="1"/>
    <col min="204" max="204" width="4" style="5" bestFit="1" customWidth="1"/>
    <col min="205" max="205" width="8.42578125" style="5" bestFit="1" customWidth="1"/>
    <col min="206" max="206" width="7.28515625" style="5" bestFit="1" customWidth="1"/>
    <col min="207" max="207" width="4.5703125" style="5" bestFit="1" customWidth="1"/>
    <col min="208" max="208" width="5.140625" style="5" bestFit="1" customWidth="1"/>
    <col min="209" max="209" width="5.85546875" style="5" bestFit="1" customWidth="1"/>
    <col min="210" max="211" width="10.140625" style="5" bestFit="1" customWidth="1"/>
    <col min="212" max="212" width="10.5703125" style="5" bestFit="1" customWidth="1"/>
    <col min="213" max="213" width="4.5703125" style="5" bestFit="1" customWidth="1"/>
    <col min="214" max="214" width="8.42578125" style="5" bestFit="1" customWidth="1"/>
    <col min="215" max="215" width="7.28515625" style="5" bestFit="1" customWidth="1"/>
    <col min="216" max="216" width="5" style="5" bestFit="1" customWidth="1"/>
    <col min="217" max="217" width="5.140625" style="5" bestFit="1" customWidth="1"/>
    <col min="218" max="218" width="5.85546875" style="5" bestFit="1" customWidth="1"/>
    <col min="219" max="220" width="10.140625" style="5" bestFit="1" customWidth="1"/>
    <col min="221" max="221" width="10.5703125" style="5" bestFit="1" customWidth="1"/>
    <col min="222" max="222" width="4.5703125" style="5" bestFit="1" customWidth="1"/>
    <col min="223" max="223" width="8.42578125" style="5" bestFit="1" customWidth="1"/>
    <col min="224" max="224" width="7.28515625" style="5" bestFit="1" customWidth="1"/>
    <col min="225" max="225" width="5" style="5" bestFit="1" customWidth="1"/>
    <col min="226" max="226" width="5.140625" style="5" bestFit="1" customWidth="1"/>
    <col min="227" max="227" width="5.85546875" style="5" bestFit="1" customWidth="1"/>
    <col min="228" max="229" width="10.140625" style="5" bestFit="1" customWidth="1"/>
    <col min="230" max="230" width="10.5703125" style="5" bestFit="1" customWidth="1"/>
    <col min="231" max="231" width="5" style="5" bestFit="1" customWidth="1"/>
    <col min="232" max="232" width="8.42578125" style="5" bestFit="1" customWidth="1"/>
    <col min="233" max="233" width="7.28515625" style="5" bestFit="1" customWidth="1"/>
    <col min="234" max="234" width="5" style="5" bestFit="1" customWidth="1"/>
    <col min="235" max="235" width="5.140625" style="5" bestFit="1" customWidth="1"/>
    <col min="236" max="236" width="5.85546875" style="5" bestFit="1" customWidth="1"/>
    <col min="237" max="238" width="10.140625" style="5" bestFit="1" customWidth="1"/>
    <col min="239" max="239" width="10.5703125" style="5" bestFit="1" customWidth="1"/>
    <col min="240" max="240" width="5" style="5" bestFit="1" customWidth="1"/>
    <col min="241" max="241" width="8.42578125" style="5" bestFit="1" customWidth="1"/>
    <col min="242" max="242" width="7.28515625" style="5" bestFit="1" customWidth="1"/>
    <col min="243" max="243" width="5" style="5" bestFit="1" customWidth="1"/>
    <col min="244" max="244" width="5.140625" style="5" bestFit="1" customWidth="1"/>
    <col min="245" max="245" width="5.85546875" style="5" bestFit="1" customWidth="1"/>
    <col min="246" max="247" width="10.140625" style="5" bestFit="1" customWidth="1"/>
    <col min="248" max="248" width="10.5703125" style="5" bestFit="1" customWidth="1"/>
    <col min="249" max="249" width="4" style="5" bestFit="1" customWidth="1"/>
    <col min="250" max="250" width="8.42578125" style="5" bestFit="1" customWidth="1"/>
    <col min="251" max="251" width="7.28515625" style="5" bestFit="1" customWidth="1"/>
    <col min="252" max="252" width="4.5703125" style="5" bestFit="1" customWidth="1"/>
    <col min="253" max="253" width="5.140625" style="5" bestFit="1" customWidth="1"/>
    <col min="254" max="254" width="5.85546875" style="5" bestFit="1" customWidth="1"/>
    <col min="255" max="255" width="10.140625" style="5" bestFit="1" customWidth="1"/>
    <col min="256" max="256" width="10.140625" style="5" customWidth="1"/>
    <col min="257" max="257" width="10.5703125" style="5" bestFit="1" customWidth="1"/>
    <col min="258" max="258" width="4" style="5" bestFit="1" customWidth="1"/>
    <col min="259" max="259" width="8.42578125" style="5" bestFit="1" customWidth="1"/>
    <col min="260" max="260" width="7.28515625" style="5" bestFit="1" customWidth="1"/>
    <col min="261" max="261" width="4.5703125" style="5" bestFit="1" customWidth="1"/>
    <col min="262" max="262" width="5.140625" style="5" bestFit="1" customWidth="1"/>
    <col min="263" max="263" width="5.85546875" style="5" bestFit="1" customWidth="1"/>
    <col min="264" max="265" width="10.140625" style="5" bestFit="1" customWidth="1"/>
    <col min="266" max="266" width="10.5703125" style="5" bestFit="1" customWidth="1"/>
    <col min="267" max="267" width="4" style="5" bestFit="1" customWidth="1"/>
    <col min="268" max="268" width="8.42578125" style="5" bestFit="1" customWidth="1"/>
    <col min="269" max="269" width="7.28515625" style="5" bestFit="1" customWidth="1"/>
    <col min="270" max="270" width="4.5703125" style="5" bestFit="1" customWidth="1"/>
    <col min="271" max="271" width="5.140625" style="5" bestFit="1" customWidth="1"/>
    <col min="272" max="272" width="5.85546875" style="5" bestFit="1" customWidth="1"/>
    <col min="273" max="274" width="10.140625" style="5" bestFit="1" customWidth="1"/>
    <col min="275" max="275" width="10.5703125" style="5" bestFit="1" customWidth="1"/>
    <col min="276" max="276" width="4.5703125" style="5" bestFit="1" customWidth="1"/>
    <col min="277" max="277" width="8.42578125" style="5" bestFit="1" customWidth="1"/>
    <col min="278" max="278" width="7.28515625" style="5" bestFit="1" customWidth="1"/>
    <col min="279" max="279" width="5" style="5" bestFit="1" customWidth="1"/>
    <col min="280" max="280" width="5.140625" style="5" bestFit="1" customWidth="1"/>
    <col min="281" max="281" width="5.85546875" style="5" bestFit="1" customWidth="1"/>
    <col min="282" max="283" width="10.140625" style="5" bestFit="1" customWidth="1"/>
    <col min="284" max="284" width="10.5703125" style="5" bestFit="1" customWidth="1"/>
    <col min="285" max="285" width="4" style="5" bestFit="1" customWidth="1"/>
    <col min="286" max="286" width="8.42578125" style="5" bestFit="1" customWidth="1"/>
    <col min="287" max="287" width="7.28515625" style="5" bestFit="1" customWidth="1"/>
    <col min="288" max="288" width="3.7109375" style="5" bestFit="1" customWidth="1"/>
    <col min="289" max="289" width="5.140625" style="5" bestFit="1" customWidth="1"/>
    <col min="290" max="290" width="5.85546875" style="5" bestFit="1" customWidth="1"/>
    <col min="291" max="291" width="10.140625" style="5" bestFit="1" customWidth="1"/>
    <col min="292" max="292" width="11.28515625" style="77" bestFit="1" customWidth="1"/>
    <col min="293" max="293" width="10.140625" style="77" customWidth="1"/>
    <col min="294" max="294" width="10.5703125" style="77" customWidth="1"/>
    <col min="295" max="295" width="8" style="77" bestFit="1" customWidth="1"/>
    <col min="296" max="296" width="14.85546875" style="77" bestFit="1" customWidth="1"/>
    <col min="297" max="297" width="15.7109375" style="77" bestFit="1" customWidth="1"/>
    <col min="298" max="298" width="15.85546875" style="77" bestFit="1" customWidth="1"/>
    <col min="299" max="299" width="18.5703125" style="77" customWidth="1"/>
    <col min="300" max="300" width="16.5703125" style="77" bestFit="1" customWidth="1"/>
    <col min="301" max="301" width="18" style="77" bestFit="1" customWidth="1"/>
    <col min="302" max="302" width="12.5703125" style="77" bestFit="1" customWidth="1"/>
    <col min="303" max="303" width="13.28515625" style="77" bestFit="1" customWidth="1"/>
    <col min="304" max="304" width="16.5703125" style="142" bestFit="1" customWidth="1"/>
    <col min="305" max="305" width="10.140625" style="5" bestFit="1" customWidth="1"/>
    <col min="306" max="306" width="10.5703125" style="5" bestFit="1" customWidth="1"/>
    <col min="307" max="307" width="4.5703125" style="5" bestFit="1" customWidth="1"/>
    <col min="308" max="308" width="10.140625" style="5" bestFit="1" customWidth="1"/>
    <col min="309" max="309" width="10.5703125" style="5" bestFit="1" customWidth="1"/>
    <col min="310" max="310" width="5" style="5" bestFit="1" customWidth="1"/>
    <col min="311" max="311" width="10.140625" style="5" bestFit="1" customWidth="1"/>
    <col min="312" max="312" width="10.5703125" style="5" bestFit="1" customWidth="1"/>
    <col min="313" max="313" width="5" style="5" bestFit="1" customWidth="1"/>
    <col min="314" max="314" width="10.140625" style="5" bestFit="1" customWidth="1"/>
    <col min="315" max="315" width="10.5703125" style="5" bestFit="1" customWidth="1"/>
    <col min="316" max="316" width="5" style="5" bestFit="1" customWidth="1"/>
    <col min="317" max="16384" width="9.140625" style="5"/>
  </cols>
  <sheetData>
    <row r="1" spans="1:316" x14ac:dyDescent="0.25">
      <c r="A1" s="5" t="s">
        <v>1463</v>
      </c>
      <c r="KR1" s="141"/>
    </row>
    <row r="2" spans="1:316" s="37" customFormat="1" ht="72" customHeight="1" x14ac:dyDescent="0.2">
      <c r="A2" s="2052" t="s">
        <v>1403</v>
      </c>
      <c r="B2" s="2052"/>
      <c r="C2" s="2052"/>
      <c r="D2" s="2052"/>
      <c r="E2" s="2052"/>
      <c r="F2" s="2052"/>
      <c r="G2" s="2052"/>
      <c r="H2" s="2052"/>
      <c r="I2" s="2052"/>
      <c r="J2" s="2052"/>
      <c r="K2" s="2052"/>
      <c r="L2" s="2052"/>
      <c r="M2" s="2052"/>
      <c r="N2" s="2052"/>
      <c r="O2" s="2052"/>
      <c r="P2" s="2052"/>
      <c r="Q2" s="2052"/>
      <c r="R2" s="1008"/>
      <c r="S2" s="1008"/>
      <c r="T2" s="1008"/>
      <c r="U2" s="1008"/>
      <c r="V2" s="1008"/>
      <c r="W2" s="1008"/>
      <c r="X2" s="1008"/>
      <c r="Y2" s="1008"/>
      <c r="Z2" s="1008"/>
      <c r="AA2" s="1008"/>
      <c r="AB2" s="1008"/>
      <c r="AC2" s="1008"/>
      <c r="AD2" s="1008"/>
      <c r="AE2" s="1008"/>
      <c r="AF2" s="1008"/>
      <c r="AG2" s="1008"/>
      <c r="AH2" s="1008"/>
      <c r="AI2" s="1008"/>
      <c r="AJ2" s="1008"/>
      <c r="AK2" s="1008"/>
      <c r="AL2" s="1008"/>
      <c r="AM2" s="1008"/>
      <c r="AN2" s="1008"/>
      <c r="AO2" s="1008"/>
      <c r="AP2" s="1008"/>
      <c r="AQ2" s="1008"/>
      <c r="AR2" s="1008"/>
      <c r="AS2" s="1008"/>
      <c r="AT2" s="1008"/>
      <c r="AU2" s="1008"/>
      <c r="AV2" s="1008"/>
      <c r="AW2" s="1008"/>
      <c r="AX2" s="1008"/>
      <c r="AY2" s="1008"/>
      <c r="AZ2" s="1008"/>
      <c r="BA2" s="1008"/>
      <c r="BR2" s="1009"/>
      <c r="BS2" s="1009"/>
      <c r="BT2" s="1009"/>
      <c r="BU2" s="1009"/>
      <c r="BV2" s="1009"/>
      <c r="KF2" s="681"/>
      <c r="KG2" s="681"/>
      <c r="KH2" s="681"/>
      <c r="KI2" s="681"/>
      <c r="KJ2" s="681"/>
      <c r="KK2" s="681"/>
      <c r="KL2" s="681"/>
      <c r="KM2" s="681"/>
      <c r="KN2" s="681"/>
      <c r="KO2" s="681"/>
      <c r="KP2" s="681"/>
      <c r="KQ2" s="681"/>
      <c r="KR2" s="1010"/>
    </row>
    <row r="3" spans="1:316" s="37" customFormat="1" ht="27.75" customHeight="1" thickBot="1" x14ac:dyDescent="0.25">
      <c r="A3" s="692" t="s">
        <v>1304</v>
      </c>
      <c r="B3" s="692"/>
      <c r="C3" s="1008"/>
      <c r="D3" s="1008"/>
      <c r="E3" s="1008"/>
      <c r="F3" s="1008"/>
      <c r="G3" s="1008"/>
      <c r="H3" s="1008"/>
      <c r="I3" s="1008"/>
      <c r="J3" s="1008"/>
      <c r="K3" s="1008"/>
      <c r="L3" s="1008"/>
      <c r="M3" s="1008"/>
      <c r="N3" s="1008"/>
      <c r="O3" s="1008"/>
      <c r="P3" s="1008"/>
      <c r="Q3" s="1008"/>
      <c r="R3" s="1008"/>
      <c r="S3" s="1008"/>
      <c r="T3" s="1008"/>
      <c r="U3" s="1008"/>
      <c r="V3" s="1008"/>
      <c r="W3" s="1008"/>
      <c r="X3" s="1008"/>
      <c r="Y3" s="1008"/>
      <c r="Z3" s="1008"/>
      <c r="AA3" s="1008"/>
      <c r="AB3" s="1008"/>
      <c r="AC3" s="1008"/>
      <c r="AD3" s="1008"/>
      <c r="AE3" s="1008"/>
      <c r="AF3" s="1008"/>
      <c r="AG3" s="1008"/>
      <c r="AH3" s="1008"/>
      <c r="AI3" s="1008"/>
      <c r="AJ3" s="1008"/>
      <c r="AK3" s="1008"/>
      <c r="AL3" s="1008"/>
      <c r="AM3" s="1008"/>
      <c r="AN3" s="1008"/>
      <c r="AO3" s="1008"/>
      <c r="AP3" s="1008"/>
      <c r="AQ3" s="1008"/>
      <c r="AR3" s="1008"/>
      <c r="AS3" s="1008"/>
      <c r="AT3" s="1008"/>
      <c r="AU3" s="1008"/>
      <c r="AV3" s="1008"/>
      <c r="AW3" s="1008"/>
      <c r="AX3" s="1008"/>
      <c r="AY3" s="1008"/>
      <c r="AZ3" s="1008"/>
      <c r="BA3" s="1008"/>
      <c r="BR3" s="1009"/>
      <c r="BS3" s="1009"/>
      <c r="BT3" s="1009"/>
      <c r="BU3" s="1009"/>
      <c r="BV3" s="1009"/>
      <c r="KF3" s="681"/>
      <c r="KG3" s="681"/>
      <c r="KH3" s="681"/>
      <c r="KI3" s="681"/>
      <c r="KJ3" s="681"/>
      <c r="KK3" s="681"/>
      <c r="KL3" s="681"/>
      <c r="KM3" s="681"/>
      <c r="KN3" s="681"/>
      <c r="KO3" s="681"/>
      <c r="KP3" s="681"/>
      <c r="KQ3" s="681"/>
      <c r="KR3" s="1010"/>
    </row>
    <row r="4" spans="1:316" ht="39.75" customHeight="1" thickTop="1" thickBot="1" x14ac:dyDescent="0.3">
      <c r="A4" s="2043" t="s">
        <v>1233</v>
      </c>
      <c r="B4" s="2043" t="s">
        <v>1358</v>
      </c>
      <c r="C4" s="2041" t="s">
        <v>1359</v>
      </c>
      <c r="D4" s="2044" t="s">
        <v>1234</v>
      </c>
      <c r="E4" s="2044"/>
      <c r="F4" s="2044"/>
      <c r="G4" s="2044"/>
      <c r="H4" s="2044"/>
      <c r="I4" s="2044"/>
      <c r="J4" s="2044"/>
      <c r="K4" s="2044"/>
      <c r="L4" s="2045"/>
      <c r="M4" s="2046" t="s">
        <v>1235</v>
      </c>
      <c r="N4" s="2044"/>
      <c r="O4" s="2044"/>
      <c r="P4" s="2044"/>
      <c r="Q4" s="2044"/>
      <c r="R4" s="2044"/>
      <c r="S4" s="2044"/>
      <c r="T4" s="2044"/>
      <c r="U4" s="2045"/>
      <c r="V4" s="2046" t="s">
        <v>1236</v>
      </c>
      <c r="W4" s="2044"/>
      <c r="X4" s="2044"/>
      <c r="Y4" s="2044"/>
      <c r="Z4" s="2044"/>
      <c r="AA4" s="2044"/>
      <c r="AB4" s="2044"/>
      <c r="AC4" s="2044"/>
      <c r="AD4" s="2045"/>
      <c r="AE4" s="2046" t="s">
        <v>1237</v>
      </c>
      <c r="AF4" s="2047"/>
      <c r="AG4" s="2047"/>
      <c r="AH4" s="2047"/>
      <c r="AI4" s="2047"/>
      <c r="AJ4" s="2047"/>
      <c r="AK4" s="2047"/>
      <c r="AL4" s="2047"/>
      <c r="AM4" s="2048"/>
      <c r="AN4" s="2049" t="s">
        <v>1238</v>
      </c>
      <c r="AO4" s="2050"/>
      <c r="AP4" s="2050"/>
      <c r="AQ4" s="2050"/>
      <c r="AR4" s="2050"/>
      <c r="AS4" s="2050"/>
      <c r="AT4" s="2050"/>
      <c r="AU4" s="2050"/>
      <c r="AV4" s="2050"/>
      <c r="AW4" s="2049" t="s">
        <v>1239</v>
      </c>
      <c r="AX4" s="2050"/>
      <c r="AY4" s="2050"/>
      <c r="AZ4" s="2050"/>
      <c r="BA4" s="2050"/>
      <c r="BB4" s="2050"/>
      <c r="BC4" s="2050"/>
      <c r="BD4" s="2050"/>
      <c r="BE4" s="2051"/>
      <c r="BF4" s="2049" t="s">
        <v>1240</v>
      </c>
      <c r="BG4" s="2053"/>
      <c r="BH4" s="2053"/>
      <c r="BI4" s="2053"/>
      <c r="BJ4" s="2053"/>
      <c r="BK4" s="2053"/>
      <c r="BL4" s="2053"/>
      <c r="BM4" s="2053"/>
      <c r="BN4" s="2054"/>
      <c r="BO4" s="2049" t="s">
        <v>1059</v>
      </c>
      <c r="BP4" s="2050"/>
      <c r="BQ4" s="2050"/>
      <c r="BR4" s="2050"/>
      <c r="BS4" s="2050"/>
      <c r="BT4" s="2050"/>
      <c r="BU4" s="2050"/>
      <c r="BV4" s="2050"/>
      <c r="BW4" s="2051"/>
      <c r="BX4" s="2053" t="s">
        <v>1241</v>
      </c>
      <c r="BY4" s="2050"/>
      <c r="BZ4" s="2050"/>
      <c r="CA4" s="2050"/>
      <c r="CB4" s="2050"/>
      <c r="CC4" s="2050"/>
      <c r="CD4" s="2050"/>
      <c r="CE4" s="2050"/>
      <c r="CF4" s="2050"/>
      <c r="CG4" s="2049" t="s">
        <v>1242</v>
      </c>
      <c r="CH4" s="2050"/>
      <c r="CI4" s="2050"/>
      <c r="CJ4" s="2050"/>
      <c r="CK4" s="2050"/>
      <c r="CL4" s="2050"/>
      <c r="CM4" s="2050"/>
      <c r="CN4" s="2050"/>
      <c r="CO4" s="2051"/>
      <c r="CP4" s="2053" t="s">
        <v>1243</v>
      </c>
      <c r="CQ4" s="2050"/>
      <c r="CR4" s="2050"/>
      <c r="CS4" s="2050"/>
      <c r="CT4" s="2050"/>
      <c r="CU4" s="2050"/>
      <c r="CV4" s="2050"/>
      <c r="CW4" s="2050"/>
      <c r="CX4" s="2050"/>
      <c r="CY4" s="2049" t="s">
        <v>1244</v>
      </c>
      <c r="CZ4" s="2050"/>
      <c r="DA4" s="2050"/>
      <c r="DB4" s="2050"/>
      <c r="DC4" s="2050"/>
      <c r="DD4" s="2050"/>
      <c r="DE4" s="2050"/>
      <c r="DF4" s="2050"/>
      <c r="DG4" s="2051"/>
      <c r="DH4" s="2053" t="s">
        <v>1060</v>
      </c>
      <c r="DI4" s="2050"/>
      <c r="DJ4" s="2050"/>
      <c r="DK4" s="2050"/>
      <c r="DL4" s="2050"/>
      <c r="DM4" s="2050"/>
      <c r="DN4" s="2050"/>
      <c r="DO4" s="2050"/>
      <c r="DP4" s="2050"/>
      <c r="DQ4" s="2049" t="s">
        <v>1245</v>
      </c>
      <c r="DR4" s="2050"/>
      <c r="DS4" s="2050"/>
      <c r="DT4" s="2050"/>
      <c r="DU4" s="2050"/>
      <c r="DV4" s="2050"/>
      <c r="DW4" s="2050"/>
      <c r="DX4" s="2050"/>
      <c r="DY4" s="2051"/>
      <c r="DZ4" s="2053" t="s">
        <v>1246</v>
      </c>
      <c r="EA4" s="2050"/>
      <c r="EB4" s="2050"/>
      <c r="EC4" s="2050"/>
      <c r="ED4" s="2050"/>
      <c r="EE4" s="2050"/>
      <c r="EF4" s="2050"/>
      <c r="EG4" s="2050"/>
      <c r="EH4" s="2050"/>
      <c r="EI4" s="2049" t="s">
        <v>1061</v>
      </c>
      <c r="EJ4" s="2050"/>
      <c r="EK4" s="2050"/>
      <c r="EL4" s="2050"/>
      <c r="EM4" s="2050"/>
      <c r="EN4" s="2050"/>
      <c r="EO4" s="2050"/>
      <c r="EP4" s="2050"/>
      <c r="EQ4" s="2051"/>
      <c r="ER4" s="2053" t="s">
        <v>1062</v>
      </c>
      <c r="ES4" s="2050"/>
      <c r="ET4" s="2050"/>
      <c r="EU4" s="2050"/>
      <c r="EV4" s="2050"/>
      <c r="EW4" s="2050"/>
      <c r="EX4" s="2050"/>
      <c r="EY4" s="2050"/>
      <c r="EZ4" s="2050"/>
      <c r="FA4" s="2049" t="s">
        <v>1247</v>
      </c>
      <c r="FB4" s="2050"/>
      <c r="FC4" s="2050"/>
      <c r="FD4" s="2050"/>
      <c r="FE4" s="2050"/>
      <c r="FF4" s="2050"/>
      <c r="FG4" s="2050"/>
      <c r="FH4" s="2050"/>
      <c r="FI4" s="2051"/>
      <c r="FJ4" s="2053" t="s">
        <v>1248</v>
      </c>
      <c r="FK4" s="2050"/>
      <c r="FL4" s="2050"/>
      <c r="FM4" s="2050"/>
      <c r="FN4" s="2050"/>
      <c r="FO4" s="2050"/>
      <c r="FP4" s="2050"/>
      <c r="FQ4" s="2050"/>
      <c r="FR4" s="2050"/>
      <c r="FS4" s="2049" t="s">
        <v>1249</v>
      </c>
      <c r="FT4" s="2050"/>
      <c r="FU4" s="2050"/>
      <c r="FV4" s="2050"/>
      <c r="FW4" s="2050"/>
      <c r="FX4" s="2050"/>
      <c r="FY4" s="2050"/>
      <c r="FZ4" s="2050"/>
      <c r="GA4" s="2051"/>
      <c r="GB4" s="2053" t="s">
        <v>1250</v>
      </c>
      <c r="GC4" s="2050"/>
      <c r="GD4" s="2050"/>
      <c r="GE4" s="2050"/>
      <c r="GF4" s="2050"/>
      <c r="GG4" s="2050"/>
      <c r="GH4" s="2050"/>
      <c r="GI4" s="2050"/>
      <c r="GJ4" s="2050"/>
      <c r="GK4" s="2049" t="s">
        <v>1063</v>
      </c>
      <c r="GL4" s="2050"/>
      <c r="GM4" s="2050"/>
      <c r="GN4" s="2050"/>
      <c r="GO4" s="2050"/>
      <c r="GP4" s="2050"/>
      <c r="GQ4" s="2050"/>
      <c r="GR4" s="2050"/>
      <c r="GS4" s="2051"/>
      <c r="GT4" s="2053" t="s">
        <v>1251</v>
      </c>
      <c r="GU4" s="2050"/>
      <c r="GV4" s="2050"/>
      <c r="GW4" s="2050"/>
      <c r="GX4" s="2050"/>
      <c r="GY4" s="2050"/>
      <c r="GZ4" s="2050"/>
      <c r="HA4" s="2050"/>
      <c r="HB4" s="2050"/>
      <c r="HC4" s="2055" t="s">
        <v>1064</v>
      </c>
      <c r="HD4" s="2056"/>
      <c r="HE4" s="2056"/>
      <c r="HF4" s="2056"/>
      <c r="HG4" s="2056"/>
      <c r="HH4" s="2056"/>
      <c r="HI4" s="2056"/>
      <c r="HJ4" s="2056"/>
      <c r="HK4" s="2057"/>
      <c r="HL4" s="2053" t="s">
        <v>1252</v>
      </c>
      <c r="HM4" s="2050"/>
      <c r="HN4" s="2050"/>
      <c r="HO4" s="2050"/>
      <c r="HP4" s="2050"/>
      <c r="HQ4" s="2050"/>
      <c r="HR4" s="2050"/>
      <c r="HS4" s="2050"/>
      <c r="HT4" s="2050"/>
      <c r="HU4" s="2049" t="s">
        <v>1253</v>
      </c>
      <c r="HV4" s="2050"/>
      <c r="HW4" s="2050"/>
      <c r="HX4" s="2050"/>
      <c r="HY4" s="2050"/>
      <c r="HZ4" s="2050"/>
      <c r="IA4" s="2050"/>
      <c r="IB4" s="2050"/>
      <c r="IC4" s="2051"/>
      <c r="ID4" s="2053" t="s">
        <v>1065</v>
      </c>
      <c r="IE4" s="2050"/>
      <c r="IF4" s="2050"/>
      <c r="IG4" s="2050"/>
      <c r="IH4" s="2050"/>
      <c r="II4" s="2050"/>
      <c r="IJ4" s="2050"/>
      <c r="IK4" s="2050"/>
      <c r="IL4" s="2050"/>
      <c r="IM4" s="2049" t="s">
        <v>1254</v>
      </c>
      <c r="IN4" s="2050"/>
      <c r="IO4" s="2050"/>
      <c r="IP4" s="2050"/>
      <c r="IQ4" s="2050"/>
      <c r="IR4" s="2050"/>
      <c r="IS4" s="2050"/>
      <c r="IT4" s="2050"/>
      <c r="IU4" s="2051"/>
      <c r="IV4" s="2053" t="s">
        <v>1255</v>
      </c>
      <c r="IW4" s="2050"/>
      <c r="IX4" s="2050"/>
      <c r="IY4" s="2050"/>
      <c r="IZ4" s="2050"/>
      <c r="JA4" s="2050"/>
      <c r="JB4" s="2050"/>
      <c r="JC4" s="2050"/>
      <c r="JD4" s="2050"/>
      <c r="JE4" s="2049" t="s">
        <v>1256</v>
      </c>
      <c r="JF4" s="2050"/>
      <c r="JG4" s="2050"/>
      <c r="JH4" s="2050"/>
      <c r="JI4" s="2050"/>
      <c r="JJ4" s="2050"/>
      <c r="JK4" s="2050"/>
      <c r="JL4" s="2050"/>
      <c r="JM4" s="2051"/>
      <c r="JN4" s="2053" t="s">
        <v>1257</v>
      </c>
      <c r="JO4" s="2050"/>
      <c r="JP4" s="2050"/>
      <c r="JQ4" s="2050"/>
      <c r="JR4" s="2050"/>
      <c r="JS4" s="2050"/>
      <c r="JT4" s="2050"/>
      <c r="JU4" s="2050"/>
      <c r="JV4" s="2050"/>
      <c r="JW4" s="2049" t="s">
        <v>1258</v>
      </c>
      <c r="JX4" s="2050"/>
      <c r="JY4" s="2050"/>
      <c r="JZ4" s="2050"/>
      <c r="KA4" s="2050"/>
      <c r="KB4" s="2050"/>
      <c r="KC4" s="2050"/>
      <c r="KD4" s="2050"/>
      <c r="KE4" s="2051"/>
      <c r="KF4" s="2063" t="s">
        <v>1355</v>
      </c>
      <c r="KG4" s="2064"/>
      <c r="KH4" s="2064"/>
      <c r="KI4" s="2064"/>
      <c r="KJ4" s="2064"/>
      <c r="KK4" s="2064"/>
      <c r="KL4" s="2064"/>
      <c r="KM4" s="2064"/>
      <c r="KN4" s="2064"/>
      <c r="KO4" s="2064"/>
      <c r="KP4" s="2064"/>
      <c r="KQ4" s="2064"/>
      <c r="KR4" s="2065"/>
      <c r="KS4" s="2061" t="s">
        <v>1259</v>
      </c>
      <c r="KT4" s="2059"/>
      <c r="KU4" s="2062"/>
      <c r="KV4" s="2058" t="s">
        <v>1260</v>
      </c>
      <c r="KW4" s="2059"/>
      <c r="KX4" s="2062"/>
      <c r="KY4" s="2061" t="s">
        <v>1261</v>
      </c>
      <c r="KZ4" s="2059"/>
      <c r="LA4" s="2062"/>
      <c r="LB4" s="2058" t="s">
        <v>1305</v>
      </c>
      <c r="LC4" s="2059"/>
      <c r="LD4" s="2060"/>
    </row>
    <row r="5" spans="1:316" ht="66.75" customHeight="1" thickBot="1" x14ac:dyDescent="0.3">
      <c r="A5" s="2042"/>
      <c r="B5" s="2042"/>
      <c r="C5" s="2042"/>
      <c r="D5" s="1740" t="s">
        <v>1066</v>
      </c>
      <c r="E5" s="1740" t="s">
        <v>1067</v>
      </c>
      <c r="F5" s="1740" t="s">
        <v>1068</v>
      </c>
      <c r="G5" s="1740" t="s">
        <v>1069</v>
      </c>
      <c r="H5" s="1740" t="s">
        <v>1070</v>
      </c>
      <c r="I5" s="1740" t="s">
        <v>1071</v>
      </c>
      <c r="J5" s="1740" t="s">
        <v>1072</v>
      </c>
      <c r="K5" s="1740" t="s">
        <v>1073</v>
      </c>
      <c r="L5" s="1741" t="s">
        <v>1074</v>
      </c>
      <c r="M5" s="1742" t="s">
        <v>1066</v>
      </c>
      <c r="N5" s="1740" t="s">
        <v>1067</v>
      </c>
      <c r="O5" s="1740" t="s">
        <v>1068</v>
      </c>
      <c r="P5" s="1740" t="s">
        <v>1069</v>
      </c>
      <c r="Q5" s="1740" t="s">
        <v>1070</v>
      </c>
      <c r="R5" s="1740" t="s">
        <v>1071</v>
      </c>
      <c r="S5" s="1740" t="s">
        <v>1072</v>
      </c>
      <c r="T5" s="1740" t="s">
        <v>1073</v>
      </c>
      <c r="U5" s="1741" t="s">
        <v>1074</v>
      </c>
      <c r="V5" s="1742" t="s">
        <v>1066</v>
      </c>
      <c r="W5" s="1740" t="s">
        <v>1067</v>
      </c>
      <c r="X5" s="1740" t="s">
        <v>1068</v>
      </c>
      <c r="Y5" s="1740" t="s">
        <v>1069</v>
      </c>
      <c r="Z5" s="1740" t="s">
        <v>1070</v>
      </c>
      <c r="AA5" s="1740" t="s">
        <v>1071</v>
      </c>
      <c r="AB5" s="1740" t="s">
        <v>1072</v>
      </c>
      <c r="AC5" s="1740" t="s">
        <v>1073</v>
      </c>
      <c r="AD5" s="1741" t="s">
        <v>1074</v>
      </c>
      <c r="AE5" s="1742" t="s">
        <v>1066</v>
      </c>
      <c r="AF5" s="1740" t="s">
        <v>1067</v>
      </c>
      <c r="AG5" s="1740" t="s">
        <v>1068</v>
      </c>
      <c r="AH5" s="1740" t="s">
        <v>1069</v>
      </c>
      <c r="AI5" s="1740" t="s">
        <v>1070</v>
      </c>
      <c r="AJ5" s="1740" t="s">
        <v>1071</v>
      </c>
      <c r="AK5" s="1740" t="s">
        <v>1072</v>
      </c>
      <c r="AL5" s="1740" t="s">
        <v>1073</v>
      </c>
      <c r="AM5" s="1743" t="s">
        <v>1074</v>
      </c>
      <c r="AN5" s="1744" t="s">
        <v>1066</v>
      </c>
      <c r="AO5" s="1740" t="s">
        <v>1067</v>
      </c>
      <c r="AP5" s="1740" t="s">
        <v>1068</v>
      </c>
      <c r="AQ5" s="1740" t="s">
        <v>1069</v>
      </c>
      <c r="AR5" s="1740" t="s">
        <v>1070</v>
      </c>
      <c r="AS5" s="1740" t="s">
        <v>1071</v>
      </c>
      <c r="AT5" s="1740" t="s">
        <v>1072</v>
      </c>
      <c r="AU5" s="1740" t="s">
        <v>1073</v>
      </c>
      <c r="AV5" s="1740" t="s">
        <v>1074</v>
      </c>
      <c r="AW5" s="1744" t="s">
        <v>1066</v>
      </c>
      <c r="AX5" s="1740" t="s">
        <v>1067</v>
      </c>
      <c r="AY5" s="1740" t="s">
        <v>1068</v>
      </c>
      <c r="AZ5" s="1740" t="s">
        <v>1069</v>
      </c>
      <c r="BA5" s="1740" t="s">
        <v>1070</v>
      </c>
      <c r="BB5" s="1740" t="s">
        <v>1071</v>
      </c>
      <c r="BC5" s="1740" t="s">
        <v>1072</v>
      </c>
      <c r="BD5" s="1740" t="s">
        <v>1073</v>
      </c>
      <c r="BE5" s="1743" t="s">
        <v>1074</v>
      </c>
      <c r="BF5" s="1744" t="s">
        <v>1066</v>
      </c>
      <c r="BG5" s="1740" t="s">
        <v>1067</v>
      </c>
      <c r="BH5" s="1740" t="s">
        <v>1068</v>
      </c>
      <c r="BI5" s="1740" t="s">
        <v>1069</v>
      </c>
      <c r="BJ5" s="1740" t="s">
        <v>1070</v>
      </c>
      <c r="BK5" s="1740" t="s">
        <v>1071</v>
      </c>
      <c r="BL5" s="1740" t="s">
        <v>1072</v>
      </c>
      <c r="BM5" s="1740" t="s">
        <v>1073</v>
      </c>
      <c r="BN5" s="1743" t="s">
        <v>1074</v>
      </c>
      <c r="BO5" s="1744" t="s">
        <v>1066</v>
      </c>
      <c r="BP5" s="1740" t="s">
        <v>1067</v>
      </c>
      <c r="BQ5" s="1740" t="s">
        <v>1068</v>
      </c>
      <c r="BR5" s="1745" t="s">
        <v>1069</v>
      </c>
      <c r="BS5" s="1745" t="s">
        <v>1070</v>
      </c>
      <c r="BT5" s="1745" t="s">
        <v>1071</v>
      </c>
      <c r="BU5" s="1745" t="s">
        <v>1072</v>
      </c>
      <c r="BV5" s="1745" t="s">
        <v>1073</v>
      </c>
      <c r="BW5" s="1743" t="s">
        <v>1074</v>
      </c>
      <c r="BX5" s="1740" t="s">
        <v>1066</v>
      </c>
      <c r="BY5" s="1740" t="s">
        <v>1067</v>
      </c>
      <c r="BZ5" s="1740" t="s">
        <v>1068</v>
      </c>
      <c r="CA5" s="1740" t="s">
        <v>1069</v>
      </c>
      <c r="CB5" s="1740" t="s">
        <v>1070</v>
      </c>
      <c r="CC5" s="1740" t="s">
        <v>1071</v>
      </c>
      <c r="CD5" s="1740" t="s">
        <v>1072</v>
      </c>
      <c r="CE5" s="1740" t="s">
        <v>1073</v>
      </c>
      <c r="CF5" s="1740" t="s">
        <v>1074</v>
      </c>
      <c r="CG5" s="1744" t="s">
        <v>1066</v>
      </c>
      <c r="CH5" s="1740" t="s">
        <v>1067</v>
      </c>
      <c r="CI5" s="1740" t="s">
        <v>1068</v>
      </c>
      <c r="CJ5" s="1740" t="s">
        <v>1069</v>
      </c>
      <c r="CK5" s="1740" t="s">
        <v>1070</v>
      </c>
      <c r="CL5" s="1740" t="s">
        <v>1071</v>
      </c>
      <c r="CM5" s="1740" t="s">
        <v>1072</v>
      </c>
      <c r="CN5" s="1740" t="s">
        <v>1073</v>
      </c>
      <c r="CO5" s="1743" t="s">
        <v>1074</v>
      </c>
      <c r="CP5" s="1740" t="s">
        <v>1066</v>
      </c>
      <c r="CQ5" s="1740" t="s">
        <v>1067</v>
      </c>
      <c r="CR5" s="1740" t="s">
        <v>1068</v>
      </c>
      <c r="CS5" s="1740" t="s">
        <v>1069</v>
      </c>
      <c r="CT5" s="1740" t="s">
        <v>1070</v>
      </c>
      <c r="CU5" s="1740" t="s">
        <v>1071</v>
      </c>
      <c r="CV5" s="1740" t="s">
        <v>1072</v>
      </c>
      <c r="CW5" s="1740" t="s">
        <v>1073</v>
      </c>
      <c r="CX5" s="1740" t="s">
        <v>1074</v>
      </c>
      <c r="CY5" s="1744" t="s">
        <v>1066</v>
      </c>
      <c r="CZ5" s="1740" t="s">
        <v>1067</v>
      </c>
      <c r="DA5" s="1740" t="s">
        <v>1068</v>
      </c>
      <c r="DB5" s="1740" t="s">
        <v>1069</v>
      </c>
      <c r="DC5" s="1740" t="s">
        <v>1070</v>
      </c>
      <c r="DD5" s="1740" t="s">
        <v>1071</v>
      </c>
      <c r="DE5" s="1740" t="s">
        <v>1072</v>
      </c>
      <c r="DF5" s="1740" t="s">
        <v>1073</v>
      </c>
      <c r="DG5" s="1743" t="s">
        <v>1074</v>
      </c>
      <c r="DH5" s="1740" t="s">
        <v>1066</v>
      </c>
      <c r="DI5" s="1740" t="s">
        <v>1067</v>
      </c>
      <c r="DJ5" s="1740" t="s">
        <v>1068</v>
      </c>
      <c r="DK5" s="1740" t="s">
        <v>1069</v>
      </c>
      <c r="DL5" s="1740" t="s">
        <v>1070</v>
      </c>
      <c r="DM5" s="1740" t="s">
        <v>1071</v>
      </c>
      <c r="DN5" s="1740" t="s">
        <v>1072</v>
      </c>
      <c r="DO5" s="1740" t="s">
        <v>1073</v>
      </c>
      <c r="DP5" s="1740" t="s">
        <v>1074</v>
      </c>
      <c r="DQ5" s="1744" t="s">
        <v>1066</v>
      </c>
      <c r="DR5" s="1740" t="s">
        <v>1067</v>
      </c>
      <c r="DS5" s="1740" t="s">
        <v>1068</v>
      </c>
      <c r="DT5" s="1740" t="s">
        <v>1069</v>
      </c>
      <c r="DU5" s="1740" t="s">
        <v>1070</v>
      </c>
      <c r="DV5" s="1740" t="s">
        <v>1071</v>
      </c>
      <c r="DW5" s="1740" t="s">
        <v>1072</v>
      </c>
      <c r="DX5" s="1740" t="s">
        <v>1073</v>
      </c>
      <c r="DY5" s="1743" t="s">
        <v>1074</v>
      </c>
      <c r="DZ5" s="1740" t="s">
        <v>1066</v>
      </c>
      <c r="EA5" s="1740" t="s">
        <v>1067</v>
      </c>
      <c r="EB5" s="1740" t="s">
        <v>1068</v>
      </c>
      <c r="EC5" s="1740" t="s">
        <v>1069</v>
      </c>
      <c r="ED5" s="1740" t="s">
        <v>1070</v>
      </c>
      <c r="EE5" s="1740" t="s">
        <v>1071</v>
      </c>
      <c r="EF5" s="1740" t="s">
        <v>1072</v>
      </c>
      <c r="EG5" s="1740" t="s">
        <v>1073</v>
      </c>
      <c r="EH5" s="1740" t="s">
        <v>1074</v>
      </c>
      <c r="EI5" s="1744" t="s">
        <v>1066</v>
      </c>
      <c r="EJ5" s="1740" t="s">
        <v>1067</v>
      </c>
      <c r="EK5" s="1740" t="s">
        <v>1068</v>
      </c>
      <c r="EL5" s="1740" t="s">
        <v>1069</v>
      </c>
      <c r="EM5" s="1740" t="s">
        <v>1070</v>
      </c>
      <c r="EN5" s="1740" t="s">
        <v>1071</v>
      </c>
      <c r="EO5" s="1740" t="s">
        <v>1072</v>
      </c>
      <c r="EP5" s="1740" t="s">
        <v>1073</v>
      </c>
      <c r="EQ5" s="1743" t="s">
        <v>1074</v>
      </c>
      <c r="ER5" s="1740" t="s">
        <v>1066</v>
      </c>
      <c r="ES5" s="1740" t="s">
        <v>1067</v>
      </c>
      <c r="ET5" s="1740" t="s">
        <v>1068</v>
      </c>
      <c r="EU5" s="1740" t="s">
        <v>1069</v>
      </c>
      <c r="EV5" s="1740" t="s">
        <v>1070</v>
      </c>
      <c r="EW5" s="1740" t="s">
        <v>1071</v>
      </c>
      <c r="EX5" s="1740" t="s">
        <v>1072</v>
      </c>
      <c r="EY5" s="1740" t="s">
        <v>1073</v>
      </c>
      <c r="EZ5" s="1740" t="s">
        <v>1074</v>
      </c>
      <c r="FA5" s="1744" t="s">
        <v>1066</v>
      </c>
      <c r="FB5" s="1740" t="s">
        <v>1067</v>
      </c>
      <c r="FC5" s="1740" t="s">
        <v>1068</v>
      </c>
      <c r="FD5" s="1740" t="s">
        <v>1069</v>
      </c>
      <c r="FE5" s="1740" t="s">
        <v>1070</v>
      </c>
      <c r="FF5" s="1740" t="s">
        <v>1071</v>
      </c>
      <c r="FG5" s="1740" t="s">
        <v>1072</v>
      </c>
      <c r="FH5" s="1740" t="s">
        <v>1073</v>
      </c>
      <c r="FI5" s="1743" t="s">
        <v>1074</v>
      </c>
      <c r="FJ5" s="1740" t="s">
        <v>1066</v>
      </c>
      <c r="FK5" s="1740" t="s">
        <v>1067</v>
      </c>
      <c r="FL5" s="1740" t="s">
        <v>1068</v>
      </c>
      <c r="FM5" s="1740" t="s">
        <v>1069</v>
      </c>
      <c r="FN5" s="1740" t="s">
        <v>1070</v>
      </c>
      <c r="FO5" s="1740" t="s">
        <v>1071</v>
      </c>
      <c r="FP5" s="1740" t="s">
        <v>1072</v>
      </c>
      <c r="FQ5" s="1740" t="s">
        <v>1073</v>
      </c>
      <c r="FR5" s="1740" t="s">
        <v>1074</v>
      </c>
      <c r="FS5" s="1744" t="s">
        <v>1066</v>
      </c>
      <c r="FT5" s="1740" t="s">
        <v>1067</v>
      </c>
      <c r="FU5" s="1740" t="s">
        <v>1068</v>
      </c>
      <c r="FV5" s="1740" t="s">
        <v>1069</v>
      </c>
      <c r="FW5" s="1740" t="s">
        <v>1070</v>
      </c>
      <c r="FX5" s="1740" t="s">
        <v>1071</v>
      </c>
      <c r="FY5" s="1740" t="s">
        <v>1072</v>
      </c>
      <c r="FZ5" s="1740" t="s">
        <v>1073</v>
      </c>
      <c r="GA5" s="1743" t="s">
        <v>1074</v>
      </c>
      <c r="GB5" s="1740" t="s">
        <v>1066</v>
      </c>
      <c r="GC5" s="1740" t="s">
        <v>1067</v>
      </c>
      <c r="GD5" s="1740" t="s">
        <v>1068</v>
      </c>
      <c r="GE5" s="1740" t="s">
        <v>1069</v>
      </c>
      <c r="GF5" s="1740" t="s">
        <v>1070</v>
      </c>
      <c r="GG5" s="1740" t="s">
        <v>1071</v>
      </c>
      <c r="GH5" s="1740" t="s">
        <v>1072</v>
      </c>
      <c r="GI5" s="1740" t="s">
        <v>1073</v>
      </c>
      <c r="GJ5" s="1740" t="s">
        <v>1074</v>
      </c>
      <c r="GK5" s="1744" t="s">
        <v>1066</v>
      </c>
      <c r="GL5" s="1740" t="s">
        <v>1067</v>
      </c>
      <c r="GM5" s="1740" t="s">
        <v>1068</v>
      </c>
      <c r="GN5" s="1740" t="s">
        <v>1069</v>
      </c>
      <c r="GO5" s="1740" t="s">
        <v>1070</v>
      </c>
      <c r="GP5" s="1740" t="s">
        <v>1071</v>
      </c>
      <c r="GQ5" s="1740" t="s">
        <v>1072</v>
      </c>
      <c r="GR5" s="1740" t="s">
        <v>1073</v>
      </c>
      <c r="GS5" s="1743" t="s">
        <v>1074</v>
      </c>
      <c r="GT5" s="1740" t="s">
        <v>1066</v>
      </c>
      <c r="GU5" s="1740" t="s">
        <v>1067</v>
      </c>
      <c r="GV5" s="1740" t="s">
        <v>1068</v>
      </c>
      <c r="GW5" s="1740" t="s">
        <v>1069</v>
      </c>
      <c r="GX5" s="1740" t="s">
        <v>1070</v>
      </c>
      <c r="GY5" s="1740" t="s">
        <v>1071</v>
      </c>
      <c r="GZ5" s="1740" t="s">
        <v>1072</v>
      </c>
      <c r="HA5" s="1740" t="s">
        <v>1073</v>
      </c>
      <c r="HB5" s="1740" t="s">
        <v>1074</v>
      </c>
      <c r="HC5" s="1744" t="s">
        <v>1066</v>
      </c>
      <c r="HD5" s="1740" t="s">
        <v>1067</v>
      </c>
      <c r="HE5" s="1740" t="s">
        <v>1068</v>
      </c>
      <c r="HF5" s="1740" t="s">
        <v>1069</v>
      </c>
      <c r="HG5" s="1740" t="s">
        <v>1070</v>
      </c>
      <c r="HH5" s="1740" t="s">
        <v>1071</v>
      </c>
      <c r="HI5" s="1740" t="s">
        <v>1072</v>
      </c>
      <c r="HJ5" s="1740" t="s">
        <v>1073</v>
      </c>
      <c r="HK5" s="1743" t="s">
        <v>1074</v>
      </c>
      <c r="HL5" s="1740" t="s">
        <v>1066</v>
      </c>
      <c r="HM5" s="1740" t="s">
        <v>1067</v>
      </c>
      <c r="HN5" s="1740" t="s">
        <v>1068</v>
      </c>
      <c r="HO5" s="1740" t="s">
        <v>1069</v>
      </c>
      <c r="HP5" s="1740" t="s">
        <v>1070</v>
      </c>
      <c r="HQ5" s="1740" t="s">
        <v>1071</v>
      </c>
      <c r="HR5" s="1740" t="s">
        <v>1072</v>
      </c>
      <c r="HS5" s="1740" t="s">
        <v>1073</v>
      </c>
      <c r="HT5" s="1740" t="s">
        <v>1074</v>
      </c>
      <c r="HU5" s="1744" t="s">
        <v>1066</v>
      </c>
      <c r="HV5" s="1740" t="s">
        <v>1067</v>
      </c>
      <c r="HW5" s="1740" t="s">
        <v>1068</v>
      </c>
      <c r="HX5" s="1740" t="s">
        <v>1069</v>
      </c>
      <c r="HY5" s="1740" t="s">
        <v>1070</v>
      </c>
      <c r="HZ5" s="1740" t="s">
        <v>1071</v>
      </c>
      <c r="IA5" s="1740" t="s">
        <v>1072</v>
      </c>
      <c r="IB5" s="1740" t="s">
        <v>1073</v>
      </c>
      <c r="IC5" s="1743" t="s">
        <v>1074</v>
      </c>
      <c r="ID5" s="1740" t="s">
        <v>1066</v>
      </c>
      <c r="IE5" s="1740" t="s">
        <v>1067</v>
      </c>
      <c r="IF5" s="1740" t="s">
        <v>1068</v>
      </c>
      <c r="IG5" s="1740" t="s">
        <v>1069</v>
      </c>
      <c r="IH5" s="1740" t="s">
        <v>1070</v>
      </c>
      <c r="II5" s="1740" t="s">
        <v>1071</v>
      </c>
      <c r="IJ5" s="1740" t="s">
        <v>1072</v>
      </c>
      <c r="IK5" s="1740" t="s">
        <v>1073</v>
      </c>
      <c r="IL5" s="1740" t="s">
        <v>1074</v>
      </c>
      <c r="IM5" s="1744" t="s">
        <v>1066</v>
      </c>
      <c r="IN5" s="1740" t="s">
        <v>1067</v>
      </c>
      <c r="IO5" s="1740" t="s">
        <v>1068</v>
      </c>
      <c r="IP5" s="1740" t="s">
        <v>1069</v>
      </c>
      <c r="IQ5" s="1740" t="s">
        <v>1070</v>
      </c>
      <c r="IR5" s="1740" t="s">
        <v>1071</v>
      </c>
      <c r="IS5" s="1740" t="s">
        <v>1072</v>
      </c>
      <c r="IT5" s="1740" t="s">
        <v>1073</v>
      </c>
      <c r="IU5" s="1743" t="s">
        <v>1074</v>
      </c>
      <c r="IV5" s="1740" t="s">
        <v>1066</v>
      </c>
      <c r="IW5" s="1740" t="s">
        <v>1067</v>
      </c>
      <c r="IX5" s="1740" t="s">
        <v>1068</v>
      </c>
      <c r="IY5" s="1740" t="s">
        <v>1069</v>
      </c>
      <c r="IZ5" s="1740" t="s">
        <v>1070</v>
      </c>
      <c r="JA5" s="1740" t="s">
        <v>1071</v>
      </c>
      <c r="JB5" s="1740" t="s">
        <v>1072</v>
      </c>
      <c r="JC5" s="1740" t="s">
        <v>1073</v>
      </c>
      <c r="JD5" s="1740" t="s">
        <v>1074</v>
      </c>
      <c r="JE5" s="1744" t="s">
        <v>1066</v>
      </c>
      <c r="JF5" s="1740" t="s">
        <v>1067</v>
      </c>
      <c r="JG5" s="1740" t="s">
        <v>1068</v>
      </c>
      <c r="JH5" s="1740" t="s">
        <v>1069</v>
      </c>
      <c r="JI5" s="1740" t="s">
        <v>1070</v>
      </c>
      <c r="JJ5" s="1740" t="s">
        <v>1071</v>
      </c>
      <c r="JK5" s="1740" t="s">
        <v>1072</v>
      </c>
      <c r="JL5" s="1740" t="s">
        <v>1073</v>
      </c>
      <c r="JM5" s="1743" t="s">
        <v>1074</v>
      </c>
      <c r="JN5" s="1740" t="s">
        <v>1066</v>
      </c>
      <c r="JO5" s="1740" t="s">
        <v>1067</v>
      </c>
      <c r="JP5" s="1740" t="s">
        <v>1068</v>
      </c>
      <c r="JQ5" s="1740" t="s">
        <v>1069</v>
      </c>
      <c r="JR5" s="1740" t="s">
        <v>1070</v>
      </c>
      <c r="JS5" s="1740" t="s">
        <v>1071</v>
      </c>
      <c r="JT5" s="1740" t="s">
        <v>1072</v>
      </c>
      <c r="JU5" s="1740" t="s">
        <v>1073</v>
      </c>
      <c r="JV5" s="1740" t="s">
        <v>1074</v>
      </c>
      <c r="JW5" s="1744" t="s">
        <v>1066</v>
      </c>
      <c r="JX5" s="1740" t="s">
        <v>1067</v>
      </c>
      <c r="JY5" s="1740" t="s">
        <v>1068</v>
      </c>
      <c r="JZ5" s="1740" t="s">
        <v>1069</v>
      </c>
      <c r="KA5" s="1740" t="s">
        <v>1070</v>
      </c>
      <c r="KB5" s="1740" t="s">
        <v>1071</v>
      </c>
      <c r="KC5" s="1740" t="s">
        <v>1072</v>
      </c>
      <c r="KD5" s="1740" t="s">
        <v>1073</v>
      </c>
      <c r="KE5" s="1743" t="s">
        <v>1074</v>
      </c>
      <c r="KF5" s="901" t="s">
        <v>1354</v>
      </c>
      <c r="KG5" s="901" t="s">
        <v>1353</v>
      </c>
      <c r="KH5" s="901" t="s">
        <v>1352</v>
      </c>
      <c r="KI5" s="901" t="s">
        <v>1351</v>
      </c>
      <c r="KJ5" s="901" t="s">
        <v>1350</v>
      </c>
      <c r="KK5" s="901" t="s">
        <v>1349</v>
      </c>
      <c r="KL5" s="901" t="s">
        <v>1348</v>
      </c>
      <c r="KM5" s="901" t="s">
        <v>1347</v>
      </c>
      <c r="KN5" s="902" t="s">
        <v>1346</v>
      </c>
      <c r="KO5" s="902" t="s">
        <v>1219</v>
      </c>
      <c r="KP5" s="902" t="s">
        <v>1075</v>
      </c>
      <c r="KQ5" s="901" t="s">
        <v>1076</v>
      </c>
      <c r="KR5" s="903" t="s">
        <v>1344</v>
      </c>
      <c r="KS5" s="898" t="s">
        <v>1066</v>
      </c>
      <c r="KT5" s="898" t="s">
        <v>1067</v>
      </c>
      <c r="KU5" s="120" t="s">
        <v>1068</v>
      </c>
      <c r="KV5" s="898" t="s">
        <v>1066</v>
      </c>
      <c r="KW5" s="898" t="s">
        <v>1067</v>
      </c>
      <c r="KX5" s="898" t="s">
        <v>1068</v>
      </c>
      <c r="KY5" s="900" t="s">
        <v>1066</v>
      </c>
      <c r="KZ5" s="898" t="s">
        <v>1067</v>
      </c>
      <c r="LA5" s="120" t="s">
        <v>1068</v>
      </c>
      <c r="LB5" s="900" t="s">
        <v>1066</v>
      </c>
      <c r="LC5" s="898" t="s">
        <v>1067</v>
      </c>
      <c r="LD5" s="899" t="s">
        <v>1068</v>
      </c>
    </row>
    <row r="6" spans="1:316" ht="15.75" thickTop="1" x14ac:dyDescent="0.25">
      <c r="A6" s="904">
        <v>5</v>
      </c>
      <c r="B6" s="1105" t="s">
        <v>584</v>
      </c>
      <c r="C6" s="1317" t="s">
        <v>1356</v>
      </c>
      <c r="D6" s="1316" t="s">
        <v>578</v>
      </c>
      <c r="E6" s="905" t="s">
        <v>578</v>
      </c>
      <c r="F6" s="906" t="s">
        <v>578</v>
      </c>
      <c r="G6" s="906">
        <v>0</v>
      </c>
      <c r="H6" s="906" t="s">
        <v>578</v>
      </c>
      <c r="I6" s="906" t="s">
        <v>578</v>
      </c>
      <c r="J6" s="906" t="s">
        <v>578</v>
      </c>
      <c r="K6" s="906" t="s">
        <v>578</v>
      </c>
      <c r="L6" s="907">
        <v>0</v>
      </c>
      <c r="M6" s="908">
        <v>1.78</v>
      </c>
      <c r="N6" s="909">
        <v>0.5</v>
      </c>
      <c r="O6" s="909">
        <v>0.28000000000000003</v>
      </c>
      <c r="P6" s="910">
        <v>38</v>
      </c>
      <c r="Q6" s="910">
        <v>83.4</v>
      </c>
      <c r="R6" s="911">
        <v>15.4</v>
      </c>
      <c r="S6" s="910">
        <v>30</v>
      </c>
      <c r="T6" s="911">
        <v>110</v>
      </c>
      <c r="U6" s="907">
        <v>1</v>
      </c>
      <c r="V6" s="912" t="s">
        <v>578</v>
      </c>
      <c r="W6" s="906" t="s">
        <v>578</v>
      </c>
      <c r="X6" s="906" t="s">
        <v>578</v>
      </c>
      <c r="Y6" s="906">
        <v>0</v>
      </c>
      <c r="Z6" s="906" t="s">
        <v>578</v>
      </c>
      <c r="AA6" s="906" t="s">
        <v>578</v>
      </c>
      <c r="AB6" s="906" t="s">
        <v>578</v>
      </c>
      <c r="AC6" s="906" t="s">
        <v>578</v>
      </c>
      <c r="AD6" s="907">
        <v>0</v>
      </c>
      <c r="AE6" s="912" t="s">
        <v>578</v>
      </c>
      <c r="AF6" s="906" t="s">
        <v>578</v>
      </c>
      <c r="AG6" s="906" t="s">
        <v>578</v>
      </c>
      <c r="AH6" s="906">
        <v>0</v>
      </c>
      <c r="AI6" s="906" t="s">
        <v>578</v>
      </c>
      <c r="AJ6" s="906" t="s">
        <v>578</v>
      </c>
      <c r="AK6" s="906" t="s">
        <v>578</v>
      </c>
      <c r="AL6" s="906" t="s">
        <v>578</v>
      </c>
      <c r="AM6" s="913" t="s">
        <v>578</v>
      </c>
      <c r="AN6" s="914" t="s">
        <v>578</v>
      </c>
      <c r="AO6" s="906" t="s">
        <v>578</v>
      </c>
      <c r="AP6" s="906" t="s">
        <v>578</v>
      </c>
      <c r="AQ6" s="906">
        <v>0</v>
      </c>
      <c r="AR6" s="906" t="s">
        <v>578</v>
      </c>
      <c r="AS6" s="906" t="s">
        <v>578</v>
      </c>
      <c r="AT6" s="906" t="s">
        <v>578</v>
      </c>
      <c r="AU6" s="906" t="s">
        <v>578</v>
      </c>
      <c r="AV6" s="915">
        <v>0</v>
      </c>
      <c r="AW6" s="916" t="s">
        <v>578</v>
      </c>
      <c r="AX6" s="906" t="s">
        <v>578</v>
      </c>
      <c r="AY6" s="906" t="s">
        <v>578</v>
      </c>
      <c r="AZ6" s="906">
        <v>0</v>
      </c>
      <c r="BA6" s="906" t="s">
        <v>578</v>
      </c>
      <c r="BB6" s="906" t="s">
        <v>578</v>
      </c>
      <c r="BC6" s="906" t="s">
        <v>578</v>
      </c>
      <c r="BD6" s="906" t="s">
        <v>578</v>
      </c>
      <c r="BE6" s="917">
        <v>0</v>
      </c>
      <c r="BF6" s="916" t="s">
        <v>578</v>
      </c>
      <c r="BG6" s="906" t="s">
        <v>578</v>
      </c>
      <c r="BH6" s="906" t="s">
        <v>578</v>
      </c>
      <c r="BI6" s="906">
        <v>0</v>
      </c>
      <c r="BJ6" s="906" t="s">
        <v>578</v>
      </c>
      <c r="BK6" s="906" t="s">
        <v>578</v>
      </c>
      <c r="BL6" s="906" t="s">
        <v>578</v>
      </c>
      <c r="BM6" s="906" t="s">
        <v>578</v>
      </c>
      <c r="BN6" s="917">
        <v>0</v>
      </c>
      <c r="BO6" s="916" t="s">
        <v>578</v>
      </c>
      <c r="BP6" s="906" t="s">
        <v>578</v>
      </c>
      <c r="BQ6" s="906" t="s">
        <v>578</v>
      </c>
      <c r="BR6" s="906">
        <v>0</v>
      </c>
      <c r="BS6" s="906" t="s">
        <v>578</v>
      </c>
      <c r="BT6" s="906" t="s">
        <v>578</v>
      </c>
      <c r="BU6" s="906" t="s">
        <v>578</v>
      </c>
      <c r="BV6" s="906" t="s">
        <v>578</v>
      </c>
      <c r="BW6" s="917">
        <v>0</v>
      </c>
      <c r="BX6" s="918">
        <v>1.85</v>
      </c>
      <c r="BY6" s="911">
        <v>0.42</v>
      </c>
      <c r="BZ6" s="909">
        <v>0.22</v>
      </c>
      <c r="CA6" s="911">
        <v>40</v>
      </c>
      <c r="CB6" s="910">
        <v>66.3</v>
      </c>
      <c r="CC6" s="911">
        <v>11.7</v>
      </c>
      <c r="CD6" s="911">
        <v>39</v>
      </c>
      <c r="CE6" s="911">
        <v>86</v>
      </c>
      <c r="CF6" s="915">
        <v>0</v>
      </c>
      <c r="CG6" s="916" t="s">
        <v>578</v>
      </c>
      <c r="CH6" s="906" t="s">
        <v>578</v>
      </c>
      <c r="CI6" s="906" t="s">
        <v>578</v>
      </c>
      <c r="CJ6" s="906">
        <v>0</v>
      </c>
      <c r="CK6" s="906" t="s">
        <v>578</v>
      </c>
      <c r="CL6" s="906" t="s">
        <v>578</v>
      </c>
      <c r="CM6" s="906" t="s">
        <v>578</v>
      </c>
      <c r="CN6" s="906" t="s">
        <v>578</v>
      </c>
      <c r="CO6" s="917">
        <v>0</v>
      </c>
      <c r="CP6" s="914" t="s">
        <v>578</v>
      </c>
      <c r="CQ6" s="906" t="s">
        <v>578</v>
      </c>
      <c r="CR6" s="906" t="s">
        <v>578</v>
      </c>
      <c r="CS6" s="911">
        <v>2</v>
      </c>
      <c r="CT6" s="911">
        <v>58.5</v>
      </c>
      <c r="CU6" s="909">
        <v>4.5</v>
      </c>
      <c r="CV6" s="911">
        <v>55</v>
      </c>
      <c r="CW6" s="911">
        <v>62</v>
      </c>
      <c r="CX6" s="915">
        <v>0</v>
      </c>
      <c r="CY6" s="916" t="s">
        <v>578</v>
      </c>
      <c r="CZ6" s="906" t="s">
        <v>578</v>
      </c>
      <c r="DA6" s="906" t="s">
        <v>578</v>
      </c>
      <c r="DB6" s="906">
        <v>0</v>
      </c>
      <c r="DC6" s="906" t="s">
        <v>578</v>
      </c>
      <c r="DD6" s="906" t="s">
        <v>578</v>
      </c>
      <c r="DE6" s="906" t="s">
        <v>578</v>
      </c>
      <c r="DF6" s="906" t="s">
        <v>578</v>
      </c>
      <c r="DG6" s="917">
        <v>0</v>
      </c>
      <c r="DH6" s="914" t="s">
        <v>578</v>
      </c>
      <c r="DI6" s="906" t="s">
        <v>578</v>
      </c>
      <c r="DJ6" s="906" t="s">
        <v>578</v>
      </c>
      <c r="DK6" s="906">
        <v>0</v>
      </c>
      <c r="DL6" s="906" t="s">
        <v>578</v>
      </c>
      <c r="DM6" s="906" t="s">
        <v>578</v>
      </c>
      <c r="DN6" s="906" t="s">
        <v>578</v>
      </c>
      <c r="DO6" s="906" t="s">
        <v>578</v>
      </c>
      <c r="DP6" s="906">
        <v>0</v>
      </c>
      <c r="DQ6" s="919">
        <v>0.44</v>
      </c>
      <c r="DR6" s="911">
        <v>0.17</v>
      </c>
      <c r="DS6" s="911">
        <v>0.39</v>
      </c>
      <c r="DT6" s="911">
        <v>9</v>
      </c>
      <c r="DU6" s="911">
        <v>48.6</v>
      </c>
      <c r="DV6" s="911">
        <v>10.6</v>
      </c>
      <c r="DW6" s="911">
        <v>31</v>
      </c>
      <c r="DX6" s="911">
        <v>61</v>
      </c>
      <c r="DY6" s="917">
        <v>0</v>
      </c>
      <c r="DZ6" s="914" t="s">
        <v>578</v>
      </c>
      <c r="EA6" s="906" t="s">
        <v>578</v>
      </c>
      <c r="EB6" s="906" t="s">
        <v>578</v>
      </c>
      <c r="EC6" s="906">
        <v>0</v>
      </c>
      <c r="ED6" s="906" t="s">
        <v>578</v>
      </c>
      <c r="EE6" s="906" t="s">
        <v>578</v>
      </c>
      <c r="EF6" s="906" t="s">
        <v>578</v>
      </c>
      <c r="EG6" s="906" t="s">
        <v>578</v>
      </c>
      <c r="EH6" s="915">
        <v>0</v>
      </c>
      <c r="EI6" s="916" t="s">
        <v>578</v>
      </c>
      <c r="EJ6" s="906" t="s">
        <v>578</v>
      </c>
      <c r="EK6" s="906" t="s">
        <v>578</v>
      </c>
      <c r="EL6" s="911">
        <v>1</v>
      </c>
      <c r="EM6" s="910">
        <v>42</v>
      </c>
      <c r="EN6" s="906" t="s">
        <v>578</v>
      </c>
      <c r="EO6" s="911">
        <v>42</v>
      </c>
      <c r="EP6" s="911">
        <v>42</v>
      </c>
      <c r="EQ6" s="917">
        <v>0</v>
      </c>
      <c r="ER6" s="914" t="s">
        <v>578</v>
      </c>
      <c r="ES6" s="906" t="s">
        <v>578</v>
      </c>
      <c r="ET6" s="906" t="s">
        <v>578</v>
      </c>
      <c r="EU6" s="906">
        <v>0</v>
      </c>
      <c r="EV6" s="906" t="s">
        <v>578</v>
      </c>
      <c r="EW6" s="906" t="s">
        <v>578</v>
      </c>
      <c r="EX6" s="906" t="s">
        <v>578</v>
      </c>
      <c r="EY6" s="906" t="s">
        <v>578</v>
      </c>
      <c r="EZ6" s="915">
        <v>0</v>
      </c>
      <c r="FA6" s="919">
        <v>0.15</v>
      </c>
      <c r="FB6" s="909">
        <v>0.1</v>
      </c>
      <c r="FC6" s="909">
        <v>0.7</v>
      </c>
      <c r="FD6" s="911">
        <v>3</v>
      </c>
      <c r="FE6" s="910">
        <v>52.7</v>
      </c>
      <c r="FF6" s="909">
        <v>6.5</v>
      </c>
      <c r="FG6" s="911">
        <v>45</v>
      </c>
      <c r="FH6" s="911">
        <v>58</v>
      </c>
      <c r="FI6" s="917">
        <v>0</v>
      </c>
      <c r="FJ6" s="914" t="s">
        <v>578</v>
      </c>
      <c r="FK6" s="906" t="s">
        <v>578</v>
      </c>
      <c r="FL6" s="906" t="s">
        <v>578</v>
      </c>
      <c r="FM6" s="906">
        <v>0</v>
      </c>
      <c r="FN6" s="906" t="s">
        <v>578</v>
      </c>
      <c r="FO6" s="906" t="s">
        <v>578</v>
      </c>
      <c r="FP6" s="906" t="s">
        <v>578</v>
      </c>
      <c r="FQ6" s="906" t="s">
        <v>578</v>
      </c>
      <c r="FR6" s="915">
        <v>0</v>
      </c>
      <c r="FS6" s="916" t="s">
        <v>578</v>
      </c>
      <c r="FT6" s="906" t="s">
        <v>578</v>
      </c>
      <c r="FU6" s="906" t="s">
        <v>578</v>
      </c>
      <c r="FV6" s="906">
        <v>0</v>
      </c>
      <c r="FW6" s="906" t="s">
        <v>578</v>
      </c>
      <c r="FX6" s="906" t="s">
        <v>578</v>
      </c>
      <c r="FY6" s="906" t="s">
        <v>578</v>
      </c>
      <c r="FZ6" s="906" t="s">
        <v>578</v>
      </c>
      <c r="GA6" s="917">
        <v>0</v>
      </c>
      <c r="GB6" s="914" t="s">
        <v>578</v>
      </c>
      <c r="GC6" s="906" t="s">
        <v>578</v>
      </c>
      <c r="GD6" s="906" t="s">
        <v>578</v>
      </c>
      <c r="GE6" s="911">
        <v>1</v>
      </c>
      <c r="GF6" s="910">
        <v>42</v>
      </c>
      <c r="GG6" s="906" t="s">
        <v>578</v>
      </c>
      <c r="GH6" s="911">
        <v>42</v>
      </c>
      <c r="GI6" s="911">
        <v>42</v>
      </c>
      <c r="GJ6" s="915">
        <v>0</v>
      </c>
      <c r="GK6" s="919">
        <v>1.85</v>
      </c>
      <c r="GL6" s="911">
        <v>0.36</v>
      </c>
      <c r="GM6" s="911">
        <v>0.19</v>
      </c>
      <c r="GN6" s="911">
        <v>39</v>
      </c>
      <c r="GO6" s="910">
        <v>36.6</v>
      </c>
      <c r="GP6" s="909">
        <v>7.3</v>
      </c>
      <c r="GQ6" s="911">
        <v>22</v>
      </c>
      <c r="GR6" s="911">
        <v>52</v>
      </c>
      <c r="GS6" s="917">
        <v>1</v>
      </c>
      <c r="GT6" s="914" t="s">
        <v>578</v>
      </c>
      <c r="GU6" s="906" t="s">
        <v>578</v>
      </c>
      <c r="GV6" s="906" t="s">
        <v>578</v>
      </c>
      <c r="GW6" s="906">
        <v>0</v>
      </c>
      <c r="GX6" s="906" t="s">
        <v>578</v>
      </c>
      <c r="GY6" s="906" t="s">
        <v>578</v>
      </c>
      <c r="GZ6" s="906" t="s">
        <v>578</v>
      </c>
      <c r="HA6" s="906" t="s">
        <v>578</v>
      </c>
      <c r="HB6" s="915">
        <v>0</v>
      </c>
      <c r="HC6" s="916" t="s">
        <v>578</v>
      </c>
      <c r="HD6" s="906" t="s">
        <v>578</v>
      </c>
      <c r="HE6" s="906" t="s">
        <v>578</v>
      </c>
      <c r="HF6" s="906">
        <v>0</v>
      </c>
      <c r="HG6" s="906" t="s">
        <v>578</v>
      </c>
      <c r="HH6" s="906" t="s">
        <v>578</v>
      </c>
      <c r="HI6" s="906" t="s">
        <v>578</v>
      </c>
      <c r="HJ6" s="906" t="s">
        <v>578</v>
      </c>
      <c r="HK6" s="917">
        <v>0</v>
      </c>
      <c r="HL6" s="918">
        <v>0.52</v>
      </c>
      <c r="HM6" s="911">
        <v>0.18</v>
      </c>
      <c r="HN6" s="909">
        <v>0.13</v>
      </c>
      <c r="HO6" s="911">
        <v>9</v>
      </c>
      <c r="HP6" s="910">
        <v>67.8</v>
      </c>
      <c r="HQ6" s="911">
        <v>12.6</v>
      </c>
      <c r="HR6" s="911">
        <v>49</v>
      </c>
      <c r="HS6" s="911">
        <v>85</v>
      </c>
      <c r="HT6" s="915">
        <v>0</v>
      </c>
      <c r="HU6" s="916" t="s">
        <v>578</v>
      </c>
      <c r="HV6" s="906" t="s">
        <v>578</v>
      </c>
      <c r="HW6" s="906" t="s">
        <v>578</v>
      </c>
      <c r="HX6" s="906">
        <v>0</v>
      </c>
      <c r="HY6" s="906" t="s">
        <v>578</v>
      </c>
      <c r="HZ6" s="906" t="s">
        <v>578</v>
      </c>
      <c r="IA6" s="906" t="s">
        <v>578</v>
      </c>
      <c r="IB6" s="906" t="s">
        <v>578</v>
      </c>
      <c r="IC6" s="917">
        <v>0</v>
      </c>
      <c r="ID6" s="920">
        <v>0.22</v>
      </c>
      <c r="IE6" s="909">
        <v>0.12</v>
      </c>
      <c r="IF6" s="911">
        <v>0.56999999999999995</v>
      </c>
      <c r="IG6" s="911">
        <v>4</v>
      </c>
      <c r="IH6" s="910">
        <v>78</v>
      </c>
      <c r="II6" s="911">
        <v>16.5</v>
      </c>
      <c r="IJ6" s="911">
        <v>59</v>
      </c>
      <c r="IK6" s="911">
        <v>97</v>
      </c>
      <c r="IL6" s="915">
        <v>0</v>
      </c>
      <c r="IM6" s="916" t="s">
        <v>578</v>
      </c>
      <c r="IN6" s="906" t="s">
        <v>578</v>
      </c>
      <c r="IO6" s="906" t="s">
        <v>578</v>
      </c>
      <c r="IP6" s="906">
        <v>0</v>
      </c>
      <c r="IQ6" s="906" t="s">
        <v>578</v>
      </c>
      <c r="IR6" s="906" t="s">
        <v>578</v>
      </c>
      <c r="IS6" s="906" t="s">
        <v>578</v>
      </c>
      <c r="IT6" s="906" t="s">
        <v>578</v>
      </c>
      <c r="IU6" s="917">
        <v>0</v>
      </c>
      <c r="IV6" s="914" t="s">
        <v>578</v>
      </c>
      <c r="IW6" s="906" t="s">
        <v>578</v>
      </c>
      <c r="IX6" s="906" t="s">
        <v>578</v>
      </c>
      <c r="IY6" s="906">
        <v>0</v>
      </c>
      <c r="IZ6" s="906" t="s">
        <v>578</v>
      </c>
      <c r="JA6" s="906" t="s">
        <v>578</v>
      </c>
      <c r="JB6" s="906" t="s">
        <v>578</v>
      </c>
      <c r="JC6" s="906" t="s">
        <v>578</v>
      </c>
      <c r="JD6" s="915">
        <v>0</v>
      </c>
      <c r="JE6" s="916" t="s">
        <v>578</v>
      </c>
      <c r="JF6" s="906" t="s">
        <v>578</v>
      </c>
      <c r="JG6" s="906" t="s">
        <v>578</v>
      </c>
      <c r="JH6" s="906">
        <v>0</v>
      </c>
      <c r="JI6" s="906" t="s">
        <v>578</v>
      </c>
      <c r="JJ6" s="906" t="s">
        <v>578</v>
      </c>
      <c r="JK6" s="906" t="s">
        <v>578</v>
      </c>
      <c r="JL6" s="906" t="s">
        <v>578</v>
      </c>
      <c r="JM6" s="917">
        <v>0</v>
      </c>
      <c r="JN6" s="918">
        <v>7.0000000000000007E-2</v>
      </c>
      <c r="JO6" s="909">
        <v>7.0000000000000007E-2</v>
      </c>
      <c r="JP6" s="909">
        <v>1</v>
      </c>
      <c r="JQ6" s="911">
        <v>3</v>
      </c>
      <c r="JR6" s="910">
        <v>39.299999999999997</v>
      </c>
      <c r="JS6" s="911">
        <v>13.3</v>
      </c>
      <c r="JT6" s="911">
        <v>28</v>
      </c>
      <c r="JU6" s="911">
        <v>54</v>
      </c>
      <c r="JV6" s="915">
        <v>1</v>
      </c>
      <c r="JW6" s="916" t="s">
        <v>578</v>
      </c>
      <c r="JX6" s="906" t="s">
        <v>578</v>
      </c>
      <c r="JY6" s="906" t="s">
        <v>578</v>
      </c>
      <c r="JZ6" s="906">
        <v>0</v>
      </c>
      <c r="KA6" s="906" t="s">
        <v>578</v>
      </c>
      <c r="KB6" s="906" t="s">
        <v>578</v>
      </c>
      <c r="KC6" s="906" t="s">
        <v>578</v>
      </c>
      <c r="KD6" s="906" t="s">
        <v>578</v>
      </c>
      <c r="KE6" s="917">
        <v>0</v>
      </c>
      <c r="KF6" s="921">
        <v>9</v>
      </c>
      <c r="KG6" s="922">
        <v>6.89</v>
      </c>
      <c r="KH6" s="922">
        <v>1.01</v>
      </c>
      <c r="KI6" s="923">
        <v>0.15</v>
      </c>
      <c r="KJ6" s="923">
        <v>3</v>
      </c>
      <c r="KK6" s="923">
        <v>14</v>
      </c>
      <c r="KL6" s="924">
        <v>18</v>
      </c>
      <c r="KM6" s="925">
        <v>0.21428571428571427</v>
      </c>
      <c r="KN6" s="926">
        <v>0.78</v>
      </c>
      <c r="KO6" s="927">
        <v>2</v>
      </c>
      <c r="KP6" s="1747">
        <v>4</v>
      </c>
      <c r="KQ6" s="928">
        <v>2</v>
      </c>
      <c r="KR6" s="929">
        <v>1864</v>
      </c>
      <c r="KS6" s="930">
        <v>40</v>
      </c>
      <c r="KT6" s="910">
        <v>19.899999999999999</v>
      </c>
      <c r="KU6" s="931">
        <v>0.5</v>
      </c>
      <c r="KV6" s="930">
        <v>13.33</v>
      </c>
      <c r="KW6" s="911">
        <v>2.41</v>
      </c>
      <c r="KX6" s="915">
        <v>0.18</v>
      </c>
      <c r="KY6" s="932">
        <v>330.22</v>
      </c>
      <c r="KZ6" s="910">
        <v>95.25</v>
      </c>
      <c r="LA6" s="917">
        <v>0.28000000000000003</v>
      </c>
      <c r="LB6" s="919">
        <v>0.22</v>
      </c>
      <c r="LC6" s="909">
        <v>0.13</v>
      </c>
      <c r="LD6" s="907">
        <v>0.56000000000000005</v>
      </c>
    </row>
    <row r="7" spans="1:316" x14ac:dyDescent="0.25">
      <c r="A7" s="933">
        <v>7</v>
      </c>
      <c r="B7" s="1105" t="s">
        <v>587</v>
      </c>
      <c r="C7" s="1318" t="s">
        <v>586</v>
      </c>
      <c r="D7" s="939" t="s">
        <v>578</v>
      </c>
      <c r="E7" s="934" t="s">
        <v>578</v>
      </c>
      <c r="F7" s="934" t="s">
        <v>578</v>
      </c>
      <c r="G7" s="934">
        <v>0</v>
      </c>
      <c r="H7" s="934" t="s">
        <v>578</v>
      </c>
      <c r="I7" s="934" t="s">
        <v>578</v>
      </c>
      <c r="J7" s="934" t="s">
        <v>578</v>
      </c>
      <c r="K7" s="934" t="s">
        <v>578</v>
      </c>
      <c r="L7" s="935">
        <v>0</v>
      </c>
      <c r="M7" s="1667" t="s">
        <v>578</v>
      </c>
      <c r="N7" s="1668" t="s">
        <v>578</v>
      </c>
      <c r="O7" s="1668" t="s">
        <v>578</v>
      </c>
      <c r="P7" s="167">
        <v>12</v>
      </c>
      <c r="Q7" s="167">
        <v>89.2</v>
      </c>
      <c r="R7" s="164">
        <v>8.5</v>
      </c>
      <c r="S7" s="167">
        <v>77</v>
      </c>
      <c r="T7" s="164">
        <v>103</v>
      </c>
      <c r="U7" s="935">
        <v>0</v>
      </c>
      <c r="V7" s="936" t="s">
        <v>578</v>
      </c>
      <c r="W7" s="934" t="s">
        <v>578</v>
      </c>
      <c r="X7" s="934" t="s">
        <v>578</v>
      </c>
      <c r="Y7" s="934">
        <v>0</v>
      </c>
      <c r="Z7" s="934" t="s">
        <v>578</v>
      </c>
      <c r="AA7" s="934" t="s">
        <v>578</v>
      </c>
      <c r="AB7" s="934" t="s">
        <v>578</v>
      </c>
      <c r="AC7" s="934" t="s">
        <v>578</v>
      </c>
      <c r="AD7" s="935">
        <v>0</v>
      </c>
      <c r="AE7" s="936" t="s">
        <v>578</v>
      </c>
      <c r="AF7" s="934" t="s">
        <v>578</v>
      </c>
      <c r="AG7" s="934" t="s">
        <v>578</v>
      </c>
      <c r="AH7" s="934">
        <v>0</v>
      </c>
      <c r="AI7" s="934" t="s">
        <v>578</v>
      </c>
      <c r="AJ7" s="934" t="s">
        <v>578</v>
      </c>
      <c r="AK7" s="934" t="s">
        <v>578</v>
      </c>
      <c r="AL7" s="934" t="s">
        <v>578</v>
      </c>
      <c r="AM7" s="938" t="s">
        <v>578</v>
      </c>
      <c r="AN7" s="939" t="s">
        <v>578</v>
      </c>
      <c r="AO7" s="934" t="s">
        <v>578</v>
      </c>
      <c r="AP7" s="934" t="s">
        <v>578</v>
      </c>
      <c r="AQ7" s="934">
        <v>0</v>
      </c>
      <c r="AR7" s="934" t="s">
        <v>578</v>
      </c>
      <c r="AS7" s="934" t="s">
        <v>578</v>
      </c>
      <c r="AT7" s="934" t="s">
        <v>578</v>
      </c>
      <c r="AU7" s="934" t="s">
        <v>578</v>
      </c>
      <c r="AV7" s="940">
        <v>0</v>
      </c>
      <c r="AW7" s="941" t="s">
        <v>578</v>
      </c>
      <c r="AX7" s="934" t="s">
        <v>578</v>
      </c>
      <c r="AY7" s="934" t="s">
        <v>578</v>
      </c>
      <c r="AZ7" s="934">
        <v>0</v>
      </c>
      <c r="BA7" s="934" t="s">
        <v>578</v>
      </c>
      <c r="BB7" s="934" t="s">
        <v>578</v>
      </c>
      <c r="BC7" s="934" t="s">
        <v>578</v>
      </c>
      <c r="BD7" s="934" t="s">
        <v>578</v>
      </c>
      <c r="BE7" s="159">
        <v>0</v>
      </c>
      <c r="BF7" s="941" t="s">
        <v>578</v>
      </c>
      <c r="BG7" s="934" t="s">
        <v>578</v>
      </c>
      <c r="BH7" s="934" t="s">
        <v>578</v>
      </c>
      <c r="BI7" s="934">
        <v>0</v>
      </c>
      <c r="BJ7" s="934" t="s">
        <v>578</v>
      </c>
      <c r="BK7" s="934" t="s">
        <v>578</v>
      </c>
      <c r="BL7" s="934" t="s">
        <v>578</v>
      </c>
      <c r="BM7" s="934" t="s">
        <v>578</v>
      </c>
      <c r="BN7" s="159">
        <v>0</v>
      </c>
      <c r="BO7" s="941" t="s">
        <v>578</v>
      </c>
      <c r="BP7" s="934" t="s">
        <v>578</v>
      </c>
      <c r="BQ7" s="934" t="s">
        <v>578</v>
      </c>
      <c r="BR7" s="934">
        <v>0</v>
      </c>
      <c r="BS7" s="934" t="s">
        <v>578</v>
      </c>
      <c r="BT7" s="934" t="s">
        <v>578</v>
      </c>
      <c r="BU7" s="934" t="s">
        <v>578</v>
      </c>
      <c r="BV7" s="934" t="s">
        <v>578</v>
      </c>
      <c r="BW7" s="159">
        <v>0</v>
      </c>
      <c r="BX7" s="942">
        <v>0.13</v>
      </c>
      <c r="BY7" s="164">
        <v>0.09</v>
      </c>
      <c r="BZ7" s="163">
        <v>0.7</v>
      </c>
      <c r="CA7" s="164">
        <v>5</v>
      </c>
      <c r="CB7" s="167">
        <v>60</v>
      </c>
      <c r="CC7" s="164">
        <v>13.7</v>
      </c>
      <c r="CD7" s="164">
        <v>36</v>
      </c>
      <c r="CE7" s="164">
        <v>69</v>
      </c>
      <c r="CF7" s="940">
        <v>0</v>
      </c>
      <c r="CG7" s="941" t="s">
        <v>578</v>
      </c>
      <c r="CH7" s="934" t="s">
        <v>578</v>
      </c>
      <c r="CI7" s="934" t="s">
        <v>578</v>
      </c>
      <c r="CJ7" s="934">
        <v>0</v>
      </c>
      <c r="CK7" s="934" t="s">
        <v>578</v>
      </c>
      <c r="CL7" s="934" t="s">
        <v>578</v>
      </c>
      <c r="CM7" s="934" t="s">
        <v>578</v>
      </c>
      <c r="CN7" s="934" t="s">
        <v>578</v>
      </c>
      <c r="CO7" s="159">
        <v>0</v>
      </c>
      <c r="CP7" s="939" t="s">
        <v>578</v>
      </c>
      <c r="CQ7" s="934" t="s">
        <v>578</v>
      </c>
      <c r="CR7" s="934" t="s">
        <v>578</v>
      </c>
      <c r="CS7" s="934">
        <v>0</v>
      </c>
      <c r="CT7" s="934" t="s">
        <v>578</v>
      </c>
      <c r="CU7" s="934" t="s">
        <v>578</v>
      </c>
      <c r="CV7" s="934" t="s">
        <v>578</v>
      </c>
      <c r="CW7" s="934" t="s">
        <v>578</v>
      </c>
      <c r="CX7" s="940">
        <v>0</v>
      </c>
      <c r="CY7" s="941" t="s">
        <v>578</v>
      </c>
      <c r="CZ7" s="934" t="s">
        <v>578</v>
      </c>
      <c r="DA7" s="934" t="s">
        <v>578</v>
      </c>
      <c r="DB7" s="934">
        <v>0</v>
      </c>
      <c r="DC7" s="934" t="s">
        <v>578</v>
      </c>
      <c r="DD7" s="934" t="s">
        <v>578</v>
      </c>
      <c r="DE7" s="934" t="s">
        <v>578</v>
      </c>
      <c r="DF7" s="934" t="s">
        <v>578</v>
      </c>
      <c r="DG7" s="159">
        <v>0</v>
      </c>
      <c r="DH7" s="939" t="s">
        <v>578</v>
      </c>
      <c r="DI7" s="934" t="s">
        <v>578</v>
      </c>
      <c r="DJ7" s="934" t="s">
        <v>578</v>
      </c>
      <c r="DK7" s="934">
        <v>0</v>
      </c>
      <c r="DL7" s="934" t="s">
        <v>578</v>
      </c>
      <c r="DM7" s="934" t="s">
        <v>578</v>
      </c>
      <c r="DN7" s="934" t="s">
        <v>578</v>
      </c>
      <c r="DO7" s="934" t="s">
        <v>578</v>
      </c>
      <c r="DP7" s="940">
        <v>0</v>
      </c>
      <c r="DQ7" s="941" t="s">
        <v>578</v>
      </c>
      <c r="DR7" s="934" t="s">
        <v>578</v>
      </c>
      <c r="DS7" s="934" t="s">
        <v>578</v>
      </c>
      <c r="DT7" s="934">
        <v>0</v>
      </c>
      <c r="DU7" s="934" t="s">
        <v>578</v>
      </c>
      <c r="DV7" s="934" t="s">
        <v>578</v>
      </c>
      <c r="DW7" s="934" t="s">
        <v>578</v>
      </c>
      <c r="DX7" s="934" t="s">
        <v>578</v>
      </c>
      <c r="DY7" s="159">
        <v>0</v>
      </c>
      <c r="DZ7" s="939" t="s">
        <v>578</v>
      </c>
      <c r="EA7" s="934" t="s">
        <v>578</v>
      </c>
      <c r="EB7" s="934" t="s">
        <v>578</v>
      </c>
      <c r="EC7" s="934">
        <v>0</v>
      </c>
      <c r="ED7" s="934" t="s">
        <v>578</v>
      </c>
      <c r="EE7" s="934" t="s">
        <v>578</v>
      </c>
      <c r="EF7" s="934" t="s">
        <v>578</v>
      </c>
      <c r="EG7" s="934" t="s">
        <v>578</v>
      </c>
      <c r="EH7" s="940">
        <v>0</v>
      </c>
      <c r="EI7" s="941" t="s">
        <v>578</v>
      </c>
      <c r="EJ7" s="934" t="s">
        <v>578</v>
      </c>
      <c r="EK7" s="934" t="s">
        <v>578</v>
      </c>
      <c r="EL7" s="164">
        <v>1</v>
      </c>
      <c r="EM7" s="167">
        <v>90</v>
      </c>
      <c r="EN7" s="934" t="s">
        <v>578</v>
      </c>
      <c r="EO7" s="164">
        <v>90</v>
      </c>
      <c r="EP7" s="164">
        <v>90</v>
      </c>
      <c r="EQ7" s="159">
        <v>0</v>
      </c>
      <c r="ER7" s="939" t="s">
        <v>578</v>
      </c>
      <c r="ES7" s="934" t="s">
        <v>578</v>
      </c>
      <c r="ET7" s="934" t="s">
        <v>578</v>
      </c>
      <c r="EU7" s="934">
        <v>0</v>
      </c>
      <c r="EV7" s="934" t="s">
        <v>578</v>
      </c>
      <c r="EW7" s="934" t="s">
        <v>578</v>
      </c>
      <c r="EX7" s="934" t="s">
        <v>578</v>
      </c>
      <c r="EY7" s="934" t="s">
        <v>578</v>
      </c>
      <c r="EZ7" s="940">
        <v>0</v>
      </c>
      <c r="FA7" s="941" t="s">
        <v>578</v>
      </c>
      <c r="FB7" s="934" t="s">
        <v>578</v>
      </c>
      <c r="FC7" s="937" t="s">
        <v>578</v>
      </c>
      <c r="FD7" s="164">
        <v>1</v>
      </c>
      <c r="FE7" s="167">
        <v>55</v>
      </c>
      <c r="FF7" s="937" t="s">
        <v>578</v>
      </c>
      <c r="FG7" s="164">
        <v>55</v>
      </c>
      <c r="FH7" s="164">
        <v>55</v>
      </c>
      <c r="FI7" s="159">
        <v>0</v>
      </c>
      <c r="FJ7" s="939" t="s">
        <v>578</v>
      </c>
      <c r="FK7" s="934" t="s">
        <v>578</v>
      </c>
      <c r="FL7" s="934" t="s">
        <v>578</v>
      </c>
      <c r="FM7" s="164">
        <v>2</v>
      </c>
      <c r="FN7" s="167">
        <v>75.5</v>
      </c>
      <c r="FO7" s="163">
        <v>0.7</v>
      </c>
      <c r="FP7" s="164">
        <v>75</v>
      </c>
      <c r="FQ7" s="164">
        <v>76</v>
      </c>
      <c r="FR7" s="940">
        <v>0</v>
      </c>
      <c r="FS7" s="941" t="s">
        <v>578</v>
      </c>
      <c r="FT7" s="934" t="s">
        <v>578</v>
      </c>
      <c r="FU7" s="934" t="s">
        <v>578</v>
      </c>
      <c r="FV7" s="934">
        <v>0</v>
      </c>
      <c r="FW7" s="934" t="s">
        <v>578</v>
      </c>
      <c r="FX7" s="934" t="s">
        <v>578</v>
      </c>
      <c r="FY7" s="934" t="s">
        <v>578</v>
      </c>
      <c r="FZ7" s="934" t="s">
        <v>578</v>
      </c>
      <c r="GA7" s="159">
        <v>0</v>
      </c>
      <c r="GB7" s="939" t="s">
        <v>578</v>
      </c>
      <c r="GC7" s="934" t="s">
        <v>578</v>
      </c>
      <c r="GD7" s="934" t="s">
        <v>578</v>
      </c>
      <c r="GE7" s="934">
        <v>0</v>
      </c>
      <c r="GF7" s="943" t="s">
        <v>578</v>
      </c>
      <c r="GG7" s="934" t="s">
        <v>578</v>
      </c>
      <c r="GH7" s="934" t="s">
        <v>578</v>
      </c>
      <c r="GI7" s="934" t="s">
        <v>578</v>
      </c>
      <c r="GJ7" s="940">
        <v>0</v>
      </c>
      <c r="GK7" s="941" t="s">
        <v>578</v>
      </c>
      <c r="GL7" s="934" t="s">
        <v>578</v>
      </c>
      <c r="GM7" s="934" t="s">
        <v>578</v>
      </c>
      <c r="GN7" s="164">
        <v>10</v>
      </c>
      <c r="GO7" s="167">
        <v>39</v>
      </c>
      <c r="GP7" s="163">
        <v>4.7</v>
      </c>
      <c r="GQ7" s="164">
        <v>32</v>
      </c>
      <c r="GR7" s="164">
        <v>47</v>
      </c>
      <c r="GS7" s="159">
        <v>0</v>
      </c>
      <c r="GT7" s="939" t="s">
        <v>578</v>
      </c>
      <c r="GU7" s="934" t="s">
        <v>578</v>
      </c>
      <c r="GV7" s="934" t="s">
        <v>578</v>
      </c>
      <c r="GW7" s="934">
        <v>0</v>
      </c>
      <c r="GX7" s="934" t="s">
        <v>578</v>
      </c>
      <c r="GY7" s="934" t="s">
        <v>578</v>
      </c>
      <c r="GZ7" s="934" t="s">
        <v>578</v>
      </c>
      <c r="HA7" s="934" t="s">
        <v>578</v>
      </c>
      <c r="HB7" s="940">
        <v>0</v>
      </c>
      <c r="HC7" s="941" t="s">
        <v>578</v>
      </c>
      <c r="HD7" s="934" t="s">
        <v>578</v>
      </c>
      <c r="HE7" s="934" t="s">
        <v>578</v>
      </c>
      <c r="HF7" s="934">
        <v>0</v>
      </c>
      <c r="HG7" s="934" t="s">
        <v>578</v>
      </c>
      <c r="HH7" s="934" t="s">
        <v>578</v>
      </c>
      <c r="HI7" s="934" t="s">
        <v>578</v>
      </c>
      <c r="HJ7" s="934" t="s">
        <v>578</v>
      </c>
      <c r="HK7" s="159">
        <v>0</v>
      </c>
      <c r="HL7" s="942">
        <v>0.06</v>
      </c>
      <c r="HM7" s="164">
        <v>0.06</v>
      </c>
      <c r="HN7" s="163">
        <v>1</v>
      </c>
      <c r="HO7" s="164">
        <v>4</v>
      </c>
      <c r="HP7" s="167">
        <v>63</v>
      </c>
      <c r="HQ7" s="163">
        <v>6.7</v>
      </c>
      <c r="HR7" s="164">
        <v>57</v>
      </c>
      <c r="HS7" s="164">
        <v>71</v>
      </c>
      <c r="HT7" s="940">
        <v>0</v>
      </c>
      <c r="HU7" s="941" t="s">
        <v>578</v>
      </c>
      <c r="HV7" s="934" t="s">
        <v>578</v>
      </c>
      <c r="HW7" s="934" t="s">
        <v>578</v>
      </c>
      <c r="HX7" s="934">
        <v>0</v>
      </c>
      <c r="HY7" s="934" t="s">
        <v>578</v>
      </c>
      <c r="HZ7" s="934" t="s">
        <v>578</v>
      </c>
      <c r="IA7" s="934" t="s">
        <v>578</v>
      </c>
      <c r="IB7" s="934" t="s">
        <v>578</v>
      </c>
      <c r="IC7" s="159">
        <v>0</v>
      </c>
      <c r="ID7" s="944" t="s">
        <v>578</v>
      </c>
      <c r="IE7" s="937" t="s">
        <v>578</v>
      </c>
      <c r="IF7" s="934" t="s">
        <v>578</v>
      </c>
      <c r="IG7" s="934">
        <v>0</v>
      </c>
      <c r="IH7" s="943" t="s">
        <v>578</v>
      </c>
      <c r="II7" s="934" t="s">
        <v>578</v>
      </c>
      <c r="IJ7" s="934" t="s">
        <v>578</v>
      </c>
      <c r="IK7" s="934" t="s">
        <v>578</v>
      </c>
      <c r="IL7" s="940">
        <v>0</v>
      </c>
      <c r="IM7" s="941" t="s">
        <v>578</v>
      </c>
      <c r="IN7" s="934" t="s">
        <v>578</v>
      </c>
      <c r="IO7" s="934" t="s">
        <v>578</v>
      </c>
      <c r="IP7" s="934">
        <v>0</v>
      </c>
      <c r="IQ7" s="934" t="s">
        <v>578</v>
      </c>
      <c r="IR7" s="934" t="s">
        <v>578</v>
      </c>
      <c r="IS7" s="934" t="s">
        <v>578</v>
      </c>
      <c r="IT7" s="934" t="s">
        <v>578</v>
      </c>
      <c r="IU7" s="159">
        <v>0</v>
      </c>
      <c r="IV7" s="939" t="s">
        <v>578</v>
      </c>
      <c r="IW7" s="934" t="s">
        <v>578</v>
      </c>
      <c r="IX7" s="934" t="s">
        <v>578</v>
      </c>
      <c r="IY7" s="934">
        <v>0</v>
      </c>
      <c r="IZ7" s="934" t="s">
        <v>578</v>
      </c>
      <c r="JA7" s="934" t="s">
        <v>578</v>
      </c>
      <c r="JB7" s="934" t="s">
        <v>578</v>
      </c>
      <c r="JC7" s="934" t="s">
        <v>578</v>
      </c>
      <c r="JD7" s="940">
        <v>0</v>
      </c>
      <c r="JE7" s="941" t="s">
        <v>578</v>
      </c>
      <c r="JF7" s="934" t="s">
        <v>578</v>
      </c>
      <c r="JG7" s="934" t="s">
        <v>578</v>
      </c>
      <c r="JH7" s="934">
        <v>0</v>
      </c>
      <c r="JI7" s="934" t="s">
        <v>578</v>
      </c>
      <c r="JJ7" s="934" t="s">
        <v>578</v>
      </c>
      <c r="JK7" s="934" t="s">
        <v>578</v>
      </c>
      <c r="JL7" s="934" t="s">
        <v>578</v>
      </c>
      <c r="JM7" s="159">
        <v>0</v>
      </c>
      <c r="JN7" s="939" t="s">
        <v>578</v>
      </c>
      <c r="JO7" s="937" t="s">
        <v>578</v>
      </c>
      <c r="JP7" s="937" t="s">
        <v>578</v>
      </c>
      <c r="JQ7" s="164">
        <v>1</v>
      </c>
      <c r="JR7" s="167">
        <v>57</v>
      </c>
      <c r="JS7" s="934" t="s">
        <v>578</v>
      </c>
      <c r="JT7" s="164">
        <v>57</v>
      </c>
      <c r="JU7" s="164">
        <v>57</v>
      </c>
      <c r="JV7" s="940">
        <v>0</v>
      </c>
      <c r="JW7" s="941" t="s">
        <v>578</v>
      </c>
      <c r="JX7" s="934" t="s">
        <v>578</v>
      </c>
      <c r="JY7" s="934" t="s">
        <v>578</v>
      </c>
      <c r="JZ7" s="934">
        <v>0</v>
      </c>
      <c r="KA7" s="934" t="s">
        <v>578</v>
      </c>
      <c r="KB7" s="934" t="s">
        <v>578</v>
      </c>
      <c r="KC7" s="934" t="s">
        <v>578</v>
      </c>
      <c r="KD7" s="934" t="s">
        <v>578</v>
      </c>
      <c r="KE7" s="159">
        <v>0</v>
      </c>
      <c r="KF7" s="945">
        <v>2</v>
      </c>
      <c r="KG7" s="946">
        <v>0.2</v>
      </c>
      <c r="KH7" s="946">
        <v>0.11</v>
      </c>
      <c r="KI7" s="234">
        <v>0.56999999999999995</v>
      </c>
      <c r="KJ7" s="234">
        <v>0</v>
      </c>
      <c r="KK7" s="234">
        <v>9</v>
      </c>
      <c r="KL7" s="947">
        <v>19</v>
      </c>
      <c r="KM7" s="948">
        <v>0</v>
      </c>
      <c r="KN7" s="926">
        <v>0.47</v>
      </c>
      <c r="KO7" s="927">
        <v>1</v>
      </c>
      <c r="KP7" s="1748">
        <v>1</v>
      </c>
      <c r="KQ7" s="949">
        <v>1</v>
      </c>
      <c r="KR7" s="950">
        <v>1994</v>
      </c>
      <c r="KS7" s="951">
        <v>2.7</v>
      </c>
      <c r="KT7" s="163">
        <v>0.71</v>
      </c>
      <c r="KU7" s="952">
        <v>0.26</v>
      </c>
      <c r="KV7" s="942">
        <v>4.43</v>
      </c>
      <c r="KW7" s="164">
        <v>1.04</v>
      </c>
      <c r="KX7" s="940">
        <v>0.23</v>
      </c>
      <c r="KY7" s="174">
        <v>115</v>
      </c>
      <c r="KZ7" s="167">
        <v>19.190000000000001</v>
      </c>
      <c r="LA7" s="159">
        <v>0.17</v>
      </c>
      <c r="LB7" s="941" t="s">
        <v>578</v>
      </c>
      <c r="LC7" s="937" t="s">
        <v>578</v>
      </c>
      <c r="LD7" s="938" t="s">
        <v>578</v>
      </c>
    </row>
    <row r="8" spans="1:316" x14ac:dyDescent="0.25">
      <c r="A8" s="933">
        <v>9</v>
      </c>
      <c r="B8" s="1105" t="s">
        <v>589</v>
      </c>
      <c r="C8" s="1318" t="s">
        <v>588</v>
      </c>
      <c r="D8" s="939" t="s">
        <v>578</v>
      </c>
      <c r="E8" s="934" t="s">
        <v>578</v>
      </c>
      <c r="F8" s="934" t="s">
        <v>578</v>
      </c>
      <c r="G8" s="934">
        <v>0</v>
      </c>
      <c r="H8" s="934" t="s">
        <v>578</v>
      </c>
      <c r="I8" s="934" t="s">
        <v>578</v>
      </c>
      <c r="J8" s="934" t="s">
        <v>578</v>
      </c>
      <c r="K8" s="934" t="s">
        <v>578</v>
      </c>
      <c r="L8" s="935">
        <v>0</v>
      </c>
      <c r="M8" s="1669">
        <v>0.13</v>
      </c>
      <c r="N8" s="1670">
        <v>0.09</v>
      </c>
      <c r="O8" s="1670">
        <v>0.7</v>
      </c>
      <c r="P8" s="163">
        <v>4</v>
      </c>
      <c r="Q8" s="167">
        <v>91</v>
      </c>
      <c r="R8" s="164">
        <v>18.7</v>
      </c>
      <c r="S8" s="167">
        <v>70</v>
      </c>
      <c r="T8" s="164">
        <v>112</v>
      </c>
      <c r="U8" s="935">
        <v>0</v>
      </c>
      <c r="V8" s="936" t="s">
        <v>578</v>
      </c>
      <c r="W8" s="934" t="s">
        <v>578</v>
      </c>
      <c r="X8" s="934" t="s">
        <v>578</v>
      </c>
      <c r="Y8" s="934">
        <v>0</v>
      </c>
      <c r="Z8" s="934" t="s">
        <v>578</v>
      </c>
      <c r="AA8" s="934" t="s">
        <v>578</v>
      </c>
      <c r="AB8" s="934" t="s">
        <v>578</v>
      </c>
      <c r="AC8" s="934" t="s">
        <v>578</v>
      </c>
      <c r="AD8" s="935">
        <v>0</v>
      </c>
      <c r="AE8" s="936" t="s">
        <v>578</v>
      </c>
      <c r="AF8" s="934" t="s">
        <v>578</v>
      </c>
      <c r="AG8" s="934" t="s">
        <v>578</v>
      </c>
      <c r="AH8" s="934">
        <v>0</v>
      </c>
      <c r="AI8" s="934" t="s">
        <v>578</v>
      </c>
      <c r="AJ8" s="934" t="s">
        <v>578</v>
      </c>
      <c r="AK8" s="934" t="s">
        <v>578</v>
      </c>
      <c r="AL8" s="934" t="s">
        <v>578</v>
      </c>
      <c r="AM8" s="938" t="s">
        <v>578</v>
      </c>
      <c r="AN8" s="939" t="s">
        <v>578</v>
      </c>
      <c r="AO8" s="934" t="s">
        <v>578</v>
      </c>
      <c r="AP8" s="934" t="s">
        <v>578</v>
      </c>
      <c r="AQ8" s="934">
        <v>0</v>
      </c>
      <c r="AR8" s="934" t="s">
        <v>578</v>
      </c>
      <c r="AS8" s="934" t="s">
        <v>578</v>
      </c>
      <c r="AT8" s="934" t="s">
        <v>578</v>
      </c>
      <c r="AU8" s="934" t="s">
        <v>578</v>
      </c>
      <c r="AV8" s="940">
        <v>0</v>
      </c>
      <c r="AW8" s="941" t="s">
        <v>578</v>
      </c>
      <c r="AX8" s="934" t="s">
        <v>578</v>
      </c>
      <c r="AY8" s="934" t="s">
        <v>578</v>
      </c>
      <c r="AZ8" s="934">
        <v>0</v>
      </c>
      <c r="BA8" s="934" t="s">
        <v>578</v>
      </c>
      <c r="BB8" s="934" t="s">
        <v>578</v>
      </c>
      <c r="BC8" s="934" t="s">
        <v>578</v>
      </c>
      <c r="BD8" s="934" t="s">
        <v>578</v>
      </c>
      <c r="BE8" s="159">
        <v>0</v>
      </c>
      <c r="BF8" s="941" t="s">
        <v>578</v>
      </c>
      <c r="BG8" s="934" t="s">
        <v>578</v>
      </c>
      <c r="BH8" s="934" t="s">
        <v>578</v>
      </c>
      <c r="BI8" s="934">
        <v>0</v>
      </c>
      <c r="BJ8" s="934" t="s">
        <v>578</v>
      </c>
      <c r="BK8" s="934" t="s">
        <v>578</v>
      </c>
      <c r="BL8" s="934" t="s">
        <v>578</v>
      </c>
      <c r="BM8" s="934" t="s">
        <v>578</v>
      </c>
      <c r="BN8" s="159">
        <v>0</v>
      </c>
      <c r="BO8" s="941" t="s">
        <v>578</v>
      </c>
      <c r="BP8" s="934" t="s">
        <v>578</v>
      </c>
      <c r="BQ8" s="934" t="s">
        <v>578</v>
      </c>
      <c r="BR8" s="934">
        <v>0</v>
      </c>
      <c r="BS8" s="934" t="s">
        <v>578</v>
      </c>
      <c r="BT8" s="934" t="s">
        <v>578</v>
      </c>
      <c r="BU8" s="934" t="s">
        <v>578</v>
      </c>
      <c r="BV8" s="934" t="s">
        <v>578</v>
      </c>
      <c r="BW8" s="159">
        <v>0</v>
      </c>
      <c r="BX8" s="939" t="s">
        <v>578</v>
      </c>
      <c r="BY8" s="934" t="s">
        <v>578</v>
      </c>
      <c r="BZ8" s="937" t="s">
        <v>578</v>
      </c>
      <c r="CA8" s="934">
        <v>0</v>
      </c>
      <c r="CB8" s="943" t="s">
        <v>578</v>
      </c>
      <c r="CC8" s="934" t="s">
        <v>578</v>
      </c>
      <c r="CD8" s="934" t="s">
        <v>578</v>
      </c>
      <c r="CE8" s="934" t="s">
        <v>578</v>
      </c>
      <c r="CF8" s="940">
        <v>0</v>
      </c>
      <c r="CG8" s="941" t="s">
        <v>578</v>
      </c>
      <c r="CH8" s="934" t="s">
        <v>578</v>
      </c>
      <c r="CI8" s="934" t="s">
        <v>578</v>
      </c>
      <c r="CJ8" s="934">
        <v>0</v>
      </c>
      <c r="CK8" s="934" t="s">
        <v>578</v>
      </c>
      <c r="CL8" s="934" t="s">
        <v>578</v>
      </c>
      <c r="CM8" s="934" t="s">
        <v>578</v>
      </c>
      <c r="CN8" s="934" t="s">
        <v>578</v>
      </c>
      <c r="CO8" s="159">
        <v>0</v>
      </c>
      <c r="CP8" s="939" t="s">
        <v>578</v>
      </c>
      <c r="CQ8" s="934" t="s">
        <v>578</v>
      </c>
      <c r="CR8" s="934" t="s">
        <v>578</v>
      </c>
      <c r="CS8" s="934">
        <v>0</v>
      </c>
      <c r="CT8" s="934" t="s">
        <v>578</v>
      </c>
      <c r="CU8" s="934" t="s">
        <v>578</v>
      </c>
      <c r="CV8" s="934" t="s">
        <v>578</v>
      </c>
      <c r="CW8" s="934" t="s">
        <v>578</v>
      </c>
      <c r="CX8" s="940">
        <v>0</v>
      </c>
      <c r="CY8" s="941" t="s">
        <v>578</v>
      </c>
      <c r="CZ8" s="934" t="s">
        <v>578</v>
      </c>
      <c r="DA8" s="934" t="s">
        <v>578</v>
      </c>
      <c r="DB8" s="934">
        <v>0</v>
      </c>
      <c r="DC8" s="934" t="s">
        <v>578</v>
      </c>
      <c r="DD8" s="934" t="s">
        <v>578</v>
      </c>
      <c r="DE8" s="934" t="s">
        <v>578</v>
      </c>
      <c r="DF8" s="934" t="s">
        <v>578</v>
      </c>
      <c r="DG8" s="159">
        <v>0</v>
      </c>
      <c r="DH8" s="939" t="s">
        <v>578</v>
      </c>
      <c r="DI8" s="934" t="s">
        <v>578</v>
      </c>
      <c r="DJ8" s="934" t="s">
        <v>578</v>
      </c>
      <c r="DK8" s="934">
        <v>0</v>
      </c>
      <c r="DL8" s="934" t="s">
        <v>578</v>
      </c>
      <c r="DM8" s="934" t="s">
        <v>578</v>
      </c>
      <c r="DN8" s="934" t="s">
        <v>578</v>
      </c>
      <c r="DO8" s="934" t="s">
        <v>578</v>
      </c>
      <c r="DP8" s="940">
        <v>0</v>
      </c>
      <c r="DQ8" s="941" t="s">
        <v>578</v>
      </c>
      <c r="DR8" s="934" t="s">
        <v>578</v>
      </c>
      <c r="DS8" s="934" t="s">
        <v>578</v>
      </c>
      <c r="DT8" s="934">
        <v>0</v>
      </c>
      <c r="DU8" s="934" t="s">
        <v>578</v>
      </c>
      <c r="DV8" s="934" t="s">
        <v>578</v>
      </c>
      <c r="DW8" s="934" t="s">
        <v>578</v>
      </c>
      <c r="DX8" s="934" t="s">
        <v>578</v>
      </c>
      <c r="DY8" s="159">
        <v>0</v>
      </c>
      <c r="DZ8" s="939" t="s">
        <v>578</v>
      </c>
      <c r="EA8" s="934" t="s">
        <v>578</v>
      </c>
      <c r="EB8" s="934" t="s">
        <v>578</v>
      </c>
      <c r="EC8" s="934">
        <v>0</v>
      </c>
      <c r="ED8" s="934" t="s">
        <v>578</v>
      </c>
      <c r="EE8" s="934" t="s">
        <v>578</v>
      </c>
      <c r="EF8" s="934" t="s">
        <v>578</v>
      </c>
      <c r="EG8" s="934" t="s">
        <v>578</v>
      </c>
      <c r="EH8" s="940">
        <v>0</v>
      </c>
      <c r="EI8" s="941" t="s">
        <v>578</v>
      </c>
      <c r="EJ8" s="934" t="s">
        <v>578</v>
      </c>
      <c r="EK8" s="934" t="s">
        <v>578</v>
      </c>
      <c r="EL8" s="164">
        <v>3</v>
      </c>
      <c r="EM8" s="167">
        <v>93</v>
      </c>
      <c r="EN8" s="163">
        <v>6.1</v>
      </c>
      <c r="EO8" s="164">
        <v>89</v>
      </c>
      <c r="EP8" s="164">
        <v>100</v>
      </c>
      <c r="EQ8" s="159">
        <v>0</v>
      </c>
      <c r="ER8" s="939" t="s">
        <v>578</v>
      </c>
      <c r="ES8" s="934" t="s">
        <v>578</v>
      </c>
      <c r="ET8" s="934" t="s">
        <v>578</v>
      </c>
      <c r="EU8" s="934">
        <v>0</v>
      </c>
      <c r="EV8" s="934" t="s">
        <v>578</v>
      </c>
      <c r="EW8" s="934" t="s">
        <v>578</v>
      </c>
      <c r="EX8" s="934" t="s">
        <v>578</v>
      </c>
      <c r="EY8" s="934" t="s">
        <v>578</v>
      </c>
      <c r="EZ8" s="940">
        <v>0</v>
      </c>
      <c r="FA8" s="174">
        <v>7.0000000000000007E-2</v>
      </c>
      <c r="FB8" s="164">
        <v>7.0000000000000007E-2</v>
      </c>
      <c r="FC8" s="163">
        <v>1</v>
      </c>
      <c r="FD8" s="164">
        <v>1</v>
      </c>
      <c r="FE8" s="167">
        <v>58</v>
      </c>
      <c r="FF8" s="937" t="s">
        <v>578</v>
      </c>
      <c r="FG8" s="164">
        <v>58</v>
      </c>
      <c r="FH8" s="164">
        <v>58</v>
      </c>
      <c r="FI8" s="159">
        <v>0</v>
      </c>
      <c r="FJ8" s="939" t="s">
        <v>578</v>
      </c>
      <c r="FK8" s="934" t="s">
        <v>578</v>
      </c>
      <c r="FL8" s="934" t="s">
        <v>578</v>
      </c>
      <c r="FM8" s="934">
        <v>0</v>
      </c>
      <c r="FN8" s="943" t="s">
        <v>578</v>
      </c>
      <c r="FO8" s="934" t="s">
        <v>578</v>
      </c>
      <c r="FP8" s="934" t="s">
        <v>578</v>
      </c>
      <c r="FQ8" s="934" t="s">
        <v>578</v>
      </c>
      <c r="FR8" s="940">
        <v>0</v>
      </c>
      <c r="FS8" s="941" t="s">
        <v>578</v>
      </c>
      <c r="FT8" s="934" t="s">
        <v>578</v>
      </c>
      <c r="FU8" s="934" t="s">
        <v>578</v>
      </c>
      <c r="FV8" s="934">
        <v>0</v>
      </c>
      <c r="FW8" s="934" t="s">
        <v>578</v>
      </c>
      <c r="FX8" s="934" t="s">
        <v>578</v>
      </c>
      <c r="FY8" s="934" t="s">
        <v>578</v>
      </c>
      <c r="FZ8" s="934" t="s">
        <v>578</v>
      </c>
      <c r="GA8" s="159">
        <v>0</v>
      </c>
      <c r="GB8" s="939" t="s">
        <v>578</v>
      </c>
      <c r="GC8" s="934" t="s">
        <v>578</v>
      </c>
      <c r="GD8" s="934" t="s">
        <v>578</v>
      </c>
      <c r="GE8" s="934">
        <v>0</v>
      </c>
      <c r="GF8" s="943" t="s">
        <v>578</v>
      </c>
      <c r="GG8" s="934" t="s">
        <v>578</v>
      </c>
      <c r="GH8" s="934" t="s">
        <v>578</v>
      </c>
      <c r="GI8" s="934" t="s">
        <v>578</v>
      </c>
      <c r="GJ8" s="940">
        <v>0</v>
      </c>
      <c r="GK8" s="941" t="s">
        <v>578</v>
      </c>
      <c r="GL8" s="934" t="s">
        <v>578</v>
      </c>
      <c r="GM8" s="934" t="s">
        <v>578</v>
      </c>
      <c r="GN8" s="934">
        <v>0</v>
      </c>
      <c r="GO8" s="943" t="s">
        <v>578</v>
      </c>
      <c r="GP8" s="937" t="s">
        <v>578</v>
      </c>
      <c r="GQ8" s="934" t="s">
        <v>578</v>
      </c>
      <c r="GR8" s="934" t="s">
        <v>578</v>
      </c>
      <c r="GS8" s="159">
        <v>0</v>
      </c>
      <c r="GT8" s="939" t="s">
        <v>578</v>
      </c>
      <c r="GU8" s="934" t="s">
        <v>578</v>
      </c>
      <c r="GV8" s="934" t="s">
        <v>578</v>
      </c>
      <c r="GW8" s="934">
        <v>0</v>
      </c>
      <c r="GX8" s="934" t="s">
        <v>578</v>
      </c>
      <c r="GY8" s="934" t="s">
        <v>578</v>
      </c>
      <c r="GZ8" s="934" t="s">
        <v>578</v>
      </c>
      <c r="HA8" s="934" t="s">
        <v>578</v>
      </c>
      <c r="HB8" s="940">
        <v>0</v>
      </c>
      <c r="HC8" s="941" t="s">
        <v>578</v>
      </c>
      <c r="HD8" s="934" t="s">
        <v>578</v>
      </c>
      <c r="HE8" s="934" t="s">
        <v>578</v>
      </c>
      <c r="HF8" s="934">
        <v>0</v>
      </c>
      <c r="HG8" s="934" t="s">
        <v>578</v>
      </c>
      <c r="HH8" s="934" t="s">
        <v>578</v>
      </c>
      <c r="HI8" s="934" t="s">
        <v>578</v>
      </c>
      <c r="HJ8" s="934" t="s">
        <v>578</v>
      </c>
      <c r="HK8" s="159">
        <v>0</v>
      </c>
      <c r="HL8" s="942">
        <v>7.0000000000000007E-2</v>
      </c>
      <c r="HM8" s="164">
        <v>7.0000000000000007E-2</v>
      </c>
      <c r="HN8" s="163">
        <v>1</v>
      </c>
      <c r="HO8" s="164">
        <v>1</v>
      </c>
      <c r="HP8" s="167">
        <v>74</v>
      </c>
      <c r="HQ8" s="934" t="s">
        <v>578</v>
      </c>
      <c r="HR8" s="164">
        <v>74</v>
      </c>
      <c r="HS8" s="164">
        <v>74</v>
      </c>
      <c r="HT8" s="940">
        <v>0</v>
      </c>
      <c r="HU8" s="941" t="s">
        <v>578</v>
      </c>
      <c r="HV8" s="934" t="s">
        <v>578</v>
      </c>
      <c r="HW8" s="934" t="s">
        <v>578</v>
      </c>
      <c r="HX8" s="934">
        <v>0</v>
      </c>
      <c r="HY8" s="934" t="s">
        <v>578</v>
      </c>
      <c r="HZ8" s="934" t="s">
        <v>578</v>
      </c>
      <c r="IA8" s="934" t="s">
        <v>578</v>
      </c>
      <c r="IB8" s="934" t="s">
        <v>578</v>
      </c>
      <c r="IC8" s="159">
        <v>0</v>
      </c>
      <c r="ID8" s="944" t="s">
        <v>578</v>
      </c>
      <c r="IE8" s="937" t="s">
        <v>578</v>
      </c>
      <c r="IF8" s="934" t="s">
        <v>578</v>
      </c>
      <c r="IG8" s="934">
        <v>0</v>
      </c>
      <c r="IH8" s="943" t="s">
        <v>578</v>
      </c>
      <c r="II8" s="934" t="s">
        <v>578</v>
      </c>
      <c r="IJ8" s="934" t="s">
        <v>578</v>
      </c>
      <c r="IK8" s="934" t="s">
        <v>578</v>
      </c>
      <c r="IL8" s="940">
        <v>0</v>
      </c>
      <c r="IM8" s="941" t="s">
        <v>578</v>
      </c>
      <c r="IN8" s="934" t="s">
        <v>578</v>
      </c>
      <c r="IO8" s="934" t="s">
        <v>578</v>
      </c>
      <c r="IP8" s="934">
        <v>0</v>
      </c>
      <c r="IQ8" s="934" t="s">
        <v>578</v>
      </c>
      <c r="IR8" s="934" t="s">
        <v>578</v>
      </c>
      <c r="IS8" s="934" t="s">
        <v>578</v>
      </c>
      <c r="IT8" s="934" t="s">
        <v>578</v>
      </c>
      <c r="IU8" s="159">
        <v>0</v>
      </c>
      <c r="IV8" s="939" t="s">
        <v>578</v>
      </c>
      <c r="IW8" s="934" t="s">
        <v>578</v>
      </c>
      <c r="IX8" s="934" t="s">
        <v>578</v>
      </c>
      <c r="IY8" s="934">
        <v>0</v>
      </c>
      <c r="IZ8" s="934" t="s">
        <v>578</v>
      </c>
      <c r="JA8" s="934" t="s">
        <v>578</v>
      </c>
      <c r="JB8" s="934" t="s">
        <v>578</v>
      </c>
      <c r="JC8" s="934" t="s">
        <v>578</v>
      </c>
      <c r="JD8" s="940">
        <v>0</v>
      </c>
      <c r="JE8" s="941" t="s">
        <v>578</v>
      </c>
      <c r="JF8" s="934" t="s">
        <v>578</v>
      </c>
      <c r="JG8" s="934" t="s">
        <v>578</v>
      </c>
      <c r="JH8" s="934">
        <v>0</v>
      </c>
      <c r="JI8" s="934" t="s">
        <v>578</v>
      </c>
      <c r="JJ8" s="934" t="s">
        <v>578</v>
      </c>
      <c r="JK8" s="934" t="s">
        <v>578</v>
      </c>
      <c r="JL8" s="934" t="s">
        <v>578</v>
      </c>
      <c r="JM8" s="159">
        <v>0</v>
      </c>
      <c r="JN8" s="942">
        <v>7.0000000000000007E-2</v>
      </c>
      <c r="JO8" s="163">
        <v>7.0000000000000007E-2</v>
      </c>
      <c r="JP8" s="163">
        <v>1</v>
      </c>
      <c r="JQ8" s="164">
        <v>2</v>
      </c>
      <c r="JR8" s="167">
        <v>42.5</v>
      </c>
      <c r="JS8" s="164">
        <v>24.7</v>
      </c>
      <c r="JT8" s="164">
        <v>25</v>
      </c>
      <c r="JU8" s="164">
        <v>60</v>
      </c>
      <c r="JV8" s="940">
        <v>1</v>
      </c>
      <c r="JW8" s="941" t="s">
        <v>578</v>
      </c>
      <c r="JX8" s="934" t="s">
        <v>578</v>
      </c>
      <c r="JY8" s="934" t="s">
        <v>578</v>
      </c>
      <c r="JZ8" s="934">
        <v>0</v>
      </c>
      <c r="KA8" s="934" t="s">
        <v>578</v>
      </c>
      <c r="KB8" s="934" t="s">
        <v>578</v>
      </c>
      <c r="KC8" s="934" t="s">
        <v>578</v>
      </c>
      <c r="KD8" s="934" t="s">
        <v>578</v>
      </c>
      <c r="KE8" s="159">
        <v>0</v>
      </c>
      <c r="KF8" s="945">
        <v>5</v>
      </c>
      <c r="KG8" s="946">
        <v>0.4</v>
      </c>
      <c r="KH8" s="946">
        <v>0.16</v>
      </c>
      <c r="KI8" s="234">
        <v>0.39</v>
      </c>
      <c r="KJ8" s="234">
        <v>1</v>
      </c>
      <c r="KK8" s="234">
        <v>5</v>
      </c>
      <c r="KL8" s="947">
        <v>17</v>
      </c>
      <c r="KM8" s="948">
        <v>0.2</v>
      </c>
      <c r="KN8" s="926">
        <v>0.28999999999999998</v>
      </c>
      <c r="KO8" s="927">
        <v>1</v>
      </c>
      <c r="KP8" s="1748">
        <v>1</v>
      </c>
      <c r="KQ8" s="949">
        <v>1</v>
      </c>
      <c r="KR8" s="950">
        <v>2428</v>
      </c>
      <c r="KS8" s="942">
        <v>59.4</v>
      </c>
      <c r="KT8" s="167">
        <v>12</v>
      </c>
      <c r="KU8" s="952">
        <v>0.2</v>
      </c>
      <c r="KV8" s="942">
        <v>53.4</v>
      </c>
      <c r="KW8" s="164">
        <v>9.4</v>
      </c>
      <c r="KX8" s="940">
        <v>0.17</v>
      </c>
      <c r="KY8" s="954">
        <v>149.52000000000001</v>
      </c>
      <c r="KZ8" s="167">
        <v>29.3</v>
      </c>
      <c r="LA8" s="159">
        <v>0.19</v>
      </c>
      <c r="LB8" s="174">
        <v>0.13</v>
      </c>
      <c r="LC8" s="163">
        <v>0.09</v>
      </c>
      <c r="LD8" s="955">
        <v>0.7</v>
      </c>
    </row>
    <row r="9" spans="1:316" x14ac:dyDescent="0.25">
      <c r="A9" s="933">
        <v>15</v>
      </c>
      <c r="B9" s="1105" t="s">
        <v>83</v>
      </c>
      <c r="C9" s="1318" t="s">
        <v>82</v>
      </c>
      <c r="D9" s="939" t="s">
        <v>578</v>
      </c>
      <c r="E9" s="934" t="s">
        <v>578</v>
      </c>
      <c r="F9" s="934" t="s">
        <v>578</v>
      </c>
      <c r="G9" s="934">
        <v>0</v>
      </c>
      <c r="H9" s="934" t="s">
        <v>578</v>
      </c>
      <c r="I9" s="934" t="s">
        <v>578</v>
      </c>
      <c r="J9" s="934" t="s">
        <v>578</v>
      </c>
      <c r="K9" s="934" t="s">
        <v>578</v>
      </c>
      <c r="L9" s="935">
        <v>0</v>
      </c>
      <c r="M9" s="1667" t="s">
        <v>578</v>
      </c>
      <c r="N9" s="1668" t="s">
        <v>578</v>
      </c>
      <c r="O9" s="1668" t="s">
        <v>578</v>
      </c>
      <c r="P9" s="163">
        <v>4</v>
      </c>
      <c r="Q9" s="166">
        <v>104.5</v>
      </c>
      <c r="R9" s="164">
        <v>3.1</v>
      </c>
      <c r="S9" s="164">
        <v>102</v>
      </c>
      <c r="T9" s="164">
        <v>109</v>
      </c>
      <c r="U9" s="935">
        <v>0</v>
      </c>
      <c r="V9" s="936" t="s">
        <v>578</v>
      </c>
      <c r="W9" s="934" t="s">
        <v>578</v>
      </c>
      <c r="X9" s="934" t="s">
        <v>578</v>
      </c>
      <c r="Y9" s="934">
        <v>0</v>
      </c>
      <c r="Z9" s="934" t="s">
        <v>578</v>
      </c>
      <c r="AA9" s="934" t="s">
        <v>578</v>
      </c>
      <c r="AB9" s="934" t="s">
        <v>578</v>
      </c>
      <c r="AC9" s="934" t="s">
        <v>578</v>
      </c>
      <c r="AD9" s="935">
        <v>0</v>
      </c>
      <c r="AE9" s="936" t="s">
        <v>578</v>
      </c>
      <c r="AF9" s="934" t="s">
        <v>578</v>
      </c>
      <c r="AG9" s="934" t="s">
        <v>578</v>
      </c>
      <c r="AH9" s="934">
        <v>0</v>
      </c>
      <c r="AI9" s="934" t="s">
        <v>578</v>
      </c>
      <c r="AJ9" s="934" t="s">
        <v>578</v>
      </c>
      <c r="AK9" s="934" t="s">
        <v>578</v>
      </c>
      <c r="AL9" s="934" t="s">
        <v>578</v>
      </c>
      <c r="AM9" s="938" t="s">
        <v>578</v>
      </c>
      <c r="AN9" s="939" t="s">
        <v>578</v>
      </c>
      <c r="AO9" s="934" t="s">
        <v>578</v>
      </c>
      <c r="AP9" s="934" t="s">
        <v>578</v>
      </c>
      <c r="AQ9" s="934">
        <v>0</v>
      </c>
      <c r="AR9" s="934" t="s">
        <v>578</v>
      </c>
      <c r="AS9" s="934" t="s">
        <v>578</v>
      </c>
      <c r="AT9" s="934" t="s">
        <v>578</v>
      </c>
      <c r="AU9" s="934" t="s">
        <v>578</v>
      </c>
      <c r="AV9" s="940">
        <v>0</v>
      </c>
      <c r="AW9" s="941" t="s">
        <v>578</v>
      </c>
      <c r="AX9" s="934" t="s">
        <v>578</v>
      </c>
      <c r="AY9" s="934" t="s">
        <v>578</v>
      </c>
      <c r="AZ9" s="934">
        <v>0</v>
      </c>
      <c r="BA9" s="934" t="s">
        <v>578</v>
      </c>
      <c r="BB9" s="934" t="s">
        <v>578</v>
      </c>
      <c r="BC9" s="934" t="s">
        <v>578</v>
      </c>
      <c r="BD9" s="934" t="s">
        <v>578</v>
      </c>
      <c r="BE9" s="159">
        <v>0</v>
      </c>
      <c r="BF9" s="941" t="s">
        <v>578</v>
      </c>
      <c r="BG9" s="934" t="s">
        <v>578</v>
      </c>
      <c r="BH9" s="934" t="s">
        <v>578</v>
      </c>
      <c r="BI9" s="934">
        <v>0</v>
      </c>
      <c r="BJ9" s="934" t="s">
        <v>578</v>
      </c>
      <c r="BK9" s="934" t="s">
        <v>578</v>
      </c>
      <c r="BL9" s="934" t="s">
        <v>578</v>
      </c>
      <c r="BM9" s="934" t="s">
        <v>578</v>
      </c>
      <c r="BN9" s="159">
        <v>0</v>
      </c>
      <c r="BO9" s="941" t="s">
        <v>578</v>
      </c>
      <c r="BP9" s="934" t="s">
        <v>578</v>
      </c>
      <c r="BQ9" s="934" t="s">
        <v>578</v>
      </c>
      <c r="BR9" s="934">
        <v>0</v>
      </c>
      <c r="BS9" s="934" t="s">
        <v>578</v>
      </c>
      <c r="BT9" s="934" t="s">
        <v>578</v>
      </c>
      <c r="BU9" s="934" t="s">
        <v>578</v>
      </c>
      <c r="BV9" s="934" t="s">
        <v>578</v>
      </c>
      <c r="BW9" s="159">
        <v>0</v>
      </c>
      <c r="BX9" s="939" t="s">
        <v>578</v>
      </c>
      <c r="BY9" s="934" t="s">
        <v>578</v>
      </c>
      <c r="BZ9" s="937" t="s">
        <v>578</v>
      </c>
      <c r="CA9" s="164">
        <v>1</v>
      </c>
      <c r="CB9" s="167">
        <v>70</v>
      </c>
      <c r="CC9" s="934" t="s">
        <v>578</v>
      </c>
      <c r="CD9" s="164">
        <v>70</v>
      </c>
      <c r="CE9" s="164">
        <v>70</v>
      </c>
      <c r="CF9" s="940">
        <v>0</v>
      </c>
      <c r="CG9" s="941" t="s">
        <v>578</v>
      </c>
      <c r="CH9" s="934" t="s">
        <v>578</v>
      </c>
      <c r="CI9" s="934" t="s">
        <v>578</v>
      </c>
      <c r="CJ9" s="934">
        <v>0</v>
      </c>
      <c r="CK9" s="934" t="s">
        <v>578</v>
      </c>
      <c r="CL9" s="934" t="s">
        <v>578</v>
      </c>
      <c r="CM9" s="934" t="s">
        <v>578</v>
      </c>
      <c r="CN9" s="934" t="s">
        <v>578</v>
      </c>
      <c r="CO9" s="159">
        <v>0</v>
      </c>
      <c r="CP9" s="939" t="s">
        <v>578</v>
      </c>
      <c r="CQ9" s="934" t="s">
        <v>578</v>
      </c>
      <c r="CR9" s="934" t="s">
        <v>578</v>
      </c>
      <c r="CS9" s="934">
        <v>0</v>
      </c>
      <c r="CT9" s="934" t="s">
        <v>578</v>
      </c>
      <c r="CU9" s="934" t="s">
        <v>578</v>
      </c>
      <c r="CV9" s="934" t="s">
        <v>578</v>
      </c>
      <c r="CW9" s="934" t="s">
        <v>578</v>
      </c>
      <c r="CX9" s="940">
        <v>0</v>
      </c>
      <c r="CY9" s="941" t="s">
        <v>578</v>
      </c>
      <c r="CZ9" s="934" t="s">
        <v>578</v>
      </c>
      <c r="DA9" s="934" t="s">
        <v>578</v>
      </c>
      <c r="DB9" s="934">
        <v>0</v>
      </c>
      <c r="DC9" s="934" t="s">
        <v>578</v>
      </c>
      <c r="DD9" s="934" t="s">
        <v>578</v>
      </c>
      <c r="DE9" s="934" t="s">
        <v>578</v>
      </c>
      <c r="DF9" s="934" t="s">
        <v>578</v>
      </c>
      <c r="DG9" s="159">
        <v>0</v>
      </c>
      <c r="DH9" s="939" t="s">
        <v>578</v>
      </c>
      <c r="DI9" s="934" t="s">
        <v>578</v>
      </c>
      <c r="DJ9" s="934" t="s">
        <v>578</v>
      </c>
      <c r="DK9" s="934">
        <v>0</v>
      </c>
      <c r="DL9" s="934" t="s">
        <v>578</v>
      </c>
      <c r="DM9" s="934" t="s">
        <v>578</v>
      </c>
      <c r="DN9" s="934" t="s">
        <v>578</v>
      </c>
      <c r="DO9" s="934" t="s">
        <v>578</v>
      </c>
      <c r="DP9" s="940">
        <v>0</v>
      </c>
      <c r="DQ9" s="941" t="s">
        <v>578</v>
      </c>
      <c r="DR9" s="934" t="s">
        <v>578</v>
      </c>
      <c r="DS9" s="934" t="s">
        <v>578</v>
      </c>
      <c r="DT9" s="934">
        <v>0</v>
      </c>
      <c r="DU9" s="934" t="s">
        <v>578</v>
      </c>
      <c r="DV9" s="934" t="s">
        <v>578</v>
      </c>
      <c r="DW9" s="934" t="s">
        <v>578</v>
      </c>
      <c r="DX9" s="934" t="s">
        <v>578</v>
      </c>
      <c r="DY9" s="159">
        <v>0</v>
      </c>
      <c r="DZ9" s="939" t="s">
        <v>578</v>
      </c>
      <c r="EA9" s="934" t="s">
        <v>578</v>
      </c>
      <c r="EB9" s="934" t="s">
        <v>578</v>
      </c>
      <c r="EC9" s="934">
        <v>0</v>
      </c>
      <c r="ED9" s="934" t="s">
        <v>578</v>
      </c>
      <c r="EE9" s="934" t="s">
        <v>578</v>
      </c>
      <c r="EF9" s="934" t="s">
        <v>578</v>
      </c>
      <c r="EG9" s="934" t="s">
        <v>578</v>
      </c>
      <c r="EH9" s="940">
        <v>0</v>
      </c>
      <c r="EI9" s="941" t="s">
        <v>578</v>
      </c>
      <c r="EJ9" s="941" t="s">
        <v>578</v>
      </c>
      <c r="EK9" s="941" t="s">
        <v>578</v>
      </c>
      <c r="EL9" s="941">
        <v>0</v>
      </c>
      <c r="EM9" s="956" t="s">
        <v>578</v>
      </c>
      <c r="EN9" s="941" t="s">
        <v>578</v>
      </c>
      <c r="EO9" s="941" t="s">
        <v>578</v>
      </c>
      <c r="EP9" s="941" t="s">
        <v>578</v>
      </c>
      <c r="EQ9" s="159">
        <v>0</v>
      </c>
      <c r="ER9" s="939" t="s">
        <v>578</v>
      </c>
      <c r="ES9" s="934" t="s">
        <v>578</v>
      </c>
      <c r="ET9" s="934" t="s">
        <v>578</v>
      </c>
      <c r="EU9" s="934">
        <v>0</v>
      </c>
      <c r="EV9" s="934" t="s">
        <v>578</v>
      </c>
      <c r="EW9" s="934" t="s">
        <v>578</v>
      </c>
      <c r="EX9" s="934" t="s">
        <v>578</v>
      </c>
      <c r="EY9" s="934" t="s">
        <v>578</v>
      </c>
      <c r="EZ9" s="940">
        <v>0</v>
      </c>
      <c r="FA9" s="174">
        <v>7.0000000000000007E-2</v>
      </c>
      <c r="FB9" s="164">
        <v>7.0000000000000007E-2</v>
      </c>
      <c r="FC9" s="163">
        <v>1</v>
      </c>
      <c r="FD9" s="164">
        <v>2</v>
      </c>
      <c r="FE9" s="167">
        <v>66</v>
      </c>
      <c r="FF9" s="163">
        <v>7.1</v>
      </c>
      <c r="FG9" s="164">
        <v>61</v>
      </c>
      <c r="FH9" s="164">
        <v>71</v>
      </c>
      <c r="FI9" s="159">
        <v>0</v>
      </c>
      <c r="FJ9" s="939" t="s">
        <v>578</v>
      </c>
      <c r="FK9" s="934" t="s">
        <v>578</v>
      </c>
      <c r="FL9" s="934" t="s">
        <v>578</v>
      </c>
      <c r="FM9" s="934">
        <v>0</v>
      </c>
      <c r="FN9" s="943" t="s">
        <v>578</v>
      </c>
      <c r="FO9" s="934" t="s">
        <v>578</v>
      </c>
      <c r="FP9" s="934" t="s">
        <v>578</v>
      </c>
      <c r="FQ9" s="934" t="s">
        <v>578</v>
      </c>
      <c r="FR9" s="940">
        <v>0</v>
      </c>
      <c r="FS9" s="941" t="s">
        <v>578</v>
      </c>
      <c r="FT9" s="934" t="s">
        <v>578</v>
      </c>
      <c r="FU9" s="934" t="s">
        <v>578</v>
      </c>
      <c r="FV9" s="934">
        <v>0</v>
      </c>
      <c r="FW9" s="934" t="s">
        <v>578</v>
      </c>
      <c r="FX9" s="934" t="s">
        <v>578</v>
      </c>
      <c r="FY9" s="934" t="s">
        <v>578</v>
      </c>
      <c r="FZ9" s="934" t="s">
        <v>578</v>
      </c>
      <c r="GA9" s="159">
        <v>0</v>
      </c>
      <c r="GB9" s="939" t="s">
        <v>578</v>
      </c>
      <c r="GC9" s="934" t="s">
        <v>578</v>
      </c>
      <c r="GD9" s="934" t="s">
        <v>578</v>
      </c>
      <c r="GE9" s="934">
        <v>0</v>
      </c>
      <c r="GF9" s="943" t="s">
        <v>578</v>
      </c>
      <c r="GG9" s="934" t="s">
        <v>578</v>
      </c>
      <c r="GH9" s="934" t="s">
        <v>578</v>
      </c>
      <c r="GI9" s="934" t="s">
        <v>578</v>
      </c>
      <c r="GJ9" s="940">
        <v>0</v>
      </c>
      <c r="GK9" s="941" t="s">
        <v>578</v>
      </c>
      <c r="GL9" s="934" t="s">
        <v>578</v>
      </c>
      <c r="GM9" s="934" t="s">
        <v>578</v>
      </c>
      <c r="GN9" s="934">
        <v>0</v>
      </c>
      <c r="GO9" s="943" t="s">
        <v>578</v>
      </c>
      <c r="GP9" s="937" t="s">
        <v>578</v>
      </c>
      <c r="GQ9" s="934" t="s">
        <v>578</v>
      </c>
      <c r="GR9" s="934" t="s">
        <v>578</v>
      </c>
      <c r="GS9" s="159">
        <v>0</v>
      </c>
      <c r="GT9" s="939" t="s">
        <v>578</v>
      </c>
      <c r="GU9" s="934" t="s">
        <v>578</v>
      </c>
      <c r="GV9" s="934" t="s">
        <v>578</v>
      </c>
      <c r="GW9" s="934">
        <v>0</v>
      </c>
      <c r="GX9" s="934" t="s">
        <v>578</v>
      </c>
      <c r="GY9" s="934" t="s">
        <v>578</v>
      </c>
      <c r="GZ9" s="934" t="s">
        <v>578</v>
      </c>
      <c r="HA9" s="934" t="s">
        <v>578</v>
      </c>
      <c r="HB9" s="940">
        <v>0</v>
      </c>
      <c r="HC9" s="941" t="s">
        <v>578</v>
      </c>
      <c r="HD9" s="934" t="s">
        <v>578</v>
      </c>
      <c r="HE9" s="934" t="s">
        <v>578</v>
      </c>
      <c r="HF9" s="934">
        <v>0</v>
      </c>
      <c r="HG9" s="934" t="s">
        <v>578</v>
      </c>
      <c r="HH9" s="934" t="s">
        <v>578</v>
      </c>
      <c r="HI9" s="934" t="s">
        <v>578</v>
      </c>
      <c r="HJ9" s="934" t="s">
        <v>578</v>
      </c>
      <c r="HK9" s="159">
        <v>0</v>
      </c>
      <c r="HL9" s="939" t="s">
        <v>578</v>
      </c>
      <c r="HM9" s="934" t="s">
        <v>578</v>
      </c>
      <c r="HN9" s="937" t="s">
        <v>578</v>
      </c>
      <c r="HO9" s="934">
        <v>0</v>
      </c>
      <c r="HP9" s="943" t="s">
        <v>578</v>
      </c>
      <c r="HQ9" s="934" t="s">
        <v>578</v>
      </c>
      <c r="HR9" s="934" t="s">
        <v>578</v>
      </c>
      <c r="HS9" s="934" t="s">
        <v>578</v>
      </c>
      <c r="HT9" s="940">
        <v>0</v>
      </c>
      <c r="HU9" s="941" t="s">
        <v>578</v>
      </c>
      <c r="HV9" s="934" t="s">
        <v>578</v>
      </c>
      <c r="HW9" s="934" t="s">
        <v>578</v>
      </c>
      <c r="HX9" s="934">
        <v>0</v>
      </c>
      <c r="HY9" s="934" t="s">
        <v>578</v>
      </c>
      <c r="HZ9" s="934" t="s">
        <v>578</v>
      </c>
      <c r="IA9" s="934" t="s">
        <v>578</v>
      </c>
      <c r="IB9" s="934" t="s">
        <v>578</v>
      </c>
      <c r="IC9" s="159">
        <v>0</v>
      </c>
      <c r="ID9" s="944" t="s">
        <v>578</v>
      </c>
      <c r="IE9" s="937" t="s">
        <v>578</v>
      </c>
      <c r="IF9" s="934" t="s">
        <v>578</v>
      </c>
      <c r="IG9" s="934">
        <v>0</v>
      </c>
      <c r="IH9" s="943" t="s">
        <v>578</v>
      </c>
      <c r="II9" s="934" t="s">
        <v>578</v>
      </c>
      <c r="IJ9" s="934" t="s">
        <v>578</v>
      </c>
      <c r="IK9" s="934" t="s">
        <v>578</v>
      </c>
      <c r="IL9" s="940">
        <v>0</v>
      </c>
      <c r="IM9" s="941" t="s">
        <v>578</v>
      </c>
      <c r="IN9" s="934" t="s">
        <v>578</v>
      </c>
      <c r="IO9" s="934" t="s">
        <v>578</v>
      </c>
      <c r="IP9" s="934">
        <v>0</v>
      </c>
      <c r="IQ9" s="934" t="s">
        <v>578</v>
      </c>
      <c r="IR9" s="934" t="s">
        <v>578</v>
      </c>
      <c r="IS9" s="934" t="s">
        <v>578</v>
      </c>
      <c r="IT9" s="934" t="s">
        <v>578</v>
      </c>
      <c r="IU9" s="159">
        <v>0</v>
      </c>
      <c r="IV9" s="939" t="s">
        <v>578</v>
      </c>
      <c r="IW9" s="934" t="s">
        <v>578</v>
      </c>
      <c r="IX9" s="934" t="s">
        <v>578</v>
      </c>
      <c r="IY9" s="934">
        <v>0</v>
      </c>
      <c r="IZ9" s="934" t="s">
        <v>578</v>
      </c>
      <c r="JA9" s="934" t="s">
        <v>578</v>
      </c>
      <c r="JB9" s="934" t="s">
        <v>578</v>
      </c>
      <c r="JC9" s="934" t="s">
        <v>578</v>
      </c>
      <c r="JD9" s="940">
        <v>0</v>
      </c>
      <c r="JE9" s="941" t="s">
        <v>578</v>
      </c>
      <c r="JF9" s="934" t="s">
        <v>578</v>
      </c>
      <c r="JG9" s="934" t="s">
        <v>578</v>
      </c>
      <c r="JH9" s="934">
        <v>0</v>
      </c>
      <c r="JI9" s="934" t="s">
        <v>578</v>
      </c>
      <c r="JJ9" s="934" t="s">
        <v>578</v>
      </c>
      <c r="JK9" s="934" t="s">
        <v>578</v>
      </c>
      <c r="JL9" s="934" t="s">
        <v>578</v>
      </c>
      <c r="JM9" s="159">
        <v>0</v>
      </c>
      <c r="JN9" s="942">
        <v>0.13</v>
      </c>
      <c r="JO9" s="163">
        <v>0.09</v>
      </c>
      <c r="JP9" s="163">
        <v>0.7</v>
      </c>
      <c r="JQ9" s="164">
        <v>5</v>
      </c>
      <c r="JR9" s="167">
        <v>55.4</v>
      </c>
      <c r="JS9" s="164">
        <v>14.9</v>
      </c>
      <c r="JT9" s="164">
        <v>36</v>
      </c>
      <c r="JU9" s="164">
        <v>70</v>
      </c>
      <c r="JV9" s="940">
        <v>0</v>
      </c>
      <c r="JW9" s="941" t="s">
        <v>578</v>
      </c>
      <c r="JX9" s="934" t="s">
        <v>578</v>
      </c>
      <c r="JY9" s="934" t="s">
        <v>578</v>
      </c>
      <c r="JZ9" s="934">
        <v>0</v>
      </c>
      <c r="KA9" s="934" t="s">
        <v>578</v>
      </c>
      <c r="KB9" s="934" t="s">
        <v>578</v>
      </c>
      <c r="KC9" s="934" t="s">
        <v>578</v>
      </c>
      <c r="KD9" s="934" t="s">
        <v>578</v>
      </c>
      <c r="KE9" s="159">
        <v>0</v>
      </c>
      <c r="KF9" s="945">
        <v>2</v>
      </c>
      <c r="KG9" s="946">
        <v>0.2</v>
      </c>
      <c r="KH9" s="946">
        <v>0.15</v>
      </c>
      <c r="KI9" s="234">
        <v>0.74</v>
      </c>
      <c r="KJ9" s="234">
        <v>0</v>
      </c>
      <c r="KK9" s="234">
        <v>4</v>
      </c>
      <c r="KL9" s="947">
        <v>13</v>
      </c>
      <c r="KM9" s="948">
        <v>0</v>
      </c>
      <c r="KN9" s="926">
        <v>0.31</v>
      </c>
      <c r="KO9" s="927">
        <v>1</v>
      </c>
      <c r="KP9" s="1748">
        <v>1</v>
      </c>
      <c r="KQ9" s="949">
        <v>1</v>
      </c>
      <c r="KR9" s="950">
        <v>3400</v>
      </c>
      <c r="KS9" s="957">
        <v>31.27</v>
      </c>
      <c r="KT9" s="164">
        <v>7.28</v>
      </c>
      <c r="KU9" s="952">
        <v>0.23</v>
      </c>
      <c r="KV9" s="942">
        <v>93.5</v>
      </c>
      <c r="KW9" s="167">
        <v>12.35</v>
      </c>
      <c r="KX9" s="940">
        <v>0.13</v>
      </c>
      <c r="KY9" s="954">
        <v>416.91</v>
      </c>
      <c r="KZ9" s="167">
        <v>39.17</v>
      </c>
      <c r="LA9" s="159">
        <v>0.09</v>
      </c>
      <c r="LB9" s="941" t="s">
        <v>578</v>
      </c>
      <c r="LC9" s="937" t="s">
        <v>578</v>
      </c>
      <c r="LD9" s="958" t="s">
        <v>578</v>
      </c>
    </row>
    <row r="10" spans="1:316" ht="30" x14ac:dyDescent="0.25">
      <c r="A10" s="933">
        <v>16</v>
      </c>
      <c r="B10" s="1418" t="s">
        <v>1140</v>
      </c>
      <c r="C10" s="1318" t="s">
        <v>591</v>
      </c>
      <c r="D10" s="942">
        <v>0.35</v>
      </c>
      <c r="E10" s="163">
        <v>0.24</v>
      </c>
      <c r="F10" s="163">
        <v>0.69</v>
      </c>
      <c r="G10" s="167">
        <v>14</v>
      </c>
      <c r="H10" s="164">
        <v>106</v>
      </c>
      <c r="I10" s="164">
        <v>11.7</v>
      </c>
      <c r="J10" s="167">
        <v>87</v>
      </c>
      <c r="K10" s="164">
        <v>121</v>
      </c>
      <c r="L10" s="935">
        <v>0</v>
      </c>
      <c r="M10" s="1667" t="s">
        <v>578</v>
      </c>
      <c r="N10" s="1668" t="s">
        <v>578</v>
      </c>
      <c r="O10" s="1668" t="s">
        <v>578</v>
      </c>
      <c r="P10" s="167">
        <v>13</v>
      </c>
      <c r="Q10" s="166">
        <v>109.3</v>
      </c>
      <c r="R10" s="167">
        <v>13.1</v>
      </c>
      <c r="S10" s="167">
        <v>81</v>
      </c>
      <c r="T10" s="164">
        <v>131</v>
      </c>
      <c r="U10" s="935">
        <v>0</v>
      </c>
      <c r="V10" s="936" t="s">
        <v>578</v>
      </c>
      <c r="W10" s="934" t="s">
        <v>578</v>
      </c>
      <c r="X10" s="934" t="s">
        <v>578</v>
      </c>
      <c r="Y10" s="163">
        <v>3</v>
      </c>
      <c r="Z10" s="162">
        <v>132</v>
      </c>
      <c r="AA10" s="167">
        <v>10.1</v>
      </c>
      <c r="AB10" s="164">
        <v>122</v>
      </c>
      <c r="AC10" s="164">
        <v>142</v>
      </c>
      <c r="AD10" s="935">
        <v>0</v>
      </c>
      <c r="AE10" s="936" t="s">
        <v>578</v>
      </c>
      <c r="AF10" s="934" t="s">
        <v>578</v>
      </c>
      <c r="AG10" s="934" t="s">
        <v>578</v>
      </c>
      <c r="AH10" s="934">
        <v>0</v>
      </c>
      <c r="AI10" s="934" t="s">
        <v>578</v>
      </c>
      <c r="AJ10" s="934" t="s">
        <v>578</v>
      </c>
      <c r="AK10" s="934" t="s">
        <v>578</v>
      </c>
      <c r="AL10" s="934" t="s">
        <v>578</v>
      </c>
      <c r="AM10" s="938" t="s">
        <v>578</v>
      </c>
      <c r="AN10" s="951">
        <v>0.17</v>
      </c>
      <c r="AO10" s="163">
        <v>0.17</v>
      </c>
      <c r="AP10" s="163">
        <v>1</v>
      </c>
      <c r="AQ10" s="163">
        <v>5</v>
      </c>
      <c r="AR10" s="164">
        <v>94.6</v>
      </c>
      <c r="AS10" s="163">
        <v>9.3000000000000007</v>
      </c>
      <c r="AT10" s="167">
        <v>80</v>
      </c>
      <c r="AU10" s="164">
        <v>103</v>
      </c>
      <c r="AV10" s="940">
        <v>0</v>
      </c>
      <c r="AW10" s="941" t="s">
        <v>578</v>
      </c>
      <c r="AX10" s="934" t="s">
        <v>578</v>
      </c>
      <c r="AY10" s="934" t="s">
        <v>578</v>
      </c>
      <c r="AZ10" s="934">
        <v>0</v>
      </c>
      <c r="BA10" s="934" t="s">
        <v>578</v>
      </c>
      <c r="BB10" s="934" t="s">
        <v>578</v>
      </c>
      <c r="BC10" s="934" t="s">
        <v>578</v>
      </c>
      <c r="BD10" s="934" t="s">
        <v>578</v>
      </c>
      <c r="BE10" s="159">
        <v>0</v>
      </c>
      <c r="BF10" s="941" t="s">
        <v>578</v>
      </c>
      <c r="BG10" s="934" t="s">
        <v>578</v>
      </c>
      <c r="BH10" s="934" t="s">
        <v>578</v>
      </c>
      <c r="BI10" s="934">
        <v>0</v>
      </c>
      <c r="BJ10" s="934" t="s">
        <v>578</v>
      </c>
      <c r="BK10" s="934" t="s">
        <v>578</v>
      </c>
      <c r="BL10" s="934" t="s">
        <v>578</v>
      </c>
      <c r="BM10" s="934" t="s">
        <v>578</v>
      </c>
      <c r="BN10" s="159">
        <v>0</v>
      </c>
      <c r="BO10" s="941" t="s">
        <v>578</v>
      </c>
      <c r="BP10" s="934" t="s">
        <v>578</v>
      </c>
      <c r="BQ10" s="934" t="s">
        <v>578</v>
      </c>
      <c r="BR10" s="934">
        <v>0</v>
      </c>
      <c r="BS10" s="934" t="s">
        <v>578</v>
      </c>
      <c r="BT10" s="934" t="s">
        <v>578</v>
      </c>
      <c r="BU10" s="934" t="s">
        <v>578</v>
      </c>
      <c r="BV10" s="934" t="s">
        <v>578</v>
      </c>
      <c r="BW10" s="159">
        <v>0</v>
      </c>
      <c r="BX10" s="939" t="s">
        <v>578</v>
      </c>
      <c r="BY10" s="934" t="s">
        <v>578</v>
      </c>
      <c r="BZ10" s="937" t="s">
        <v>578</v>
      </c>
      <c r="CA10" s="934">
        <v>0</v>
      </c>
      <c r="CB10" s="943" t="s">
        <v>578</v>
      </c>
      <c r="CC10" s="934" t="s">
        <v>578</v>
      </c>
      <c r="CD10" s="934" t="s">
        <v>578</v>
      </c>
      <c r="CE10" s="934" t="s">
        <v>578</v>
      </c>
      <c r="CF10" s="940">
        <v>0</v>
      </c>
      <c r="CG10" s="941" t="s">
        <v>578</v>
      </c>
      <c r="CH10" s="934" t="s">
        <v>578</v>
      </c>
      <c r="CI10" s="934" t="s">
        <v>578</v>
      </c>
      <c r="CJ10" s="934">
        <v>0</v>
      </c>
      <c r="CK10" s="934" t="s">
        <v>578</v>
      </c>
      <c r="CL10" s="934" t="s">
        <v>578</v>
      </c>
      <c r="CM10" s="934" t="s">
        <v>578</v>
      </c>
      <c r="CN10" s="934" t="s">
        <v>578</v>
      </c>
      <c r="CO10" s="159">
        <v>0</v>
      </c>
      <c r="CP10" s="939" t="s">
        <v>578</v>
      </c>
      <c r="CQ10" s="934" t="s">
        <v>578</v>
      </c>
      <c r="CR10" s="934" t="s">
        <v>578</v>
      </c>
      <c r="CS10" s="934">
        <v>0</v>
      </c>
      <c r="CT10" s="934" t="s">
        <v>578</v>
      </c>
      <c r="CU10" s="934" t="s">
        <v>578</v>
      </c>
      <c r="CV10" s="934" t="s">
        <v>578</v>
      </c>
      <c r="CW10" s="934" t="s">
        <v>578</v>
      </c>
      <c r="CX10" s="940">
        <v>0</v>
      </c>
      <c r="CY10" s="941" t="s">
        <v>578</v>
      </c>
      <c r="CZ10" s="934" t="s">
        <v>578</v>
      </c>
      <c r="DA10" s="934" t="s">
        <v>578</v>
      </c>
      <c r="DB10" s="934">
        <v>0</v>
      </c>
      <c r="DC10" s="934" t="s">
        <v>578</v>
      </c>
      <c r="DD10" s="934" t="s">
        <v>578</v>
      </c>
      <c r="DE10" s="934" t="s">
        <v>578</v>
      </c>
      <c r="DF10" s="934" t="s">
        <v>578</v>
      </c>
      <c r="DG10" s="159">
        <v>0</v>
      </c>
      <c r="DH10" s="939" t="s">
        <v>578</v>
      </c>
      <c r="DI10" s="934" t="s">
        <v>578</v>
      </c>
      <c r="DJ10" s="934" t="s">
        <v>578</v>
      </c>
      <c r="DK10" s="164">
        <v>1</v>
      </c>
      <c r="DL10" s="167">
        <v>64</v>
      </c>
      <c r="DM10" s="934" t="s">
        <v>578</v>
      </c>
      <c r="DN10" s="164">
        <v>64</v>
      </c>
      <c r="DO10" s="164">
        <v>64</v>
      </c>
      <c r="DP10" s="940">
        <v>0</v>
      </c>
      <c r="DQ10" s="941" t="s">
        <v>578</v>
      </c>
      <c r="DR10" s="934" t="s">
        <v>578</v>
      </c>
      <c r="DS10" s="934" t="s">
        <v>578</v>
      </c>
      <c r="DT10" s="934">
        <v>0</v>
      </c>
      <c r="DU10" s="934" t="s">
        <v>578</v>
      </c>
      <c r="DV10" s="934" t="s">
        <v>578</v>
      </c>
      <c r="DW10" s="934" t="s">
        <v>578</v>
      </c>
      <c r="DX10" s="934" t="s">
        <v>578</v>
      </c>
      <c r="DY10" s="159">
        <v>0</v>
      </c>
      <c r="DZ10" s="939" t="s">
        <v>578</v>
      </c>
      <c r="EA10" s="934" t="s">
        <v>578</v>
      </c>
      <c r="EB10" s="934" t="s">
        <v>578</v>
      </c>
      <c r="EC10" s="934">
        <v>0</v>
      </c>
      <c r="ED10" s="934" t="s">
        <v>578</v>
      </c>
      <c r="EE10" s="934" t="s">
        <v>578</v>
      </c>
      <c r="EF10" s="934" t="s">
        <v>578</v>
      </c>
      <c r="EG10" s="934" t="s">
        <v>578</v>
      </c>
      <c r="EH10" s="940">
        <v>0</v>
      </c>
      <c r="EI10" s="941" t="s">
        <v>578</v>
      </c>
      <c r="EJ10" s="941" t="s">
        <v>578</v>
      </c>
      <c r="EK10" s="941" t="s">
        <v>578</v>
      </c>
      <c r="EL10" s="941">
        <v>0</v>
      </c>
      <c r="EM10" s="956" t="s">
        <v>578</v>
      </c>
      <c r="EN10" s="941" t="s">
        <v>578</v>
      </c>
      <c r="EO10" s="941" t="s">
        <v>578</v>
      </c>
      <c r="EP10" s="941" t="s">
        <v>578</v>
      </c>
      <c r="EQ10" s="159">
        <v>0</v>
      </c>
      <c r="ER10" s="939" t="s">
        <v>578</v>
      </c>
      <c r="ES10" s="934" t="s">
        <v>578</v>
      </c>
      <c r="ET10" s="934" t="s">
        <v>578</v>
      </c>
      <c r="EU10" s="934">
        <v>0</v>
      </c>
      <c r="EV10" s="934" t="s">
        <v>578</v>
      </c>
      <c r="EW10" s="934" t="s">
        <v>578</v>
      </c>
      <c r="EX10" s="934" t="s">
        <v>578</v>
      </c>
      <c r="EY10" s="934" t="s">
        <v>578</v>
      </c>
      <c r="EZ10" s="940">
        <v>0</v>
      </c>
      <c r="FA10" s="174">
        <v>0.17</v>
      </c>
      <c r="FB10" s="164">
        <v>0.17</v>
      </c>
      <c r="FC10" s="163">
        <v>1</v>
      </c>
      <c r="FD10" s="164">
        <v>1</v>
      </c>
      <c r="FE10" s="167">
        <v>64</v>
      </c>
      <c r="FF10" s="937" t="s">
        <v>578</v>
      </c>
      <c r="FG10" s="164">
        <v>64</v>
      </c>
      <c r="FH10" s="164">
        <v>64</v>
      </c>
      <c r="FI10" s="159">
        <v>0</v>
      </c>
      <c r="FJ10" s="939" t="s">
        <v>578</v>
      </c>
      <c r="FK10" s="934" t="s">
        <v>578</v>
      </c>
      <c r="FL10" s="934" t="s">
        <v>578</v>
      </c>
      <c r="FM10" s="934">
        <v>0</v>
      </c>
      <c r="FN10" s="943" t="s">
        <v>578</v>
      </c>
      <c r="FO10" s="934" t="s">
        <v>578</v>
      </c>
      <c r="FP10" s="934" t="s">
        <v>578</v>
      </c>
      <c r="FQ10" s="934" t="s">
        <v>578</v>
      </c>
      <c r="FR10" s="940">
        <v>0</v>
      </c>
      <c r="FS10" s="941" t="s">
        <v>578</v>
      </c>
      <c r="FT10" s="934" t="s">
        <v>578</v>
      </c>
      <c r="FU10" s="934" t="s">
        <v>578</v>
      </c>
      <c r="FV10" s="934">
        <v>0</v>
      </c>
      <c r="FW10" s="934" t="s">
        <v>578</v>
      </c>
      <c r="FX10" s="934" t="s">
        <v>578</v>
      </c>
      <c r="FY10" s="934" t="s">
        <v>578</v>
      </c>
      <c r="FZ10" s="934" t="s">
        <v>578</v>
      </c>
      <c r="GA10" s="159">
        <v>0</v>
      </c>
      <c r="GB10" s="939" t="s">
        <v>578</v>
      </c>
      <c r="GC10" s="934" t="s">
        <v>578</v>
      </c>
      <c r="GD10" s="934" t="s">
        <v>578</v>
      </c>
      <c r="GE10" s="934">
        <v>0</v>
      </c>
      <c r="GF10" s="943" t="s">
        <v>578</v>
      </c>
      <c r="GG10" s="934" t="s">
        <v>578</v>
      </c>
      <c r="GH10" s="934" t="s">
        <v>578</v>
      </c>
      <c r="GI10" s="934" t="s">
        <v>578</v>
      </c>
      <c r="GJ10" s="940">
        <v>0</v>
      </c>
      <c r="GK10" s="941" t="s">
        <v>578</v>
      </c>
      <c r="GL10" s="934" t="s">
        <v>578</v>
      </c>
      <c r="GM10" s="934" t="s">
        <v>578</v>
      </c>
      <c r="GN10" s="934">
        <v>0</v>
      </c>
      <c r="GO10" s="943" t="s">
        <v>578</v>
      </c>
      <c r="GP10" s="937" t="s">
        <v>578</v>
      </c>
      <c r="GQ10" s="934" t="s">
        <v>578</v>
      </c>
      <c r="GR10" s="934" t="s">
        <v>578</v>
      </c>
      <c r="GS10" s="159">
        <v>0</v>
      </c>
      <c r="GT10" s="939" t="s">
        <v>578</v>
      </c>
      <c r="GU10" s="934" t="s">
        <v>578</v>
      </c>
      <c r="GV10" s="934" t="s">
        <v>578</v>
      </c>
      <c r="GW10" s="934">
        <v>0</v>
      </c>
      <c r="GX10" s="934" t="s">
        <v>578</v>
      </c>
      <c r="GY10" s="934" t="s">
        <v>578</v>
      </c>
      <c r="GZ10" s="934" t="s">
        <v>578</v>
      </c>
      <c r="HA10" s="934" t="s">
        <v>578</v>
      </c>
      <c r="HB10" s="940">
        <v>0</v>
      </c>
      <c r="HC10" s="941" t="s">
        <v>578</v>
      </c>
      <c r="HD10" s="934" t="s">
        <v>578</v>
      </c>
      <c r="HE10" s="934" t="s">
        <v>578</v>
      </c>
      <c r="HF10" s="934">
        <v>0</v>
      </c>
      <c r="HG10" s="934" t="s">
        <v>578</v>
      </c>
      <c r="HH10" s="934" t="s">
        <v>578</v>
      </c>
      <c r="HI10" s="934" t="s">
        <v>578</v>
      </c>
      <c r="HJ10" s="934" t="s">
        <v>578</v>
      </c>
      <c r="HK10" s="159">
        <v>0</v>
      </c>
      <c r="HL10" s="942">
        <v>0.35</v>
      </c>
      <c r="HM10" s="164">
        <v>0.35</v>
      </c>
      <c r="HN10" s="163">
        <v>1</v>
      </c>
      <c r="HO10" s="164">
        <v>9</v>
      </c>
      <c r="HP10" s="167">
        <v>80.8</v>
      </c>
      <c r="HQ10" s="167">
        <v>22.8</v>
      </c>
      <c r="HR10" s="164">
        <v>36</v>
      </c>
      <c r="HS10" s="164">
        <v>115</v>
      </c>
      <c r="HT10" s="940">
        <v>0</v>
      </c>
      <c r="HU10" s="941" t="s">
        <v>578</v>
      </c>
      <c r="HV10" s="934" t="s">
        <v>578</v>
      </c>
      <c r="HW10" s="934" t="s">
        <v>578</v>
      </c>
      <c r="HX10" s="934">
        <v>0</v>
      </c>
      <c r="HY10" s="934" t="s">
        <v>578</v>
      </c>
      <c r="HZ10" s="934" t="s">
        <v>578</v>
      </c>
      <c r="IA10" s="934" t="s">
        <v>578</v>
      </c>
      <c r="IB10" s="934" t="s">
        <v>578</v>
      </c>
      <c r="IC10" s="159">
        <v>0</v>
      </c>
      <c r="ID10" s="944" t="s">
        <v>578</v>
      </c>
      <c r="IE10" s="937" t="s">
        <v>578</v>
      </c>
      <c r="IF10" s="934" t="s">
        <v>578</v>
      </c>
      <c r="IG10" s="934">
        <v>0</v>
      </c>
      <c r="IH10" s="943" t="s">
        <v>578</v>
      </c>
      <c r="II10" s="934" t="s">
        <v>578</v>
      </c>
      <c r="IJ10" s="934" t="s">
        <v>578</v>
      </c>
      <c r="IK10" s="934" t="s">
        <v>578</v>
      </c>
      <c r="IL10" s="940">
        <v>0</v>
      </c>
      <c r="IM10" s="941" t="s">
        <v>578</v>
      </c>
      <c r="IN10" s="934" t="s">
        <v>578</v>
      </c>
      <c r="IO10" s="934" t="s">
        <v>578</v>
      </c>
      <c r="IP10" s="934">
        <v>0</v>
      </c>
      <c r="IQ10" s="934" t="s">
        <v>578</v>
      </c>
      <c r="IR10" s="934" t="s">
        <v>578</v>
      </c>
      <c r="IS10" s="934" t="s">
        <v>578</v>
      </c>
      <c r="IT10" s="934" t="s">
        <v>578</v>
      </c>
      <c r="IU10" s="159">
        <v>0</v>
      </c>
      <c r="IV10" s="939" t="s">
        <v>578</v>
      </c>
      <c r="IW10" s="934" t="s">
        <v>578</v>
      </c>
      <c r="IX10" s="934" t="s">
        <v>578</v>
      </c>
      <c r="IY10" s="934">
        <v>0</v>
      </c>
      <c r="IZ10" s="934" t="s">
        <v>578</v>
      </c>
      <c r="JA10" s="934" t="s">
        <v>578</v>
      </c>
      <c r="JB10" s="934" t="s">
        <v>578</v>
      </c>
      <c r="JC10" s="934" t="s">
        <v>578</v>
      </c>
      <c r="JD10" s="940">
        <v>0</v>
      </c>
      <c r="JE10" s="941" t="s">
        <v>578</v>
      </c>
      <c r="JF10" s="934" t="s">
        <v>578</v>
      </c>
      <c r="JG10" s="934" t="s">
        <v>578</v>
      </c>
      <c r="JH10" s="934">
        <v>0</v>
      </c>
      <c r="JI10" s="934" t="s">
        <v>578</v>
      </c>
      <c r="JJ10" s="934" t="s">
        <v>578</v>
      </c>
      <c r="JK10" s="934" t="s">
        <v>578</v>
      </c>
      <c r="JL10" s="934" t="s">
        <v>578</v>
      </c>
      <c r="JM10" s="159">
        <v>0</v>
      </c>
      <c r="JN10" s="939" t="s">
        <v>578</v>
      </c>
      <c r="JO10" s="937" t="s">
        <v>578</v>
      </c>
      <c r="JP10" s="937" t="s">
        <v>578</v>
      </c>
      <c r="JQ10" s="164">
        <v>1</v>
      </c>
      <c r="JR10" s="167">
        <v>61</v>
      </c>
      <c r="JS10" s="934" t="s">
        <v>578</v>
      </c>
      <c r="JT10" s="164">
        <v>61</v>
      </c>
      <c r="JU10" s="164">
        <v>61</v>
      </c>
      <c r="JV10" s="940">
        <v>0</v>
      </c>
      <c r="JW10" s="941" t="s">
        <v>578</v>
      </c>
      <c r="JX10" s="934" t="s">
        <v>578</v>
      </c>
      <c r="JY10" s="934" t="s">
        <v>578</v>
      </c>
      <c r="JZ10" s="934">
        <v>0</v>
      </c>
      <c r="KA10" s="934" t="s">
        <v>578</v>
      </c>
      <c r="KB10" s="934" t="s">
        <v>578</v>
      </c>
      <c r="KC10" s="934" t="s">
        <v>578</v>
      </c>
      <c r="KD10" s="934" t="s">
        <v>578</v>
      </c>
      <c r="KE10" s="159">
        <v>0</v>
      </c>
      <c r="KF10" s="945">
        <v>4</v>
      </c>
      <c r="KG10" s="946">
        <v>1.04</v>
      </c>
      <c r="KH10" s="946">
        <v>0.45</v>
      </c>
      <c r="KI10" s="234">
        <v>0.43</v>
      </c>
      <c r="KJ10" s="234">
        <v>0</v>
      </c>
      <c r="KK10" s="234">
        <v>8</v>
      </c>
      <c r="KL10" s="947">
        <v>18</v>
      </c>
      <c r="KM10" s="948">
        <v>0</v>
      </c>
      <c r="KN10" s="926">
        <v>0.44</v>
      </c>
      <c r="KO10" s="927">
        <v>2</v>
      </c>
      <c r="KP10" s="1748">
        <v>1</v>
      </c>
      <c r="KQ10" s="949">
        <v>2</v>
      </c>
      <c r="KR10" s="950">
        <v>2868</v>
      </c>
      <c r="KS10" s="957">
        <v>35.130000000000003</v>
      </c>
      <c r="KT10" s="164">
        <v>8.2200000000000006</v>
      </c>
      <c r="KU10" s="952">
        <v>0.23</v>
      </c>
      <c r="KV10" s="957">
        <v>33.04</v>
      </c>
      <c r="KW10" s="164">
        <v>6.21</v>
      </c>
      <c r="KX10" s="940">
        <v>0.18</v>
      </c>
      <c r="KY10" s="954">
        <v>303.64999999999998</v>
      </c>
      <c r="KZ10" s="167">
        <v>38.39</v>
      </c>
      <c r="LA10" s="159">
        <v>0.12</v>
      </c>
      <c r="LB10" s="174">
        <v>0.86</v>
      </c>
      <c r="LC10" s="163">
        <v>0.43</v>
      </c>
      <c r="LD10" s="955">
        <v>0.5</v>
      </c>
    </row>
    <row r="11" spans="1:316" ht="30" x14ac:dyDescent="0.25">
      <c r="A11" s="933">
        <v>19</v>
      </c>
      <c r="B11" s="1105" t="s">
        <v>94</v>
      </c>
      <c r="C11" s="1318" t="s">
        <v>93</v>
      </c>
      <c r="D11" s="951">
        <v>0.3</v>
      </c>
      <c r="E11" s="163">
        <v>0.13</v>
      </c>
      <c r="F11" s="163">
        <v>0.43</v>
      </c>
      <c r="G11" s="167">
        <v>88</v>
      </c>
      <c r="H11" s="162">
        <v>104.5</v>
      </c>
      <c r="I11" s="164">
        <v>10.4</v>
      </c>
      <c r="J11" s="167">
        <v>75</v>
      </c>
      <c r="K11" s="164">
        <v>134</v>
      </c>
      <c r="L11" s="935">
        <v>0</v>
      </c>
      <c r="M11" s="953">
        <v>0.12</v>
      </c>
      <c r="N11" s="163">
        <v>0.09</v>
      </c>
      <c r="O11" s="163">
        <v>0.7</v>
      </c>
      <c r="P11" s="167">
        <v>64</v>
      </c>
      <c r="Q11" s="166">
        <v>102.8</v>
      </c>
      <c r="R11" s="163">
        <v>8.6999999999999993</v>
      </c>
      <c r="S11" s="167">
        <v>82</v>
      </c>
      <c r="T11" s="164">
        <v>127</v>
      </c>
      <c r="U11" s="935">
        <v>0</v>
      </c>
      <c r="V11" s="959">
        <v>0.12</v>
      </c>
      <c r="W11" s="163">
        <v>0.09</v>
      </c>
      <c r="X11" s="163">
        <v>0.7</v>
      </c>
      <c r="Y11" s="167">
        <v>20</v>
      </c>
      <c r="Z11" s="162">
        <v>122.4</v>
      </c>
      <c r="AA11" s="167">
        <v>14</v>
      </c>
      <c r="AB11" s="167">
        <v>84</v>
      </c>
      <c r="AC11" s="164">
        <v>154</v>
      </c>
      <c r="AD11" s="935">
        <v>0</v>
      </c>
      <c r="AE11" s="936" t="s">
        <v>578</v>
      </c>
      <c r="AF11" s="934" t="s">
        <v>578</v>
      </c>
      <c r="AG11" s="934" t="s">
        <v>578</v>
      </c>
      <c r="AH11" s="934">
        <v>0</v>
      </c>
      <c r="AI11" s="934" t="s">
        <v>578</v>
      </c>
      <c r="AJ11" s="934" t="s">
        <v>578</v>
      </c>
      <c r="AK11" s="934" t="s">
        <v>578</v>
      </c>
      <c r="AL11" s="934" t="s">
        <v>578</v>
      </c>
      <c r="AM11" s="938" t="s">
        <v>578</v>
      </c>
      <c r="AN11" s="939" t="s">
        <v>578</v>
      </c>
      <c r="AO11" s="934" t="s">
        <v>578</v>
      </c>
      <c r="AP11" s="934" t="s">
        <v>578</v>
      </c>
      <c r="AQ11" s="167">
        <v>14</v>
      </c>
      <c r="AR11" s="167">
        <v>89.2</v>
      </c>
      <c r="AS11" s="167">
        <v>10.8</v>
      </c>
      <c r="AT11" s="167">
        <v>69</v>
      </c>
      <c r="AU11" s="164">
        <v>105</v>
      </c>
      <c r="AV11" s="940">
        <v>0</v>
      </c>
      <c r="AW11" s="941" t="s">
        <v>578</v>
      </c>
      <c r="AX11" s="934" t="s">
        <v>578</v>
      </c>
      <c r="AY11" s="934" t="s">
        <v>578</v>
      </c>
      <c r="AZ11" s="934">
        <v>0</v>
      </c>
      <c r="BA11" s="934" t="s">
        <v>578</v>
      </c>
      <c r="BB11" s="934" t="s">
        <v>578</v>
      </c>
      <c r="BC11" s="934" t="s">
        <v>578</v>
      </c>
      <c r="BD11" s="934" t="s">
        <v>578</v>
      </c>
      <c r="BE11" s="159">
        <v>0</v>
      </c>
      <c r="BF11" s="174">
        <v>0.06</v>
      </c>
      <c r="BG11" s="164">
        <v>0.06</v>
      </c>
      <c r="BH11" s="163">
        <v>1</v>
      </c>
      <c r="BI11" s="164">
        <v>2</v>
      </c>
      <c r="BJ11" s="167">
        <v>43.5</v>
      </c>
      <c r="BK11" s="163">
        <v>2.1</v>
      </c>
      <c r="BL11" s="164">
        <v>42</v>
      </c>
      <c r="BM11" s="164">
        <v>45</v>
      </c>
      <c r="BN11" s="159">
        <v>0</v>
      </c>
      <c r="BO11" s="941" t="s">
        <v>578</v>
      </c>
      <c r="BP11" s="934" t="s">
        <v>578</v>
      </c>
      <c r="BQ11" s="934" t="s">
        <v>578</v>
      </c>
      <c r="BR11" s="934">
        <v>0</v>
      </c>
      <c r="BS11" s="934" t="s">
        <v>578</v>
      </c>
      <c r="BT11" s="934" t="s">
        <v>578</v>
      </c>
      <c r="BU11" s="934" t="s">
        <v>578</v>
      </c>
      <c r="BV11" s="934" t="s">
        <v>578</v>
      </c>
      <c r="BW11" s="159">
        <v>0</v>
      </c>
      <c r="BX11" s="939" t="s">
        <v>578</v>
      </c>
      <c r="BY11" s="934" t="s">
        <v>578</v>
      </c>
      <c r="BZ11" s="937" t="s">
        <v>578</v>
      </c>
      <c r="CA11" s="164">
        <v>13</v>
      </c>
      <c r="CB11" s="167">
        <v>84.5</v>
      </c>
      <c r="CC11" s="163">
        <v>5.8</v>
      </c>
      <c r="CD11" s="164">
        <v>75</v>
      </c>
      <c r="CE11" s="164">
        <v>94</v>
      </c>
      <c r="CF11" s="940">
        <v>0</v>
      </c>
      <c r="CG11" s="941" t="s">
        <v>578</v>
      </c>
      <c r="CH11" s="934" t="s">
        <v>578</v>
      </c>
      <c r="CI11" s="934" t="s">
        <v>578</v>
      </c>
      <c r="CJ11" s="934">
        <v>0</v>
      </c>
      <c r="CK11" s="934" t="s">
        <v>578</v>
      </c>
      <c r="CL11" s="934" t="s">
        <v>578</v>
      </c>
      <c r="CM11" s="934" t="s">
        <v>578</v>
      </c>
      <c r="CN11" s="934" t="s">
        <v>578</v>
      </c>
      <c r="CO11" s="159">
        <v>0</v>
      </c>
      <c r="CP11" s="939" t="s">
        <v>578</v>
      </c>
      <c r="CQ11" s="934" t="s">
        <v>578</v>
      </c>
      <c r="CR11" s="934" t="s">
        <v>578</v>
      </c>
      <c r="CS11" s="934">
        <v>0</v>
      </c>
      <c r="CT11" s="934" t="s">
        <v>578</v>
      </c>
      <c r="CU11" s="934" t="s">
        <v>578</v>
      </c>
      <c r="CV11" s="934" t="s">
        <v>578</v>
      </c>
      <c r="CW11" s="934" t="s">
        <v>578</v>
      </c>
      <c r="CX11" s="940">
        <v>0</v>
      </c>
      <c r="CY11" s="941" t="s">
        <v>578</v>
      </c>
      <c r="CZ11" s="934" t="s">
        <v>578</v>
      </c>
      <c r="DA11" s="934" t="s">
        <v>578</v>
      </c>
      <c r="DB11" s="164">
        <v>1</v>
      </c>
      <c r="DC11" s="167">
        <v>59</v>
      </c>
      <c r="DD11" s="934" t="s">
        <v>578</v>
      </c>
      <c r="DE11" s="164">
        <v>59</v>
      </c>
      <c r="DF11" s="164">
        <v>59</v>
      </c>
      <c r="DG11" s="159">
        <v>0</v>
      </c>
      <c r="DH11" s="939" t="s">
        <v>578</v>
      </c>
      <c r="DI11" s="934" t="s">
        <v>578</v>
      </c>
      <c r="DJ11" s="934" t="s">
        <v>578</v>
      </c>
      <c r="DK11" s="164">
        <v>1</v>
      </c>
      <c r="DL11" s="167">
        <v>59</v>
      </c>
      <c r="DM11" s="934" t="s">
        <v>578</v>
      </c>
      <c r="DN11" s="164">
        <v>59</v>
      </c>
      <c r="DO11" s="164">
        <v>59</v>
      </c>
      <c r="DP11" s="940">
        <v>0</v>
      </c>
      <c r="DQ11" s="941" t="s">
        <v>578</v>
      </c>
      <c r="DR11" s="934" t="s">
        <v>578</v>
      </c>
      <c r="DS11" s="934" t="s">
        <v>578</v>
      </c>
      <c r="DT11" s="164">
        <v>8</v>
      </c>
      <c r="DU11" s="164">
        <v>93.6</v>
      </c>
      <c r="DV11" s="163">
        <v>6.9</v>
      </c>
      <c r="DW11" s="164">
        <v>83</v>
      </c>
      <c r="DX11" s="164">
        <v>103</v>
      </c>
      <c r="DY11" s="159">
        <v>0</v>
      </c>
      <c r="DZ11" s="939" t="s">
        <v>578</v>
      </c>
      <c r="EA11" s="934" t="s">
        <v>578</v>
      </c>
      <c r="EB11" s="934" t="s">
        <v>578</v>
      </c>
      <c r="EC11" s="934">
        <v>0</v>
      </c>
      <c r="ED11" s="934" t="s">
        <v>578</v>
      </c>
      <c r="EE11" s="934" t="s">
        <v>578</v>
      </c>
      <c r="EF11" s="934" t="s">
        <v>578</v>
      </c>
      <c r="EG11" s="934" t="s">
        <v>578</v>
      </c>
      <c r="EH11" s="940">
        <v>0</v>
      </c>
      <c r="EI11" s="941" t="s">
        <v>578</v>
      </c>
      <c r="EJ11" s="934" t="s">
        <v>578</v>
      </c>
      <c r="EK11" s="934" t="s">
        <v>578</v>
      </c>
      <c r="EL11" s="164">
        <v>2</v>
      </c>
      <c r="EM11" s="167">
        <v>80</v>
      </c>
      <c r="EN11" s="164">
        <v>14.1</v>
      </c>
      <c r="EO11" s="164">
        <v>70</v>
      </c>
      <c r="EP11" s="164">
        <v>90</v>
      </c>
      <c r="EQ11" s="159">
        <v>0</v>
      </c>
      <c r="ER11" s="939" t="s">
        <v>578</v>
      </c>
      <c r="ES11" s="934" t="s">
        <v>578</v>
      </c>
      <c r="ET11" s="934" t="s">
        <v>578</v>
      </c>
      <c r="EU11" s="934">
        <v>0</v>
      </c>
      <c r="EV11" s="934" t="s">
        <v>578</v>
      </c>
      <c r="EW11" s="934" t="s">
        <v>578</v>
      </c>
      <c r="EX11" s="934" t="s">
        <v>578</v>
      </c>
      <c r="EY11" s="934" t="s">
        <v>578</v>
      </c>
      <c r="EZ11" s="940">
        <v>0</v>
      </c>
      <c r="FA11" s="941" t="s">
        <v>578</v>
      </c>
      <c r="FB11" s="934" t="s">
        <v>578</v>
      </c>
      <c r="FC11" s="937" t="s">
        <v>578</v>
      </c>
      <c r="FD11" s="934">
        <v>0</v>
      </c>
      <c r="FE11" s="943" t="s">
        <v>578</v>
      </c>
      <c r="FF11" s="937" t="s">
        <v>578</v>
      </c>
      <c r="FG11" s="934" t="s">
        <v>578</v>
      </c>
      <c r="FH11" s="934" t="s">
        <v>578</v>
      </c>
      <c r="FI11" s="159">
        <v>0</v>
      </c>
      <c r="FJ11" s="939" t="s">
        <v>578</v>
      </c>
      <c r="FK11" s="934" t="s">
        <v>578</v>
      </c>
      <c r="FL11" s="934" t="s">
        <v>578</v>
      </c>
      <c r="FM11" s="164">
        <v>1</v>
      </c>
      <c r="FN11" s="167">
        <v>48</v>
      </c>
      <c r="FO11" s="934" t="s">
        <v>578</v>
      </c>
      <c r="FP11" s="164">
        <v>48</v>
      </c>
      <c r="FQ11" s="164">
        <v>48</v>
      </c>
      <c r="FR11" s="940">
        <v>0</v>
      </c>
      <c r="FS11" s="941" t="s">
        <v>578</v>
      </c>
      <c r="FT11" s="934" t="s">
        <v>578</v>
      </c>
      <c r="FU11" s="934" t="s">
        <v>578</v>
      </c>
      <c r="FV11" s="934">
        <v>0</v>
      </c>
      <c r="FW11" s="934" t="s">
        <v>578</v>
      </c>
      <c r="FX11" s="934" t="s">
        <v>578</v>
      </c>
      <c r="FY11" s="934" t="s">
        <v>578</v>
      </c>
      <c r="FZ11" s="934" t="s">
        <v>578</v>
      </c>
      <c r="GA11" s="159">
        <v>0</v>
      </c>
      <c r="GB11" s="942">
        <v>0.06</v>
      </c>
      <c r="GC11" s="164">
        <v>0.06</v>
      </c>
      <c r="GD11" s="164">
        <v>1</v>
      </c>
      <c r="GE11" s="164">
        <v>1</v>
      </c>
      <c r="GF11" s="167">
        <v>41</v>
      </c>
      <c r="GG11" s="934" t="s">
        <v>578</v>
      </c>
      <c r="GH11" s="164">
        <v>41</v>
      </c>
      <c r="GI11" s="164">
        <v>41</v>
      </c>
      <c r="GJ11" s="940">
        <v>0</v>
      </c>
      <c r="GK11" s="941" t="s">
        <v>578</v>
      </c>
      <c r="GL11" s="934" t="s">
        <v>578</v>
      </c>
      <c r="GM11" s="934" t="s">
        <v>578</v>
      </c>
      <c r="GN11" s="934">
        <v>0</v>
      </c>
      <c r="GO11" s="943" t="s">
        <v>578</v>
      </c>
      <c r="GP11" s="937" t="s">
        <v>578</v>
      </c>
      <c r="GQ11" s="934" t="s">
        <v>578</v>
      </c>
      <c r="GR11" s="934" t="s">
        <v>578</v>
      </c>
      <c r="GS11" s="159">
        <v>0</v>
      </c>
      <c r="GT11" s="942">
        <v>0.06</v>
      </c>
      <c r="GU11" s="164">
        <v>0.06</v>
      </c>
      <c r="GV11" s="164">
        <v>1</v>
      </c>
      <c r="GW11" s="164">
        <v>2</v>
      </c>
      <c r="GX11" s="164">
        <v>130</v>
      </c>
      <c r="GY11" s="163">
        <v>1.4</v>
      </c>
      <c r="GZ11" s="164">
        <v>129</v>
      </c>
      <c r="HA11" s="164">
        <v>131</v>
      </c>
      <c r="HB11" s="940">
        <v>0</v>
      </c>
      <c r="HC11" s="941" t="s">
        <v>578</v>
      </c>
      <c r="HD11" s="934" t="s">
        <v>578</v>
      </c>
      <c r="HE11" s="934" t="s">
        <v>578</v>
      </c>
      <c r="HF11" s="934">
        <v>0</v>
      </c>
      <c r="HG11" s="934" t="s">
        <v>578</v>
      </c>
      <c r="HH11" s="934" t="s">
        <v>578</v>
      </c>
      <c r="HI11" s="934" t="s">
        <v>578</v>
      </c>
      <c r="HJ11" s="934" t="s">
        <v>578</v>
      </c>
      <c r="HK11" s="159">
        <v>0</v>
      </c>
      <c r="HL11" s="942">
        <v>0.42</v>
      </c>
      <c r="HM11" s="164">
        <v>0.15</v>
      </c>
      <c r="HN11" s="163">
        <v>0.36</v>
      </c>
      <c r="HO11" s="164">
        <v>22</v>
      </c>
      <c r="HP11" s="167">
        <v>87.6</v>
      </c>
      <c r="HQ11" s="167">
        <v>31.5</v>
      </c>
      <c r="HR11" s="164">
        <v>23</v>
      </c>
      <c r="HS11" s="164">
        <v>136</v>
      </c>
      <c r="HT11" s="940">
        <v>1</v>
      </c>
      <c r="HU11" s="941" t="s">
        <v>578</v>
      </c>
      <c r="HV11" s="934" t="s">
        <v>578</v>
      </c>
      <c r="HW11" s="934" t="s">
        <v>578</v>
      </c>
      <c r="HX11" s="934">
        <v>0</v>
      </c>
      <c r="HY11" s="934" t="s">
        <v>578</v>
      </c>
      <c r="HZ11" s="934" t="s">
        <v>578</v>
      </c>
      <c r="IA11" s="934" t="s">
        <v>578</v>
      </c>
      <c r="IB11" s="934" t="s">
        <v>578</v>
      </c>
      <c r="IC11" s="159">
        <v>0</v>
      </c>
      <c r="ID11" s="944" t="s">
        <v>578</v>
      </c>
      <c r="IE11" s="937" t="s">
        <v>578</v>
      </c>
      <c r="IF11" s="934" t="s">
        <v>578</v>
      </c>
      <c r="IG11" s="934">
        <v>0</v>
      </c>
      <c r="IH11" s="943" t="s">
        <v>578</v>
      </c>
      <c r="II11" s="934" t="s">
        <v>578</v>
      </c>
      <c r="IJ11" s="934" t="s">
        <v>578</v>
      </c>
      <c r="IK11" s="934" t="s">
        <v>578</v>
      </c>
      <c r="IL11" s="940">
        <v>0</v>
      </c>
      <c r="IM11" s="941" t="s">
        <v>578</v>
      </c>
      <c r="IN11" s="934" t="s">
        <v>578</v>
      </c>
      <c r="IO11" s="934" t="s">
        <v>578</v>
      </c>
      <c r="IP11" s="164">
        <v>1</v>
      </c>
      <c r="IQ11" s="167">
        <v>50</v>
      </c>
      <c r="IR11" s="934" t="s">
        <v>578</v>
      </c>
      <c r="IS11" s="164">
        <v>50</v>
      </c>
      <c r="IT11" s="164">
        <v>50</v>
      </c>
      <c r="IU11" s="159">
        <v>0</v>
      </c>
      <c r="IV11" s="939" t="s">
        <v>578</v>
      </c>
      <c r="IW11" s="934" t="s">
        <v>578</v>
      </c>
      <c r="IX11" s="934" t="s">
        <v>578</v>
      </c>
      <c r="IY11" s="934">
        <v>0</v>
      </c>
      <c r="IZ11" s="934" t="s">
        <v>578</v>
      </c>
      <c r="JA11" s="934" t="s">
        <v>578</v>
      </c>
      <c r="JB11" s="934" t="s">
        <v>578</v>
      </c>
      <c r="JC11" s="934" t="s">
        <v>578</v>
      </c>
      <c r="JD11" s="940">
        <v>0</v>
      </c>
      <c r="JE11" s="941" t="s">
        <v>578</v>
      </c>
      <c r="JF11" s="934" t="s">
        <v>578</v>
      </c>
      <c r="JG11" s="934" t="s">
        <v>578</v>
      </c>
      <c r="JH11" s="934">
        <v>0</v>
      </c>
      <c r="JI11" s="934" t="s">
        <v>578</v>
      </c>
      <c r="JJ11" s="934" t="s">
        <v>578</v>
      </c>
      <c r="JK11" s="934" t="s">
        <v>578</v>
      </c>
      <c r="JL11" s="934" t="s">
        <v>578</v>
      </c>
      <c r="JM11" s="159">
        <v>0</v>
      </c>
      <c r="JN11" s="942">
        <v>0.18</v>
      </c>
      <c r="JO11" s="163">
        <v>0.1</v>
      </c>
      <c r="JP11" s="163">
        <v>0.56000000000000005</v>
      </c>
      <c r="JQ11" s="164">
        <v>6</v>
      </c>
      <c r="JR11" s="167">
        <v>47.5</v>
      </c>
      <c r="JS11" s="164">
        <v>11.1</v>
      </c>
      <c r="JT11" s="164">
        <v>30</v>
      </c>
      <c r="JU11" s="164">
        <v>58</v>
      </c>
      <c r="JV11" s="940">
        <v>0</v>
      </c>
      <c r="JW11" s="174">
        <v>0.06</v>
      </c>
      <c r="JX11" s="164">
        <v>0.06</v>
      </c>
      <c r="JY11" s="164">
        <v>1</v>
      </c>
      <c r="JZ11" s="164">
        <v>1</v>
      </c>
      <c r="KA11" s="167">
        <v>44</v>
      </c>
      <c r="KB11" s="934" t="s">
        <v>578</v>
      </c>
      <c r="KC11" s="164">
        <v>44</v>
      </c>
      <c r="KD11" s="164">
        <v>44</v>
      </c>
      <c r="KE11" s="159">
        <v>0</v>
      </c>
      <c r="KF11" s="945">
        <v>8</v>
      </c>
      <c r="KG11" s="946">
        <v>1.39</v>
      </c>
      <c r="KH11" s="946">
        <v>2.67</v>
      </c>
      <c r="KI11" s="234">
        <v>0.24</v>
      </c>
      <c r="KJ11" s="234">
        <v>1</v>
      </c>
      <c r="KK11" s="234">
        <v>17</v>
      </c>
      <c r="KL11" s="947">
        <v>29</v>
      </c>
      <c r="KM11" s="948">
        <v>5.8823529411764705E-2</v>
      </c>
      <c r="KN11" s="926">
        <v>0.59</v>
      </c>
      <c r="KO11" s="927">
        <v>6</v>
      </c>
      <c r="KP11" s="1748">
        <v>3</v>
      </c>
      <c r="KQ11" s="949">
        <v>6</v>
      </c>
      <c r="KR11" s="950">
        <v>2992</v>
      </c>
      <c r="KS11" s="957">
        <v>57.6</v>
      </c>
      <c r="KT11" s="167">
        <v>12.53</v>
      </c>
      <c r="KU11" s="952">
        <v>0.22</v>
      </c>
      <c r="KV11" s="951">
        <v>9.4</v>
      </c>
      <c r="KW11" s="163">
        <v>4</v>
      </c>
      <c r="KX11" s="940">
        <v>0.42</v>
      </c>
      <c r="KY11" s="174">
        <v>52.1</v>
      </c>
      <c r="KZ11" s="167">
        <v>13.34</v>
      </c>
      <c r="LA11" s="159">
        <v>0.26</v>
      </c>
      <c r="LB11" s="960">
        <v>0.8</v>
      </c>
      <c r="LC11" s="163">
        <v>0.19</v>
      </c>
      <c r="LD11" s="955">
        <v>0.24</v>
      </c>
    </row>
    <row r="12" spans="1:316" x14ac:dyDescent="0.25">
      <c r="A12" s="933">
        <v>25</v>
      </c>
      <c r="B12" s="1105" t="s">
        <v>595</v>
      </c>
      <c r="C12" s="1318" t="s">
        <v>127</v>
      </c>
      <c r="D12" s="942">
        <v>0.82</v>
      </c>
      <c r="E12" s="163">
        <v>0.82</v>
      </c>
      <c r="F12" s="163">
        <v>1</v>
      </c>
      <c r="G12" s="167">
        <v>16</v>
      </c>
      <c r="H12" s="164">
        <v>95.3</v>
      </c>
      <c r="I12" s="164">
        <v>18.3</v>
      </c>
      <c r="J12" s="167">
        <v>66</v>
      </c>
      <c r="K12" s="164">
        <v>121</v>
      </c>
      <c r="L12" s="935">
        <v>0</v>
      </c>
      <c r="M12" s="953">
        <v>0.33</v>
      </c>
      <c r="N12" s="163">
        <v>0.16</v>
      </c>
      <c r="O12" s="163">
        <v>0.48</v>
      </c>
      <c r="P12" s="167">
        <v>22</v>
      </c>
      <c r="Q12" s="167">
        <v>81</v>
      </c>
      <c r="R12" s="167">
        <v>22</v>
      </c>
      <c r="S12" s="167">
        <v>16</v>
      </c>
      <c r="T12" s="164">
        <v>108</v>
      </c>
      <c r="U12" s="935">
        <v>1</v>
      </c>
      <c r="V12" s="961" t="s">
        <v>578</v>
      </c>
      <c r="W12" s="937" t="s">
        <v>578</v>
      </c>
      <c r="X12" s="937" t="s">
        <v>578</v>
      </c>
      <c r="Y12" s="163">
        <v>9</v>
      </c>
      <c r="Z12" s="162">
        <v>108</v>
      </c>
      <c r="AA12" s="167">
        <v>11.7</v>
      </c>
      <c r="AB12" s="167">
        <v>84</v>
      </c>
      <c r="AC12" s="164">
        <v>124</v>
      </c>
      <c r="AD12" s="935">
        <v>0</v>
      </c>
      <c r="AE12" s="936" t="s">
        <v>578</v>
      </c>
      <c r="AF12" s="934" t="s">
        <v>578</v>
      </c>
      <c r="AG12" s="934" t="s">
        <v>578</v>
      </c>
      <c r="AH12" s="934">
        <v>0</v>
      </c>
      <c r="AI12" s="934" t="s">
        <v>578</v>
      </c>
      <c r="AJ12" s="934" t="s">
        <v>578</v>
      </c>
      <c r="AK12" s="934" t="s">
        <v>578</v>
      </c>
      <c r="AL12" s="934" t="s">
        <v>578</v>
      </c>
      <c r="AM12" s="938" t="s">
        <v>578</v>
      </c>
      <c r="AN12" s="939" t="s">
        <v>578</v>
      </c>
      <c r="AO12" s="934" t="s">
        <v>578</v>
      </c>
      <c r="AP12" s="934" t="s">
        <v>578</v>
      </c>
      <c r="AQ12" s="163">
        <v>8</v>
      </c>
      <c r="AR12" s="164">
        <v>73.099999999999994</v>
      </c>
      <c r="AS12" s="164">
        <v>15.6</v>
      </c>
      <c r="AT12" s="167">
        <v>52</v>
      </c>
      <c r="AU12" s="167">
        <v>96</v>
      </c>
      <c r="AV12" s="940">
        <v>0</v>
      </c>
      <c r="AW12" s="941" t="s">
        <v>578</v>
      </c>
      <c r="AX12" s="934" t="s">
        <v>578</v>
      </c>
      <c r="AY12" s="934" t="s">
        <v>578</v>
      </c>
      <c r="AZ12" s="934">
        <v>0</v>
      </c>
      <c r="BA12" s="934" t="s">
        <v>578</v>
      </c>
      <c r="BB12" s="934" t="s">
        <v>578</v>
      </c>
      <c r="BC12" s="934" t="s">
        <v>578</v>
      </c>
      <c r="BD12" s="934" t="s">
        <v>578</v>
      </c>
      <c r="BE12" s="159">
        <v>0</v>
      </c>
      <c r="BF12" s="174">
        <v>0.08</v>
      </c>
      <c r="BG12" s="164">
        <v>0.08</v>
      </c>
      <c r="BH12" s="163">
        <v>1</v>
      </c>
      <c r="BI12" s="164">
        <v>16</v>
      </c>
      <c r="BJ12" s="167">
        <v>39.9</v>
      </c>
      <c r="BK12" s="163">
        <v>9.1</v>
      </c>
      <c r="BL12" s="164">
        <v>22</v>
      </c>
      <c r="BM12" s="164">
        <v>52</v>
      </c>
      <c r="BN12" s="159">
        <v>1</v>
      </c>
      <c r="BO12" s="941" t="s">
        <v>578</v>
      </c>
      <c r="BP12" s="934" t="s">
        <v>578</v>
      </c>
      <c r="BQ12" s="934" t="s">
        <v>578</v>
      </c>
      <c r="BR12" s="178">
        <v>2</v>
      </c>
      <c r="BS12" s="178">
        <v>38.5</v>
      </c>
      <c r="BT12" s="175">
        <v>3.5</v>
      </c>
      <c r="BU12" s="178">
        <v>36</v>
      </c>
      <c r="BV12" s="178">
        <v>41</v>
      </c>
      <c r="BW12" s="180">
        <v>0</v>
      </c>
      <c r="BX12" s="939" t="s">
        <v>578</v>
      </c>
      <c r="BY12" s="934" t="s">
        <v>578</v>
      </c>
      <c r="BZ12" s="937" t="s">
        <v>578</v>
      </c>
      <c r="CA12" s="164">
        <v>11</v>
      </c>
      <c r="CB12" s="167">
        <v>55.6</v>
      </c>
      <c r="CC12" s="164">
        <v>16.5</v>
      </c>
      <c r="CD12" s="164">
        <v>28</v>
      </c>
      <c r="CE12" s="164">
        <v>91</v>
      </c>
      <c r="CF12" s="940">
        <v>1</v>
      </c>
      <c r="CG12" s="941" t="s">
        <v>578</v>
      </c>
      <c r="CH12" s="934" t="s">
        <v>578</v>
      </c>
      <c r="CI12" s="934" t="s">
        <v>578</v>
      </c>
      <c r="CJ12" s="934">
        <v>0</v>
      </c>
      <c r="CK12" s="934" t="s">
        <v>578</v>
      </c>
      <c r="CL12" s="934" t="s">
        <v>578</v>
      </c>
      <c r="CM12" s="934" t="s">
        <v>578</v>
      </c>
      <c r="CN12" s="934" t="s">
        <v>578</v>
      </c>
      <c r="CO12" s="159">
        <v>0</v>
      </c>
      <c r="CP12" s="939" t="s">
        <v>578</v>
      </c>
      <c r="CQ12" s="934" t="s">
        <v>578</v>
      </c>
      <c r="CR12" s="934" t="s">
        <v>578</v>
      </c>
      <c r="CS12" s="934">
        <v>0</v>
      </c>
      <c r="CT12" s="934" t="s">
        <v>578</v>
      </c>
      <c r="CU12" s="934" t="s">
        <v>578</v>
      </c>
      <c r="CV12" s="934" t="s">
        <v>578</v>
      </c>
      <c r="CW12" s="934" t="s">
        <v>578</v>
      </c>
      <c r="CX12" s="940">
        <v>0</v>
      </c>
      <c r="CY12" s="941" t="s">
        <v>578</v>
      </c>
      <c r="CZ12" s="934" t="s">
        <v>578</v>
      </c>
      <c r="DA12" s="934" t="s">
        <v>578</v>
      </c>
      <c r="DB12" s="934">
        <v>0</v>
      </c>
      <c r="DC12" s="943" t="s">
        <v>578</v>
      </c>
      <c r="DD12" s="934" t="s">
        <v>578</v>
      </c>
      <c r="DE12" s="934" t="s">
        <v>578</v>
      </c>
      <c r="DF12" s="934" t="s">
        <v>578</v>
      </c>
      <c r="DG12" s="159">
        <v>0</v>
      </c>
      <c r="DH12" s="939" t="s">
        <v>578</v>
      </c>
      <c r="DI12" s="934" t="s">
        <v>578</v>
      </c>
      <c r="DJ12" s="934" t="s">
        <v>578</v>
      </c>
      <c r="DK12" s="934">
        <v>0</v>
      </c>
      <c r="DL12" s="943" t="s">
        <v>578</v>
      </c>
      <c r="DM12" s="934" t="s">
        <v>578</v>
      </c>
      <c r="DN12" s="934" t="s">
        <v>578</v>
      </c>
      <c r="DO12" s="934" t="s">
        <v>578</v>
      </c>
      <c r="DP12" s="940">
        <v>0</v>
      </c>
      <c r="DQ12" s="941" t="s">
        <v>578</v>
      </c>
      <c r="DR12" s="934" t="s">
        <v>578</v>
      </c>
      <c r="DS12" s="934" t="s">
        <v>578</v>
      </c>
      <c r="DT12" s="164">
        <v>4</v>
      </c>
      <c r="DU12" s="164">
        <v>87.5</v>
      </c>
      <c r="DV12" s="164">
        <v>16.399999999999999</v>
      </c>
      <c r="DW12" s="164">
        <v>78</v>
      </c>
      <c r="DX12" s="164">
        <v>112</v>
      </c>
      <c r="DY12" s="159">
        <v>0</v>
      </c>
      <c r="DZ12" s="939" t="s">
        <v>578</v>
      </c>
      <c r="EA12" s="934" t="s">
        <v>578</v>
      </c>
      <c r="EB12" s="934" t="s">
        <v>578</v>
      </c>
      <c r="EC12" s="934">
        <v>0</v>
      </c>
      <c r="ED12" s="934" t="s">
        <v>578</v>
      </c>
      <c r="EE12" s="934" t="s">
        <v>578</v>
      </c>
      <c r="EF12" s="934" t="s">
        <v>578</v>
      </c>
      <c r="EG12" s="934" t="s">
        <v>578</v>
      </c>
      <c r="EH12" s="940">
        <v>0</v>
      </c>
      <c r="EI12" s="941" t="s">
        <v>578</v>
      </c>
      <c r="EJ12" s="941" t="s">
        <v>578</v>
      </c>
      <c r="EK12" s="941" t="s">
        <v>578</v>
      </c>
      <c r="EL12" s="941">
        <v>0</v>
      </c>
      <c r="EM12" s="956" t="s">
        <v>578</v>
      </c>
      <c r="EN12" s="941" t="s">
        <v>578</v>
      </c>
      <c r="EO12" s="941" t="s">
        <v>578</v>
      </c>
      <c r="EP12" s="941" t="s">
        <v>578</v>
      </c>
      <c r="EQ12" s="159">
        <v>0</v>
      </c>
      <c r="ER12" s="939" t="s">
        <v>578</v>
      </c>
      <c r="ES12" s="934" t="s">
        <v>578</v>
      </c>
      <c r="ET12" s="934" t="s">
        <v>578</v>
      </c>
      <c r="EU12" s="164">
        <v>1</v>
      </c>
      <c r="EV12" s="167">
        <v>47</v>
      </c>
      <c r="EW12" s="934" t="s">
        <v>578</v>
      </c>
      <c r="EX12" s="164">
        <v>47</v>
      </c>
      <c r="EY12" s="164">
        <v>47</v>
      </c>
      <c r="EZ12" s="940">
        <v>0</v>
      </c>
      <c r="FA12" s="174">
        <v>0.33</v>
      </c>
      <c r="FB12" s="164">
        <v>0.16</v>
      </c>
      <c r="FC12" s="163">
        <v>0.48</v>
      </c>
      <c r="FD12" s="164">
        <v>8</v>
      </c>
      <c r="FE12" s="167">
        <v>54.1</v>
      </c>
      <c r="FF12" s="163">
        <v>9.8000000000000007</v>
      </c>
      <c r="FG12" s="164">
        <v>46</v>
      </c>
      <c r="FH12" s="164">
        <v>76</v>
      </c>
      <c r="FI12" s="159">
        <v>0</v>
      </c>
      <c r="FJ12" s="939" t="s">
        <v>578</v>
      </c>
      <c r="FK12" s="934" t="s">
        <v>578</v>
      </c>
      <c r="FL12" s="934" t="s">
        <v>578</v>
      </c>
      <c r="FM12" s="164">
        <v>1</v>
      </c>
      <c r="FN12" s="167">
        <v>70</v>
      </c>
      <c r="FO12" s="934" t="s">
        <v>578</v>
      </c>
      <c r="FP12" s="164">
        <v>70</v>
      </c>
      <c r="FQ12" s="164">
        <v>70</v>
      </c>
      <c r="FR12" s="940">
        <v>0</v>
      </c>
      <c r="FS12" s="941" t="s">
        <v>578</v>
      </c>
      <c r="FT12" s="934" t="s">
        <v>578</v>
      </c>
      <c r="FU12" s="934" t="s">
        <v>578</v>
      </c>
      <c r="FV12" s="934">
        <v>0</v>
      </c>
      <c r="FW12" s="934" t="s">
        <v>578</v>
      </c>
      <c r="FX12" s="934" t="s">
        <v>578</v>
      </c>
      <c r="FY12" s="934" t="s">
        <v>578</v>
      </c>
      <c r="FZ12" s="934" t="s">
        <v>578</v>
      </c>
      <c r="GA12" s="159">
        <v>0</v>
      </c>
      <c r="GB12" s="939" t="s">
        <v>578</v>
      </c>
      <c r="GC12" s="934" t="s">
        <v>578</v>
      </c>
      <c r="GD12" s="934" t="s">
        <v>578</v>
      </c>
      <c r="GE12" s="934">
        <v>0</v>
      </c>
      <c r="GF12" s="943" t="s">
        <v>578</v>
      </c>
      <c r="GG12" s="934" t="s">
        <v>578</v>
      </c>
      <c r="GH12" s="934" t="s">
        <v>578</v>
      </c>
      <c r="GI12" s="934" t="s">
        <v>578</v>
      </c>
      <c r="GJ12" s="940">
        <v>0</v>
      </c>
      <c r="GK12" s="174">
        <v>1.1399999999999999</v>
      </c>
      <c r="GL12" s="164">
        <v>0.39</v>
      </c>
      <c r="GM12" s="164">
        <v>0.34</v>
      </c>
      <c r="GN12" s="164">
        <v>52</v>
      </c>
      <c r="GO12" s="167">
        <v>33.9</v>
      </c>
      <c r="GP12" s="163">
        <v>8.1</v>
      </c>
      <c r="GQ12" s="164">
        <v>18</v>
      </c>
      <c r="GR12" s="164">
        <v>51</v>
      </c>
      <c r="GS12" s="159">
        <v>1</v>
      </c>
      <c r="GT12" s="939" t="s">
        <v>578</v>
      </c>
      <c r="GU12" s="934" t="s">
        <v>578</v>
      </c>
      <c r="GV12" s="934" t="s">
        <v>578</v>
      </c>
      <c r="GW12" s="934">
        <v>0</v>
      </c>
      <c r="GX12" s="934" t="s">
        <v>578</v>
      </c>
      <c r="GY12" s="937" t="s">
        <v>578</v>
      </c>
      <c r="GZ12" s="934" t="s">
        <v>578</v>
      </c>
      <c r="HA12" s="934" t="s">
        <v>578</v>
      </c>
      <c r="HB12" s="940">
        <v>0</v>
      </c>
      <c r="HC12" s="941" t="s">
        <v>578</v>
      </c>
      <c r="HD12" s="934" t="s">
        <v>578</v>
      </c>
      <c r="HE12" s="934" t="s">
        <v>578</v>
      </c>
      <c r="HF12" s="164">
        <v>1</v>
      </c>
      <c r="HG12" s="167">
        <v>54</v>
      </c>
      <c r="HH12" s="934" t="s">
        <v>578</v>
      </c>
      <c r="HI12" s="164">
        <v>54</v>
      </c>
      <c r="HJ12" s="164">
        <v>54</v>
      </c>
      <c r="HK12" s="159">
        <v>0</v>
      </c>
      <c r="HL12" s="942">
        <v>0.33</v>
      </c>
      <c r="HM12" s="163">
        <v>0.2</v>
      </c>
      <c r="HN12" s="163">
        <v>0.6</v>
      </c>
      <c r="HO12" s="164">
        <v>19</v>
      </c>
      <c r="HP12" s="167">
        <v>67</v>
      </c>
      <c r="HQ12" s="167">
        <v>24.1</v>
      </c>
      <c r="HR12" s="164">
        <v>20</v>
      </c>
      <c r="HS12" s="164">
        <v>115</v>
      </c>
      <c r="HT12" s="940">
        <v>1</v>
      </c>
      <c r="HU12" s="941" t="s">
        <v>578</v>
      </c>
      <c r="HV12" s="934" t="s">
        <v>578</v>
      </c>
      <c r="HW12" s="934" t="s">
        <v>578</v>
      </c>
      <c r="HX12" s="934">
        <v>0</v>
      </c>
      <c r="HY12" s="934" t="s">
        <v>578</v>
      </c>
      <c r="HZ12" s="934" t="s">
        <v>578</v>
      </c>
      <c r="IA12" s="934" t="s">
        <v>578</v>
      </c>
      <c r="IB12" s="934" t="s">
        <v>578</v>
      </c>
      <c r="IC12" s="159">
        <v>0</v>
      </c>
      <c r="ID12" s="951">
        <v>0.25</v>
      </c>
      <c r="IE12" s="163">
        <v>0.14000000000000001</v>
      </c>
      <c r="IF12" s="164">
        <v>0.56999999999999995</v>
      </c>
      <c r="IG12" s="164">
        <v>13</v>
      </c>
      <c r="IH12" s="167">
        <v>67.3</v>
      </c>
      <c r="II12" s="164">
        <v>14.3</v>
      </c>
      <c r="IJ12" s="164">
        <v>38</v>
      </c>
      <c r="IK12" s="164">
        <v>92</v>
      </c>
      <c r="IL12" s="940">
        <v>0</v>
      </c>
      <c r="IM12" s="941" t="s">
        <v>578</v>
      </c>
      <c r="IN12" s="934" t="s">
        <v>578</v>
      </c>
      <c r="IO12" s="934" t="s">
        <v>578</v>
      </c>
      <c r="IP12" s="934">
        <v>0</v>
      </c>
      <c r="IQ12" s="943" t="s">
        <v>578</v>
      </c>
      <c r="IR12" s="934" t="s">
        <v>578</v>
      </c>
      <c r="IS12" s="934" t="s">
        <v>578</v>
      </c>
      <c r="IT12" s="934" t="s">
        <v>578</v>
      </c>
      <c r="IU12" s="159">
        <v>0</v>
      </c>
      <c r="IV12" s="939" t="s">
        <v>578</v>
      </c>
      <c r="IW12" s="934" t="s">
        <v>578</v>
      </c>
      <c r="IX12" s="934" t="s">
        <v>578</v>
      </c>
      <c r="IY12" s="934">
        <v>0</v>
      </c>
      <c r="IZ12" s="934" t="s">
        <v>578</v>
      </c>
      <c r="JA12" s="934" t="s">
        <v>578</v>
      </c>
      <c r="JB12" s="934" t="s">
        <v>578</v>
      </c>
      <c r="JC12" s="934" t="s">
        <v>578</v>
      </c>
      <c r="JD12" s="940">
        <v>0</v>
      </c>
      <c r="JE12" s="941" t="s">
        <v>578</v>
      </c>
      <c r="JF12" s="934" t="s">
        <v>578</v>
      </c>
      <c r="JG12" s="934" t="s">
        <v>578</v>
      </c>
      <c r="JH12" s="934">
        <v>0</v>
      </c>
      <c r="JI12" s="934" t="s">
        <v>578</v>
      </c>
      <c r="JJ12" s="934" t="s">
        <v>578</v>
      </c>
      <c r="JK12" s="934" t="s">
        <v>578</v>
      </c>
      <c r="JL12" s="934" t="s">
        <v>578</v>
      </c>
      <c r="JM12" s="159">
        <v>0</v>
      </c>
      <c r="JN12" s="942">
        <v>0.41</v>
      </c>
      <c r="JO12" s="163">
        <v>0.21</v>
      </c>
      <c r="JP12" s="163">
        <v>0.52</v>
      </c>
      <c r="JQ12" s="164">
        <v>28</v>
      </c>
      <c r="JR12" s="167">
        <v>47.6</v>
      </c>
      <c r="JS12" s="164">
        <v>11.4</v>
      </c>
      <c r="JT12" s="164">
        <v>28</v>
      </c>
      <c r="JU12" s="164">
        <v>71</v>
      </c>
      <c r="JV12" s="940">
        <v>1</v>
      </c>
      <c r="JW12" s="941" t="s">
        <v>578</v>
      </c>
      <c r="JX12" s="934" t="s">
        <v>578</v>
      </c>
      <c r="JY12" s="934" t="s">
        <v>578</v>
      </c>
      <c r="JZ12" s="934">
        <v>0</v>
      </c>
      <c r="KA12" s="943" t="s">
        <v>578</v>
      </c>
      <c r="KB12" s="934" t="s">
        <v>578</v>
      </c>
      <c r="KC12" s="934" t="s">
        <v>578</v>
      </c>
      <c r="KD12" s="934" t="s">
        <v>578</v>
      </c>
      <c r="KE12" s="159">
        <v>0</v>
      </c>
      <c r="KF12" s="945">
        <v>9</v>
      </c>
      <c r="KG12" s="946">
        <v>3.26</v>
      </c>
      <c r="KH12" s="946">
        <v>0.57999999999999996</v>
      </c>
      <c r="KI12" s="234">
        <v>0.18</v>
      </c>
      <c r="KJ12" s="234">
        <v>6</v>
      </c>
      <c r="KK12" s="234">
        <v>19</v>
      </c>
      <c r="KL12" s="947">
        <v>30</v>
      </c>
      <c r="KM12" s="948">
        <v>0.31578947368421051</v>
      </c>
      <c r="KN12" s="926">
        <v>0.63</v>
      </c>
      <c r="KO12" s="927">
        <v>2</v>
      </c>
      <c r="KP12" s="1748">
        <v>4</v>
      </c>
      <c r="KQ12" s="949">
        <v>5</v>
      </c>
      <c r="KR12" s="950">
        <v>2412</v>
      </c>
      <c r="KS12" s="957">
        <v>27.1</v>
      </c>
      <c r="KT12" s="164">
        <v>4.1399999999999997</v>
      </c>
      <c r="KU12" s="952">
        <v>0.15</v>
      </c>
      <c r="KV12" s="957">
        <v>47.59</v>
      </c>
      <c r="KW12" s="164">
        <v>9.6</v>
      </c>
      <c r="KX12" s="962">
        <v>0.2</v>
      </c>
      <c r="KY12" s="174">
        <v>376</v>
      </c>
      <c r="KZ12" s="167">
        <v>44.25</v>
      </c>
      <c r="LA12" s="159">
        <v>0.12</v>
      </c>
      <c r="LB12" s="174">
        <v>1.1399999999999999</v>
      </c>
      <c r="LC12" s="163">
        <v>0.38700000000000001</v>
      </c>
      <c r="LD12" s="935">
        <v>0.34</v>
      </c>
    </row>
    <row r="13" spans="1:316" x14ac:dyDescent="0.25">
      <c r="A13" s="933">
        <v>28</v>
      </c>
      <c r="B13" s="1418" t="s">
        <v>902</v>
      </c>
      <c r="C13" s="1318" t="s">
        <v>103</v>
      </c>
      <c r="D13" s="942">
        <v>0.72</v>
      </c>
      <c r="E13" s="163">
        <v>0.2</v>
      </c>
      <c r="F13" s="163">
        <v>0.28000000000000003</v>
      </c>
      <c r="G13" s="167">
        <v>31</v>
      </c>
      <c r="H13" s="162">
        <v>109.7</v>
      </c>
      <c r="I13" s="164">
        <v>23.9</v>
      </c>
      <c r="J13" s="167">
        <v>44</v>
      </c>
      <c r="K13" s="164">
        <v>159</v>
      </c>
      <c r="L13" s="935">
        <v>0</v>
      </c>
      <c r="M13" s="953">
        <v>0.21</v>
      </c>
      <c r="N13" s="163">
        <v>0.1</v>
      </c>
      <c r="O13" s="163">
        <v>0.49</v>
      </c>
      <c r="P13" s="167">
        <v>11</v>
      </c>
      <c r="Q13" s="167">
        <v>86.7</v>
      </c>
      <c r="R13" s="167">
        <v>31.5</v>
      </c>
      <c r="S13" s="167">
        <v>40</v>
      </c>
      <c r="T13" s="164">
        <v>145</v>
      </c>
      <c r="U13" s="935">
        <v>0</v>
      </c>
      <c r="V13" s="959">
        <v>0.05</v>
      </c>
      <c r="W13" s="163">
        <v>0.05</v>
      </c>
      <c r="X13" s="163">
        <v>1</v>
      </c>
      <c r="Y13" s="167">
        <v>19</v>
      </c>
      <c r="Z13" s="162">
        <v>127</v>
      </c>
      <c r="AA13" s="167">
        <v>17.399999999999999</v>
      </c>
      <c r="AB13" s="164">
        <v>100</v>
      </c>
      <c r="AC13" s="164">
        <v>161</v>
      </c>
      <c r="AD13" s="935">
        <v>0</v>
      </c>
      <c r="AE13" s="936" t="s">
        <v>578</v>
      </c>
      <c r="AF13" s="934" t="s">
        <v>578</v>
      </c>
      <c r="AG13" s="934" t="s">
        <v>578</v>
      </c>
      <c r="AH13" s="934">
        <v>0</v>
      </c>
      <c r="AI13" s="934" t="s">
        <v>578</v>
      </c>
      <c r="AJ13" s="934" t="s">
        <v>578</v>
      </c>
      <c r="AK13" s="934" t="s">
        <v>578</v>
      </c>
      <c r="AL13" s="934" t="s">
        <v>578</v>
      </c>
      <c r="AM13" s="938" t="s">
        <v>578</v>
      </c>
      <c r="AN13" s="951">
        <v>0.15</v>
      </c>
      <c r="AO13" s="163">
        <v>0.09</v>
      </c>
      <c r="AP13" s="163">
        <v>0.56999999999999995</v>
      </c>
      <c r="AQ13" s="167">
        <v>15</v>
      </c>
      <c r="AR13" s="167">
        <v>91.1</v>
      </c>
      <c r="AS13" s="167">
        <v>21.1</v>
      </c>
      <c r="AT13" s="167">
        <v>22</v>
      </c>
      <c r="AU13" s="164">
        <v>116</v>
      </c>
      <c r="AV13" s="940">
        <v>0</v>
      </c>
      <c r="AW13" s="941" t="s">
        <v>578</v>
      </c>
      <c r="AX13" s="934" t="s">
        <v>578</v>
      </c>
      <c r="AY13" s="934" t="s">
        <v>578</v>
      </c>
      <c r="AZ13" s="934">
        <v>0</v>
      </c>
      <c r="BA13" s="934" t="s">
        <v>578</v>
      </c>
      <c r="BB13" s="934" t="s">
        <v>578</v>
      </c>
      <c r="BC13" s="934" t="s">
        <v>578</v>
      </c>
      <c r="BD13" s="934" t="s">
        <v>578</v>
      </c>
      <c r="BE13" s="159">
        <v>0</v>
      </c>
      <c r="BF13" s="174">
        <v>0.36</v>
      </c>
      <c r="BG13" s="164">
        <v>0.15</v>
      </c>
      <c r="BH13" s="163">
        <v>0.42</v>
      </c>
      <c r="BI13" s="164">
        <v>7</v>
      </c>
      <c r="BJ13" s="167">
        <v>32.6</v>
      </c>
      <c r="BK13" s="167">
        <v>12</v>
      </c>
      <c r="BL13" s="164">
        <v>15</v>
      </c>
      <c r="BM13" s="164">
        <v>52</v>
      </c>
      <c r="BN13" s="159">
        <v>1</v>
      </c>
      <c r="BO13" s="941" t="s">
        <v>578</v>
      </c>
      <c r="BP13" s="934" t="s">
        <v>578</v>
      </c>
      <c r="BQ13" s="934" t="s">
        <v>578</v>
      </c>
      <c r="BR13" s="934">
        <v>0</v>
      </c>
      <c r="BS13" s="934" t="s">
        <v>578</v>
      </c>
      <c r="BT13" s="937" t="s">
        <v>578</v>
      </c>
      <c r="BU13" s="934" t="s">
        <v>578</v>
      </c>
      <c r="BV13" s="934" t="s">
        <v>578</v>
      </c>
      <c r="BW13" s="159">
        <v>0</v>
      </c>
      <c r="BX13" s="942">
        <v>0.15</v>
      </c>
      <c r="BY13" s="164">
        <v>0.09</v>
      </c>
      <c r="BZ13" s="163">
        <v>0.56999999999999995</v>
      </c>
      <c r="CA13" s="164">
        <v>4</v>
      </c>
      <c r="CB13" s="167">
        <v>59</v>
      </c>
      <c r="CC13" s="167">
        <v>14</v>
      </c>
      <c r="CD13" s="164">
        <v>39</v>
      </c>
      <c r="CE13" s="164">
        <v>71</v>
      </c>
      <c r="CF13" s="940">
        <v>0</v>
      </c>
      <c r="CG13" s="941" t="s">
        <v>578</v>
      </c>
      <c r="CH13" s="934" t="s">
        <v>578</v>
      </c>
      <c r="CI13" s="934" t="s">
        <v>578</v>
      </c>
      <c r="CJ13" s="934">
        <v>0</v>
      </c>
      <c r="CK13" s="934" t="s">
        <v>578</v>
      </c>
      <c r="CL13" s="934" t="s">
        <v>578</v>
      </c>
      <c r="CM13" s="934" t="s">
        <v>578</v>
      </c>
      <c r="CN13" s="934" t="s">
        <v>578</v>
      </c>
      <c r="CO13" s="159">
        <v>0</v>
      </c>
      <c r="CP13" s="939" t="s">
        <v>578</v>
      </c>
      <c r="CQ13" s="934" t="s">
        <v>578</v>
      </c>
      <c r="CR13" s="934" t="s">
        <v>578</v>
      </c>
      <c r="CS13" s="934">
        <v>0</v>
      </c>
      <c r="CT13" s="934" t="s">
        <v>578</v>
      </c>
      <c r="CU13" s="934" t="s">
        <v>578</v>
      </c>
      <c r="CV13" s="934" t="s">
        <v>578</v>
      </c>
      <c r="CW13" s="934" t="s">
        <v>578</v>
      </c>
      <c r="CX13" s="940">
        <v>0</v>
      </c>
      <c r="CY13" s="174">
        <v>0.05</v>
      </c>
      <c r="CZ13" s="164">
        <v>0.05</v>
      </c>
      <c r="DA13" s="164">
        <v>1</v>
      </c>
      <c r="DB13" s="164">
        <v>1</v>
      </c>
      <c r="DC13" s="167">
        <v>22</v>
      </c>
      <c r="DD13" s="934" t="s">
        <v>578</v>
      </c>
      <c r="DE13" s="164">
        <v>22</v>
      </c>
      <c r="DF13" s="164">
        <v>22</v>
      </c>
      <c r="DG13" s="159">
        <v>1</v>
      </c>
      <c r="DH13" s="942">
        <v>0.15</v>
      </c>
      <c r="DI13" s="164">
        <v>0.08</v>
      </c>
      <c r="DJ13" s="164">
        <v>0.56999999999999995</v>
      </c>
      <c r="DK13" s="164">
        <v>3</v>
      </c>
      <c r="DL13" s="167">
        <v>25.3</v>
      </c>
      <c r="DM13" s="934" t="s">
        <v>578</v>
      </c>
      <c r="DN13" s="164">
        <v>14</v>
      </c>
      <c r="DO13" s="164">
        <v>38</v>
      </c>
      <c r="DP13" s="940">
        <v>1</v>
      </c>
      <c r="DQ13" s="960">
        <v>0.05</v>
      </c>
      <c r="DR13" s="163">
        <v>0.05</v>
      </c>
      <c r="DS13" s="163">
        <v>1</v>
      </c>
      <c r="DT13" s="164">
        <v>3</v>
      </c>
      <c r="DU13" s="164">
        <v>83.7</v>
      </c>
      <c r="DV13" s="164">
        <v>28.4</v>
      </c>
      <c r="DW13" s="164">
        <v>51</v>
      </c>
      <c r="DX13" s="164">
        <v>103</v>
      </c>
      <c r="DY13" s="159">
        <v>0</v>
      </c>
      <c r="DZ13" s="939" t="s">
        <v>578</v>
      </c>
      <c r="EA13" s="934" t="s">
        <v>578</v>
      </c>
      <c r="EB13" s="934" t="s">
        <v>578</v>
      </c>
      <c r="EC13" s="934">
        <v>0</v>
      </c>
      <c r="ED13" s="934" t="s">
        <v>578</v>
      </c>
      <c r="EE13" s="934" t="s">
        <v>578</v>
      </c>
      <c r="EF13" s="934" t="s">
        <v>578</v>
      </c>
      <c r="EG13" s="934" t="s">
        <v>578</v>
      </c>
      <c r="EH13" s="940">
        <v>0</v>
      </c>
      <c r="EI13" s="174">
        <v>0.05</v>
      </c>
      <c r="EJ13" s="164">
        <v>0.05</v>
      </c>
      <c r="EK13" s="164">
        <v>1</v>
      </c>
      <c r="EL13" s="164">
        <v>1</v>
      </c>
      <c r="EM13" s="167">
        <v>91</v>
      </c>
      <c r="EN13" s="934" t="s">
        <v>578</v>
      </c>
      <c r="EO13" s="164">
        <v>91</v>
      </c>
      <c r="EP13" s="164">
        <v>91</v>
      </c>
      <c r="EQ13" s="159">
        <v>0</v>
      </c>
      <c r="ER13" s="939" t="s">
        <v>578</v>
      </c>
      <c r="ES13" s="934" t="s">
        <v>578</v>
      </c>
      <c r="ET13" s="934" t="s">
        <v>578</v>
      </c>
      <c r="EU13" s="934">
        <v>0</v>
      </c>
      <c r="EV13" s="934" t="s">
        <v>578</v>
      </c>
      <c r="EW13" s="934" t="s">
        <v>578</v>
      </c>
      <c r="EX13" s="934" t="s">
        <v>578</v>
      </c>
      <c r="EY13" s="934" t="s">
        <v>578</v>
      </c>
      <c r="EZ13" s="940">
        <v>0</v>
      </c>
      <c r="FA13" s="174">
        <v>0.36</v>
      </c>
      <c r="FB13" s="164">
        <v>0.15</v>
      </c>
      <c r="FC13" s="163">
        <v>0.42</v>
      </c>
      <c r="FD13" s="164">
        <v>7</v>
      </c>
      <c r="FE13" s="167">
        <v>42.9</v>
      </c>
      <c r="FF13" s="164">
        <v>14.3</v>
      </c>
      <c r="FG13" s="164">
        <v>30</v>
      </c>
      <c r="FH13" s="164">
        <v>61</v>
      </c>
      <c r="FI13" s="159">
        <v>1</v>
      </c>
      <c r="FJ13" s="939" t="s">
        <v>578</v>
      </c>
      <c r="FK13" s="934" t="s">
        <v>578</v>
      </c>
      <c r="FL13" s="934" t="s">
        <v>578</v>
      </c>
      <c r="FM13" s="934">
        <v>0</v>
      </c>
      <c r="FN13" s="943" t="s">
        <v>578</v>
      </c>
      <c r="FO13" s="934" t="s">
        <v>578</v>
      </c>
      <c r="FP13" s="934" t="s">
        <v>578</v>
      </c>
      <c r="FQ13" s="934" t="s">
        <v>578</v>
      </c>
      <c r="FR13" s="940">
        <v>0</v>
      </c>
      <c r="FS13" s="941" t="s">
        <v>578</v>
      </c>
      <c r="FT13" s="934" t="s">
        <v>578</v>
      </c>
      <c r="FU13" s="934" t="s">
        <v>578</v>
      </c>
      <c r="FV13" s="934">
        <v>0</v>
      </c>
      <c r="FW13" s="934" t="s">
        <v>578</v>
      </c>
      <c r="FX13" s="934" t="s">
        <v>578</v>
      </c>
      <c r="FY13" s="934" t="s">
        <v>578</v>
      </c>
      <c r="FZ13" s="934" t="s">
        <v>578</v>
      </c>
      <c r="GA13" s="159">
        <v>0</v>
      </c>
      <c r="GB13" s="939" t="s">
        <v>578</v>
      </c>
      <c r="GC13" s="934" t="s">
        <v>578</v>
      </c>
      <c r="GD13" s="934" t="s">
        <v>578</v>
      </c>
      <c r="GE13" s="934">
        <v>0</v>
      </c>
      <c r="GF13" s="943" t="s">
        <v>578</v>
      </c>
      <c r="GG13" s="934" t="s">
        <v>578</v>
      </c>
      <c r="GH13" s="934" t="s">
        <v>578</v>
      </c>
      <c r="GI13" s="934" t="s">
        <v>578</v>
      </c>
      <c r="GJ13" s="940">
        <v>0</v>
      </c>
      <c r="GK13" s="174">
        <v>2.36</v>
      </c>
      <c r="GL13" s="164">
        <v>0.46</v>
      </c>
      <c r="GM13" s="164">
        <v>0.19</v>
      </c>
      <c r="GN13" s="164">
        <v>48</v>
      </c>
      <c r="GO13" s="167">
        <v>31</v>
      </c>
      <c r="GP13" s="163">
        <v>7.9</v>
      </c>
      <c r="GQ13" s="164">
        <v>15</v>
      </c>
      <c r="GR13" s="164">
        <v>51</v>
      </c>
      <c r="GS13" s="159">
        <v>1</v>
      </c>
      <c r="GT13" s="939" t="s">
        <v>578</v>
      </c>
      <c r="GU13" s="934" t="s">
        <v>578</v>
      </c>
      <c r="GV13" s="934" t="s">
        <v>578</v>
      </c>
      <c r="GW13" s="934">
        <v>0</v>
      </c>
      <c r="GX13" s="934" t="s">
        <v>578</v>
      </c>
      <c r="GY13" s="937" t="s">
        <v>578</v>
      </c>
      <c r="GZ13" s="934" t="s">
        <v>578</v>
      </c>
      <c r="HA13" s="934" t="s">
        <v>578</v>
      </c>
      <c r="HB13" s="940">
        <v>0</v>
      </c>
      <c r="HC13" s="963">
        <v>0.1</v>
      </c>
      <c r="HD13" s="178">
        <v>7.0000000000000007E-2</v>
      </c>
      <c r="HE13" s="175">
        <v>0.7</v>
      </c>
      <c r="HF13" s="178">
        <v>1</v>
      </c>
      <c r="HG13" s="179">
        <v>60</v>
      </c>
      <c r="HH13" s="182" t="s">
        <v>578</v>
      </c>
      <c r="HI13" s="178">
        <v>60</v>
      </c>
      <c r="HJ13" s="178">
        <v>60</v>
      </c>
      <c r="HK13" s="180">
        <v>0</v>
      </c>
      <c r="HL13" s="942">
        <v>0.62</v>
      </c>
      <c r="HM13" s="178">
        <v>0.19</v>
      </c>
      <c r="HN13" s="175">
        <v>0.32</v>
      </c>
      <c r="HO13" s="164">
        <v>12</v>
      </c>
      <c r="HP13" s="167">
        <v>53.3</v>
      </c>
      <c r="HQ13" s="167">
        <v>23.2</v>
      </c>
      <c r="HR13" s="164">
        <v>18</v>
      </c>
      <c r="HS13" s="164">
        <v>86</v>
      </c>
      <c r="HT13" s="940">
        <v>1</v>
      </c>
      <c r="HU13" s="941" t="s">
        <v>578</v>
      </c>
      <c r="HV13" s="934" t="s">
        <v>578</v>
      </c>
      <c r="HW13" s="934" t="s">
        <v>578</v>
      </c>
      <c r="HX13" s="934">
        <v>0</v>
      </c>
      <c r="HY13" s="934" t="s">
        <v>578</v>
      </c>
      <c r="HZ13" s="934" t="s">
        <v>578</v>
      </c>
      <c r="IA13" s="934" t="s">
        <v>578</v>
      </c>
      <c r="IB13" s="934" t="s">
        <v>578</v>
      </c>
      <c r="IC13" s="159">
        <v>0</v>
      </c>
      <c r="ID13" s="951">
        <v>0.92</v>
      </c>
      <c r="IE13" s="163">
        <v>0.3</v>
      </c>
      <c r="IF13" s="164">
        <v>0.32</v>
      </c>
      <c r="IG13" s="164">
        <v>29</v>
      </c>
      <c r="IH13" s="167">
        <v>70.400000000000006</v>
      </c>
      <c r="II13" s="164">
        <v>20.8</v>
      </c>
      <c r="IJ13" s="164">
        <v>36</v>
      </c>
      <c r="IK13" s="164">
        <v>118</v>
      </c>
      <c r="IL13" s="940">
        <v>0</v>
      </c>
      <c r="IM13" s="941" t="s">
        <v>578</v>
      </c>
      <c r="IN13" s="934" t="s">
        <v>578</v>
      </c>
      <c r="IO13" s="934" t="s">
        <v>578</v>
      </c>
      <c r="IP13" s="934">
        <v>0</v>
      </c>
      <c r="IQ13" s="943" t="s">
        <v>578</v>
      </c>
      <c r="IR13" s="934" t="s">
        <v>578</v>
      </c>
      <c r="IS13" s="934" t="s">
        <v>578</v>
      </c>
      <c r="IT13" s="934" t="s">
        <v>578</v>
      </c>
      <c r="IU13" s="159">
        <v>0</v>
      </c>
      <c r="IV13" s="939" t="s">
        <v>578</v>
      </c>
      <c r="IW13" s="934" t="s">
        <v>578</v>
      </c>
      <c r="IX13" s="934" t="s">
        <v>578</v>
      </c>
      <c r="IY13" s="934">
        <v>0</v>
      </c>
      <c r="IZ13" s="934" t="s">
        <v>578</v>
      </c>
      <c r="JA13" s="934" t="s">
        <v>578</v>
      </c>
      <c r="JB13" s="934" t="s">
        <v>578</v>
      </c>
      <c r="JC13" s="934" t="s">
        <v>578</v>
      </c>
      <c r="JD13" s="940">
        <v>0</v>
      </c>
      <c r="JE13" s="941" t="s">
        <v>578</v>
      </c>
      <c r="JF13" s="934" t="s">
        <v>578</v>
      </c>
      <c r="JG13" s="934" t="s">
        <v>578</v>
      </c>
      <c r="JH13" s="934">
        <v>0</v>
      </c>
      <c r="JI13" s="934" t="s">
        <v>578</v>
      </c>
      <c r="JJ13" s="934" t="s">
        <v>578</v>
      </c>
      <c r="JK13" s="934" t="s">
        <v>578</v>
      </c>
      <c r="JL13" s="934" t="s">
        <v>578</v>
      </c>
      <c r="JM13" s="159">
        <v>0</v>
      </c>
      <c r="JN13" s="942">
        <v>0.41</v>
      </c>
      <c r="JO13" s="163">
        <v>0.19</v>
      </c>
      <c r="JP13" s="163">
        <v>0.46</v>
      </c>
      <c r="JQ13" s="164">
        <v>11</v>
      </c>
      <c r="JR13" s="167">
        <v>30.3</v>
      </c>
      <c r="JS13" s="163">
        <v>4.8</v>
      </c>
      <c r="JT13" s="164">
        <v>18</v>
      </c>
      <c r="JU13" s="164">
        <v>35</v>
      </c>
      <c r="JV13" s="940">
        <v>1</v>
      </c>
      <c r="JW13" s="174">
        <v>0.05</v>
      </c>
      <c r="JX13" s="164">
        <v>0.05</v>
      </c>
      <c r="JY13" s="164">
        <v>1</v>
      </c>
      <c r="JZ13" s="164">
        <v>1</v>
      </c>
      <c r="KA13" s="167">
        <v>49</v>
      </c>
      <c r="KB13" s="934" t="s">
        <v>578</v>
      </c>
      <c r="KC13" s="164">
        <v>49</v>
      </c>
      <c r="KD13" s="164">
        <v>49</v>
      </c>
      <c r="KE13" s="159">
        <v>0</v>
      </c>
      <c r="KF13" s="945">
        <v>17</v>
      </c>
      <c r="KG13" s="946">
        <v>6.77</v>
      </c>
      <c r="KH13" s="946">
        <v>0.85</v>
      </c>
      <c r="KI13" s="234">
        <v>0.13</v>
      </c>
      <c r="KJ13" s="234">
        <v>7</v>
      </c>
      <c r="KK13" s="234">
        <v>16</v>
      </c>
      <c r="KL13" s="947">
        <v>18</v>
      </c>
      <c r="KM13" s="948">
        <v>0.4375</v>
      </c>
      <c r="KN13" s="926">
        <v>0.89</v>
      </c>
      <c r="KO13" s="927">
        <v>4</v>
      </c>
      <c r="KP13" s="1748">
        <v>3</v>
      </c>
      <c r="KQ13" s="949">
        <v>5</v>
      </c>
      <c r="KR13" s="950">
        <v>2968</v>
      </c>
      <c r="KS13" s="957">
        <v>47.44</v>
      </c>
      <c r="KT13" s="164">
        <v>7.51</v>
      </c>
      <c r="KU13" s="952">
        <v>0.16</v>
      </c>
      <c r="KV13" s="957">
        <v>38.049999999999997</v>
      </c>
      <c r="KW13" s="164">
        <v>31.4</v>
      </c>
      <c r="KX13" s="962">
        <v>3.65</v>
      </c>
      <c r="KY13" s="964">
        <v>67.239999999999995</v>
      </c>
      <c r="KZ13" s="167">
        <v>11.29</v>
      </c>
      <c r="LA13" s="159">
        <v>0.17</v>
      </c>
      <c r="LB13" s="174">
        <v>0.96</v>
      </c>
      <c r="LC13" s="163">
        <v>0.33</v>
      </c>
      <c r="LD13" s="935">
        <v>0.34</v>
      </c>
    </row>
    <row r="14" spans="1:316" x14ac:dyDescent="0.25">
      <c r="A14" s="933">
        <v>29</v>
      </c>
      <c r="B14" s="1105" t="s">
        <v>597</v>
      </c>
      <c r="C14" s="1318" t="s">
        <v>596</v>
      </c>
      <c r="D14" s="942">
        <v>1.78</v>
      </c>
      <c r="E14" s="163">
        <v>0.39</v>
      </c>
      <c r="F14" s="163">
        <v>0.22</v>
      </c>
      <c r="G14" s="167">
        <v>38</v>
      </c>
      <c r="H14" s="164">
        <v>77.5</v>
      </c>
      <c r="I14" s="164">
        <v>17.7</v>
      </c>
      <c r="J14" s="167">
        <v>18</v>
      </c>
      <c r="K14" s="164">
        <v>103</v>
      </c>
      <c r="L14" s="935">
        <v>1</v>
      </c>
      <c r="M14" s="953">
        <v>1.21</v>
      </c>
      <c r="N14" s="163">
        <v>0.27</v>
      </c>
      <c r="O14" s="163">
        <v>0.22</v>
      </c>
      <c r="P14" s="167">
        <v>22</v>
      </c>
      <c r="Q14" s="167">
        <v>62.3</v>
      </c>
      <c r="R14" s="167">
        <v>21.9</v>
      </c>
      <c r="S14" s="167">
        <v>21</v>
      </c>
      <c r="T14" s="167">
        <v>98</v>
      </c>
      <c r="U14" s="935">
        <v>1</v>
      </c>
      <c r="V14" s="961" t="s">
        <v>578</v>
      </c>
      <c r="W14" s="937" t="s">
        <v>578</v>
      </c>
      <c r="X14" s="937" t="s">
        <v>578</v>
      </c>
      <c r="Y14" s="934">
        <v>0</v>
      </c>
      <c r="Z14" s="934" t="s">
        <v>578</v>
      </c>
      <c r="AA14" s="934" t="s">
        <v>578</v>
      </c>
      <c r="AB14" s="934" t="s">
        <v>578</v>
      </c>
      <c r="AC14" s="934" t="s">
        <v>578</v>
      </c>
      <c r="AD14" s="935">
        <v>0</v>
      </c>
      <c r="AE14" s="959">
        <v>0.06</v>
      </c>
      <c r="AF14" s="164">
        <v>0.06</v>
      </c>
      <c r="AG14" s="163">
        <v>1</v>
      </c>
      <c r="AH14" s="164">
        <v>2</v>
      </c>
      <c r="AI14" s="164">
        <v>38.5</v>
      </c>
      <c r="AJ14" s="163">
        <v>3.5</v>
      </c>
      <c r="AK14" s="162">
        <v>36</v>
      </c>
      <c r="AL14" s="162">
        <v>41</v>
      </c>
      <c r="AM14" s="938" t="s">
        <v>578</v>
      </c>
      <c r="AN14" s="951">
        <v>0.13</v>
      </c>
      <c r="AO14" s="163">
        <v>0.09</v>
      </c>
      <c r="AP14" s="163">
        <v>0.7</v>
      </c>
      <c r="AQ14" s="163">
        <v>5</v>
      </c>
      <c r="AR14" s="164">
        <v>52.4</v>
      </c>
      <c r="AS14" s="164">
        <v>13.4</v>
      </c>
      <c r="AT14" s="167">
        <v>37</v>
      </c>
      <c r="AU14" s="167">
        <v>70</v>
      </c>
      <c r="AV14" s="940">
        <v>0</v>
      </c>
      <c r="AW14" s="174">
        <v>0.51</v>
      </c>
      <c r="AX14" s="164">
        <v>0.19</v>
      </c>
      <c r="AY14" s="164">
        <v>0.38</v>
      </c>
      <c r="AZ14" s="164">
        <v>21</v>
      </c>
      <c r="BA14" s="164">
        <v>51.7</v>
      </c>
      <c r="BB14" s="164">
        <v>13.8</v>
      </c>
      <c r="BC14" s="164">
        <v>18</v>
      </c>
      <c r="BD14" s="164">
        <v>67</v>
      </c>
      <c r="BE14" s="159">
        <v>1</v>
      </c>
      <c r="BF14" s="174">
        <v>0.76</v>
      </c>
      <c r="BG14" s="164">
        <v>0.24</v>
      </c>
      <c r="BH14" s="163">
        <v>0.25</v>
      </c>
      <c r="BI14" s="164">
        <v>24</v>
      </c>
      <c r="BJ14" s="167">
        <v>43</v>
      </c>
      <c r="BK14" s="163">
        <v>8.6999999999999993</v>
      </c>
      <c r="BL14" s="164">
        <v>12</v>
      </c>
      <c r="BM14" s="164">
        <v>54</v>
      </c>
      <c r="BN14" s="159">
        <v>1</v>
      </c>
      <c r="BO14" s="964">
        <v>16.059999999999999</v>
      </c>
      <c r="BP14" s="164">
        <v>1.74</v>
      </c>
      <c r="BQ14" s="164">
        <v>0.11</v>
      </c>
      <c r="BR14" s="178">
        <v>291</v>
      </c>
      <c r="BS14" s="178">
        <v>29.1</v>
      </c>
      <c r="BT14" s="175">
        <v>6.5</v>
      </c>
      <c r="BU14" s="178">
        <v>10</v>
      </c>
      <c r="BV14" s="178">
        <v>44</v>
      </c>
      <c r="BW14" s="180">
        <v>1</v>
      </c>
      <c r="BX14" s="965">
        <v>0.95</v>
      </c>
      <c r="BY14" s="178">
        <v>0.23</v>
      </c>
      <c r="BZ14" s="175">
        <v>0.25</v>
      </c>
      <c r="CA14" s="164">
        <v>17</v>
      </c>
      <c r="CB14" s="167">
        <v>49</v>
      </c>
      <c r="CC14" s="164">
        <v>13.6</v>
      </c>
      <c r="CD14" s="164">
        <v>19</v>
      </c>
      <c r="CE14" s="164">
        <v>65</v>
      </c>
      <c r="CF14" s="940">
        <v>1</v>
      </c>
      <c r="CG14" s="941" t="s">
        <v>578</v>
      </c>
      <c r="CH14" s="934" t="s">
        <v>578</v>
      </c>
      <c r="CI14" s="934" t="s">
        <v>578</v>
      </c>
      <c r="CJ14" s="164">
        <v>1</v>
      </c>
      <c r="CK14" s="167">
        <v>36</v>
      </c>
      <c r="CL14" s="934" t="s">
        <v>578</v>
      </c>
      <c r="CM14" s="164">
        <v>36</v>
      </c>
      <c r="CN14" s="164">
        <v>36</v>
      </c>
      <c r="CO14" s="159">
        <v>0</v>
      </c>
      <c r="CP14" s="939" t="s">
        <v>578</v>
      </c>
      <c r="CQ14" s="934" t="s">
        <v>578</v>
      </c>
      <c r="CR14" s="934" t="s">
        <v>578</v>
      </c>
      <c r="CS14" s="934">
        <v>0</v>
      </c>
      <c r="CT14" s="934" t="s">
        <v>578</v>
      </c>
      <c r="CU14" s="934" t="s">
        <v>578</v>
      </c>
      <c r="CV14" s="934" t="s">
        <v>578</v>
      </c>
      <c r="CW14" s="934" t="s">
        <v>578</v>
      </c>
      <c r="CX14" s="940">
        <v>0</v>
      </c>
      <c r="CY14" s="941" t="s">
        <v>578</v>
      </c>
      <c r="CZ14" s="934" t="s">
        <v>578</v>
      </c>
      <c r="DA14" s="934" t="s">
        <v>578</v>
      </c>
      <c r="DB14" s="934">
        <v>0</v>
      </c>
      <c r="DC14" s="934" t="s">
        <v>578</v>
      </c>
      <c r="DD14" s="934" t="s">
        <v>578</v>
      </c>
      <c r="DE14" s="934" t="s">
        <v>578</v>
      </c>
      <c r="DF14" s="934" t="s">
        <v>578</v>
      </c>
      <c r="DG14" s="159">
        <v>0</v>
      </c>
      <c r="DH14" s="942">
        <v>0.06</v>
      </c>
      <c r="DI14" s="164">
        <v>0.06</v>
      </c>
      <c r="DJ14" s="163">
        <v>1</v>
      </c>
      <c r="DK14" s="164">
        <v>2</v>
      </c>
      <c r="DL14" s="167">
        <v>47</v>
      </c>
      <c r="DM14" s="163">
        <v>7</v>
      </c>
      <c r="DN14" s="164">
        <v>42</v>
      </c>
      <c r="DO14" s="164">
        <v>51.9</v>
      </c>
      <c r="DP14" s="940">
        <v>0</v>
      </c>
      <c r="DQ14" s="960">
        <v>0.13</v>
      </c>
      <c r="DR14" s="163">
        <v>0.9</v>
      </c>
      <c r="DS14" s="163">
        <v>0.7</v>
      </c>
      <c r="DT14" s="164">
        <v>9</v>
      </c>
      <c r="DU14" s="164">
        <v>52.6</v>
      </c>
      <c r="DV14" s="164">
        <v>16.5</v>
      </c>
      <c r="DW14" s="164">
        <v>17</v>
      </c>
      <c r="DX14" s="164">
        <v>76</v>
      </c>
      <c r="DY14" s="159">
        <v>1</v>
      </c>
      <c r="DZ14" s="942">
        <v>0.25</v>
      </c>
      <c r="EA14" s="164">
        <v>0.12</v>
      </c>
      <c r="EB14" s="163">
        <v>0.48</v>
      </c>
      <c r="EC14" s="164">
        <v>5</v>
      </c>
      <c r="ED14" s="167">
        <v>51.3</v>
      </c>
      <c r="EE14" s="167">
        <v>23.3</v>
      </c>
      <c r="EF14" s="164">
        <v>14</v>
      </c>
      <c r="EG14" s="164">
        <v>73</v>
      </c>
      <c r="EH14" s="940">
        <v>1</v>
      </c>
      <c r="EI14" s="941" t="s">
        <v>578</v>
      </c>
      <c r="EJ14" s="934" t="s">
        <v>578</v>
      </c>
      <c r="EK14" s="934" t="s">
        <v>578</v>
      </c>
      <c r="EL14" s="934">
        <v>0</v>
      </c>
      <c r="EM14" s="943" t="s">
        <v>578</v>
      </c>
      <c r="EN14" s="934" t="s">
        <v>578</v>
      </c>
      <c r="EO14" s="934" t="s">
        <v>578</v>
      </c>
      <c r="EP14" s="934" t="s">
        <v>578</v>
      </c>
      <c r="EQ14" s="159">
        <v>0</v>
      </c>
      <c r="ER14" s="939" t="s">
        <v>578</v>
      </c>
      <c r="ES14" s="934" t="s">
        <v>578</v>
      </c>
      <c r="ET14" s="934" t="s">
        <v>578</v>
      </c>
      <c r="EU14" s="934">
        <v>0</v>
      </c>
      <c r="EV14" s="934" t="s">
        <v>578</v>
      </c>
      <c r="EW14" s="934" t="s">
        <v>578</v>
      </c>
      <c r="EX14" s="934" t="s">
        <v>578</v>
      </c>
      <c r="EY14" s="934" t="s">
        <v>578</v>
      </c>
      <c r="EZ14" s="940">
        <v>0</v>
      </c>
      <c r="FA14" s="174">
        <v>0.25</v>
      </c>
      <c r="FB14" s="164">
        <v>0.12</v>
      </c>
      <c r="FC14" s="163">
        <v>0.48</v>
      </c>
      <c r="FD14" s="164">
        <v>6</v>
      </c>
      <c r="FE14" s="167">
        <v>43.5</v>
      </c>
      <c r="FF14" s="163">
        <v>7.7</v>
      </c>
      <c r="FG14" s="164">
        <v>34</v>
      </c>
      <c r="FH14" s="164">
        <v>51</v>
      </c>
      <c r="FI14" s="159">
        <v>0</v>
      </c>
      <c r="FJ14" s="951">
        <v>0.13</v>
      </c>
      <c r="FK14" s="163">
        <v>0.9</v>
      </c>
      <c r="FL14" s="163">
        <v>0.7</v>
      </c>
      <c r="FM14" s="164">
        <v>5</v>
      </c>
      <c r="FN14" s="167">
        <v>86.8</v>
      </c>
      <c r="FO14" s="164">
        <v>12.8</v>
      </c>
      <c r="FP14" s="164">
        <v>77</v>
      </c>
      <c r="FQ14" s="164">
        <v>109</v>
      </c>
      <c r="FR14" s="940">
        <v>0</v>
      </c>
      <c r="FS14" s="941" t="s">
        <v>578</v>
      </c>
      <c r="FT14" s="934" t="s">
        <v>578</v>
      </c>
      <c r="FU14" s="934" t="s">
        <v>578</v>
      </c>
      <c r="FV14" s="164">
        <v>1</v>
      </c>
      <c r="FW14" s="164">
        <v>102</v>
      </c>
      <c r="FX14" s="934" t="s">
        <v>578</v>
      </c>
      <c r="FY14" s="164">
        <v>102</v>
      </c>
      <c r="FZ14" s="164">
        <v>102</v>
      </c>
      <c r="GA14" s="159">
        <v>0</v>
      </c>
      <c r="GB14" s="942">
        <v>0.06</v>
      </c>
      <c r="GC14" s="164">
        <v>0.06</v>
      </c>
      <c r="GD14" s="164">
        <v>1</v>
      </c>
      <c r="GE14" s="164">
        <v>6</v>
      </c>
      <c r="GF14" s="167">
        <v>32</v>
      </c>
      <c r="GG14" s="163">
        <v>5.3</v>
      </c>
      <c r="GH14" s="164">
        <v>26</v>
      </c>
      <c r="GI14" s="164">
        <v>40</v>
      </c>
      <c r="GJ14" s="940">
        <v>1</v>
      </c>
      <c r="GK14" s="964">
        <v>11.81</v>
      </c>
      <c r="GL14" s="163">
        <v>1.4</v>
      </c>
      <c r="GM14" s="164">
        <v>0.12</v>
      </c>
      <c r="GN14" s="164">
        <v>205</v>
      </c>
      <c r="GO14" s="167">
        <v>34</v>
      </c>
      <c r="GP14" s="163">
        <v>7.8</v>
      </c>
      <c r="GQ14" s="164">
        <v>16</v>
      </c>
      <c r="GR14" s="164">
        <v>49</v>
      </c>
      <c r="GS14" s="159">
        <v>1</v>
      </c>
      <c r="GT14" s="939" t="s">
        <v>578</v>
      </c>
      <c r="GU14" s="934" t="s">
        <v>578</v>
      </c>
      <c r="GV14" s="934" t="s">
        <v>578</v>
      </c>
      <c r="GW14" s="934">
        <v>0</v>
      </c>
      <c r="GX14" s="934" t="s">
        <v>578</v>
      </c>
      <c r="GY14" s="937" t="s">
        <v>578</v>
      </c>
      <c r="GZ14" s="934" t="s">
        <v>578</v>
      </c>
      <c r="HA14" s="934" t="s">
        <v>578</v>
      </c>
      <c r="HB14" s="940">
        <v>0</v>
      </c>
      <c r="HC14" s="960">
        <v>0.25</v>
      </c>
      <c r="HD14" s="164">
        <v>0.12</v>
      </c>
      <c r="HE14" s="163">
        <v>0.48</v>
      </c>
      <c r="HF14" s="164">
        <v>8</v>
      </c>
      <c r="HG14" s="167">
        <v>54.5</v>
      </c>
      <c r="HH14" s="164">
        <v>25.5</v>
      </c>
      <c r="HI14" s="164">
        <v>13</v>
      </c>
      <c r="HJ14" s="164">
        <v>77</v>
      </c>
      <c r="HK14" s="159">
        <v>1</v>
      </c>
      <c r="HL14" s="942">
        <v>0.89</v>
      </c>
      <c r="HM14" s="164">
        <v>0.26</v>
      </c>
      <c r="HN14" s="163">
        <v>0.3</v>
      </c>
      <c r="HO14" s="164">
        <v>19</v>
      </c>
      <c r="HP14" s="167">
        <v>68.099999999999994</v>
      </c>
      <c r="HQ14" s="167">
        <v>18.600000000000001</v>
      </c>
      <c r="HR14" s="164">
        <v>17</v>
      </c>
      <c r="HS14" s="164">
        <v>91</v>
      </c>
      <c r="HT14" s="940">
        <v>1</v>
      </c>
      <c r="HU14" s="174">
        <v>0.25</v>
      </c>
      <c r="HV14" s="164">
        <v>0.12</v>
      </c>
      <c r="HW14" s="164">
        <v>0.48</v>
      </c>
      <c r="HX14" s="164">
        <v>6</v>
      </c>
      <c r="HY14" s="164">
        <v>36.1</v>
      </c>
      <c r="HZ14" s="164">
        <v>20.3</v>
      </c>
      <c r="IA14" s="164">
        <v>9</v>
      </c>
      <c r="IB14" s="164">
        <v>60</v>
      </c>
      <c r="IC14" s="159">
        <v>1</v>
      </c>
      <c r="ID14" s="951">
        <v>3.24</v>
      </c>
      <c r="IE14" s="163">
        <v>0.57999999999999996</v>
      </c>
      <c r="IF14" s="164">
        <v>0.18</v>
      </c>
      <c r="IG14" s="164">
        <v>54</v>
      </c>
      <c r="IH14" s="167">
        <v>58.6</v>
      </c>
      <c r="II14" s="164">
        <v>20.9</v>
      </c>
      <c r="IJ14" s="164">
        <v>15</v>
      </c>
      <c r="IK14" s="164">
        <v>88</v>
      </c>
      <c r="IL14" s="940">
        <v>1</v>
      </c>
      <c r="IM14" s="941" t="s">
        <v>578</v>
      </c>
      <c r="IN14" s="934" t="s">
        <v>578</v>
      </c>
      <c r="IO14" s="934" t="s">
        <v>578</v>
      </c>
      <c r="IP14" s="164">
        <v>4</v>
      </c>
      <c r="IQ14" s="167">
        <v>66.5</v>
      </c>
      <c r="IR14" s="163">
        <v>6.5</v>
      </c>
      <c r="IS14" s="164">
        <v>61</v>
      </c>
      <c r="IT14" s="164">
        <v>75</v>
      </c>
      <c r="IU14" s="159">
        <v>0</v>
      </c>
      <c r="IV14" s="939" t="s">
        <v>578</v>
      </c>
      <c r="IW14" s="934" t="s">
        <v>578</v>
      </c>
      <c r="IX14" s="934" t="s">
        <v>578</v>
      </c>
      <c r="IY14" s="164">
        <v>1</v>
      </c>
      <c r="IZ14" s="167">
        <v>34</v>
      </c>
      <c r="JA14" s="934" t="s">
        <v>578</v>
      </c>
      <c r="JB14" s="164">
        <v>34</v>
      </c>
      <c r="JC14" s="164">
        <v>34</v>
      </c>
      <c r="JD14" s="940">
        <v>1</v>
      </c>
      <c r="JE14" s="941" t="s">
        <v>578</v>
      </c>
      <c r="JF14" s="934" t="s">
        <v>578</v>
      </c>
      <c r="JG14" s="934" t="s">
        <v>578</v>
      </c>
      <c r="JH14" s="164">
        <v>3</v>
      </c>
      <c r="JI14" s="164">
        <v>59</v>
      </c>
      <c r="JJ14" s="163">
        <v>2.6</v>
      </c>
      <c r="JK14" s="164">
        <v>57</v>
      </c>
      <c r="JL14" s="164">
        <v>62</v>
      </c>
      <c r="JM14" s="159">
        <v>0</v>
      </c>
      <c r="JN14" s="942">
        <v>0.13</v>
      </c>
      <c r="JO14" s="163">
        <v>0.9</v>
      </c>
      <c r="JP14" s="163">
        <v>0.7</v>
      </c>
      <c r="JQ14" s="164">
        <v>4</v>
      </c>
      <c r="JR14" s="167">
        <v>43.8</v>
      </c>
      <c r="JS14" s="164">
        <v>10.7</v>
      </c>
      <c r="JT14" s="164">
        <v>31</v>
      </c>
      <c r="JU14" s="164">
        <v>55</v>
      </c>
      <c r="JV14" s="940">
        <v>0</v>
      </c>
      <c r="JW14" s="941" t="s">
        <v>578</v>
      </c>
      <c r="JX14" s="934" t="s">
        <v>578</v>
      </c>
      <c r="JY14" s="934" t="s">
        <v>578</v>
      </c>
      <c r="JZ14" s="934">
        <v>0</v>
      </c>
      <c r="KA14" s="934" t="s">
        <v>578</v>
      </c>
      <c r="KB14" s="934" t="s">
        <v>578</v>
      </c>
      <c r="KC14" s="934" t="s">
        <v>578</v>
      </c>
      <c r="KD14" s="934" t="s">
        <v>578</v>
      </c>
      <c r="KE14" s="159">
        <v>0</v>
      </c>
      <c r="KF14" s="945">
        <v>20</v>
      </c>
      <c r="KG14" s="966">
        <v>38.9</v>
      </c>
      <c r="KH14" s="946">
        <v>3.71</v>
      </c>
      <c r="KI14" s="946">
        <v>0.1</v>
      </c>
      <c r="KJ14" s="234">
        <v>15</v>
      </c>
      <c r="KK14" s="234">
        <v>27</v>
      </c>
      <c r="KL14" s="947">
        <v>30</v>
      </c>
      <c r="KM14" s="948">
        <v>0.55555555555555558</v>
      </c>
      <c r="KN14" s="926">
        <v>0.9</v>
      </c>
      <c r="KO14" s="927">
        <v>11</v>
      </c>
      <c r="KP14" s="1748">
        <v>7</v>
      </c>
      <c r="KQ14" s="949">
        <v>14</v>
      </c>
      <c r="KR14" s="950">
        <v>2806</v>
      </c>
      <c r="KS14" s="957">
        <v>76</v>
      </c>
      <c r="KT14" s="167">
        <v>12.81</v>
      </c>
      <c r="KU14" s="952">
        <v>0.17</v>
      </c>
      <c r="KV14" s="957">
        <v>33.869999999999997</v>
      </c>
      <c r="KW14" s="167">
        <v>20.420000000000002</v>
      </c>
      <c r="KX14" s="962">
        <v>0.6</v>
      </c>
      <c r="KY14" s="954">
        <v>195.06</v>
      </c>
      <c r="KZ14" s="167">
        <v>25.14</v>
      </c>
      <c r="LA14" s="159">
        <v>0.13</v>
      </c>
      <c r="LB14" s="174">
        <v>7.42</v>
      </c>
      <c r="LC14" s="163">
        <v>1.38</v>
      </c>
      <c r="LD14" s="935">
        <v>0.19</v>
      </c>
    </row>
    <row r="15" spans="1:316" ht="15.75" thickBot="1" x14ac:dyDescent="0.3">
      <c r="A15" s="933">
        <v>30</v>
      </c>
      <c r="B15" s="1372" t="s">
        <v>558</v>
      </c>
      <c r="C15" s="1318" t="s">
        <v>557</v>
      </c>
      <c r="D15" s="942">
        <v>3.87</v>
      </c>
      <c r="E15" s="163">
        <v>1.1000000000000001</v>
      </c>
      <c r="F15" s="163">
        <v>0.28000000000000003</v>
      </c>
      <c r="G15" s="164">
        <v>164</v>
      </c>
      <c r="H15" s="164">
        <v>97.3</v>
      </c>
      <c r="I15" s="164">
        <v>19.2</v>
      </c>
      <c r="J15" s="167">
        <v>14</v>
      </c>
      <c r="K15" s="164">
        <v>127</v>
      </c>
      <c r="L15" s="935">
        <v>1</v>
      </c>
      <c r="M15" s="953">
        <v>10.8</v>
      </c>
      <c r="N15" s="163">
        <v>3.07</v>
      </c>
      <c r="O15" s="163">
        <v>0.28000000000000003</v>
      </c>
      <c r="P15" s="164">
        <v>195</v>
      </c>
      <c r="Q15" s="167">
        <v>81</v>
      </c>
      <c r="R15" s="167">
        <v>22</v>
      </c>
      <c r="S15" s="167">
        <v>22</v>
      </c>
      <c r="T15" s="164">
        <v>125</v>
      </c>
      <c r="U15" s="935">
        <v>1</v>
      </c>
      <c r="V15" s="961" t="s">
        <v>578</v>
      </c>
      <c r="W15" s="937" t="s">
        <v>578</v>
      </c>
      <c r="X15" s="937" t="s">
        <v>578</v>
      </c>
      <c r="Y15" s="934">
        <v>0</v>
      </c>
      <c r="Z15" s="934" t="s">
        <v>578</v>
      </c>
      <c r="AA15" s="934" t="s">
        <v>578</v>
      </c>
      <c r="AB15" s="934" t="s">
        <v>578</v>
      </c>
      <c r="AC15" s="934" t="s">
        <v>578</v>
      </c>
      <c r="AD15" s="935">
        <v>0</v>
      </c>
      <c r="AE15" s="959">
        <v>0.27</v>
      </c>
      <c r="AF15" s="164">
        <v>0.13</v>
      </c>
      <c r="AG15" s="163">
        <v>0.49</v>
      </c>
      <c r="AH15" s="164">
        <v>7</v>
      </c>
      <c r="AI15" s="164">
        <v>36.1</v>
      </c>
      <c r="AJ15" s="163">
        <v>9.6</v>
      </c>
      <c r="AK15" s="162">
        <v>24</v>
      </c>
      <c r="AL15" s="162">
        <v>48</v>
      </c>
      <c r="AM15" s="935">
        <v>1</v>
      </c>
      <c r="AN15" s="944" t="s">
        <v>578</v>
      </c>
      <c r="AO15" s="937" t="s">
        <v>578</v>
      </c>
      <c r="AP15" s="937" t="s">
        <v>578</v>
      </c>
      <c r="AQ15" s="167">
        <v>22</v>
      </c>
      <c r="AR15" s="167">
        <v>88.8</v>
      </c>
      <c r="AS15" s="167">
        <v>15</v>
      </c>
      <c r="AT15" s="167">
        <v>50</v>
      </c>
      <c r="AU15" s="164">
        <v>109</v>
      </c>
      <c r="AV15" s="940">
        <v>0</v>
      </c>
      <c r="AW15" s="174">
        <v>0.87</v>
      </c>
      <c r="AX15" s="164">
        <v>0.28999999999999998</v>
      </c>
      <c r="AY15" s="164">
        <v>0.33</v>
      </c>
      <c r="AZ15" s="164">
        <v>19</v>
      </c>
      <c r="BA15" s="164">
        <v>62.8</v>
      </c>
      <c r="BB15" s="164">
        <v>18.399999999999999</v>
      </c>
      <c r="BC15" s="164">
        <v>19</v>
      </c>
      <c r="BD15" s="164">
        <v>93</v>
      </c>
      <c r="BE15" s="159">
        <v>1</v>
      </c>
      <c r="BF15" s="174">
        <v>0.27</v>
      </c>
      <c r="BG15" s="164">
        <v>0.16</v>
      </c>
      <c r="BH15" s="163">
        <v>0.6</v>
      </c>
      <c r="BI15" s="164">
        <v>7</v>
      </c>
      <c r="BJ15" s="167">
        <v>38.4</v>
      </c>
      <c r="BK15" s="164">
        <v>14.9</v>
      </c>
      <c r="BL15" s="164">
        <v>22</v>
      </c>
      <c r="BM15" s="164">
        <v>57</v>
      </c>
      <c r="BN15" s="159">
        <v>1</v>
      </c>
      <c r="BO15" s="174">
        <v>0.73</v>
      </c>
      <c r="BP15" s="164">
        <v>0.24</v>
      </c>
      <c r="BQ15" s="164">
        <v>0.33</v>
      </c>
      <c r="BR15" s="178">
        <v>16</v>
      </c>
      <c r="BS15" s="178">
        <v>32.6</v>
      </c>
      <c r="BT15" s="175">
        <v>9.3000000000000007</v>
      </c>
      <c r="BU15" s="178">
        <v>19</v>
      </c>
      <c r="BV15" s="178">
        <v>46</v>
      </c>
      <c r="BW15" s="180">
        <v>1</v>
      </c>
      <c r="BX15" s="939" t="s">
        <v>578</v>
      </c>
      <c r="BY15" s="939" t="s">
        <v>578</v>
      </c>
      <c r="BZ15" s="944" t="s">
        <v>578</v>
      </c>
      <c r="CA15" s="939">
        <v>0</v>
      </c>
      <c r="CB15" s="967" t="s">
        <v>578</v>
      </c>
      <c r="CC15" s="939" t="s">
        <v>578</v>
      </c>
      <c r="CD15" s="939" t="s">
        <v>578</v>
      </c>
      <c r="CE15" s="939" t="s">
        <v>578</v>
      </c>
      <c r="CF15" s="940">
        <v>0</v>
      </c>
      <c r="CG15" s="174">
        <v>7.0000000000000007E-2</v>
      </c>
      <c r="CH15" s="164">
        <v>7.0000000000000007E-2</v>
      </c>
      <c r="CI15" s="163">
        <v>1</v>
      </c>
      <c r="CJ15" s="164">
        <v>1</v>
      </c>
      <c r="CK15" s="167">
        <v>36</v>
      </c>
      <c r="CL15" s="934" t="s">
        <v>578</v>
      </c>
      <c r="CM15" s="164">
        <v>36</v>
      </c>
      <c r="CN15" s="164">
        <v>36</v>
      </c>
      <c r="CO15" s="159">
        <v>0</v>
      </c>
      <c r="CP15" s="939" t="s">
        <v>578</v>
      </c>
      <c r="CQ15" s="934" t="s">
        <v>578</v>
      </c>
      <c r="CR15" s="934" t="s">
        <v>578</v>
      </c>
      <c r="CS15" s="934">
        <v>0</v>
      </c>
      <c r="CT15" s="934" t="s">
        <v>578</v>
      </c>
      <c r="CU15" s="934" t="s">
        <v>578</v>
      </c>
      <c r="CV15" s="934" t="s">
        <v>578</v>
      </c>
      <c r="CW15" s="934" t="s">
        <v>578</v>
      </c>
      <c r="CX15" s="940">
        <v>0</v>
      </c>
      <c r="CY15" s="941" t="s">
        <v>578</v>
      </c>
      <c r="CZ15" s="934" t="s">
        <v>578</v>
      </c>
      <c r="DA15" s="934" t="s">
        <v>578</v>
      </c>
      <c r="DB15" s="934">
        <v>0</v>
      </c>
      <c r="DC15" s="934" t="s">
        <v>578</v>
      </c>
      <c r="DD15" s="934" t="s">
        <v>578</v>
      </c>
      <c r="DE15" s="934" t="s">
        <v>578</v>
      </c>
      <c r="DF15" s="934" t="s">
        <v>578</v>
      </c>
      <c r="DG15" s="159">
        <v>0</v>
      </c>
      <c r="DH15" s="939" t="s">
        <v>578</v>
      </c>
      <c r="DI15" s="934" t="s">
        <v>578</v>
      </c>
      <c r="DJ15" s="934" t="s">
        <v>578</v>
      </c>
      <c r="DK15" s="934">
        <v>0</v>
      </c>
      <c r="DL15" s="934" t="s">
        <v>578</v>
      </c>
      <c r="DM15" s="934" t="s">
        <v>578</v>
      </c>
      <c r="DN15" s="934" t="s">
        <v>578</v>
      </c>
      <c r="DO15" s="934" t="s">
        <v>578</v>
      </c>
      <c r="DP15" s="940">
        <v>0</v>
      </c>
      <c r="DQ15" s="960">
        <v>0.2</v>
      </c>
      <c r="DR15" s="163">
        <v>0.11</v>
      </c>
      <c r="DS15" s="163">
        <v>0.56999999999999995</v>
      </c>
      <c r="DT15" s="164">
        <v>5</v>
      </c>
      <c r="DU15" s="164">
        <v>62.6</v>
      </c>
      <c r="DV15" s="163">
        <v>8.5</v>
      </c>
      <c r="DW15" s="164">
        <v>54</v>
      </c>
      <c r="DX15" s="164">
        <v>72</v>
      </c>
      <c r="DY15" s="159">
        <v>0</v>
      </c>
      <c r="DZ15" s="939" t="s">
        <v>578</v>
      </c>
      <c r="EA15" s="934" t="s">
        <v>578</v>
      </c>
      <c r="EB15" s="937" t="s">
        <v>578</v>
      </c>
      <c r="EC15" s="934">
        <v>0</v>
      </c>
      <c r="ED15" s="943" t="s">
        <v>578</v>
      </c>
      <c r="EE15" s="943" t="s">
        <v>578</v>
      </c>
      <c r="EF15" s="934" t="s">
        <v>578</v>
      </c>
      <c r="EG15" s="934" t="s">
        <v>578</v>
      </c>
      <c r="EH15" s="940">
        <v>0</v>
      </c>
      <c r="EI15" s="941" t="s">
        <v>578</v>
      </c>
      <c r="EJ15" s="934" t="s">
        <v>578</v>
      </c>
      <c r="EK15" s="934" t="s">
        <v>578</v>
      </c>
      <c r="EL15" s="934">
        <v>0</v>
      </c>
      <c r="EM15" s="943" t="s">
        <v>578</v>
      </c>
      <c r="EN15" s="934" t="s">
        <v>578</v>
      </c>
      <c r="EO15" s="934" t="s">
        <v>578</v>
      </c>
      <c r="EP15" s="934" t="s">
        <v>578</v>
      </c>
      <c r="EQ15" s="159">
        <v>0</v>
      </c>
      <c r="ER15" s="939" t="s">
        <v>578</v>
      </c>
      <c r="ES15" s="934" t="s">
        <v>578</v>
      </c>
      <c r="ET15" s="934" t="s">
        <v>578</v>
      </c>
      <c r="EU15" s="934">
        <v>0</v>
      </c>
      <c r="EV15" s="934" t="s">
        <v>578</v>
      </c>
      <c r="EW15" s="934" t="s">
        <v>578</v>
      </c>
      <c r="EX15" s="934" t="s">
        <v>578</v>
      </c>
      <c r="EY15" s="934" t="s">
        <v>578</v>
      </c>
      <c r="EZ15" s="940">
        <v>0</v>
      </c>
      <c r="FA15" s="174">
        <v>7.0000000000000007E-2</v>
      </c>
      <c r="FB15" s="164">
        <v>7.0000000000000007E-2</v>
      </c>
      <c r="FC15" s="163">
        <v>1</v>
      </c>
      <c r="FD15" s="164">
        <v>2</v>
      </c>
      <c r="FE15" s="167">
        <v>49</v>
      </c>
      <c r="FF15" s="163">
        <v>1.4</v>
      </c>
      <c r="FG15" s="164">
        <v>48</v>
      </c>
      <c r="FH15" s="164">
        <v>50</v>
      </c>
      <c r="FI15" s="159">
        <v>0</v>
      </c>
      <c r="FJ15" s="951">
        <v>7.0000000000000007E-2</v>
      </c>
      <c r="FK15" s="163">
        <v>7.0000000000000007E-2</v>
      </c>
      <c r="FL15" s="163">
        <v>1</v>
      </c>
      <c r="FM15" s="164">
        <v>5</v>
      </c>
      <c r="FN15" s="162">
        <v>108.4</v>
      </c>
      <c r="FO15" s="164">
        <v>12.8</v>
      </c>
      <c r="FP15" s="164">
        <v>93</v>
      </c>
      <c r="FQ15" s="164">
        <v>128</v>
      </c>
      <c r="FR15" s="940">
        <v>0</v>
      </c>
      <c r="FS15" s="941" t="s">
        <v>578</v>
      </c>
      <c r="FT15" s="934" t="s">
        <v>578</v>
      </c>
      <c r="FU15" s="934" t="s">
        <v>578</v>
      </c>
      <c r="FV15" s="934">
        <v>0</v>
      </c>
      <c r="FW15" s="934" t="s">
        <v>578</v>
      </c>
      <c r="FX15" s="934" t="s">
        <v>578</v>
      </c>
      <c r="FY15" s="934" t="s">
        <v>578</v>
      </c>
      <c r="FZ15" s="934" t="s">
        <v>578</v>
      </c>
      <c r="GA15" s="159">
        <v>0</v>
      </c>
      <c r="GB15" s="939" t="s">
        <v>578</v>
      </c>
      <c r="GC15" s="934" t="s">
        <v>578</v>
      </c>
      <c r="GD15" s="934" t="s">
        <v>578</v>
      </c>
      <c r="GE15" s="934">
        <v>0</v>
      </c>
      <c r="GF15" s="943" t="s">
        <v>578</v>
      </c>
      <c r="GG15" s="934" t="s">
        <v>578</v>
      </c>
      <c r="GH15" s="934" t="s">
        <v>578</v>
      </c>
      <c r="GI15" s="934" t="s">
        <v>578</v>
      </c>
      <c r="GJ15" s="940">
        <v>0</v>
      </c>
      <c r="GK15" s="174">
        <v>1.87</v>
      </c>
      <c r="GL15" s="164">
        <v>0.36</v>
      </c>
      <c r="GM15" s="164">
        <v>0.19</v>
      </c>
      <c r="GN15" s="164">
        <v>28</v>
      </c>
      <c r="GO15" s="167">
        <v>38.4</v>
      </c>
      <c r="GP15" s="163">
        <v>9</v>
      </c>
      <c r="GQ15" s="164">
        <v>16</v>
      </c>
      <c r="GR15" s="164">
        <v>52</v>
      </c>
      <c r="GS15" s="159">
        <v>1</v>
      </c>
      <c r="GT15" s="939" t="s">
        <v>578</v>
      </c>
      <c r="GU15" s="934" t="s">
        <v>578</v>
      </c>
      <c r="GV15" s="934" t="s">
        <v>578</v>
      </c>
      <c r="GW15" s="164">
        <v>2</v>
      </c>
      <c r="GX15" s="162">
        <v>137.5</v>
      </c>
      <c r="GY15" s="163">
        <v>4.9000000000000004</v>
      </c>
      <c r="GZ15" s="164">
        <v>134</v>
      </c>
      <c r="HA15" s="164">
        <v>141</v>
      </c>
      <c r="HB15" s="940">
        <v>0</v>
      </c>
      <c r="HC15" s="968" t="s">
        <v>578</v>
      </c>
      <c r="HD15" s="934" t="s">
        <v>578</v>
      </c>
      <c r="HE15" s="937" t="s">
        <v>578</v>
      </c>
      <c r="HF15" s="934">
        <v>0</v>
      </c>
      <c r="HG15" s="943" t="s">
        <v>578</v>
      </c>
      <c r="HH15" s="934" t="s">
        <v>578</v>
      </c>
      <c r="HI15" s="934" t="s">
        <v>578</v>
      </c>
      <c r="HJ15" s="934" t="s">
        <v>578</v>
      </c>
      <c r="HK15" s="159">
        <v>0</v>
      </c>
      <c r="HL15" s="942">
        <v>1.47</v>
      </c>
      <c r="HM15" s="164">
        <v>0.36</v>
      </c>
      <c r="HN15" s="163">
        <v>0.24</v>
      </c>
      <c r="HO15" s="164">
        <v>30</v>
      </c>
      <c r="HP15" s="167">
        <v>72.5</v>
      </c>
      <c r="HQ15" s="167">
        <v>25.6</v>
      </c>
      <c r="HR15" s="164">
        <v>21</v>
      </c>
      <c r="HS15" s="164">
        <v>107</v>
      </c>
      <c r="HT15" s="940">
        <v>1</v>
      </c>
      <c r="HU15" s="941" t="s">
        <v>578</v>
      </c>
      <c r="HV15" s="934" t="s">
        <v>578</v>
      </c>
      <c r="HW15" s="934" t="s">
        <v>578</v>
      </c>
      <c r="HX15" s="934">
        <v>0</v>
      </c>
      <c r="HY15" s="934" t="s">
        <v>578</v>
      </c>
      <c r="HZ15" s="934" t="s">
        <v>578</v>
      </c>
      <c r="IA15" s="934" t="s">
        <v>578</v>
      </c>
      <c r="IB15" s="934" t="s">
        <v>578</v>
      </c>
      <c r="IC15" s="159">
        <v>0</v>
      </c>
      <c r="ID15" s="951">
        <v>2.93</v>
      </c>
      <c r="IE15" s="163">
        <v>0.55000000000000004</v>
      </c>
      <c r="IF15" s="164">
        <v>0.19</v>
      </c>
      <c r="IG15" s="164">
        <v>51</v>
      </c>
      <c r="IH15" s="167">
        <v>74.900000000000006</v>
      </c>
      <c r="II15" s="164">
        <v>19.2</v>
      </c>
      <c r="IJ15" s="164">
        <v>21</v>
      </c>
      <c r="IK15" s="164">
        <v>106</v>
      </c>
      <c r="IL15" s="940">
        <v>1</v>
      </c>
      <c r="IM15" s="941" t="s">
        <v>578</v>
      </c>
      <c r="IN15" s="934" t="s">
        <v>578</v>
      </c>
      <c r="IO15" s="934" t="s">
        <v>578</v>
      </c>
      <c r="IP15" s="934">
        <v>0</v>
      </c>
      <c r="IQ15" s="943" t="s">
        <v>578</v>
      </c>
      <c r="IR15" s="934" t="s">
        <v>578</v>
      </c>
      <c r="IS15" s="934" t="s">
        <v>578</v>
      </c>
      <c r="IT15" s="934" t="s">
        <v>578</v>
      </c>
      <c r="IU15" s="159">
        <v>0</v>
      </c>
      <c r="IV15" s="939" t="s">
        <v>578</v>
      </c>
      <c r="IW15" s="934" t="s">
        <v>578</v>
      </c>
      <c r="IX15" s="934" t="s">
        <v>578</v>
      </c>
      <c r="IY15" s="164">
        <v>2</v>
      </c>
      <c r="IZ15" s="164">
        <v>63.5</v>
      </c>
      <c r="JA15" s="163">
        <v>4.9000000000000004</v>
      </c>
      <c r="JB15" s="164">
        <v>60</v>
      </c>
      <c r="JC15" s="164">
        <v>67</v>
      </c>
      <c r="JD15" s="940">
        <v>0</v>
      </c>
      <c r="JE15" s="941" t="s">
        <v>578</v>
      </c>
      <c r="JF15" s="934" t="s">
        <v>578</v>
      </c>
      <c r="JG15" s="934" t="s">
        <v>578</v>
      </c>
      <c r="JH15" s="934">
        <v>0</v>
      </c>
      <c r="JI15" s="934" t="s">
        <v>578</v>
      </c>
      <c r="JJ15" s="934" t="s">
        <v>578</v>
      </c>
      <c r="JK15" s="934" t="s">
        <v>578</v>
      </c>
      <c r="JL15" s="934" t="s">
        <v>578</v>
      </c>
      <c r="JM15" s="159">
        <v>0</v>
      </c>
      <c r="JN15" s="939" t="s">
        <v>578</v>
      </c>
      <c r="JO15" s="937" t="s">
        <v>578</v>
      </c>
      <c r="JP15" s="937" t="s">
        <v>578</v>
      </c>
      <c r="JQ15" s="934">
        <v>0</v>
      </c>
      <c r="JR15" s="943" t="s">
        <v>578</v>
      </c>
      <c r="JS15" s="934" t="s">
        <v>578</v>
      </c>
      <c r="JT15" s="934" t="s">
        <v>578</v>
      </c>
      <c r="JU15" s="934" t="s">
        <v>578</v>
      </c>
      <c r="JV15" s="940">
        <v>0</v>
      </c>
      <c r="JW15" s="941" t="s">
        <v>578</v>
      </c>
      <c r="JX15" s="934" t="s">
        <v>578</v>
      </c>
      <c r="JY15" s="934" t="s">
        <v>578</v>
      </c>
      <c r="JZ15" s="934">
        <v>0</v>
      </c>
      <c r="KA15" s="934" t="s">
        <v>578</v>
      </c>
      <c r="KB15" s="934" t="s">
        <v>578</v>
      </c>
      <c r="KC15" s="934" t="s">
        <v>578</v>
      </c>
      <c r="KD15" s="934" t="s">
        <v>578</v>
      </c>
      <c r="KE15" s="159">
        <v>0</v>
      </c>
      <c r="KF15" s="945">
        <v>13</v>
      </c>
      <c r="KG15" s="966">
        <v>23.47</v>
      </c>
      <c r="KH15" s="946">
        <v>4.9000000000000004</v>
      </c>
      <c r="KI15" s="946">
        <v>0.2</v>
      </c>
      <c r="KJ15" s="234">
        <v>9</v>
      </c>
      <c r="KK15" s="234">
        <v>22</v>
      </c>
      <c r="KL15" s="947">
        <v>27</v>
      </c>
      <c r="KM15" s="948">
        <v>0.40909090909090912</v>
      </c>
      <c r="KN15" s="926">
        <v>0.81</v>
      </c>
      <c r="KO15" s="927">
        <v>6</v>
      </c>
      <c r="KP15" s="1748">
        <v>5</v>
      </c>
      <c r="KQ15" s="949">
        <v>7</v>
      </c>
      <c r="KR15" s="950">
        <v>2635.2000000000003</v>
      </c>
      <c r="KS15" s="969">
        <v>108.2</v>
      </c>
      <c r="KT15" s="167">
        <v>32.32</v>
      </c>
      <c r="KU15" s="952">
        <v>0.3</v>
      </c>
      <c r="KV15" s="957">
        <v>34.4</v>
      </c>
      <c r="KW15" s="164">
        <v>8.4700000000000006</v>
      </c>
      <c r="KX15" s="962">
        <v>0.25</v>
      </c>
      <c r="KY15" s="954">
        <v>159.96</v>
      </c>
      <c r="KZ15" s="167">
        <v>35.770000000000003</v>
      </c>
      <c r="LA15" s="159">
        <v>0.12</v>
      </c>
      <c r="LB15" s="174">
        <v>2.87</v>
      </c>
      <c r="LC15" s="163">
        <v>0.61</v>
      </c>
      <c r="LD15" s="935">
        <v>0.21</v>
      </c>
    </row>
    <row r="16" spans="1:316" ht="15.75" thickBot="1" x14ac:dyDescent="0.3">
      <c r="A16" s="970">
        <v>30</v>
      </c>
      <c r="B16" s="1372" t="s">
        <v>558</v>
      </c>
      <c r="C16" s="1319" t="s">
        <v>1077</v>
      </c>
      <c r="D16" s="988">
        <v>5.97</v>
      </c>
      <c r="E16" s="972">
        <v>1.21</v>
      </c>
      <c r="F16" s="972">
        <v>0.2</v>
      </c>
      <c r="G16" s="973">
        <v>245</v>
      </c>
      <c r="H16" s="973">
        <v>94.7</v>
      </c>
      <c r="I16" s="974">
        <v>19</v>
      </c>
      <c r="J16" s="974">
        <v>14</v>
      </c>
      <c r="K16" s="973">
        <v>127</v>
      </c>
      <c r="L16" s="975">
        <v>1</v>
      </c>
      <c r="M16" s="971">
        <v>9.51</v>
      </c>
      <c r="N16" s="972">
        <v>2.11</v>
      </c>
      <c r="O16" s="972">
        <v>0.22</v>
      </c>
      <c r="P16" s="973">
        <v>245</v>
      </c>
      <c r="Q16" s="974">
        <v>80.918079096045204</v>
      </c>
      <c r="R16" s="974">
        <v>20.5</v>
      </c>
      <c r="S16" s="974">
        <v>22</v>
      </c>
      <c r="T16" s="973">
        <v>125</v>
      </c>
      <c r="U16" s="975">
        <v>1</v>
      </c>
      <c r="V16" s="976">
        <v>5.7971014492753624E-2</v>
      </c>
      <c r="W16" s="977" t="s">
        <v>578</v>
      </c>
      <c r="X16" s="977" t="s">
        <v>578</v>
      </c>
      <c r="Y16" s="978">
        <v>0</v>
      </c>
      <c r="Z16" s="978" t="s">
        <v>578</v>
      </c>
      <c r="AA16" s="978" t="s">
        <v>578</v>
      </c>
      <c r="AB16" s="978" t="s">
        <v>578</v>
      </c>
      <c r="AC16" s="978" t="s">
        <v>578</v>
      </c>
      <c r="AD16" s="975">
        <v>0</v>
      </c>
      <c r="AE16" s="976">
        <v>5.7971014492753624E-2</v>
      </c>
      <c r="AF16" s="973">
        <v>0.57999999999999996</v>
      </c>
      <c r="AG16" s="972">
        <v>1</v>
      </c>
      <c r="AH16" s="973">
        <v>8</v>
      </c>
      <c r="AI16" s="973">
        <v>35.4</v>
      </c>
      <c r="AJ16" s="972">
        <v>9.1</v>
      </c>
      <c r="AK16" s="979">
        <v>24</v>
      </c>
      <c r="AL16" s="979">
        <v>48</v>
      </c>
      <c r="AM16" s="975">
        <v>1</v>
      </c>
      <c r="AN16" s="980">
        <v>0.17</v>
      </c>
      <c r="AO16" s="972">
        <v>0.1</v>
      </c>
      <c r="AP16" s="972">
        <v>0.56999999999999995</v>
      </c>
      <c r="AQ16" s="974">
        <v>25</v>
      </c>
      <c r="AR16" s="974">
        <v>85.6</v>
      </c>
      <c r="AS16" s="974">
        <v>20.7</v>
      </c>
      <c r="AT16" s="974">
        <v>22</v>
      </c>
      <c r="AU16" s="973">
        <v>109</v>
      </c>
      <c r="AV16" s="981">
        <v>1</v>
      </c>
      <c r="AW16" s="982">
        <v>0.81</v>
      </c>
      <c r="AX16" s="973">
        <v>0.23</v>
      </c>
      <c r="AY16" s="973">
        <v>0.28000000000000003</v>
      </c>
      <c r="AZ16" s="973">
        <v>32</v>
      </c>
      <c r="BA16" s="974">
        <v>61.9375</v>
      </c>
      <c r="BB16" s="974">
        <v>16</v>
      </c>
      <c r="BC16" s="973">
        <v>19</v>
      </c>
      <c r="BD16" s="973">
        <v>93</v>
      </c>
      <c r="BE16" s="983">
        <v>1</v>
      </c>
      <c r="BF16" s="982">
        <v>0.93</v>
      </c>
      <c r="BG16" s="973">
        <v>0.28000000000000003</v>
      </c>
      <c r="BH16" s="972">
        <v>0.3</v>
      </c>
      <c r="BI16" s="973">
        <v>20</v>
      </c>
      <c r="BJ16" s="974">
        <v>41.85</v>
      </c>
      <c r="BK16" s="973">
        <v>11.6</v>
      </c>
      <c r="BL16" s="973">
        <v>22</v>
      </c>
      <c r="BM16" s="973">
        <v>59</v>
      </c>
      <c r="BN16" s="983">
        <v>1</v>
      </c>
      <c r="BO16" s="982">
        <v>1.68</v>
      </c>
      <c r="BP16" s="973">
        <v>0.34</v>
      </c>
      <c r="BQ16" s="972">
        <v>0.2</v>
      </c>
      <c r="BR16" s="984">
        <v>43</v>
      </c>
      <c r="BS16" s="985">
        <v>34.02325581395349</v>
      </c>
      <c r="BT16" s="986">
        <v>8.1999999999999993</v>
      </c>
      <c r="BU16" s="984">
        <v>19</v>
      </c>
      <c r="BV16" s="984">
        <v>50</v>
      </c>
      <c r="BW16" s="987">
        <v>1</v>
      </c>
      <c r="BX16" s="988">
        <v>0.06</v>
      </c>
      <c r="BY16" s="984">
        <v>0.06</v>
      </c>
      <c r="BZ16" s="986">
        <v>1</v>
      </c>
      <c r="CA16" s="973">
        <v>1</v>
      </c>
      <c r="CB16" s="974">
        <v>61</v>
      </c>
      <c r="CC16" s="978" t="s">
        <v>578</v>
      </c>
      <c r="CD16" s="973">
        <v>61</v>
      </c>
      <c r="CE16" s="973">
        <v>61</v>
      </c>
      <c r="CF16" s="981">
        <v>0</v>
      </c>
      <c r="CG16" s="982">
        <v>0.46</v>
      </c>
      <c r="CH16" s="973">
        <v>0.16</v>
      </c>
      <c r="CI16" s="972">
        <v>0.33</v>
      </c>
      <c r="CJ16" s="973">
        <v>8</v>
      </c>
      <c r="CK16" s="974">
        <v>38.375</v>
      </c>
      <c r="CL16" s="972">
        <v>5.9</v>
      </c>
      <c r="CM16" s="973">
        <v>33</v>
      </c>
      <c r="CN16" s="973">
        <v>51</v>
      </c>
      <c r="CO16" s="983">
        <v>1</v>
      </c>
      <c r="CP16" s="978" t="s">
        <v>578</v>
      </c>
      <c r="CQ16" s="978" t="s">
        <v>578</v>
      </c>
      <c r="CR16" s="978" t="s">
        <v>578</v>
      </c>
      <c r="CS16" s="978">
        <v>0</v>
      </c>
      <c r="CT16" s="978" t="s">
        <v>578</v>
      </c>
      <c r="CU16" s="978" t="s">
        <v>578</v>
      </c>
      <c r="CV16" s="978" t="s">
        <v>578</v>
      </c>
      <c r="CW16" s="978" t="s">
        <v>578</v>
      </c>
      <c r="CX16" s="981">
        <v>0</v>
      </c>
      <c r="CY16" s="989" t="s">
        <v>578</v>
      </c>
      <c r="CZ16" s="989" t="s">
        <v>578</v>
      </c>
      <c r="DA16" s="989" t="s">
        <v>578</v>
      </c>
      <c r="DB16" s="989">
        <v>0</v>
      </c>
      <c r="DC16" s="989" t="s">
        <v>578</v>
      </c>
      <c r="DD16" s="989" t="s">
        <v>578</v>
      </c>
      <c r="DE16" s="989" t="s">
        <v>578</v>
      </c>
      <c r="DF16" s="989" t="s">
        <v>578</v>
      </c>
      <c r="DG16" s="983">
        <v>0</v>
      </c>
      <c r="DH16" s="990" t="s">
        <v>578</v>
      </c>
      <c r="DI16" s="978" t="s">
        <v>578</v>
      </c>
      <c r="DJ16" s="978" t="s">
        <v>578</v>
      </c>
      <c r="DK16" s="978">
        <v>0</v>
      </c>
      <c r="DL16" s="978" t="s">
        <v>578</v>
      </c>
      <c r="DM16" s="978" t="s">
        <v>578</v>
      </c>
      <c r="DN16" s="978" t="s">
        <v>578</v>
      </c>
      <c r="DO16" s="978" t="s">
        <v>578</v>
      </c>
      <c r="DP16" s="981">
        <v>0</v>
      </c>
      <c r="DQ16" s="991">
        <v>0.12</v>
      </c>
      <c r="DR16" s="972">
        <v>0.08</v>
      </c>
      <c r="DS16" s="972">
        <v>0.7</v>
      </c>
      <c r="DT16" s="973">
        <v>7</v>
      </c>
      <c r="DU16" s="973">
        <v>60.1</v>
      </c>
      <c r="DV16" s="972">
        <v>9.1</v>
      </c>
      <c r="DW16" s="973">
        <v>47</v>
      </c>
      <c r="DX16" s="973">
        <v>72</v>
      </c>
      <c r="DY16" s="983">
        <v>0</v>
      </c>
      <c r="DZ16" s="988">
        <v>0.12</v>
      </c>
      <c r="EA16" s="973">
        <v>0.08</v>
      </c>
      <c r="EB16" s="972">
        <v>0.7</v>
      </c>
      <c r="EC16" s="973">
        <v>2</v>
      </c>
      <c r="ED16" s="974">
        <v>58</v>
      </c>
      <c r="EE16" s="974">
        <v>17</v>
      </c>
      <c r="EF16" s="973">
        <v>46</v>
      </c>
      <c r="EG16" s="973">
        <v>70</v>
      </c>
      <c r="EH16" s="981">
        <v>1</v>
      </c>
      <c r="EI16" s="989" t="s">
        <v>578</v>
      </c>
      <c r="EJ16" s="978" t="s">
        <v>578</v>
      </c>
      <c r="EK16" s="978" t="s">
        <v>578</v>
      </c>
      <c r="EL16" s="978">
        <v>0</v>
      </c>
      <c r="EM16" s="992" t="s">
        <v>578</v>
      </c>
      <c r="EN16" s="978" t="s">
        <v>578</v>
      </c>
      <c r="EO16" s="978" t="s">
        <v>578</v>
      </c>
      <c r="EP16" s="978" t="s">
        <v>578</v>
      </c>
      <c r="EQ16" s="983">
        <v>0</v>
      </c>
      <c r="ER16" s="990" t="s">
        <v>578</v>
      </c>
      <c r="ES16" s="978" t="s">
        <v>578</v>
      </c>
      <c r="ET16" s="978" t="s">
        <v>578</v>
      </c>
      <c r="EU16" s="978">
        <v>0</v>
      </c>
      <c r="EV16" s="978" t="s">
        <v>578</v>
      </c>
      <c r="EW16" s="978" t="s">
        <v>578</v>
      </c>
      <c r="EX16" s="978" t="s">
        <v>578</v>
      </c>
      <c r="EY16" s="978" t="s">
        <v>578</v>
      </c>
      <c r="EZ16" s="981">
        <v>0</v>
      </c>
      <c r="FA16" s="982">
        <v>0.23</v>
      </c>
      <c r="FB16" s="973">
        <v>0.14000000000000001</v>
      </c>
      <c r="FC16" s="972">
        <v>0.6</v>
      </c>
      <c r="FD16" s="973">
        <v>7</v>
      </c>
      <c r="FE16" s="974">
        <v>41.4</v>
      </c>
      <c r="FF16" s="973">
        <v>14.1</v>
      </c>
      <c r="FG16" s="973">
        <v>21</v>
      </c>
      <c r="FH16" s="973">
        <v>62</v>
      </c>
      <c r="FI16" s="983">
        <v>1</v>
      </c>
      <c r="FJ16" s="980">
        <v>0.23</v>
      </c>
      <c r="FK16" s="972">
        <v>0.11</v>
      </c>
      <c r="FL16" s="972">
        <v>0.49</v>
      </c>
      <c r="FM16" s="973">
        <v>9</v>
      </c>
      <c r="FN16" s="974">
        <v>29</v>
      </c>
      <c r="FO16" s="973">
        <v>29.9</v>
      </c>
      <c r="FP16" s="973">
        <v>41</v>
      </c>
      <c r="FQ16" s="973">
        <v>128</v>
      </c>
      <c r="FR16" s="981">
        <v>0</v>
      </c>
      <c r="FS16" s="989" t="s">
        <v>578</v>
      </c>
      <c r="FT16" s="978" t="s">
        <v>578</v>
      </c>
      <c r="FU16" s="978" t="s">
        <v>578</v>
      </c>
      <c r="FV16" s="978">
        <v>0</v>
      </c>
      <c r="FW16" s="978" t="s">
        <v>578</v>
      </c>
      <c r="FX16" s="978" t="s">
        <v>578</v>
      </c>
      <c r="FY16" s="978" t="s">
        <v>578</v>
      </c>
      <c r="FZ16" s="978" t="s">
        <v>578</v>
      </c>
      <c r="GA16" s="983">
        <v>0</v>
      </c>
      <c r="GB16" s="990" t="s">
        <v>578</v>
      </c>
      <c r="GC16" s="978" t="s">
        <v>578</v>
      </c>
      <c r="GD16" s="978" t="s">
        <v>578</v>
      </c>
      <c r="GE16" s="978">
        <v>0</v>
      </c>
      <c r="GF16" s="992" t="s">
        <v>578</v>
      </c>
      <c r="GG16" s="978" t="s">
        <v>578</v>
      </c>
      <c r="GH16" s="978" t="s">
        <v>578</v>
      </c>
      <c r="GI16" s="978" t="s">
        <v>578</v>
      </c>
      <c r="GJ16" s="981">
        <v>0</v>
      </c>
      <c r="GK16" s="982">
        <v>2.96</v>
      </c>
      <c r="GL16" s="973">
        <v>0.62</v>
      </c>
      <c r="GM16" s="973">
        <v>0.21</v>
      </c>
      <c r="GN16" s="973">
        <v>79</v>
      </c>
      <c r="GO16" s="974">
        <v>37</v>
      </c>
      <c r="GP16" s="972">
        <v>8.4</v>
      </c>
      <c r="GQ16" s="973">
        <v>16</v>
      </c>
      <c r="GR16" s="973">
        <v>53</v>
      </c>
      <c r="GS16" s="983">
        <v>1</v>
      </c>
      <c r="GT16" s="990" t="s">
        <v>578</v>
      </c>
      <c r="GU16" s="978" t="s">
        <v>578</v>
      </c>
      <c r="GV16" s="978" t="s">
        <v>578</v>
      </c>
      <c r="GW16" s="973">
        <v>3</v>
      </c>
      <c r="GX16" s="979">
        <v>137.5</v>
      </c>
      <c r="GY16" s="972">
        <v>4.9000000000000004</v>
      </c>
      <c r="GZ16" s="973">
        <v>134</v>
      </c>
      <c r="HA16" s="973">
        <v>141</v>
      </c>
      <c r="HB16" s="981">
        <v>0</v>
      </c>
      <c r="HC16" s="991">
        <v>0.12</v>
      </c>
      <c r="HD16" s="973">
        <v>0.08</v>
      </c>
      <c r="HE16" s="972">
        <v>0.7</v>
      </c>
      <c r="HF16" s="973">
        <v>2</v>
      </c>
      <c r="HG16" s="974">
        <v>31</v>
      </c>
      <c r="HH16" s="973">
        <v>12.7</v>
      </c>
      <c r="HI16" s="973">
        <v>22</v>
      </c>
      <c r="HJ16" s="973">
        <v>40</v>
      </c>
      <c r="HK16" s="983">
        <v>1</v>
      </c>
      <c r="HL16" s="988">
        <v>1.45</v>
      </c>
      <c r="HM16" s="973">
        <v>0.31</v>
      </c>
      <c r="HN16" s="972">
        <v>0.21</v>
      </c>
      <c r="HO16" s="973">
        <v>54</v>
      </c>
      <c r="HP16" s="974">
        <v>72.8</v>
      </c>
      <c r="HQ16" s="974">
        <v>23</v>
      </c>
      <c r="HR16" s="973">
        <v>21</v>
      </c>
      <c r="HS16" s="973">
        <v>107</v>
      </c>
      <c r="HT16" s="981">
        <v>1</v>
      </c>
      <c r="HU16" s="989" t="s">
        <v>578</v>
      </c>
      <c r="HV16" s="978" t="s">
        <v>578</v>
      </c>
      <c r="HW16" s="978" t="s">
        <v>578</v>
      </c>
      <c r="HX16" s="978">
        <v>0</v>
      </c>
      <c r="HY16" s="978" t="s">
        <v>578</v>
      </c>
      <c r="HZ16" s="978" t="s">
        <v>578</v>
      </c>
      <c r="IA16" s="978" t="s">
        <v>578</v>
      </c>
      <c r="IB16" s="978" t="s">
        <v>578</v>
      </c>
      <c r="IC16" s="983">
        <v>0</v>
      </c>
      <c r="ID16" s="980">
        <v>4.2898550724637685</v>
      </c>
      <c r="IE16" s="977" t="s">
        <v>578</v>
      </c>
      <c r="IF16" s="978" t="s">
        <v>578</v>
      </c>
      <c r="IG16" s="973">
        <v>125</v>
      </c>
      <c r="IH16" s="974">
        <v>71.8</v>
      </c>
      <c r="II16" s="973">
        <v>23.3</v>
      </c>
      <c r="IJ16" s="973">
        <v>13</v>
      </c>
      <c r="IK16" s="973">
        <v>108</v>
      </c>
      <c r="IL16" s="981">
        <v>1</v>
      </c>
      <c r="IM16" s="982">
        <v>0.06</v>
      </c>
      <c r="IN16" s="973">
        <v>0.06</v>
      </c>
      <c r="IO16" s="973">
        <v>1</v>
      </c>
      <c r="IP16" s="973">
        <v>1</v>
      </c>
      <c r="IQ16" s="974">
        <v>77</v>
      </c>
      <c r="IR16" s="978" t="s">
        <v>578</v>
      </c>
      <c r="IS16" s="973">
        <v>77</v>
      </c>
      <c r="IT16" s="973">
        <v>77</v>
      </c>
      <c r="IU16" s="983">
        <v>0</v>
      </c>
      <c r="IV16" s="990" t="s">
        <v>578</v>
      </c>
      <c r="IW16" s="978" t="s">
        <v>578</v>
      </c>
      <c r="IX16" s="978" t="s">
        <v>578</v>
      </c>
      <c r="IY16" s="973">
        <v>2</v>
      </c>
      <c r="IZ16" s="973">
        <v>63.5</v>
      </c>
      <c r="JA16" s="972">
        <v>5</v>
      </c>
      <c r="JB16" s="973">
        <v>60</v>
      </c>
      <c r="JC16" s="973">
        <v>67</v>
      </c>
      <c r="JD16" s="981">
        <v>0</v>
      </c>
      <c r="JE16" s="989" t="s">
        <v>578</v>
      </c>
      <c r="JF16" s="978" t="s">
        <v>578</v>
      </c>
      <c r="JG16" s="978" t="s">
        <v>578</v>
      </c>
      <c r="JH16" s="978">
        <v>0</v>
      </c>
      <c r="JI16" s="978" t="s">
        <v>578</v>
      </c>
      <c r="JJ16" s="978" t="s">
        <v>578</v>
      </c>
      <c r="JK16" s="978" t="s">
        <v>578</v>
      </c>
      <c r="JL16" s="978" t="s">
        <v>578</v>
      </c>
      <c r="JM16" s="983">
        <v>0</v>
      </c>
      <c r="JN16" s="988">
        <v>0.06</v>
      </c>
      <c r="JO16" s="972">
        <v>0.06</v>
      </c>
      <c r="JP16" s="972">
        <v>1</v>
      </c>
      <c r="JQ16" s="973">
        <v>1</v>
      </c>
      <c r="JR16" s="974">
        <v>37</v>
      </c>
      <c r="JS16" s="978" t="s">
        <v>578</v>
      </c>
      <c r="JT16" s="973">
        <v>37</v>
      </c>
      <c r="JU16" s="973">
        <v>37</v>
      </c>
      <c r="JV16" s="981">
        <v>0</v>
      </c>
      <c r="JW16" s="989" t="s">
        <v>578</v>
      </c>
      <c r="JX16" s="978" t="s">
        <v>578</v>
      </c>
      <c r="JY16" s="978" t="s">
        <v>578</v>
      </c>
      <c r="JZ16" s="978">
        <v>0</v>
      </c>
      <c r="KA16" s="978" t="s">
        <v>578</v>
      </c>
      <c r="KB16" s="978" t="s">
        <v>578</v>
      </c>
      <c r="KC16" s="978" t="s">
        <v>578</v>
      </c>
      <c r="KD16" s="978" t="s">
        <v>578</v>
      </c>
      <c r="KE16" s="983">
        <v>0</v>
      </c>
      <c r="KF16" s="993">
        <v>19</v>
      </c>
      <c r="KG16" s="994">
        <v>29.39</v>
      </c>
      <c r="KH16" s="995">
        <v>4.05</v>
      </c>
      <c r="KI16" s="996">
        <v>0.14000000000000001</v>
      </c>
      <c r="KJ16" s="996">
        <v>14</v>
      </c>
      <c r="KK16" s="996">
        <v>22</v>
      </c>
      <c r="KL16" s="997">
        <v>28</v>
      </c>
      <c r="KM16" s="998">
        <v>0.63636363636363635</v>
      </c>
      <c r="KN16" s="998">
        <v>0.79</v>
      </c>
      <c r="KO16" s="1746">
        <v>8</v>
      </c>
      <c r="KP16" s="1749">
        <v>6</v>
      </c>
      <c r="KQ16" s="999">
        <v>10</v>
      </c>
      <c r="KR16" s="1000">
        <v>2635.2000000000003</v>
      </c>
      <c r="KS16" s="1001">
        <v>108.2</v>
      </c>
      <c r="KT16" s="974">
        <v>32.32</v>
      </c>
      <c r="KU16" s="1002">
        <v>0.3</v>
      </c>
      <c r="KV16" s="1003">
        <v>34.4</v>
      </c>
      <c r="KW16" s="973">
        <v>8.4700000000000006</v>
      </c>
      <c r="KX16" s="1004">
        <v>0.25</v>
      </c>
      <c r="KY16" s="1005">
        <v>159.96</v>
      </c>
      <c r="KZ16" s="974">
        <v>35.770000000000003</v>
      </c>
      <c r="LA16" s="983">
        <v>0.12</v>
      </c>
      <c r="LB16" s="982">
        <v>2.87</v>
      </c>
      <c r="LC16" s="972">
        <v>0.61</v>
      </c>
      <c r="LD16" s="975">
        <v>0.21</v>
      </c>
    </row>
    <row r="17" spans="1:74" ht="17.25" thickTop="1" x14ac:dyDescent="0.25">
      <c r="A17" s="1007" t="s">
        <v>1428</v>
      </c>
      <c r="B17" s="691"/>
      <c r="BR17" s="482"/>
      <c r="BS17" s="482"/>
      <c r="BT17" s="482"/>
      <c r="BU17" s="482"/>
      <c r="BV17" s="482"/>
    </row>
    <row r="19" spans="1:74" x14ac:dyDescent="0.25">
      <c r="D19" s="1006" t="s">
        <v>1009</v>
      </c>
    </row>
  </sheetData>
  <mergeCells count="41">
    <mergeCell ref="LB4:LD4"/>
    <mergeCell ref="JN4:JV4"/>
    <mergeCell ref="JW4:KE4"/>
    <mergeCell ref="KS4:KU4"/>
    <mergeCell ref="KV4:KX4"/>
    <mergeCell ref="KY4:LA4"/>
    <mergeCell ref="KF4:KR4"/>
    <mergeCell ref="JE4:JM4"/>
    <mergeCell ref="FJ4:FR4"/>
    <mergeCell ref="FS4:GA4"/>
    <mergeCell ref="GB4:GJ4"/>
    <mergeCell ref="GK4:GS4"/>
    <mergeCell ref="GT4:HB4"/>
    <mergeCell ref="HC4:HK4"/>
    <mergeCell ref="HL4:HT4"/>
    <mergeCell ref="HU4:IC4"/>
    <mergeCell ref="ID4:IL4"/>
    <mergeCell ref="IM4:IU4"/>
    <mergeCell ref="IV4:JD4"/>
    <mergeCell ref="AE4:AM4"/>
    <mergeCell ref="AN4:AV4"/>
    <mergeCell ref="AW4:BE4"/>
    <mergeCell ref="A2:Q2"/>
    <mergeCell ref="FA4:FI4"/>
    <mergeCell ref="BF4:BN4"/>
    <mergeCell ref="BO4:BW4"/>
    <mergeCell ref="BX4:CF4"/>
    <mergeCell ref="CG4:CO4"/>
    <mergeCell ref="CP4:CX4"/>
    <mergeCell ref="CY4:DG4"/>
    <mergeCell ref="DH4:DP4"/>
    <mergeCell ref="DQ4:DY4"/>
    <mergeCell ref="DZ4:EH4"/>
    <mergeCell ref="EI4:EQ4"/>
    <mergeCell ref="ER4:EZ4"/>
    <mergeCell ref="C4:C5"/>
    <mergeCell ref="A4:A5"/>
    <mergeCell ref="D4:L4"/>
    <mergeCell ref="M4:U4"/>
    <mergeCell ref="V4:AD4"/>
    <mergeCell ref="B4:B5"/>
  </mergeCells>
  <conditionalFormatting sqref="B14:B16">
    <cfRule type="cellIs" dxfId="37" priority="1" operator="equal">
      <formula>"need station"</formula>
    </cfRule>
  </conditionalFormatting>
  <conditionalFormatting sqref="B6">
    <cfRule type="cellIs" dxfId="36" priority="8" operator="equal">
      <formula>"need station"</formula>
    </cfRule>
  </conditionalFormatting>
  <conditionalFormatting sqref="B7">
    <cfRule type="cellIs" dxfId="35" priority="7" operator="equal">
      <formula>"need station"</formula>
    </cfRule>
  </conditionalFormatting>
  <conditionalFormatting sqref="B8">
    <cfRule type="cellIs" dxfId="34" priority="6" operator="equal">
      <formula>"need station"</formula>
    </cfRule>
  </conditionalFormatting>
  <conditionalFormatting sqref="B9:B10">
    <cfRule type="cellIs" dxfId="33" priority="5" operator="equal">
      <formula>"need station"</formula>
    </cfRule>
  </conditionalFormatting>
  <conditionalFormatting sqref="B11">
    <cfRule type="cellIs" dxfId="32" priority="4" operator="equal">
      <formula>"need station"</formula>
    </cfRule>
  </conditionalFormatting>
  <conditionalFormatting sqref="B12">
    <cfRule type="cellIs" dxfId="31" priority="3" operator="equal">
      <formula>"need station"</formula>
    </cfRule>
  </conditionalFormatting>
  <conditionalFormatting sqref="B13">
    <cfRule type="cellIs" dxfId="30" priority="2" operator="equal">
      <formula>"need station"</formula>
    </cfRule>
  </conditionalFormatting>
  <hyperlinks>
    <hyperlink ref="B10" display="03524748"/>
    <hyperlink ref="B13" display="03527220"/>
  </hyperlink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O48"/>
  <sheetViews>
    <sheetView topLeftCell="A4" workbookViewId="0"/>
  </sheetViews>
  <sheetFormatPr defaultRowHeight="12.75" x14ac:dyDescent="0.2"/>
  <cols>
    <col min="1" max="2" width="10.28515625" style="1011" customWidth="1"/>
    <col min="3" max="3" width="21.28515625" style="1011" customWidth="1"/>
    <col min="4" max="4" width="9.85546875" style="1011" customWidth="1"/>
    <col min="5" max="5" width="12" style="1011" customWidth="1"/>
    <col min="6" max="6" width="11.7109375" style="681" customWidth="1"/>
    <col min="7" max="16384" width="9.140625" style="1011"/>
  </cols>
  <sheetData>
    <row r="1" spans="1:15" s="1018" customFormat="1" ht="15.75" x14ac:dyDescent="0.25">
      <c r="A1" s="1018" t="s">
        <v>1464</v>
      </c>
      <c r="F1" s="1019"/>
    </row>
    <row r="2" spans="1:15" x14ac:dyDescent="0.2">
      <c r="A2" s="1011" t="s">
        <v>1334</v>
      </c>
    </row>
    <row r="3" spans="1:15" ht="13.5" thickBot="1" x14ac:dyDescent="0.25"/>
    <row r="4" spans="1:15" s="239" customFormat="1" ht="15" customHeight="1" x14ac:dyDescent="0.25">
      <c r="A4" s="2074" t="s">
        <v>1404</v>
      </c>
      <c r="B4" s="2076" t="s">
        <v>1358</v>
      </c>
      <c r="C4" s="2080" t="s">
        <v>1359</v>
      </c>
      <c r="D4" s="2066" t="s">
        <v>66</v>
      </c>
      <c r="E4" s="2068" t="s">
        <v>1405</v>
      </c>
      <c r="F4" s="2070" t="s">
        <v>1406</v>
      </c>
      <c r="G4" s="2070"/>
      <c r="H4" s="2070"/>
      <c r="I4" s="2070"/>
      <c r="J4" s="2071"/>
      <c r="K4" s="2071"/>
      <c r="L4" s="2071"/>
      <c r="M4" s="2071"/>
      <c r="N4" s="2072"/>
      <c r="O4" s="1020"/>
    </row>
    <row r="5" spans="1:15" s="239" customFormat="1" ht="59.25" customHeight="1" x14ac:dyDescent="0.25">
      <c r="A5" s="2075"/>
      <c r="B5" s="2077"/>
      <c r="C5" s="2081"/>
      <c r="D5" s="2067"/>
      <c r="E5" s="2069"/>
      <c r="F5" s="1021" t="s">
        <v>1322</v>
      </c>
      <c r="G5" s="1040">
        <v>40008</v>
      </c>
      <c r="H5" s="1040">
        <v>40071</v>
      </c>
      <c r="I5" s="1040">
        <v>40136</v>
      </c>
      <c r="J5" s="1040">
        <v>40282</v>
      </c>
      <c r="K5" s="1040">
        <v>40312</v>
      </c>
      <c r="L5" s="1040">
        <v>40375</v>
      </c>
      <c r="M5" s="1040">
        <v>40437</v>
      </c>
      <c r="N5" s="1041">
        <v>40498</v>
      </c>
      <c r="O5" s="1022"/>
    </row>
    <row r="6" spans="1:15" s="239" customFormat="1" ht="15" x14ac:dyDescent="0.25">
      <c r="A6" s="2084">
        <v>6</v>
      </c>
      <c r="B6" s="2078" t="s">
        <v>69</v>
      </c>
      <c r="C6" s="2073" t="s">
        <v>68</v>
      </c>
      <c r="D6" s="1023" t="s">
        <v>70</v>
      </c>
      <c r="E6" s="1024">
        <v>39958</v>
      </c>
      <c r="F6" s="1025">
        <v>6.07</v>
      </c>
      <c r="G6" s="1025">
        <v>9.56</v>
      </c>
      <c r="H6" s="1026">
        <v>12.13</v>
      </c>
      <c r="I6" s="1026">
        <v>12.53</v>
      </c>
      <c r="J6" s="1026">
        <v>13.304242424242425</v>
      </c>
      <c r="K6" s="1026">
        <v>14.239999999999998</v>
      </c>
      <c r="L6" s="1026">
        <v>17.870999999999999</v>
      </c>
      <c r="M6" s="1026">
        <v>19.738499999999998</v>
      </c>
      <c r="N6" s="1027">
        <v>20.681999999999999</v>
      </c>
      <c r="O6" s="1022"/>
    </row>
    <row r="7" spans="1:15" s="239" customFormat="1" ht="15" x14ac:dyDescent="0.25">
      <c r="A7" s="2085"/>
      <c r="B7" s="1977"/>
      <c r="C7" s="2073"/>
      <c r="D7" s="1023" t="s">
        <v>71</v>
      </c>
      <c r="E7" s="1024">
        <v>39958</v>
      </c>
      <c r="F7" s="1025">
        <v>6.33</v>
      </c>
      <c r="G7" s="1025">
        <v>9.27</v>
      </c>
      <c r="H7" s="1026">
        <v>13.5</v>
      </c>
      <c r="I7" s="1026">
        <v>13.54</v>
      </c>
      <c r="J7" s="1026">
        <v>14.010303030303032</v>
      </c>
      <c r="K7" s="1026">
        <v>13.955</v>
      </c>
      <c r="L7" s="1026">
        <v>18.823181818181819</v>
      </c>
      <c r="M7" s="1026">
        <v>20.96227272727273</v>
      </c>
      <c r="N7" s="1027">
        <v>22.033000000000001</v>
      </c>
      <c r="O7" s="1022"/>
    </row>
    <row r="8" spans="1:15" s="239" customFormat="1" ht="15" x14ac:dyDescent="0.25">
      <c r="A8" s="2085"/>
      <c r="B8" s="1977"/>
      <c r="C8" s="2073"/>
      <c r="D8" s="1023" t="s">
        <v>72</v>
      </c>
      <c r="E8" s="1024">
        <v>39958</v>
      </c>
      <c r="F8" s="1025">
        <v>5.8</v>
      </c>
      <c r="G8" s="1025">
        <v>7.93</v>
      </c>
      <c r="H8" s="1026">
        <v>11.38</v>
      </c>
      <c r="I8" s="1026">
        <v>11.94</v>
      </c>
      <c r="J8" s="1026">
        <v>12.405000000000001</v>
      </c>
      <c r="K8" s="1026">
        <v>13.604999999999999</v>
      </c>
      <c r="L8" s="1026">
        <v>19.342916666666667</v>
      </c>
      <c r="M8" s="1026">
        <v>21.374583333333337</v>
      </c>
      <c r="N8" s="1027">
        <v>21.458333333333332</v>
      </c>
      <c r="O8" s="1022"/>
    </row>
    <row r="9" spans="1:15" s="239" customFormat="1" ht="15" x14ac:dyDescent="0.25">
      <c r="A9" s="2085"/>
      <c r="B9" s="1977"/>
      <c r="C9" s="2073"/>
      <c r="D9" s="1023" t="s">
        <v>73</v>
      </c>
      <c r="E9" s="1024">
        <v>39958</v>
      </c>
      <c r="F9" s="1025">
        <v>6.17</v>
      </c>
      <c r="G9" s="1025">
        <v>8.89</v>
      </c>
      <c r="H9" s="1026">
        <v>11.97</v>
      </c>
      <c r="I9" s="1026">
        <v>12.26</v>
      </c>
      <c r="J9" s="1026">
        <v>12.754999999999999</v>
      </c>
      <c r="K9" s="1026">
        <v>14.419999999999996</v>
      </c>
      <c r="L9" s="1026">
        <v>18.503333333333334</v>
      </c>
      <c r="M9" s="1026">
        <v>20.277222222222221</v>
      </c>
      <c r="N9" s="1027">
        <v>20.414999999999999</v>
      </c>
      <c r="O9" s="1022"/>
    </row>
    <row r="10" spans="1:15" s="239" customFormat="1" ht="15" x14ac:dyDescent="0.25">
      <c r="A10" s="2085"/>
      <c r="B10" s="1977"/>
      <c r="C10" s="2073"/>
      <c r="D10" s="1023" t="s">
        <v>74</v>
      </c>
      <c r="E10" s="1024">
        <v>39974</v>
      </c>
      <c r="F10" s="1025">
        <v>6.34</v>
      </c>
      <c r="G10" s="1025">
        <v>8.2799999999999994</v>
      </c>
      <c r="H10" s="1026">
        <v>11.23</v>
      </c>
      <c r="I10" s="1026">
        <v>11.8</v>
      </c>
      <c r="J10" s="1026">
        <v>12.433636363636365</v>
      </c>
      <c r="K10" s="1026">
        <v>14.013333333333332</v>
      </c>
      <c r="L10" s="1026">
        <v>18.784545454545455</v>
      </c>
      <c r="M10" s="1026">
        <v>20.975454545454546</v>
      </c>
      <c r="N10" s="1027">
        <v>21.661363636363639</v>
      </c>
      <c r="O10" s="1022"/>
    </row>
    <row r="11" spans="1:15" s="239" customFormat="1" ht="15" x14ac:dyDescent="0.25">
      <c r="A11" s="2085"/>
      <c r="B11" s="1977"/>
      <c r="C11" s="2073"/>
      <c r="D11" s="1023" t="s">
        <v>75</v>
      </c>
      <c r="E11" s="1024">
        <v>39974</v>
      </c>
      <c r="F11" s="1025">
        <v>5.77</v>
      </c>
      <c r="G11" s="1025">
        <v>7.43</v>
      </c>
      <c r="H11" s="1026">
        <v>10.15</v>
      </c>
      <c r="I11" s="1026">
        <v>10.72</v>
      </c>
      <c r="J11" s="1026">
        <v>11.469999999999999</v>
      </c>
      <c r="K11" s="1026">
        <v>12.868181818181817</v>
      </c>
      <c r="L11" s="1026">
        <v>16.951666666666664</v>
      </c>
      <c r="M11" s="1026">
        <v>20.116363636363641</v>
      </c>
      <c r="N11" s="1027">
        <v>19.632727272727276</v>
      </c>
      <c r="O11" s="1022"/>
    </row>
    <row r="12" spans="1:15" s="239" customFormat="1" ht="15" x14ac:dyDescent="0.25">
      <c r="A12" s="2085"/>
      <c r="B12" s="1977"/>
      <c r="C12" s="2073"/>
      <c r="D12" s="1023" t="s">
        <v>76</v>
      </c>
      <c r="E12" s="1024">
        <v>39974</v>
      </c>
      <c r="F12" s="1025">
        <v>5.72</v>
      </c>
      <c r="G12" s="1025">
        <v>7.72</v>
      </c>
      <c r="H12" s="1026">
        <v>10.130000000000001</v>
      </c>
      <c r="I12" s="1026">
        <v>10.28</v>
      </c>
      <c r="J12" s="1025" t="s">
        <v>77</v>
      </c>
      <c r="K12" s="1025" t="s">
        <v>77</v>
      </c>
      <c r="L12" s="1025" t="s">
        <v>77</v>
      </c>
      <c r="M12" s="1025" t="s">
        <v>77</v>
      </c>
      <c r="N12" s="1028" t="s">
        <v>77</v>
      </c>
      <c r="O12" s="1022"/>
    </row>
    <row r="13" spans="1:15" s="239" customFormat="1" ht="15" x14ac:dyDescent="0.25">
      <c r="A13" s="2085"/>
      <c r="B13" s="1977"/>
      <c r="C13" s="2073"/>
      <c r="D13" s="1023" t="s">
        <v>78</v>
      </c>
      <c r="E13" s="1024">
        <v>39974</v>
      </c>
      <c r="F13" s="1025">
        <v>6.42</v>
      </c>
      <c r="G13" s="1025">
        <v>8.3000000000000007</v>
      </c>
      <c r="H13" s="1026">
        <v>11.06</v>
      </c>
      <c r="I13" s="1026">
        <v>11.67</v>
      </c>
      <c r="J13" s="1025" t="s">
        <v>77</v>
      </c>
      <c r="K13" s="1025" t="s">
        <v>77</v>
      </c>
      <c r="L13" s="1025" t="s">
        <v>77</v>
      </c>
      <c r="M13" s="1025" t="s">
        <v>77</v>
      </c>
      <c r="N13" s="1028" t="s">
        <v>77</v>
      </c>
      <c r="O13" s="1022"/>
    </row>
    <row r="14" spans="1:15" s="239" customFormat="1" ht="15" x14ac:dyDescent="0.25">
      <c r="A14" s="2085"/>
      <c r="B14" s="1977"/>
      <c r="C14" s="2073"/>
      <c r="D14" s="1029" t="s">
        <v>79</v>
      </c>
      <c r="E14" s="1030" t="s">
        <v>1009</v>
      </c>
      <c r="F14" s="1031">
        <v>6.0774999999999997</v>
      </c>
      <c r="G14" s="1031">
        <v>8.4224999999999994</v>
      </c>
      <c r="H14" s="1032">
        <v>11.443750000000001</v>
      </c>
      <c r="I14" s="1032">
        <v>11.842499999999999</v>
      </c>
      <c r="J14" s="1032">
        <v>12.729696969696969</v>
      </c>
      <c r="K14" s="1032">
        <v>13.850252525252523</v>
      </c>
      <c r="L14" s="1032">
        <v>18.379440656565656</v>
      </c>
      <c r="M14" s="1032">
        <v>20.574066077441078</v>
      </c>
      <c r="N14" s="1033">
        <v>20.980404040404043</v>
      </c>
      <c r="O14" s="1022"/>
    </row>
    <row r="15" spans="1:15" s="239" customFormat="1" ht="15.75" thickBot="1" x14ac:dyDescent="0.3">
      <c r="A15" s="2085"/>
      <c r="B15" s="2079"/>
      <c r="C15" s="2073"/>
      <c r="D15" s="1034" t="s">
        <v>81</v>
      </c>
      <c r="E15" s="1035" t="s">
        <v>1009</v>
      </c>
      <c r="F15" s="1036">
        <v>0.28232453463548451</v>
      </c>
      <c r="G15" s="1036">
        <v>0.75471375841630017</v>
      </c>
      <c r="H15" s="1036">
        <v>1.106654385330591</v>
      </c>
      <c r="I15" s="1036">
        <v>1.0191698302329903</v>
      </c>
      <c r="J15" s="1036">
        <v>0.8660959606414792</v>
      </c>
      <c r="K15" s="1036">
        <v>0.55474216304739543</v>
      </c>
      <c r="L15" s="1036">
        <v>0.84872869643208637</v>
      </c>
      <c r="M15" s="1036">
        <v>0.6242472989014366</v>
      </c>
      <c r="N15" s="1037">
        <v>0.89722238100678886</v>
      </c>
      <c r="O15" s="1022"/>
    </row>
    <row r="16" spans="1:15" s="239" customFormat="1" ht="15" x14ac:dyDescent="0.25">
      <c r="A16" s="2084">
        <v>16</v>
      </c>
      <c r="B16" s="2087" t="s">
        <v>1140</v>
      </c>
      <c r="C16" s="2073" t="s">
        <v>591</v>
      </c>
      <c r="D16" s="1023" t="s">
        <v>84</v>
      </c>
      <c r="E16" s="1024">
        <v>39958</v>
      </c>
      <c r="F16" s="1025">
        <v>6.04</v>
      </c>
      <c r="G16" s="1025">
        <v>9.5500000000000007</v>
      </c>
      <c r="H16" s="1026">
        <v>11.34</v>
      </c>
      <c r="I16" s="1026">
        <v>12.13</v>
      </c>
      <c r="J16" s="1026">
        <v>12.501333333333333</v>
      </c>
      <c r="K16" s="1026">
        <v>14.003888888888889</v>
      </c>
      <c r="L16" s="1026">
        <v>19.676111111111112</v>
      </c>
      <c r="M16" s="1026" t="s">
        <v>77</v>
      </c>
      <c r="N16" s="1027" t="s">
        <v>77</v>
      </c>
      <c r="O16" s="1022"/>
    </row>
    <row r="17" spans="1:15" s="239" customFormat="1" ht="15" x14ac:dyDescent="0.25">
      <c r="A17" s="2085"/>
      <c r="B17" s="1977"/>
      <c r="C17" s="2073"/>
      <c r="D17" s="1023" t="s">
        <v>85</v>
      </c>
      <c r="E17" s="1024">
        <v>39958</v>
      </c>
      <c r="F17" s="1025">
        <v>5.63</v>
      </c>
      <c r="G17" s="1025">
        <v>9.3699999999999992</v>
      </c>
      <c r="H17" s="1026">
        <v>11.99</v>
      </c>
      <c r="I17" s="1026">
        <v>13.18</v>
      </c>
      <c r="J17" s="1026">
        <v>13.966818181818182</v>
      </c>
      <c r="K17" s="1026">
        <v>15.114500000000001</v>
      </c>
      <c r="L17" s="1026">
        <v>22.286666666666665</v>
      </c>
      <c r="M17" s="1026">
        <v>27.044999999999998</v>
      </c>
      <c r="N17" s="1027">
        <v>27.244444444444444</v>
      </c>
      <c r="O17" s="1022"/>
    </row>
    <row r="18" spans="1:15" s="239" customFormat="1" ht="15" x14ac:dyDescent="0.25">
      <c r="A18" s="2085"/>
      <c r="B18" s="1977"/>
      <c r="C18" s="2073"/>
      <c r="D18" s="1023" t="s">
        <v>86</v>
      </c>
      <c r="E18" s="1024">
        <v>39958</v>
      </c>
      <c r="F18" s="1025">
        <v>6.34</v>
      </c>
      <c r="G18" s="1026">
        <v>10.029999999999999</v>
      </c>
      <c r="H18" s="1026">
        <v>13.14</v>
      </c>
      <c r="I18" s="1026">
        <v>13.91</v>
      </c>
      <c r="J18" s="1026">
        <v>14.358333333333334</v>
      </c>
      <c r="K18" s="1026">
        <v>16.015999999999998</v>
      </c>
      <c r="L18" s="1026">
        <v>18.777692307692309</v>
      </c>
      <c r="M18" s="1026">
        <v>23.577499999999997</v>
      </c>
      <c r="N18" s="1027">
        <v>25.244999999999997</v>
      </c>
      <c r="O18" s="1022"/>
    </row>
    <row r="19" spans="1:15" s="239" customFormat="1" ht="15" x14ac:dyDescent="0.25">
      <c r="A19" s="2085"/>
      <c r="B19" s="1977"/>
      <c r="C19" s="2073"/>
      <c r="D19" s="1023" t="s">
        <v>87</v>
      </c>
      <c r="E19" s="1024">
        <v>39958</v>
      </c>
      <c r="F19" s="1025">
        <v>6.62</v>
      </c>
      <c r="G19" s="1026">
        <v>10.53</v>
      </c>
      <c r="H19" s="1026">
        <v>13.98</v>
      </c>
      <c r="I19" s="1026">
        <v>14.79</v>
      </c>
      <c r="J19" s="1026">
        <v>15.574166666666668</v>
      </c>
      <c r="K19" s="1026">
        <v>16.854444444444443</v>
      </c>
      <c r="L19" s="1026">
        <v>21.774999999999995</v>
      </c>
      <c r="M19" s="1026">
        <v>24.241499999999995</v>
      </c>
      <c r="N19" s="1027">
        <v>24.984999999999999</v>
      </c>
      <c r="O19" s="1022"/>
    </row>
    <row r="20" spans="1:15" s="239" customFormat="1" ht="15" x14ac:dyDescent="0.25">
      <c r="A20" s="2085"/>
      <c r="B20" s="1977"/>
      <c r="C20" s="2073"/>
      <c r="D20" s="1023" t="s">
        <v>88</v>
      </c>
      <c r="E20" s="1024">
        <v>39974</v>
      </c>
      <c r="F20" s="1025">
        <v>6.2</v>
      </c>
      <c r="G20" s="1025">
        <v>7.9</v>
      </c>
      <c r="H20" s="1026">
        <v>10.53</v>
      </c>
      <c r="I20" s="1026">
        <v>11.9</v>
      </c>
      <c r="J20" s="1026">
        <v>12.584615384615384</v>
      </c>
      <c r="K20" s="1026">
        <v>13.793333333333333</v>
      </c>
      <c r="L20" s="1026" t="s">
        <v>89</v>
      </c>
      <c r="M20" s="1026">
        <v>23.632083333333338</v>
      </c>
      <c r="N20" s="1027">
        <v>23.50538461538461</v>
      </c>
      <c r="O20" s="1022"/>
    </row>
    <row r="21" spans="1:15" s="239" customFormat="1" ht="15" x14ac:dyDescent="0.25">
      <c r="A21" s="2085"/>
      <c r="B21" s="1977"/>
      <c r="C21" s="2073"/>
      <c r="D21" s="1023" t="s">
        <v>90</v>
      </c>
      <c r="E21" s="1024">
        <v>39974</v>
      </c>
      <c r="F21" s="1025">
        <v>6.45</v>
      </c>
      <c r="G21" s="1025">
        <v>8.2100000000000009</v>
      </c>
      <c r="H21" s="1026">
        <v>11.53</v>
      </c>
      <c r="I21" s="1026">
        <v>12.6</v>
      </c>
      <c r="J21" s="1026">
        <v>13.332916666666668</v>
      </c>
      <c r="K21" s="1026">
        <v>14.640833333333333</v>
      </c>
      <c r="L21" s="1026">
        <v>21.082272727272727</v>
      </c>
      <c r="M21" s="1026">
        <v>23.476363636363637</v>
      </c>
      <c r="N21" s="1027">
        <v>24.830454545454543</v>
      </c>
      <c r="O21" s="1022"/>
    </row>
    <row r="22" spans="1:15" s="239" customFormat="1" ht="15" x14ac:dyDescent="0.25">
      <c r="A22" s="2085"/>
      <c r="B22" s="1977"/>
      <c r="C22" s="2073"/>
      <c r="D22" s="1023" t="s">
        <v>91</v>
      </c>
      <c r="E22" s="1024">
        <v>39974</v>
      </c>
      <c r="F22" s="1025">
        <v>6.1</v>
      </c>
      <c r="G22" s="1025">
        <v>8.17</v>
      </c>
      <c r="H22" s="1026">
        <v>11.29</v>
      </c>
      <c r="I22" s="1026">
        <v>11.89</v>
      </c>
      <c r="J22" s="1026">
        <v>12.495000000000001</v>
      </c>
      <c r="K22" s="1026">
        <v>13.803333333333333</v>
      </c>
      <c r="L22" s="1026">
        <v>16.600714285714286</v>
      </c>
      <c r="M22" s="1026">
        <v>19.442857142857143</v>
      </c>
      <c r="N22" s="1027">
        <v>20.380000000000003</v>
      </c>
      <c r="O22" s="1022"/>
    </row>
    <row r="23" spans="1:15" s="239" customFormat="1" ht="15" x14ac:dyDescent="0.25">
      <c r="A23" s="2085"/>
      <c r="B23" s="1977"/>
      <c r="C23" s="2073"/>
      <c r="D23" s="1023" t="s">
        <v>92</v>
      </c>
      <c r="E23" s="1024">
        <v>39974</v>
      </c>
      <c r="F23" s="1025">
        <v>6.84</v>
      </c>
      <c r="G23" s="1025">
        <v>8.69</v>
      </c>
      <c r="H23" s="1026">
        <v>11.52</v>
      </c>
      <c r="I23" s="1026">
        <v>12.32</v>
      </c>
      <c r="J23" s="1026">
        <v>14.10375</v>
      </c>
      <c r="K23" s="1026">
        <v>14.073636363636364</v>
      </c>
      <c r="L23" s="1026">
        <v>21.093181818181822</v>
      </c>
      <c r="M23" s="1026">
        <v>25.761818181818185</v>
      </c>
      <c r="N23" s="1027">
        <v>25.665909090909096</v>
      </c>
      <c r="O23" s="1022"/>
    </row>
    <row r="24" spans="1:15" s="239" customFormat="1" ht="15" x14ac:dyDescent="0.25">
      <c r="A24" s="2085"/>
      <c r="B24" s="1977"/>
      <c r="C24" s="2073"/>
      <c r="D24" s="1029" t="s">
        <v>79</v>
      </c>
      <c r="E24" s="1030" t="s">
        <v>1009</v>
      </c>
      <c r="F24" s="1031">
        <v>6.2774999999999999</v>
      </c>
      <c r="G24" s="1031">
        <v>9.0562500000000004</v>
      </c>
      <c r="H24" s="1032">
        <v>11.915000000000001</v>
      </c>
      <c r="I24" s="1032">
        <v>12.84</v>
      </c>
      <c r="J24" s="1032">
        <v>13.614616695804198</v>
      </c>
      <c r="K24" s="1032">
        <v>14.787496212121212</v>
      </c>
      <c r="L24" s="1032">
        <v>20.184519845234128</v>
      </c>
      <c r="M24" s="1032">
        <v>23.882446042053182</v>
      </c>
      <c r="N24" s="1033">
        <v>24.55088467088467</v>
      </c>
      <c r="O24" s="1022"/>
    </row>
    <row r="25" spans="1:15" s="239" customFormat="1" ht="15.75" thickBot="1" x14ac:dyDescent="0.3">
      <c r="A25" s="2085"/>
      <c r="B25" s="2079"/>
      <c r="C25" s="2073"/>
      <c r="D25" s="1034" t="s">
        <v>81</v>
      </c>
      <c r="E25" s="1035" t="s">
        <v>1009</v>
      </c>
      <c r="F25" s="1036">
        <v>0.37427071943791096</v>
      </c>
      <c r="G25" s="1036">
        <v>0.95879295396421638</v>
      </c>
      <c r="H25" s="1036">
        <v>1.1157444663926033</v>
      </c>
      <c r="I25" s="1036">
        <v>1.0475277016453002</v>
      </c>
      <c r="J25" s="1036">
        <v>1.094756776602092</v>
      </c>
      <c r="K25" s="1036">
        <v>1.1332954948848488</v>
      </c>
      <c r="L25" s="1036">
        <v>1.9858491319675091</v>
      </c>
      <c r="M25" s="1036">
        <v>2.369712816985917</v>
      </c>
      <c r="N25" s="1037">
        <v>2.1500505629214985</v>
      </c>
      <c r="O25" s="1022"/>
    </row>
    <row r="26" spans="1:15" s="239" customFormat="1" ht="15" x14ac:dyDescent="0.25">
      <c r="A26" s="2084">
        <v>19</v>
      </c>
      <c r="B26" s="2078" t="s">
        <v>94</v>
      </c>
      <c r="C26" s="2073" t="s">
        <v>93</v>
      </c>
      <c r="D26" s="1023" t="s">
        <v>95</v>
      </c>
      <c r="E26" s="1024">
        <v>39958</v>
      </c>
      <c r="F26" s="1025">
        <v>6.31</v>
      </c>
      <c r="G26" s="1026">
        <v>10.46</v>
      </c>
      <c r="H26" s="1026">
        <v>13.54</v>
      </c>
      <c r="I26" s="1026">
        <v>14.22</v>
      </c>
      <c r="J26" s="1026">
        <v>14.840833333333334</v>
      </c>
      <c r="K26" s="1026">
        <v>15.127777777777778</v>
      </c>
      <c r="L26" s="1026">
        <v>20.296249999999997</v>
      </c>
      <c r="M26" s="1026">
        <v>21.960416666666664</v>
      </c>
      <c r="N26" s="1027" t="s">
        <v>77</v>
      </c>
      <c r="O26" s="1022"/>
    </row>
    <row r="27" spans="1:15" s="239" customFormat="1" ht="15" x14ac:dyDescent="0.25">
      <c r="A27" s="2085"/>
      <c r="B27" s="1977"/>
      <c r="C27" s="2073"/>
      <c r="D27" s="1023" t="s">
        <v>96</v>
      </c>
      <c r="E27" s="1024">
        <v>39958</v>
      </c>
      <c r="F27" s="1025">
        <v>5.13</v>
      </c>
      <c r="G27" s="1025">
        <v>9.1199999999999992</v>
      </c>
      <c r="H27" s="1026">
        <v>11.93</v>
      </c>
      <c r="I27" s="1026">
        <v>12.81</v>
      </c>
      <c r="J27" s="1026">
        <v>12.479444444444447</v>
      </c>
      <c r="K27" s="1026">
        <v>14.865757575757579</v>
      </c>
      <c r="L27" s="1026">
        <v>21.432727272727274</v>
      </c>
      <c r="M27" s="1026">
        <v>23.825685491276399</v>
      </c>
      <c r="N27" s="1027">
        <v>25.980454545454542</v>
      </c>
      <c r="O27" s="1022"/>
    </row>
    <row r="28" spans="1:15" s="239" customFormat="1" ht="15" x14ac:dyDescent="0.25">
      <c r="A28" s="2085"/>
      <c r="B28" s="1977"/>
      <c r="C28" s="2073"/>
      <c r="D28" s="1023" t="s">
        <v>97</v>
      </c>
      <c r="E28" s="1024">
        <v>39958</v>
      </c>
      <c r="F28" s="1025">
        <v>5.54</v>
      </c>
      <c r="G28" s="1025">
        <v>9.19</v>
      </c>
      <c r="H28" s="1026">
        <v>11.71</v>
      </c>
      <c r="I28" s="1026">
        <v>12.4</v>
      </c>
      <c r="J28" s="1026">
        <v>12.450000000000001</v>
      </c>
      <c r="K28" s="1026">
        <v>13.359500000000001</v>
      </c>
      <c r="L28" s="1026">
        <v>18.274999999999999</v>
      </c>
      <c r="M28" s="1026">
        <v>20.6935</v>
      </c>
      <c r="N28" s="1027">
        <v>22.396499999999996</v>
      </c>
      <c r="O28" s="1022"/>
    </row>
    <row r="29" spans="1:15" s="239" customFormat="1" ht="15" x14ac:dyDescent="0.25">
      <c r="A29" s="2085"/>
      <c r="B29" s="1977"/>
      <c r="C29" s="2073"/>
      <c r="D29" s="1023" t="s">
        <v>98</v>
      </c>
      <c r="E29" s="1024">
        <v>39958</v>
      </c>
      <c r="F29" s="1025">
        <v>6.2</v>
      </c>
      <c r="G29" s="1026">
        <v>10.3</v>
      </c>
      <c r="H29" s="1026" t="s">
        <v>1137</v>
      </c>
      <c r="I29" s="1026" t="s">
        <v>77</v>
      </c>
      <c r="J29" s="1026" t="s">
        <v>77</v>
      </c>
      <c r="K29" s="1026" t="s">
        <v>77</v>
      </c>
      <c r="L29" s="1026" t="s">
        <v>77</v>
      </c>
      <c r="M29" s="1026" t="s">
        <v>77</v>
      </c>
      <c r="N29" s="1027" t="s">
        <v>77</v>
      </c>
      <c r="O29" s="1022"/>
    </row>
    <row r="30" spans="1:15" s="239" customFormat="1" ht="15" x14ac:dyDescent="0.25">
      <c r="A30" s="2085"/>
      <c r="B30" s="1977"/>
      <c r="C30" s="2073"/>
      <c r="D30" s="1023" t="s">
        <v>99</v>
      </c>
      <c r="E30" s="1024">
        <v>39974</v>
      </c>
      <c r="F30" s="1025">
        <v>5.96</v>
      </c>
      <c r="G30" s="1025">
        <v>8.0399999999999991</v>
      </c>
      <c r="H30" s="1026">
        <v>10.28</v>
      </c>
      <c r="I30" s="1026">
        <v>10.83</v>
      </c>
      <c r="J30" s="1026">
        <v>11.487272727272726</v>
      </c>
      <c r="K30" s="1026">
        <v>13.705500000000001</v>
      </c>
      <c r="L30" s="1026">
        <v>19.061999999999998</v>
      </c>
      <c r="M30" s="1026">
        <v>21.710999999999999</v>
      </c>
      <c r="N30" s="1027" t="s">
        <v>77</v>
      </c>
      <c r="O30" s="1022"/>
    </row>
    <row r="31" spans="1:15" s="239" customFormat="1" ht="15" x14ac:dyDescent="0.25">
      <c r="A31" s="2085"/>
      <c r="B31" s="1977"/>
      <c r="C31" s="2073"/>
      <c r="D31" s="1023" t="s">
        <v>100</v>
      </c>
      <c r="E31" s="1024">
        <v>39974</v>
      </c>
      <c r="F31" s="1025">
        <v>6.02</v>
      </c>
      <c r="G31" s="1025">
        <v>7.57</v>
      </c>
      <c r="H31" s="1026">
        <v>10.41</v>
      </c>
      <c r="I31" s="1026">
        <v>11.44</v>
      </c>
      <c r="J31" s="1026">
        <v>11.307083333333333</v>
      </c>
      <c r="K31" s="1026">
        <v>12.998055555555554</v>
      </c>
      <c r="L31" s="1026">
        <v>19.228636363636362</v>
      </c>
      <c r="M31" s="1026">
        <v>22.221818181818183</v>
      </c>
      <c r="N31" s="1027">
        <v>24.264090909090907</v>
      </c>
      <c r="O31" s="1022"/>
    </row>
    <row r="32" spans="1:15" s="239" customFormat="1" ht="15" x14ac:dyDescent="0.25">
      <c r="A32" s="2085"/>
      <c r="B32" s="1977"/>
      <c r="C32" s="2073"/>
      <c r="D32" s="1023" t="s">
        <v>101</v>
      </c>
      <c r="E32" s="1024">
        <v>39974</v>
      </c>
      <c r="F32" s="1025">
        <v>5.79</v>
      </c>
      <c r="G32" s="1025">
        <v>7.38</v>
      </c>
      <c r="H32" s="1026">
        <v>10.56</v>
      </c>
      <c r="I32" s="1026">
        <v>11.25</v>
      </c>
      <c r="J32" s="1026">
        <v>11.79318181818182</v>
      </c>
      <c r="K32" s="1026">
        <v>13.223703703703704</v>
      </c>
      <c r="L32" s="1026">
        <v>19.294999999999998</v>
      </c>
      <c r="M32" s="1026">
        <v>22.782857142857143</v>
      </c>
      <c r="N32" s="1027">
        <v>23.630714285714287</v>
      </c>
      <c r="O32" s="1022"/>
    </row>
    <row r="33" spans="1:15" s="239" customFormat="1" ht="15" x14ac:dyDescent="0.25">
      <c r="A33" s="2085"/>
      <c r="B33" s="1977"/>
      <c r="C33" s="2073"/>
      <c r="D33" s="1023" t="s">
        <v>102</v>
      </c>
      <c r="E33" s="1024">
        <v>39974</v>
      </c>
      <c r="F33" s="1014">
        <v>5.9941899999999997</v>
      </c>
      <c r="G33" s="1025">
        <v>7.4</v>
      </c>
      <c r="H33" s="1026">
        <v>10.66</v>
      </c>
      <c r="I33" s="1026">
        <v>11.2</v>
      </c>
      <c r="J33" s="1026">
        <v>11.585999999999999</v>
      </c>
      <c r="K33" s="1026" t="s">
        <v>77</v>
      </c>
      <c r="L33" s="1026" t="s">
        <v>77</v>
      </c>
      <c r="M33" s="1026" t="s">
        <v>77</v>
      </c>
      <c r="N33" s="1027" t="s">
        <v>77</v>
      </c>
      <c r="O33" s="1022"/>
    </row>
    <row r="34" spans="1:15" s="239" customFormat="1" ht="15" x14ac:dyDescent="0.25">
      <c r="A34" s="2085"/>
      <c r="B34" s="1977"/>
      <c r="C34" s="2073"/>
      <c r="D34" s="1029" t="s">
        <v>79</v>
      </c>
      <c r="E34" s="1030" t="s">
        <v>1009</v>
      </c>
      <c r="F34" s="1038">
        <v>5.8674999999999997</v>
      </c>
      <c r="G34" s="1031">
        <v>8.6824999999999992</v>
      </c>
      <c r="H34" s="1032">
        <v>11.29857142857143</v>
      </c>
      <c r="I34" s="1032">
        <v>12.02142857142857</v>
      </c>
      <c r="J34" s="1032">
        <v>12.277687950937951</v>
      </c>
      <c r="K34" s="1032">
        <v>13.880049102132437</v>
      </c>
      <c r="L34" s="1032">
        <v>19.59826893939394</v>
      </c>
      <c r="M34" s="1032">
        <v>22.199212913769731</v>
      </c>
      <c r="N34" s="1033">
        <v>24.067939935064935</v>
      </c>
      <c r="O34" s="1022"/>
    </row>
    <row r="35" spans="1:15" s="239" customFormat="1" ht="15.75" thickBot="1" x14ac:dyDescent="0.3">
      <c r="A35" s="2085"/>
      <c r="B35" s="2079"/>
      <c r="C35" s="2073"/>
      <c r="D35" s="1034" t="s">
        <v>81</v>
      </c>
      <c r="E35" s="1035" t="s">
        <v>1009</v>
      </c>
      <c r="F35" s="1039">
        <v>0.379915</v>
      </c>
      <c r="G35" s="1036">
        <v>1.2658452850622384</v>
      </c>
      <c r="H35" s="1036">
        <v>1.1812624400957443</v>
      </c>
      <c r="I35" s="1036">
        <v>1.1990472408184287</v>
      </c>
      <c r="J35" s="1036">
        <v>1.2192975668998232</v>
      </c>
      <c r="K35" s="1036">
        <v>0.898731183172371</v>
      </c>
      <c r="L35" s="1036">
        <v>1.1063128210128135</v>
      </c>
      <c r="M35" s="1036">
        <v>1.0534810397123189</v>
      </c>
      <c r="N35" s="1037">
        <v>1.492320906568583</v>
      </c>
      <c r="O35" s="1022"/>
    </row>
    <row r="36" spans="1:15" s="239" customFormat="1" ht="15" x14ac:dyDescent="0.25">
      <c r="A36" s="2085">
        <v>27</v>
      </c>
      <c r="B36" s="2088" t="s">
        <v>902</v>
      </c>
      <c r="C36" s="2082" t="s">
        <v>103</v>
      </c>
      <c r="D36" s="1023" t="s">
        <v>104</v>
      </c>
      <c r="E36" s="1024">
        <v>39958</v>
      </c>
      <c r="F36" s="1025">
        <v>5.47</v>
      </c>
      <c r="G36" s="1025">
        <v>9.2100000000000009</v>
      </c>
      <c r="H36" s="1026">
        <v>12.89</v>
      </c>
      <c r="I36" s="1026">
        <v>13.91</v>
      </c>
      <c r="J36" s="1026">
        <v>15.539166666666667</v>
      </c>
      <c r="K36" s="1026">
        <v>16.409259259259258</v>
      </c>
      <c r="L36" s="1026">
        <v>22.676666666666666</v>
      </c>
      <c r="M36" s="1026">
        <v>27.946874999999999</v>
      </c>
      <c r="N36" s="1027" t="s">
        <v>105</v>
      </c>
      <c r="O36" s="1022"/>
    </row>
    <row r="37" spans="1:15" s="239" customFormat="1" ht="15" x14ac:dyDescent="0.25">
      <c r="A37" s="2085"/>
      <c r="B37" s="2004"/>
      <c r="C37" s="2073"/>
      <c r="D37" s="1023" t="s">
        <v>106</v>
      </c>
      <c r="E37" s="1024">
        <v>39958</v>
      </c>
      <c r="F37" s="1025">
        <v>5.55</v>
      </c>
      <c r="G37" s="1026">
        <v>10.72</v>
      </c>
      <c r="H37" s="1026">
        <v>15.23</v>
      </c>
      <c r="I37" s="1026">
        <v>16.62</v>
      </c>
      <c r="J37" s="1026">
        <v>16.709999999999997</v>
      </c>
      <c r="K37" s="1026" t="s">
        <v>89</v>
      </c>
      <c r="L37" s="1026" t="s">
        <v>89</v>
      </c>
      <c r="M37" s="1026">
        <v>27.266000000000002</v>
      </c>
      <c r="N37" s="1027" t="s">
        <v>77</v>
      </c>
      <c r="O37" s="1022"/>
    </row>
    <row r="38" spans="1:15" s="239" customFormat="1" ht="15" x14ac:dyDescent="0.25">
      <c r="A38" s="2085"/>
      <c r="B38" s="2004"/>
      <c r="C38" s="2073"/>
      <c r="D38" s="1023" t="s">
        <v>107</v>
      </c>
      <c r="E38" s="1024">
        <v>39958</v>
      </c>
      <c r="F38" s="1025">
        <v>5.82</v>
      </c>
      <c r="G38" s="1026">
        <v>10.34</v>
      </c>
      <c r="H38" s="1026">
        <v>15.41</v>
      </c>
      <c r="I38" s="1026">
        <v>16.53</v>
      </c>
      <c r="J38" s="1026">
        <v>16.954999999999998</v>
      </c>
      <c r="K38" s="1026">
        <v>17.517083333333336</v>
      </c>
      <c r="L38" s="1026">
        <v>25.389999999999997</v>
      </c>
      <c r="M38" s="1026">
        <v>27.51</v>
      </c>
      <c r="N38" s="1027" t="s">
        <v>77</v>
      </c>
      <c r="O38" s="1022"/>
    </row>
    <row r="39" spans="1:15" s="239" customFormat="1" ht="15" x14ac:dyDescent="0.25">
      <c r="A39" s="2085"/>
      <c r="B39" s="2004"/>
      <c r="C39" s="2073"/>
      <c r="D39" s="1023" t="s">
        <v>108</v>
      </c>
      <c r="E39" s="1024">
        <v>39958</v>
      </c>
      <c r="F39" s="1025">
        <v>6.37</v>
      </c>
      <c r="G39" s="1026">
        <v>10.57</v>
      </c>
      <c r="H39" s="1026">
        <v>15.77</v>
      </c>
      <c r="I39" s="1026">
        <v>17.12</v>
      </c>
      <c r="J39" s="1026">
        <v>17.64</v>
      </c>
      <c r="K39" s="1026">
        <v>18.760606060606062</v>
      </c>
      <c r="L39" s="1026">
        <v>25.291</v>
      </c>
      <c r="M39" s="1026">
        <v>29.151363636363637</v>
      </c>
      <c r="N39" s="1027">
        <v>30.628181818181815</v>
      </c>
      <c r="O39" s="1022"/>
    </row>
    <row r="40" spans="1:15" s="239" customFormat="1" ht="15" x14ac:dyDescent="0.25">
      <c r="A40" s="2085"/>
      <c r="B40" s="2004"/>
      <c r="C40" s="2073"/>
      <c r="D40" s="1023" t="s">
        <v>109</v>
      </c>
      <c r="E40" s="1024">
        <v>39974</v>
      </c>
      <c r="F40" s="1025">
        <v>5.67</v>
      </c>
      <c r="G40" s="1025">
        <v>7.46</v>
      </c>
      <c r="H40" s="1026">
        <v>12.16</v>
      </c>
      <c r="I40" s="1026">
        <v>13.35</v>
      </c>
      <c r="J40" s="1026">
        <v>13.972777777777777</v>
      </c>
      <c r="K40" s="1026">
        <v>15.854444444444445</v>
      </c>
      <c r="L40" s="1026">
        <v>22.075000000000003</v>
      </c>
      <c r="M40" s="1026">
        <v>26.190555555555555</v>
      </c>
      <c r="N40" s="1027">
        <v>30.138749999999998</v>
      </c>
      <c r="O40" s="1022"/>
    </row>
    <row r="41" spans="1:15" s="239" customFormat="1" ht="15" x14ac:dyDescent="0.25">
      <c r="A41" s="2085"/>
      <c r="B41" s="2004"/>
      <c r="C41" s="2073"/>
      <c r="D41" s="1023" t="s">
        <v>110</v>
      </c>
      <c r="E41" s="1024">
        <v>39974</v>
      </c>
      <c r="F41" s="1025">
        <v>5.71</v>
      </c>
      <c r="G41" s="1025">
        <v>8.74</v>
      </c>
      <c r="H41" s="1026">
        <v>13.21</v>
      </c>
      <c r="I41" s="1026">
        <v>13.77</v>
      </c>
      <c r="J41" s="1026">
        <v>14.501363636363635</v>
      </c>
      <c r="K41" s="1026">
        <v>16.555</v>
      </c>
      <c r="L41" s="1026">
        <v>21.906363636363636</v>
      </c>
      <c r="M41" s="1026">
        <v>25.980000000000004</v>
      </c>
      <c r="N41" s="1027">
        <v>28.545999999999999</v>
      </c>
      <c r="O41" s="1022"/>
    </row>
    <row r="42" spans="1:15" s="239" customFormat="1" ht="15" x14ac:dyDescent="0.25">
      <c r="A42" s="2085"/>
      <c r="B42" s="2004"/>
      <c r="C42" s="2073"/>
      <c r="D42" s="1023" t="s">
        <v>111</v>
      </c>
      <c r="E42" s="1024">
        <v>39974</v>
      </c>
      <c r="F42" s="1025">
        <v>5.48</v>
      </c>
      <c r="G42" s="1025">
        <v>7.39</v>
      </c>
      <c r="H42" s="1026">
        <v>12.47</v>
      </c>
      <c r="I42" s="1026">
        <v>14.23</v>
      </c>
      <c r="J42" s="1026">
        <v>14.481363636363636</v>
      </c>
      <c r="K42" s="1026">
        <v>15.990909090909092</v>
      </c>
      <c r="L42" s="1026">
        <v>21.88727272727273</v>
      </c>
      <c r="M42" s="1026">
        <v>26.175909090909091</v>
      </c>
      <c r="N42" s="1027">
        <v>27.904090909090915</v>
      </c>
      <c r="O42" s="1022"/>
    </row>
    <row r="43" spans="1:15" s="239" customFormat="1" ht="15" x14ac:dyDescent="0.25">
      <c r="A43" s="2085"/>
      <c r="B43" s="2004"/>
      <c r="C43" s="2073"/>
      <c r="D43" s="1023" t="s">
        <v>112</v>
      </c>
      <c r="E43" s="1024">
        <v>39974</v>
      </c>
      <c r="F43" s="1025">
        <v>6.77</v>
      </c>
      <c r="G43" s="1025">
        <v>8.85</v>
      </c>
      <c r="H43" s="1026">
        <v>13.61</v>
      </c>
      <c r="I43" s="1026" t="s">
        <v>77</v>
      </c>
      <c r="J43" s="1026" t="s">
        <v>77</v>
      </c>
      <c r="K43" s="1026" t="s">
        <v>77</v>
      </c>
      <c r="L43" s="1026" t="s">
        <v>77</v>
      </c>
      <c r="M43" s="1026" t="s">
        <v>77</v>
      </c>
      <c r="N43" s="1027" t="s">
        <v>77</v>
      </c>
      <c r="O43" s="1022"/>
    </row>
    <row r="44" spans="1:15" s="239" customFormat="1" ht="15" x14ac:dyDescent="0.25">
      <c r="A44" s="2085"/>
      <c r="B44" s="2004"/>
      <c r="C44" s="2073"/>
      <c r="D44" s="1029" t="s">
        <v>79</v>
      </c>
      <c r="E44" s="1030" t="s">
        <v>1009</v>
      </c>
      <c r="F44" s="1031">
        <v>5.8550000000000004</v>
      </c>
      <c r="G44" s="1031">
        <v>9.16</v>
      </c>
      <c r="H44" s="1032">
        <v>13.843749999999998</v>
      </c>
      <c r="I44" s="1032">
        <v>15.075714285714286</v>
      </c>
      <c r="J44" s="1032">
        <v>15.685667388167388</v>
      </c>
      <c r="K44" s="1032">
        <v>16.847883698092033</v>
      </c>
      <c r="L44" s="1032">
        <v>23.204383838383837</v>
      </c>
      <c r="M44" s="1032">
        <v>27.174386183261188</v>
      </c>
      <c r="N44" s="1033">
        <v>29.304255681818184</v>
      </c>
      <c r="O44" s="1022"/>
    </row>
    <row r="45" spans="1:15" s="239" customFormat="1" ht="15.75" thickBot="1" x14ac:dyDescent="0.3">
      <c r="A45" s="2086"/>
      <c r="B45" s="2089"/>
      <c r="C45" s="2083"/>
      <c r="D45" s="1034" t="s">
        <v>81</v>
      </c>
      <c r="E45" s="1035" t="s">
        <v>1009</v>
      </c>
      <c r="F45" s="1036">
        <v>0.46916338914528022</v>
      </c>
      <c r="G45" s="1036">
        <v>1.3154032515870218</v>
      </c>
      <c r="H45" s="1036">
        <v>1.4229440055241607</v>
      </c>
      <c r="I45" s="1036">
        <v>1.6039519646055198</v>
      </c>
      <c r="J45" s="1036">
        <v>1.4310983380329503</v>
      </c>
      <c r="K45" s="1036">
        <v>1.1050641859061405</v>
      </c>
      <c r="L45" s="1036">
        <v>1.6795544887515974</v>
      </c>
      <c r="M45" s="1036">
        <v>1.1559733352024315</v>
      </c>
      <c r="N45" s="1037">
        <v>1.2890014547988209</v>
      </c>
      <c r="O45" s="1022"/>
    </row>
    <row r="46" spans="1:15" x14ac:dyDescent="0.2">
      <c r="A46" s="1011" t="s">
        <v>1407</v>
      </c>
      <c r="D46" s="1013"/>
      <c r="E46" s="1015"/>
      <c r="F46" s="1016"/>
      <c r="G46" s="1013"/>
      <c r="H46" s="1013"/>
      <c r="I46" s="1013"/>
      <c r="J46" s="1017"/>
      <c r="K46" s="1017"/>
      <c r="L46" s="1017"/>
      <c r="M46" s="1013"/>
      <c r="N46" s="1013"/>
      <c r="O46" s="1013"/>
    </row>
    <row r="47" spans="1:15" x14ac:dyDescent="0.2">
      <c r="A47" s="1013" t="s">
        <v>1408</v>
      </c>
      <c r="B47" s="1013"/>
      <c r="C47" s="1013"/>
      <c r="E47" s="1013"/>
      <c r="F47" s="1016"/>
      <c r="G47" s="1013"/>
      <c r="H47" s="1013"/>
      <c r="I47" s="1013"/>
      <c r="J47" s="1013"/>
      <c r="K47" s="1013"/>
      <c r="L47" s="1013"/>
      <c r="M47" s="1013"/>
      <c r="N47" s="1013"/>
      <c r="O47" s="1013"/>
    </row>
    <row r="48" spans="1:15" ht="15.75" x14ac:dyDescent="0.2">
      <c r="A48" s="1013" t="s">
        <v>1424</v>
      </c>
      <c r="B48" s="1013"/>
      <c r="C48" s="1013"/>
      <c r="E48" s="1013"/>
      <c r="F48" s="1016"/>
      <c r="G48" s="1013"/>
      <c r="H48" s="1013"/>
      <c r="I48" s="1013"/>
      <c r="J48" s="1013"/>
      <c r="K48" s="1013"/>
      <c r="L48" s="1013"/>
      <c r="M48" s="1013"/>
      <c r="N48" s="1013"/>
      <c r="O48" s="1013"/>
    </row>
  </sheetData>
  <mergeCells count="18">
    <mergeCell ref="C16:C25"/>
    <mergeCell ref="C26:C35"/>
    <mergeCell ref="C4:C5"/>
    <mergeCell ref="C36:C45"/>
    <mergeCell ref="A6:A15"/>
    <mergeCell ref="A16:A25"/>
    <mergeCell ref="A26:A35"/>
    <mergeCell ref="A36:A45"/>
    <mergeCell ref="B16:B25"/>
    <mergeCell ref="B26:B35"/>
    <mergeCell ref="B36:B45"/>
    <mergeCell ref="D4:D5"/>
    <mergeCell ref="E4:E5"/>
    <mergeCell ref="F4:N4"/>
    <mergeCell ref="C6:C15"/>
    <mergeCell ref="A4:A5"/>
    <mergeCell ref="B4:B5"/>
    <mergeCell ref="B6:B15"/>
  </mergeCells>
  <conditionalFormatting sqref="A26:B26">
    <cfRule type="cellIs" dxfId="29" priority="1" operator="equal">
      <formula>"need station"</formula>
    </cfRule>
  </conditionalFormatting>
  <conditionalFormatting sqref="A6:B6">
    <cfRule type="cellIs" dxfId="28" priority="3" operator="equal">
      <formula>"need station"</formula>
    </cfRule>
  </conditionalFormatting>
  <conditionalFormatting sqref="A16:B16">
    <cfRule type="cellIs" dxfId="27" priority="2" operator="equal">
      <formula>"need station"</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H19"/>
  <sheetViews>
    <sheetView workbookViewId="0"/>
  </sheetViews>
  <sheetFormatPr defaultRowHeight="15" x14ac:dyDescent="0.25"/>
  <cols>
    <col min="1" max="1" width="8.7109375" style="5" customWidth="1"/>
    <col min="2" max="2" width="9.85546875" style="5" customWidth="1"/>
    <col min="3" max="3" width="31.140625" style="5" customWidth="1"/>
    <col min="4" max="4" width="20" style="5" customWidth="1"/>
    <col min="5" max="5" width="10.140625" style="5" bestFit="1" customWidth="1"/>
    <col min="6" max="6" width="15.28515625" style="232" customWidth="1"/>
    <col min="7" max="7" width="9.5703125" style="232" customWidth="1"/>
    <col min="8" max="8" width="9.28515625" style="233" bestFit="1" customWidth="1"/>
    <col min="9" max="16384" width="9.140625" style="5"/>
  </cols>
  <sheetData>
    <row r="1" spans="1:8" s="1079" customFormat="1" ht="15.75" x14ac:dyDescent="0.25">
      <c r="A1" s="1079" t="s">
        <v>1455</v>
      </c>
      <c r="E1" s="1179"/>
      <c r="F1" s="1179"/>
      <c r="G1" s="1180"/>
    </row>
    <row r="2" spans="1:8" x14ac:dyDescent="0.25">
      <c r="A2" s="5" t="s">
        <v>1333</v>
      </c>
      <c r="E2" s="232"/>
      <c r="G2" s="233"/>
      <c r="H2" s="5"/>
    </row>
    <row r="3" spans="1:8" s="8" customFormat="1" ht="43.5" customHeight="1" x14ac:dyDescent="0.25">
      <c r="A3" s="1175" t="s">
        <v>1318</v>
      </c>
      <c r="B3" s="235" t="s">
        <v>1358</v>
      </c>
      <c r="C3" s="234" t="s">
        <v>1359</v>
      </c>
      <c r="D3" s="1176" t="s">
        <v>1115</v>
      </c>
      <c r="E3" s="1175" t="s">
        <v>1360</v>
      </c>
      <c r="F3" s="1177" t="s">
        <v>1116</v>
      </c>
      <c r="G3" s="1177" t="s">
        <v>1131</v>
      </c>
      <c r="H3" s="1178" t="s">
        <v>838</v>
      </c>
    </row>
    <row r="4" spans="1:8" ht="20.100000000000001" customHeight="1" x14ac:dyDescent="0.25">
      <c r="A4" s="1859">
        <v>6</v>
      </c>
      <c r="B4" s="1860" t="s">
        <v>69</v>
      </c>
      <c r="C4" s="1852" t="s">
        <v>1309</v>
      </c>
      <c r="D4" s="1170" t="s">
        <v>1117</v>
      </c>
      <c r="E4" s="1171">
        <v>39899</v>
      </c>
      <c r="F4" s="1172">
        <v>86386</v>
      </c>
      <c r="G4" s="1172">
        <v>91056</v>
      </c>
      <c r="H4" s="1173">
        <f>F4/G4*100</f>
        <v>94.871287998594269</v>
      </c>
    </row>
    <row r="5" spans="1:8" ht="20.100000000000001" customHeight="1" x14ac:dyDescent="0.25">
      <c r="A5" s="1855"/>
      <c r="B5" s="1861"/>
      <c r="C5" s="1853"/>
      <c r="D5" s="1170" t="s">
        <v>1118</v>
      </c>
      <c r="E5" s="1171">
        <v>39899</v>
      </c>
      <c r="F5" s="1172">
        <v>88856</v>
      </c>
      <c r="G5" s="1172">
        <v>91056</v>
      </c>
      <c r="H5" s="1173">
        <v>97.583904410472684</v>
      </c>
    </row>
    <row r="6" spans="1:8" ht="20.100000000000001" customHeight="1" x14ac:dyDescent="0.25">
      <c r="A6" s="1854">
        <v>12</v>
      </c>
      <c r="B6" s="1860" t="s">
        <v>1311</v>
      </c>
      <c r="C6" s="1852" t="s">
        <v>1310</v>
      </c>
      <c r="D6" s="1170" t="s">
        <v>1117</v>
      </c>
      <c r="E6" s="1171">
        <v>40318</v>
      </c>
      <c r="F6" s="1172">
        <v>41268</v>
      </c>
      <c r="G6" s="1172">
        <f>143136-92306</f>
        <v>50830</v>
      </c>
      <c r="H6" s="1173">
        <f>F6/G6*100</f>
        <v>81.188274640960074</v>
      </c>
    </row>
    <row r="7" spans="1:8" ht="20.100000000000001" customHeight="1" x14ac:dyDescent="0.25">
      <c r="A7" s="1855"/>
      <c r="B7" s="1861"/>
      <c r="C7" s="1853"/>
      <c r="D7" s="1170" t="s">
        <v>1118</v>
      </c>
      <c r="E7" s="1171">
        <v>40318</v>
      </c>
      <c r="F7" s="1172">
        <v>41268</v>
      </c>
      <c r="G7" s="1172">
        <v>50830</v>
      </c>
      <c r="H7" s="1173">
        <v>81.188274640960074</v>
      </c>
    </row>
    <row r="8" spans="1:8" ht="20.100000000000001" customHeight="1" x14ac:dyDescent="0.25">
      <c r="A8" s="1854">
        <v>15</v>
      </c>
      <c r="B8" s="1862" t="s">
        <v>83</v>
      </c>
      <c r="C8" s="1856" t="s">
        <v>82</v>
      </c>
      <c r="D8" s="1170" t="s">
        <v>1117</v>
      </c>
      <c r="E8" s="1171">
        <v>39899</v>
      </c>
      <c r="F8" s="1172">
        <v>86751</v>
      </c>
      <c r="G8" s="1172">
        <f>G15-52080</f>
        <v>91056</v>
      </c>
      <c r="H8" s="1173">
        <f>F8/G8*100</f>
        <v>95.272140221402211</v>
      </c>
    </row>
    <row r="9" spans="1:8" ht="20.100000000000001" customHeight="1" x14ac:dyDescent="0.25">
      <c r="A9" s="1859"/>
      <c r="B9" s="1863"/>
      <c r="C9" s="1857"/>
      <c r="D9" s="1170" t="s">
        <v>1119</v>
      </c>
      <c r="E9" s="1171">
        <v>39899</v>
      </c>
      <c r="F9" s="1172">
        <v>87517</v>
      </c>
      <c r="G9" s="1172">
        <v>91056</v>
      </c>
      <c r="H9" s="1173">
        <f>F9/G9*100</f>
        <v>96.113380776664911</v>
      </c>
    </row>
    <row r="10" spans="1:8" ht="20.100000000000001" customHeight="1" x14ac:dyDescent="0.25">
      <c r="A10" s="1859"/>
      <c r="B10" s="1863"/>
      <c r="C10" s="1857"/>
      <c r="D10" s="1170" t="s">
        <v>851</v>
      </c>
      <c r="E10" s="1171">
        <v>39899</v>
      </c>
      <c r="F10" s="1172">
        <v>88261</v>
      </c>
      <c r="G10" s="1172">
        <v>91056</v>
      </c>
      <c r="H10" s="1173">
        <f>F10/G10*100</f>
        <v>96.930460376032329</v>
      </c>
    </row>
    <row r="11" spans="1:8" ht="20.100000000000001" customHeight="1" x14ac:dyDescent="0.25">
      <c r="A11" s="1855"/>
      <c r="B11" s="1861"/>
      <c r="C11" s="1858"/>
      <c r="D11" s="1170" t="s">
        <v>1118</v>
      </c>
      <c r="E11" s="1171">
        <v>39899</v>
      </c>
      <c r="F11" s="1172">
        <v>90837</v>
      </c>
      <c r="G11" s="1172">
        <v>91056</v>
      </c>
      <c r="H11" s="1173">
        <v>99.759488666315235</v>
      </c>
    </row>
    <row r="12" spans="1:8" ht="20.100000000000001" customHeight="1" x14ac:dyDescent="0.25">
      <c r="A12" s="1854">
        <v>24</v>
      </c>
      <c r="B12" s="1860" t="s">
        <v>1111</v>
      </c>
      <c r="C12" s="1852" t="s">
        <v>1312</v>
      </c>
      <c r="D12" s="1170" t="s">
        <v>1117</v>
      </c>
      <c r="E12" s="1171">
        <v>40086</v>
      </c>
      <c r="F12" s="1172">
        <v>66848</v>
      </c>
      <c r="G12" s="1172">
        <f>G14-70022</f>
        <v>74413</v>
      </c>
      <c r="H12" s="1173">
        <f>F12/G12*100</f>
        <v>89.833765605472166</v>
      </c>
    </row>
    <row r="13" spans="1:8" ht="27" customHeight="1" x14ac:dyDescent="0.25">
      <c r="A13" s="1855"/>
      <c r="B13" s="1861"/>
      <c r="C13" s="1853"/>
      <c r="D13" s="1170" t="s">
        <v>1118</v>
      </c>
      <c r="E13" s="1171">
        <v>40086</v>
      </c>
      <c r="F13" s="1172">
        <v>66848</v>
      </c>
      <c r="G13" s="1172">
        <v>73114</v>
      </c>
      <c r="H13" s="1173">
        <v>91.429821921930127</v>
      </c>
    </row>
    <row r="14" spans="1:8" ht="20.100000000000001" customHeight="1" x14ac:dyDescent="0.25">
      <c r="A14" s="1854">
        <v>27</v>
      </c>
      <c r="B14" s="1862" t="s">
        <v>902</v>
      </c>
      <c r="C14" s="1856" t="s">
        <v>103</v>
      </c>
      <c r="D14" s="1170" t="s">
        <v>1117</v>
      </c>
      <c r="E14" s="1171">
        <v>39343</v>
      </c>
      <c r="F14" s="1172">
        <v>144059</v>
      </c>
      <c r="G14" s="1172">
        <v>144435</v>
      </c>
      <c r="H14" s="1173">
        <v>99.739675286461036</v>
      </c>
    </row>
    <row r="15" spans="1:8" ht="20.100000000000001" customHeight="1" x14ac:dyDescent="0.25">
      <c r="A15" s="1859"/>
      <c r="B15" s="1863"/>
      <c r="C15" s="1857"/>
      <c r="D15" s="1170" t="s">
        <v>1119</v>
      </c>
      <c r="E15" s="1171">
        <v>39357</v>
      </c>
      <c r="F15" s="1172">
        <v>141009</v>
      </c>
      <c r="G15" s="1172">
        <v>143136</v>
      </c>
      <c r="H15" s="1173">
        <f>F15/G15*100</f>
        <v>98.51400067069082</v>
      </c>
    </row>
    <row r="16" spans="1:8" ht="20.100000000000001" customHeight="1" x14ac:dyDescent="0.25">
      <c r="A16" s="1859"/>
      <c r="B16" s="1863"/>
      <c r="C16" s="1857"/>
      <c r="D16" s="1170" t="s">
        <v>851</v>
      </c>
      <c r="E16" s="1171">
        <v>39912</v>
      </c>
      <c r="F16" s="1172">
        <v>89487</v>
      </c>
      <c r="G16" s="1172">
        <f>G15-53350</f>
        <v>89786</v>
      </c>
      <c r="H16" s="1173">
        <f>F16/G16*100</f>
        <v>99.666985944356583</v>
      </c>
    </row>
    <row r="17" spans="1:8" ht="20.100000000000001" customHeight="1" x14ac:dyDescent="0.25">
      <c r="A17" s="1855"/>
      <c r="B17" s="1861"/>
      <c r="C17" s="1858"/>
      <c r="D17" s="1170" t="s">
        <v>1118</v>
      </c>
      <c r="E17" s="1171">
        <v>39343</v>
      </c>
      <c r="F17" s="1172">
        <v>144435</v>
      </c>
      <c r="G17" s="1172">
        <v>144435</v>
      </c>
      <c r="H17" s="1174">
        <v>100</v>
      </c>
    </row>
    <row r="18" spans="1:8" x14ac:dyDescent="0.25">
      <c r="B18" s="237"/>
      <c r="C18" s="237"/>
    </row>
    <row r="19" spans="1:8" ht="18" x14ac:dyDescent="0.25">
      <c r="A19" s="240" t="s">
        <v>1422</v>
      </c>
    </row>
  </sheetData>
  <mergeCells count="15">
    <mergeCell ref="C12:C13"/>
    <mergeCell ref="A12:A13"/>
    <mergeCell ref="C14:C17"/>
    <mergeCell ref="A14:A17"/>
    <mergeCell ref="C4:C5"/>
    <mergeCell ref="A4:A5"/>
    <mergeCell ref="C6:C7"/>
    <mergeCell ref="A6:A7"/>
    <mergeCell ref="C8:C11"/>
    <mergeCell ref="A8:A11"/>
    <mergeCell ref="B4:B5"/>
    <mergeCell ref="B6:B7"/>
    <mergeCell ref="B8:B11"/>
    <mergeCell ref="B12:B13"/>
    <mergeCell ref="B14:B17"/>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W48"/>
  <sheetViews>
    <sheetView zoomScale="90" zoomScaleNormal="90" workbookViewId="0">
      <selection activeCell="W35" sqref="W35"/>
    </sheetView>
  </sheetViews>
  <sheetFormatPr defaultRowHeight="12.75" x14ac:dyDescent="0.2"/>
  <cols>
    <col min="1" max="2" width="13.7109375" style="1011" customWidth="1"/>
    <col min="3" max="3" width="34" style="1011" customWidth="1"/>
    <col min="4" max="4" width="9.85546875" style="1011" customWidth="1"/>
    <col min="5" max="5" width="12" style="1011" customWidth="1"/>
    <col min="6" max="22" width="10" style="1011" customWidth="1"/>
    <col min="23" max="26" width="9.140625" style="1011"/>
    <col min="27" max="42" width="10.85546875" style="1011" customWidth="1"/>
    <col min="43" max="16384" width="9.140625" style="1011"/>
  </cols>
  <sheetData>
    <row r="1" spans="1:22" s="1018" customFormat="1" ht="15.75" x14ac:dyDescent="0.25">
      <c r="A1" s="1018" t="s">
        <v>1465</v>
      </c>
    </row>
    <row r="2" spans="1:22" x14ac:dyDescent="0.2">
      <c r="A2" s="1011" t="s">
        <v>1335</v>
      </c>
    </row>
    <row r="4" spans="1:22" ht="15" customHeight="1" x14ac:dyDescent="0.3">
      <c r="A4" s="2107" t="s">
        <v>1409</v>
      </c>
      <c r="B4" s="1380"/>
      <c r="C4" s="2094" t="s">
        <v>1359</v>
      </c>
      <c r="D4" s="2097" t="s">
        <v>66</v>
      </c>
      <c r="E4" s="2100" t="s">
        <v>1405</v>
      </c>
      <c r="F4" s="2103" t="s">
        <v>1410</v>
      </c>
      <c r="G4" s="2104"/>
      <c r="H4" s="2104"/>
      <c r="I4" s="2104"/>
      <c r="J4" s="2104"/>
      <c r="K4" s="2104"/>
      <c r="L4" s="2104"/>
      <c r="M4" s="2105"/>
      <c r="N4" s="2105"/>
      <c r="O4" s="2105"/>
      <c r="P4" s="2105"/>
      <c r="Q4" s="2105"/>
      <c r="R4" s="2105"/>
      <c r="S4" s="2105"/>
      <c r="T4" s="2105"/>
      <c r="U4" s="2105"/>
      <c r="V4" s="2106"/>
    </row>
    <row r="5" spans="1:22" s="239" customFormat="1" ht="54.75" customHeight="1" x14ac:dyDescent="0.25">
      <c r="A5" s="2108"/>
      <c r="B5" s="1381" t="s">
        <v>1358</v>
      </c>
      <c r="C5" s="2095"/>
      <c r="D5" s="2098"/>
      <c r="E5" s="2101"/>
      <c r="F5" s="1047" t="s">
        <v>67</v>
      </c>
      <c r="G5" s="2090">
        <v>40008</v>
      </c>
      <c r="H5" s="2091"/>
      <c r="I5" s="2092">
        <v>40071</v>
      </c>
      <c r="J5" s="2091"/>
      <c r="K5" s="2090">
        <v>40136</v>
      </c>
      <c r="L5" s="2091"/>
      <c r="M5" s="2090">
        <v>40282</v>
      </c>
      <c r="N5" s="2091"/>
      <c r="O5" s="2090">
        <v>40312</v>
      </c>
      <c r="P5" s="2091"/>
      <c r="Q5" s="2090">
        <v>40375</v>
      </c>
      <c r="R5" s="2091"/>
      <c r="S5" s="2090">
        <v>40437</v>
      </c>
      <c r="T5" s="2091"/>
      <c r="U5" s="2092">
        <v>40498</v>
      </c>
      <c r="V5" s="2093"/>
    </row>
    <row r="6" spans="1:22" s="1044" customFormat="1" ht="15.75" x14ac:dyDescent="0.2">
      <c r="A6" s="2109"/>
      <c r="B6" s="1382"/>
      <c r="C6" s="2096"/>
      <c r="D6" s="2099"/>
      <c r="E6" s="2102"/>
      <c r="F6" s="1046" t="s">
        <v>113</v>
      </c>
      <c r="G6" s="1042" t="s">
        <v>113</v>
      </c>
      <c r="H6" s="1045" t="s">
        <v>114</v>
      </c>
      <c r="I6" s="1012" t="s">
        <v>113</v>
      </c>
      <c r="J6" s="1045" t="s">
        <v>114</v>
      </c>
      <c r="K6" s="1042" t="s">
        <v>113</v>
      </c>
      <c r="L6" s="1045" t="s">
        <v>114</v>
      </c>
      <c r="M6" s="1042" t="s">
        <v>113</v>
      </c>
      <c r="N6" s="1045" t="s">
        <v>114</v>
      </c>
      <c r="O6" s="1042" t="s">
        <v>113</v>
      </c>
      <c r="P6" s="1045" t="s">
        <v>114</v>
      </c>
      <c r="Q6" s="1042" t="s">
        <v>113</v>
      </c>
      <c r="R6" s="1045" t="s">
        <v>114</v>
      </c>
      <c r="S6" s="1042" t="s">
        <v>113</v>
      </c>
      <c r="T6" s="1045" t="s">
        <v>114</v>
      </c>
      <c r="U6" s="1012" t="s">
        <v>113</v>
      </c>
      <c r="V6" s="1043" t="s">
        <v>114</v>
      </c>
    </row>
    <row r="7" spans="1:22" s="239" customFormat="1" ht="15" x14ac:dyDescent="0.25">
      <c r="A7" s="2112">
        <v>6</v>
      </c>
      <c r="B7" s="2078" t="s">
        <v>69</v>
      </c>
      <c r="C7" s="2110" t="s">
        <v>68</v>
      </c>
      <c r="D7" s="1022" t="s">
        <v>70</v>
      </c>
      <c r="E7" s="1048">
        <v>39958</v>
      </c>
      <c r="F7" s="1049">
        <v>12</v>
      </c>
      <c r="G7" s="1050">
        <v>12</v>
      </c>
      <c r="H7" s="1051">
        <v>1</v>
      </c>
      <c r="I7" s="1052">
        <v>12</v>
      </c>
      <c r="J7" s="1051">
        <v>1</v>
      </c>
      <c r="K7" s="1050">
        <v>12</v>
      </c>
      <c r="L7" s="1051">
        <v>1</v>
      </c>
      <c r="M7" s="1050">
        <v>11</v>
      </c>
      <c r="N7" s="1051">
        <v>0.91666666666666663</v>
      </c>
      <c r="O7" s="1050">
        <v>11</v>
      </c>
      <c r="P7" s="1051">
        <v>0.91666666666666663</v>
      </c>
      <c r="Q7" s="1050">
        <v>10</v>
      </c>
      <c r="R7" s="1051">
        <v>0.83333333333333337</v>
      </c>
      <c r="S7" s="1050">
        <v>10</v>
      </c>
      <c r="T7" s="1051">
        <v>0.83333333333333337</v>
      </c>
      <c r="U7" s="1052">
        <v>10</v>
      </c>
      <c r="V7" s="1028">
        <v>0.83333333333333337</v>
      </c>
    </row>
    <row r="8" spans="1:22" s="239" customFormat="1" ht="15" x14ac:dyDescent="0.25">
      <c r="A8" s="1910"/>
      <c r="B8" s="1977"/>
      <c r="C8" s="1908"/>
      <c r="D8" s="1022" t="s">
        <v>71</v>
      </c>
      <c r="E8" s="1048">
        <v>39958</v>
      </c>
      <c r="F8" s="1049">
        <v>12</v>
      </c>
      <c r="G8" s="1050">
        <v>12</v>
      </c>
      <c r="H8" s="1051">
        <v>1</v>
      </c>
      <c r="I8" s="1052">
        <v>11</v>
      </c>
      <c r="J8" s="1051">
        <v>0.91666666666666663</v>
      </c>
      <c r="K8" s="1050">
        <v>11</v>
      </c>
      <c r="L8" s="1051">
        <v>0.91666666666666663</v>
      </c>
      <c r="M8" s="1050">
        <v>11</v>
      </c>
      <c r="N8" s="1051">
        <v>0.91666666666666663</v>
      </c>
      <c r="O8" s="1050">
        <v>11</v>
      </c>
      <c r="P8" s="1051">
        <v>0.91666666666666663</v>
      </c>
      <c r="Q8" s="1050">
        <v>11</v>
      </c>
      <c r="R8" s="1051">
        <v>0.91666666666666663</v>
      </c>
      <c r="S8" s="1050">
        <v>10</v>
      </c>
      <c r="T8" s="1051">
        <v>0.83333333333333337</v>
      </c>
      <c r="U8" s="1052">
        <v>10</v>
      </c>
      <c r="V8" s="1028">
        <v>0.83333333333333337</v>
      </c>
    </row>
    <row r="9" spans="1:22" s="239" customFormat="1" ht="15" x14ac:dyDescent="0.25">
      <c r="A9" s="1910"/>
      <c r="B9" s="1977"/>
      <c r="C9" s="1908"/>
      <c r="D9" s="1022" t="s">
        <v>72</v>
      </c>
      <c r="E9" s="1048">
        <v>39958</v>
      </c>
      <c r="F9" s="1049">
        <v>12</v>
      </c>
      <c r="G9" s="1050">
        <v>12</v>
      </c>
      <c r="H9" s="1051">
        <v>1</v>
      </c>
      <c r="I9" s="1052">
        <v>12</v>
      </c>
      <c r="J9" s="1051">
        <v>1</v>
      </c>
      <c r="K9" s="1050">
        <v>12</v>
      </c>
      <c r="L9" s="1051">
        <v>1</v>
      </c>
      <c r="M9" s="1050">
        <v>12</v>
      </c>
      <c r="N9" s="1051">
        <v>1</v>
      </c>
      <c r="O9" s="1050">
        <v>12</v>
      </c>
      <c r="P9" s="1051">
        <v>1</v>
      </c>
      <c r="Q9" s="1050">
        <v>12</v>
      </c>
      <c r="R9" s="1051">
        <v>1</v>
      </c>
      <c r="S9" s="1050">
        <v>12</v>
      </c>
      <c r="T9" s="1051">
        <v>1</v>
      </c>
      <c r="U9" s="1052">
        <v>12</v>
      </c>
      <c r="V9" s="1028">
        <v>1</v>
      </c>
    </row>
    <row r="10" spans="1:22" s="239" customFormat="1" ht="15" x14ac:dyDescent="0.25">
      <c r="A10" s="1910"/>
      <c r="B10" s="1977"/>
      <c r="C10" s="1908"/>
      <c r="D10" s="1022" t="s">
        <v>73</v>
      </c>
      <c r="E10" s="1048">
        <v>39958</v>
      </c>
      <c r="F10" s="1049">
        <v>12</v>
      </c>
      <c r="G10" s="1050">
        <v>11</v>
      </c>
      <c r="H10" s="1051">
        <v>0.91666666666666663</v>
      </c>
      <c r="I10" s="1052">
        <v>11</v>
      </c>
      <c r="J10" s="1051">
        <v>0.91666666666666663</v>
      </c>
      <c r="K10" s="1050">
        <v>9</v>
      </c>
      <c r="L10" s="1051">
        <v>0.75</v>
      </c>
      <c r="M10" s="1050">
        <v>9</v>
      </c>
      <c r="N10" s="1051">
        <v>0.75</v>
      </c>
      <c r="O10" s="1050">
        <v>9</v>
      </c>
      <c r="P10" s="1051">
        <v>0.75</v>
      </c>
      <c r="Q10" s="1050">
        <v>9</v>
      </c>
      <c r="R10" s="1051">
        <v>0.75</v>
      </c>
      <c r="S10" s="1050">
        <v>9</v>
      </c>
      <c r="T10" s="1051">
        <v>0.75</v>
      </c>
      <c r="U10" s="1052">
        <v>9</v>
      </c>
      <c r="V10" s="1028">
        <v>0.75</v>
      </c>
    </row>
    <row r="11" spans="1:22" s="239" customFormat="1" ht="15" x14ac:dyDescent="0.25">
      <c r="A11" s="1910"/>
      <c r="B11" s="1977"/>
      <c r="C11" s="1908"/>
      <c r="D11" s="1022" t="s">
        <v>74</v>
      </c>
      <c r="E11" s="1048">
        <v>39974</v>
      </c>
      <c r="F11" s="1049">
        <v>12</v>
      </c>
      <c r="G11" s="1050">
        <v>11</v>
      </c>
      <c r="H11" s="1051">
        <v>0.91666666666666663</v>
      </c>
      <c r="I11" s="1052">
        <v>11</v>
      </c>
      <c r="J11" s="1051">
        <v>0.91666666666666663</v>
      </c>
      <c r="K11" s="1050">
        <v>11</v>
      </c>
      <c r="L11" s="1051">
        <v>0.91666666666666663</v>
      </c>
      <c r="M11" s="1050">
        <v>11</v>
      </c>
      <c r="N11" s="1051">
        <v>0.91666666666666663</v>
      </c>
      <c r="O11" s="1050">
        <v>11</v>
      </c>
      <c r="P11" s="1051">
        <v>0.91666666666666663</v>
      </c>
      <c r="Q11" s="1050">
        <v>11</v>
      </c>
      <c r="R11" s="1051">
        <v>0.91666666666666663</v>
      </c>
      <c r="S11" s="1050">
        <v>11</v>
      </c>
      <c r="T11" s="1051">
        <v>0.91666666666666663</v>
      </c>
      <c r="U11" s="1052">
        <v>11</v>
      </c>
      <c r="V11" s="1028">
        <v>0.91666666666666663</v>
      </c>
    </row>
    <row r="12" spans="1:22" s="239" customFormat="1" ht="15" x14ac:dyDescent="0.25">
      <c r="A12" s="1910"/>
      <c r="B12" s="1977"/>
      <c r="C12" s="1908"/>
      <c r="D12" s="1022" t="s">
        <v>75</v>
      </c>
      <c r="E12" s="1048">
        <v>39974</v>
      </c>
      <c r="F12" s="1049">
        <v>12</v>
      </c>
      <c r="G12" s="1050">
        <v>12</v>
      </c>
      <c r="H12" s="1051">
        <v>1</v>
      </c>
      <c r="I12" s="1052">
        <v>12</v>
      </c>
      <c r="J12" s="1051">
        <v>1</v>
      </c>
      <c r="K12" s="1050">
        <v>12</v>
      </c>
      <c r="L12" s="1051">
        <v>1</v>
      </c>
      <c r="M12" s="1050">
        <v>12</v>
      </c>
      <c r="N12" s="1051">
        <v>1</v>
      </c>
      <c r="O12" s="1050">
        <v>11</v>
      </c>
      <c r="P12" s="1051">
        <v>0.91666666666666663</v>
      </c>
      <c r="Q12" s="1050">
        <v>11</v>
      </c>
      <c r="R12" s="1051">
        <v>0.91666666666666663</v>
      </c>
      <c r="S12" s="1050">
        <v>11</v>
      </c>
      <c r="T12" s="1051">
        <v>0.91666666666666663</v>
      </c>
      <c r="U12" s="1052">
        <v>11</v>
      </c>
      <c r="V12" s="1028">
        <v>0.91666666666666663</v>
      </c>
    </row>
    <row r="13" spans="1:22" s="239" customFormat="1" ht="15" x14ac:dyDescent="0.25">
      <c r="A13" s="1910"/>
      <c r="B13" s="1977"/>
      <c r="C13" s="1908"/>
      <c r="D13" s="1022" t="s">
        <v>76</v>
      </c>
      <c r="E13" s="1048">
        <v>39974</v>
      </c>
      <c r="F13" s="1049">
        <v>12</v>
      </c>
      <c r="G13" s="1050">
        <v>11</v>
      </c>
      <c r="H13" s="1051">
        <v>0.91666666666666663</v>
      </c>
      <c r="I13" s="1052">
        <v>11</v>
      </c>
      <c r="J13" s="1051">
        <v>0.91666666666666663</v>
      </c>
      <c r="K13" s="1050">
        <v>10</v>
      </c>
      <c r="L13" s="1051">
        <v>0.83333333333333337</v>
      </c>
      <c r="M13" s="1053" t="s">
        <v>77</v>
      </c>
      <c r="N13" s="1051" t="s">
        <v>77</v>
      </c>
      <c r="O13" s="1053" t="s">
        <v>77</v>
      </c>
      <c r="P13" s="1051" t="s">
        <v>77</v>
      </c>
      <c r="Q13" s="1053" t="s">
        <v>77</v>
      </c>
      <c r="R13" s="1051" t="s">
        <v>77</v>
      </c>
      <c r="S13" s="1053" t="s">
        <v>77</v>
      </c>
      <c r="T13" s="1051" t="s">
        <v>77</v>
      </c>
      <c r="U13" s="1025" t="s">
        <v>77</v>
      </c>
      <c r="V13" s="1028" t="s">
        <v>77</v>
      </c>
    </row>
    <row r="14" spans="1:22" s="239" customFormat="1" ht="15" x14ac:dyDescent="0.25">
      <c r="A14" s="1910"/>
      <c r="B14" s="1977"/>
      <c r="C14" s="1908"/>
      <c r="D14" s="1022" t="s">
        <v>78</v>
      </c>
      <c r="E14" s="1048">
        <v>39974</v>
      </c>
      <c r="F14" s="1049">
        <v>12</v>
      </c>
      <c r="G14" s="1050">
        <v>12</v>
      </c>
      <c r="H14" s="1051">
        <v>1</v>
      </c>
      <c r="I14" s="1052">
        <v>12</v>
      </c>
      <c r="J14" s="1051">
        <v>1</v>
      </c>
      <c r="K14" s="1050">
        <v>12</v>
      </c>
      <c r="L14" s="1051">
        <v>1</v>
      </c>
      <c r="M14" s="1053" t="s">
        <v>77</v>
      </c>
      <c r="N14" s="1051" t="s">
        <v>77</v>
      </c>
      <c r="O14" s="1053" t="s">
        <v>77</v>
      </c>
      <c r="P14" s="1051" t="s">
        <v>77</v>
      </c>
      <c r="Q14" s="1053" t="s">
        <v>77</v>
      </c>
      <c r="R14" s="1051" t="s">
        <v>77</v>
      </c>
      <c r="S14" s="1053" t="s">
        <v>77</v>
      </c>
      <c r="T14" s="1051" t="s">
        <v>77</v>
      </c>
      <c r="U14" s="1025" t="s">
        <v>77</v>
      </c>
      <c r="V14" s="1028" t="s">
        <v>77</v>
      </c>
    </row>
    <row r="15" spans="1:22" s="239" customFormat="1" ht="15" x14ac:dyDescent="0.25">
      <c r="A15" s="1910"/>
      <c r="B15" s="1977"/>
      <c r="C15" s="1908"/>
      <c r="D15" s="1054" t="s">
        <v>79</v>
      </c>
      <c r="E15" s="1030" t="s">
        <v>1009</v>
      </c>
      <c r="F15" s="1055"/>
      <c r="G15" s="1056"/>
      <c r="H15" s="1057">
        <v>0.96875</v>
      </c>
      <c r="I15" s="1031"/>
      <c r="J15" s="1057">
        <v>0.95833333333333337</v>
      </c>
      <c r="K15" s="1056"/>
      <c r="L15" s="1057">
        <v>0.92708333333333326</v>
      </c>
      <c r="M15" s="1056"/>
      <c r="N15" s="1057">
        <v>0.91666666666666663</v>
      </c>
      <c r="O15" s="1056"/>
      <c r="P15" s="1057">
        <v>0.90277777777777779</v>
      </c>
      <c r="Q15" s="1056"/>
      <c r="R15" s="1057">
        <v>0.88888888888888895</v>
      </c>
      <c r="S15" s="1056"/>
      <c r="T15" s="1057">
        <v>0.87500000000000011</v>
      </c>
      <c r="U15" s="1031"/>
      <c r="V15" s="1058">
        <v>0.87500000000000011</v>
      </c>
    </row>
    <row r="16" spans="1:22" s="239" customFormat="1" ht="15.75" thickBot="1" x14ac:dyDescent="0.3">
      <c r="A16" s="2113"/>
      <c r="B16" s="2115"/>
      <c r="C16" s="2111"/>
      <c r="D16" s="1059" t="s">
        <v>81</v>
      </c>
      <c r="E16" s="1035" t="s">
        <v>1009</v>
      </c>
      <c r="F16" s="1060"/>
      <c r="G16" s="1061"/>
      <c r="H16" s="1062">
        <v>4.3129097458897162E-2</v>
      </c>
      <c r="I16" s="1036"/>
      <c r="J16" s="1062">
        <v>4.4543540318737418E-2</v>
      </c>
      <c r="K16" s="1061"/>
      <c r="L16" s="1062">
        <v>9.3832635538300277E-2</v>
      </c>
      <c r="M16" s="1061"/>
      <c r="N16" s="1062">
        <v>9.1287092917527693E-2</v>
      </c>
      <c r="O16" s="1061"/>
      <c r="P16" s="1062">
        <v>8.1932673354181251E-2</v>
      </c>
      <c r="Q16" s="1061"/>
      <c r="R16" s="1062">
        <v>8.6066296582387028E-2</v>
      </c>
      <c r="S16" s="1061"/>
      <c r="T16" s="1062">
        <v>8.7400737347512622E-2</v>
      </c>
      <c r="U16" s="1036"/>
      <c r="V16" s="1037">
        <v>8.7400737347512622E-2</v>
      </c>
    </row>
    <row r="17" spans="1:22" s="239" customFormat="1" ht="12.75" customHeight="1" x14ac:dyDescent="0.25">
      <c r="A17" s="2114">
        <v>16</v>
      </c>
      <c r="B17" s="2116" t="s">
        <v>1140</v>
      </c>
      <c r="C17" s="2073" t="s">
        <v>591</v>
      </c>
      <c r="D17" s="1022" t="s">
        <v>84</v>
      </c>
      <c r="E17" s="1048">
        <v>39958</v>
      </c>
      <c r="F17" s="1049">
        <v>12</v>
      </c>
      <c r="G17" s="1050">
        <v>12</v>
      </c>
      <c r="H17" s="1051">
        <v>1</v>
      </c>
      <c r="I17" s="1052">
        <v>10</v>
      </c>
      <c r="J17" s="1051">
        <v>0.83333333333333337</v>
      </c>
      <c r="K17" s="1050">
        <v>10</v>
      </c>
      <c r="L17" s="1051">
        <v>0.83333333333333337</v>
      </c>
      <c r="M17" s="1050">
        <v>10</v>
      </c>
      <c r="N17" s="1051">
        <v>0.83333333333333337</v>
      </c>
      <c r="O17" s="1050">
        <v>9</v>
      </c>
      <c r="P17" s="1051">
        <v>0.75</v>
      </c>
      <c r="Q17" s="1050">
        <v>9</v>
      </c>
      <c r="R17" s="1051">
        <v>0.75</v>
      </c>
      <c r="S17" s="1053" t="s">
        <v>77</v>
      </c>
      <c r="T17" s="1051" t="s">
        <v>77</v>
      </c>
      <c r="U17" s="1025" t="s">
        <v>77</v>
      </c>
      <c r="V17" s="1028" t="s">
        <v>77</v>
      </c>
    </row>
    <row r="18" spans="1:22" s="239" customFormat="1" ht="12.75" customHeight="1" x14ac:dyDescent="0.25">
      <c r="A18" s="1910"/>
      <c r="B18" s="1977"/>
      <c r="C18" s="2073"/>
      <c r="D18" s="1022" t="s">
        <v>85</v>
      </c>
      <c r="E18" s="1048">
        <v>39958</v>
      </c>
      <c r="F18" s="1049">
        <v>12</v>
      </c>
      <c r="G18" s="1050">
        <v>12</v>
      </c>
      <c r="H18" s="1051">
        <v>1</v>
      </c>
      <c r="I18" s="1052">
        <v>12</v>
      </c>
      <c r="J18" s="1051">
        <v>1</v>
      </c>
      <c r="K18" s="1050">
        <v>11</v>
      </c>
      <c r="L18" s="1051">
        <v>0.91666666666666663</v>
      </c>
      <c r="M18" s="1050">
        <v>10</v>
      </c>
      <c r="N18" s="1051">
        <v>0.83333333333333337</v>
      </c>
      <c r="O18" s="1050">
        <v>10</v>
      </c>
      <c r="P18" s="1051">
        <v>0.83333333333333337</v>
      </c>
      <c r="Q18" s="1050">
        <v>9</v>
      </c>
      <c r="R18" s="1051">
        <v>0.75</v>
      </c>
      <c r="S18" s="1050">
        <v>9</v>
      </c>
      <c r="T18" s="1051">
        <v>0.75</v>
      </c>
      <c r="U18" s="1052">
        <v>9</v>
      </c>
      <c r="V18" s="1028">
        <v>0.75</v>
      </c>
    </row>
    <row r="19" spans="1:22" s="239" customFormat="1" ht="12.75" customHeight="1" x14ac:dyDescent="0.25">
      <c r="A19" s="1910"/>
      <c r="B19" s="1977"/>
      <c r="C19" s="2073"/>
      <c r="D19" s="1022" t="s">
        <v>86</v>
      </c>
      <c r="E19" s="1048">
        <v>39958</v>
      </c>
      <c r="F19" s="1049">
        <v>12</v>
      </c>
      <c r="G19" s="1050">
        <v>12</v>
      </c>
      <c r="H19" s="1051">
        <v>1</v>
      </c>
      <c r="I19" s="1052">
        <v>12</v>
      </c>
      <c r="J19" s="1051">
        <v>1</v>
      </c>
      <c r="K19" s="1050">
        <v>12</v>
      </c>
      <c r="L19" s="1051">
        <v>1</v>
      </c>
      <c r="M19" s="1050">
        <v>12</v>
      </c>
      <c r="N19" s="1051">
        <v>1</v>
      </c>
      <c r="O19" s="1050">
        <v>10</v>
      </c>
      <c r="P19" s="1051">
        <v>0.83333333333333337</v>
      </c>
      <c r="Q19" s="1050">
        <v>13</v>
      </c>
      <c r="R19" s="1051">
        <v>1.0833333333333333</v>
      </c>
      <c r="S19" s="1050">
        <v>10</v>
      </c>
      <c r="T19" s="1051">
        <v>0.83333333333333337</v>
      </c>
      <c r="U19" s="1052">
        <v>9</v>
      </c>
      <c r="V19" s="1028">
        <v>0.75</v>
      </c>
    </row>
    <row r="20" spans="1:22" s="239" customFormat="1" ht="12.75" customHeight="1" x14ac:dyDescent="0.25">
      <c r="A20" s="1910"/>
      <c r="B20" s="1977"/>
      <c r="C20" s="2073"/>
      <c r="D20" s="1022" t="s">
        <v>87</v>
      </c>
      <c r="E20" s="1048">
        <v>39958</v>
      </c>
      <c r="F20" s="1049">
        <v>12</v>
      </c>
      <c r="G20" s="1050">
        <v>12</v>
      </c>
      <c r="H20" s="1051">
        <v>1</v>
      </c>
      <c r="I20" s="1052">
        <v>12</v>
      </c>
      <c r="J20" s="1051">
        <v>1</v>
      </c>
      <c r="K20" s="1050">
        <v>12</v>
      </c>
      <c r="L20" s="1051">
        <v>1</v>
      </c>
      <c r="M20" s="1050">
        <v>12</v>
      </c>
      <c r="N20" s="1051">
        <v>1</v>
      </c>
      <c r="O20" s="1050">
        <v>12</v>
      </c>
      <c r="P20" s="1051">
        <v>1</v>
      </c>
      <c r="Q20" s="1050">
        <v>12</v>
      </c>
      <c r="R20" s="1051">
        <v>1</v>
      </c>
      <c r="S20" s="1050">
        <v>10</v>
      </c>
      <c r="T20" s="1051">
        <v>0.83333333333333337</v>
      </c>
      <c r="U20" s="1052">
        <v>10</v>
      </c>
      <c r="V20" s="1028">
        <v>0.83333333333333337</v>
      </c>
    </row>
    <row r="21" spans="1:22" s="239" customFormat="1" ht="12.75" customHeight="1" x14ac:dyDescent="0.25">
      <c r="A21" s="1910"/>
      <c r="B21" s="1977"/>
      <c r="C21" s="2073"/>
      <c r="D21" s="1022" t="s">
        <v>88</v>
      </c>
      <c r="E21" s="1048">
        <v>39974</v>
      </c>
      <c r="F21" s="1049">
        <v>13</v>
      </c>
      <c r="G21" s="1050">
        <v>13</v>
      </c>
      <c r="H21" s="1051">
        <v>1</v>
      </c>
      <c r="I21" s="1052">
        <v>13</v>
      </c>
      <c r="J21" s="1051">
        <v>1</v>
      </c>
      <c r="K21" s="1050">
        <v>13</v>
      </c>
      <c r="L21" s="1051">
        <v>1</v>
      </c>
      <c r="M21" s="1050">
        <v>13</v>
      </c>
      <c r="N21" s="1051">
        <v>1</v>
      </c>
      <c r="O21" s="1050">
        <v>13</v>
      </c>
      <c r="P21" s="1051">
        <v>1</v>
      </c>
      <c r="Q21" s="1050" t="s">
        <v>89</v>
      </c>
      <c r="R21" s="1051" t="s">
        <v>89</v>
      </c>
      <c r="S21" s="1050">
        <v>13</v>
      </c>
      <c r="T21" s="1051">
        <v>1</v>
      </c>
      <c r="U21" s="1052">
        <v>13</v>
      </c>
      <c r="V21" s="1028">
        <v>1</v>
      </c>
    </row>
    <row r="22" spans="1:22" s="239" customFormat="1" ht="12.75" customHeight="1" x14ac:dyDescent="0.25">
      <c r="A22" s="1910"/>
      <c r="B22" s="1977"/>
      <c r="C22" s="2073"/>
      <c r="D22" s="1022" t="s">
        <v>90</v>
      </c>
      <c r="E22" s="1048">
        <v>39974</v>
      </c>
      <c r="F22" s="1049">
        <v>12</v>
      </c>
      <c r="G22" s="1050">
        <v>12</v>
      </c>
      <c r="H22" s="1051">
        <v>1</v>
      </c>
      <c r="I22" s="1052">
        <v>12</v>
      </c>
      <c r="J22" s="1051">
        <v>1</v>
      </c>
      <c r="K22" s="1050">
        <v>12</v>
      </c>
      <c r="L22" s="1051">
        <v>1</v>
      </c>
      <c r="M22" s="1050">
        <v>12</v>
      </c>
      <c r="N22" s="1051">
        <v>1</v>
      </c>
      <c r="O22" s="1050">
        <v>12</v>
      </c>
      <c r="P22" s="1051">
        <v>1</v>
      </c>
      <c r="Q22" s="1050">
        <v>11</v>
      </c>
      <c r="R22" s="1051">
        <v>0.91666666666666663</v>
      </c>
      <c r="S22" s="1050">
        <v>11</v>
      </c>
      <c r="T22" s="1051">
        <v>0.91666666666666663</v>
      </c>
      <c r="U22" s="1052">
        <v>11</v>
      </c>
      <c r="V22" s="1028">
        <v>0.91666666666666663</v>
      </c>
    </row>
    <row r="23" spans="1:22" s="239" customFormat="1" ht="12.75" customHeight="1" x14ac:dyDescent="0.25">
      <c r="A23" s="1910"/>
      <c r="B23" s="1977"/>
      <c r="C23" s="2073"/>
      <c r="D23" s="1022" t="s">
        <v>91</v>
      </c>
      <c r="E23" s="1048">
        <v>39974</v>
      </c>
      <c r="F23" s="1049">
        <v>12</v>
      </c>
      <c r="G23" s="1050">
        <v>8</v>
      </c>
      <c r="H23" s="1051">
        <v>0.66666666666666663</v>
      </c>
      <c r="I23" s="1052">
        <v>7</v>
      </c>
      <c r="J23" s="1051">
        <v>0.58333333333333337</v>
      </c>
      <c r="K23" s="1050">
        <v>7</v>
      </c>
      <c r="L23" s="1051">
        <v>0.58333333333333337</v>
      </c>
      <c r="M23" s="1050">
        <v>7</v>
      </c>
      <c r="N23" s="1051">
        <v>0.58333333333333337</v>
      </c>
      <c r="O23" s="1050">
        <v>7</v>
      </c>
      <c r="P23" s="1051">
        <v>0.58333333333333337</v>
      </c>
      <c r="Q23" s="1050">
        <v>7</v>
      </c>
      <c r="R23" s="1051">
        <v>0.58333333333333337</v>
      </c>
      <c r="S23" s="1050">
        <v>7</v>
      </c>
      <c r="T23" s="1051">
        <v>0.58333333333333337</v>
      </c>
      <c r="U23" s="1052">
        <v>7</v>
      </c>
      <c r="V23" s="1028">
        <v>0.58333333333333337</v>
      </c>
    </row>
    <row r="24" spans="1:22" s="239" customFormat="1" ht="12.75" customHeight="1" x14ac:dyDescent="0.25">
      <c r="A24" s="1910"/>
      <c r="B24" s="1977"/>
      <c r="C24" s="2073"/>
      <c r="D24" s="1022" t="s">
        <v>92</v>
      </c>
      <c r="E24" s="1048">
        <v>39974</v>
      </c>
      <c r="F24" s="1049">
        <v>12</v>
      </c>
      <c r="G24" s="1050">
        <v>12</v>
      </c>
      <c r="H24" s="1051">
        <v>1</v>
      </c>
      <c r="I24" s="1052">
        <v>12</v>
      </c>
      <c r="J24" s="1051">
        <v>1</v>
      </c>
      <c r="K24" s="1050">
        <v>12</v>
      </c>
      <c r="L24" s="1051">
        <v>1</v>
      </c>
      <c r="M24" s="1050">
        <v>12</v>
      </c>
      <c r="N24" s="1051">
        <v>1</v>
      </c>
      <c r="O24" s="1050">
        <v>11</v>
      </c>
      <c r="P24" s="1051">
        <v>0.91666666666666663</v>
      </c>
      <c r="Q24" s="1050">
        <v>11</v>
      </c>
      <c r="R24" s="1051">
        <v>0.91666666666666663</v>
      </c>
      <c r="S24" s="1050">
        <v>11</v>
      </c>
      <c r="T24" s="1051">
        <v>0.91666666666666663</v>
      </c>
      <c r="U24" s="1052">
        <v>11</v>
      </c>
      <c r="V24" s="1028">
        <v>0.91666666666666663</v>
      </c>
    </row>
    <row r="25" spans="1:22" s="239" customFormat="1" ht="12.75" customHeight="1" x14ac:dyDescent="0.25">
      <c r="A25" s="1910"/>
      <c r="B25" s="1977"/>
      <c r="C25" s="2073"/>
      <c r="D25" s="1054" t="s">
        <v>79</v>
      </c>
      <c r="E25" s="1030" t="s">
        <v>1009</v>
      </c>
      <c r="F25" s="1055"/>
      <c r="G25" s="1056"/>
      <c r="H25" s="1057">
        <v>0.95833333333333337</v>
      </c>
      <c r="I25" s="1031"/>
      <c r="J25" s="1057">
        <v>0.92708333333333337</v>
      </c>
      <c r="K25" s="1056"/>
      <c r="L25" s="1057">
        <v>0.91666666666666663</v>
      </c>
      <c r="M25" s="1056"/>
      <c r="N25" s="1057">
        <v>0.90625</v>
      </c>
      <c r="O25" s="1056"/>
      <c r="P25" s="1057">
        <v>0.86458333333333337</v>
      </c>
      <c r="Q25" s="1056"/>
      <c r="R25" s="1057">
        <v>0.8571428571428571</v>
      </c>
      <c r="S25" s="1056"/>
      <c r="T25" s="1057">
        <v>0.83333333333333337</v>
      </c>
      <c r="U25" s="1031"/>
      <c r="V25" s="1058">
        <v>0.8214285714285714</v>
      </c>
    </row>
    <row r="26" spans="1:22" s="239" customFormat="1" ht="13.5" customHeight="1" thickBot="1" x14ac:dyDescent="0.3">
      <c r="A26" s="2113"/>
      <c r="B26" s="2115"/>
      <c r="C26" s="2073"/>
      <c r="D26" s="1059" t="s">
        <v>81</v>
      </c>
      <c r="E26" s="1035" t="s">
        <v>1009</v>
      </c>
      <c r="F26" s="1060"/>
      <c r="G26" s="1061"/>
      <c r="H26" s="1062">
        <v>0.11785113019775743</v>
      </c>
      <c r="I26" s="1036"/>
      <c r="J26" s="1062">
        <v>0.15064346112909216</v>
      </c>
      <c r="K26" s="1061"/>
      <c r="L26" s="1062">
        <v>0.14773421007132009</v>
      </c>
      <c r="M26" s="1061"/>
      <c r="N26" s="1062">
        <v>0.15064346112909255</v>
      </c>
      <c r="O26" s="1061"/>
      <c r="P26" s="1062">
        <v>0.14731391274719743</v>
      </c>
      <c r="Q26" s="1061"/>
      <c r="R26" s="1062">
        <v>0.17155528826362873</v>
      </c>
      <c r="S26" s="1061"/>
      <c r="T26" s="1062">
        <v>0.13608276348795356</v>
      </c>
      <c r="U26" s="1036"/>
      <c r="V26" s="1037">
        <v>0.13968028497458765</v>
      </c>
    </row>
    <row r="27" spans="1:22" s="239" customFormat="1" ht="15" x14ac:dyDescent="0.25">
      <c r="A27" s="2114">
        <v>19</v>
      </c>
      <c r="B27" s="2117" t="s">
        <v>94</v>
      </c>
      <c r="C27" s="1907" t="s">
        <v>93</v>
      </c>
      <c r="D27" s="1022" t="s">
        <v>95</v>
      </c>
      <c r="E27" s="1048">
        <v>39958</v>
      </c>
      <c r="F27" s="1049">
        <v>12</v>
      </c>
      <c r="G27" s="1050">
        <v>12</v>
      </c>
      <c r="H27" s="1051">
        <v>1</v>
      </c>
      <c r="I27" s="1052">
        <v>12</v>
      </c>
      <c r="J27" s="1051">
        <v>1</v>
      </c>
      <c r="K27" s="1050">
        <v>12</v>
      </c>
      <c r="L27" s="1051">
        <v>1</v>
      </c>
      <c r="M27" s="1050">
        <v>12</v>
      </c>
      <c r="N27" s="1051">
        <v>1</v>
      </c>
      <c r="O27" s="1050">
        <v>12</v>
      </c>
      <c r="P27" s="1051">
        <v>1</v>
      </c>
      <c r="Q27" s="1050">
        <v>12</v>
      </c>
      <c r="R27" s="1051">
        <v>1</v>
      </c>
      <c r="S27" s="1050">
        <v>11</v>
      </c>
      <c r="T27" s="1051">
        <v>0.91666666666666663</v>
      </c>
      <c r="U27" s="1025" t="s">
        <v>77</v>
      </c>
      <c r="V27" s="1028" t="s">
        <v>77</v>
      </c>
    </row>
    <row r="28" spans="1:22" s="239" customFormat="1" ht="15" x14ac:dyDescent="0.25">
      <c r="A28" s="1910"/>
      <c r="B28" s="1977"/>
      <c r="C28" s="1908"/>
      <c r="D28" s="1022" t="s">
        <v>96</v>
      </c>
      <c r="E28" s="1048">
        <v>39958</v>
      </c>
      <c r="F28" s="1049">
        <v>12</v>
      </c>
      <c r="G28" s="1050">
        <v>12</v>
      </c>
      <c r="H28" s="1051">
        <v>1</v>
      </c>
      <c r="I28" s="1052">
        <v>11</v>
      </c>
      <c r="J28" s="1051">
        <v>0.91666666666666663</v>
      </c>
      <c r="K28" s="1050">
        <v>11</v>
      </c>
      <c r="L28" s="1051">
        <v>0.91666666666666663</v>
      </c>
      <c r="M28" s="1050">
        <v>12</v>
      </c>
      <c r="N28" s="1051">
        <v>1</v>
      </c>
      <c r="O28" s="1050">
        <v>11</v>
      </c>
      <c r="P28" s="1051">
        <v>0.91666666666666663</v>
      </c>
      <c r="Q28" s="1050">
        <v>11</v>
      </c>
      <c r="R28" s="1051">
        <v>0.91666666666666663</v>
      </c>
      <c r="S28" s="1050">
        <v>11</v>
      </c>
      <c r="T28" s="1051">
        <v>0.91666666666666663</v>
      </c>
      <c r="U28" s="1052">
        <v>11</v>
      </c>
      <c r="V28" s="1028">
        <v>0.91666666666666663</v>
      </c>
    </row>
    <row r="29" spans="1:22" s="239" customFormat="1" ht="15" x14ac:dyDescent="0.25">
      <c r="A29" s="1910"/>
      <c r="B29" s="1977"/>
      <c r="C29" s="1908"/>
      <c r="D29" s="1022" t="s">
        <v>97</v>
      </c>
      <c r="E29" s="1048">
        <v>39958</v>
      </c>
      <c r="F29" s="1049">
        <v>12</v>
      </c>
      <c r="G29" s="1050">
        <v>12</v>
      </c>
      <c r="H29" s="1051">
        <v>1</v>
      </c>
      <c r="I29" s="1052">
        <v>12</v>
      </c>
      <c r="J29" s="1051">
        <v>1</v>
      </c>
      <c r="K29" s="1050">
        <v>11</v>
      </c>
      <c r="L29" s="1051">
        <v>0.91666666666666663</v>
      </c>
      <c r="M29" s="1050">
        <v>11</v>
      </c>
      <c r="N29" s="1051">
        <v>0.91666666666666663</v>
      </c>
      <c r="O29" s="1050">
        <v>10</v>
      </c>
      <c r="P29" s="1051">
        <v>0.83333333333333337</v>
      </c>
      <c r="Q29" s="1050">
        <v>10</v>
      </c>
      <c r="R29" s="1051">
        <v>0.83333333333333337</v>
      </c>
      <c r="S29" s="1050">
        <v>10</v>
      </c>
      <c r="T29" s="1051">
        <v>0.83333333333333337</v>
      </c>
      <c r="U29" s="1052">
        <v>10</v>
      </c>
      <c r="V29" s="1028">
        <v>0.83333333333333337</v>
      </c>
    </row>
    <row r="30" spans="1:22" s="239" customFormat="1" ht="15" x14ac:dyDescent="0.25">
      <c r="A30" s="1910"/>
      <c r="B30" s="1977"/>
      <c r="C30" s="1908"/>
      <c r="D30" s="1022" t="s">
        <v>98</v>
      </c>
      <c r="E30" s="1048">
        <v>39958</v>
      </c>
      <c r="F30" s="1049">
        <v>12</v>
      </c>
      <c r="G30" s="1050">
        <v>10</v>
      </c>
      <c r="H30" s="1051">
        <v>0.83333333333333337</v>
      </c>
      <c r="I30" s="1052" t="s">
        <v>89</v>
      </c>
      <c r="J30" s="1063" t="s">
        <v>89</v>
      </c>
      <c r="K30" s="1053" t="s">
        <v>77</v>
      </c>
      <c r="L30" s="1051" t="s">
        <v>77</v>
      </c>
      <c r="M30" s="1053" t="s">
        <v>77</v>
      </c>
      <c r="N30" s="1051" t="s">
        <v>77</v>
      </c>
      <c r="O30" s="1053" t="s">
        <v>77</v>
      </c>
      <c r="P30" s="1051" t="s">
        <v>77</v>
      </c>
      <c r="Q30" s="1053" t="s">
        <v>77</v>
      </c>
      <c r="R30" s="1051" t="s">
        <v>77</v>
      </c>
      <c r="S30" s="1053" t="s">
        <v>77</v>
      </c>
      <c r="T30" s="1051" t="s">
        <v>77</v>
      </c>
      <c r="U30" s="1025" t="s">
        <v>77</v>
      </c>
      <c r="V30" s="1028" t="s">
        <v>77</v>
      </c>
    </row>
    <row r="31" spans="1:22" s="239" customFormat="1" ht="15" x14ac:dyDescent="0.25">
      <c r="A31" s="1910"/>
      <c r="B31" s="1977"/>
      <c r="C31" s="1908"/>
      <c r="D31" s="1022" t="s">
        <v>99</v>
      </c>
      <c r="E31" s="1048">
        <v>39974</v>
      </c>
      <c r="F31" s="1049">
        <v>12</v>
      </c>
      <c r="G31" s="1050">
        <v>12</v>
      </c>
      <c r="H31" s="1051">
        <v>1</v>
      </c>
      <c r="I31" s="1052">
        <v>12</v>
      </c>
      <c r="J31" s="1051">
        <v>1</v>
      </c>
      <c r="K31" s="1050">
        <v>12</v>
      </c>
      <c r="L31" s="1051">
        <v>1</v>
      </c>
      <c r="M31" s="1050">
        <v>11</v>
      </c>
      <c r="N31" s="1051">
        <v>0.91666666666666663</v>
      </c>
      <c r="O31" s="1050">
        <v>10</v>
      </c>
      <c r="P31" s="1051">
        <v>0.83333333333333337</v>
      </c>
      <c r="Q31" s="1050">
        <v>10</v>
      </c>
      <c r="R31" s="1051">
        <v>0.83333333333333337</v>
      </c>
      <c r="S31" s="1053" t="s">
        <v>77</v>
      </c>
      <c r="T31" s="1051" t="s">
        <v>77</v>
      </c>
      <c r="U31" s="1025" t="s">
        <v>77</v>
      </c>
      <c r="V31" s="1028" t="s">
        <v>77</v>
      </c>
    </row>
    <row r="32" spans="1:22" s="239" customFormat="1" ht="15" x14ac:dyDescent="0.25">
      <c r="A32" s="1910"/>
      <c r="B32" s="1977"/>
      <c r="C32" s="1908"/>
      <c r="D32" s="1022" t="s">
        <v>100</v>
      </c>
      <c r="E32" s="1048">
        <v>39974</v>
      </c>
      <c r="F32" s="1049">
        <v>12</v>
      </c>
      <c r="G32" s="1050">
        <v>12</v>
      </c>
      <c r="H32" s="1051">
        <v>1</v>
      </c>
      <c r="I32" s="1052">
        <v>12</v>
      </c>
      <c r="J32" s="1051">
        <v>1</v>
      </c>
      <c r="K32" s="1050">
        <v>12</v>
      </c>
      <c r="L32" s="1051">
        <v>1</v>
      </c>
      <c r="M32" s="1050">
        <v>12</v>
      </c>
      <c r="N32" s="1051">
        <v>1</v>
      </c>
      <c r="O32" s="1050">
        <v>12</v>
      </c>
      <c r="P32" s="1051">
        <v>1</v>
      </c>
      <c r="Q32" s="1050">
        <v>11</v>
      </c>
      <c r="R32" s="1051">
        <v>0.91666666666666663</v>
      </c>
      <c r="S32" s="1050">
        <v>11</v>
      </c>
      <c r="T32" s="1051">
        <v>0.91666666666666663</v>
      </c>
      <c r="U32" s="1052">
        <v>11</v>
      </c>
      <c r="V32" s="1028">
        <v>0.91666666666666663</v>
      </c>
    </row>
    <row r="33" spans="1:23" s="239" customFormat="1" ht="15" x14ac:dyDescent="0.25">
      <c r="A33" s="1910"/>
      <c r="B33" s="1977"/>
      <c r="C33" s="1908"/>
      <c r="D33" s="1022" t="s">
        <v>101</v>
      </c>
      <c r="E33" s="1048">
        <v>39974</v>
      </c>
      <c r="F33" s="1049">
        <v>12</v>
      </c>
      <c r="G33" s="1050">
        <v>12</v>
      </c>
      <c r="H33" s="1051">
        <v>1</v>
      </c>
      <c r="I33" s="1052">
        <v>12</v>
      </c>
      <c r="J33" s="1051">
        <v>1</v>
      </c>
      <c r="K33" s="1050">
        <v>12</v>
      </c>
      <c r="L33" s="1051">
        <v>1</v>
      </c>
      <c r="M33" s="1050">
        <v>11</v>
      </c>
      <c r="N33" s="1051">
        <v>0.91666666666666663</v>
      </c>
      <c r="O33" s="1050">
        <v>9</v>
      </c>
      <c r="P33" s="1051">
        <v>0.75</v>
      </c>
      <c r="Q33" s="1050">
        <v>7</v>
      </c>
      <c r="R33" s="1051">
        <v>0.58333333333333337</v>
      </c>
      <c r="S33" s="1050">
        <v>7</v>
      </c>
      <c r="T33" s="1051">
        <v>0.58333333333333337</v>
      </c>
      <c r="U33" s="1052">
        <v>7</v>
      </c>
      <c r="V33" s="1028">
        <v>0.58333333333333337</v>
      </c>
    </row>
    <row r="34" spans="1:23" s="239" customFormat="1" ht="15" x14ac:dyDescent="0.25">
      <c r="A34" s="1910"/>
      <c r="B34" s="1977"/>
      <c r="C34" s="1908"/>
      <c r="D34" s="1022" t="s">
        <v>102</v>
      </c>
      <c r="E34" s="1048">
        <v>39974</v>
      </c>
      <c r="F34" s="1049">
        <v>12</v>
      </c>
      <c r="G34" s="1050">
        <v>10</v>
      </c>
      <c r="H34" s="1051">
        <v>0.83333333333333337</v>
      </c>
      <c r="I34" s="1052">
        <v>10</v>
      </c>
      <c r="J34" s="1051">
        <v>0.83333333333333337</v>
      </c>
      <c r="K34" s="1050">
        <v>10</v>
      </c>
      <c r="L34" s="1051">
        <v>0.83333333333333337</v>
      </c>
      <c r="M34" s="1050">
        <v>10</v>
      </c>
      <c r="N34" s="1051">
        <v>0.83333333333333337</v>
      </c>
      <c r="O34" s="1053" t="s">
        <v>77</v>
      </c>
      <c r="P34" s="1051" t="s">
        <v>77</v>
      </c>
      <c r="Q34" s="1053" t="s">
        <v>77</v>
      </c>
      <c r="R34" s="1051" t="s">
        <v>77</v>
      </c>
      <c r="S34" s="1053" t="s">
        <v>77</v>
      </c>
      <c r="T34" s="1051" t="s">
        <v>77</v>
      </c>
      <c r="U34" s="1025" t="s">
        <v>77</v>
      </c>
      <c r="V34" s="1028" t="s">
        <v>77</v>
      </c>
    </row>
    <row r="35" spans="1:23" s="239" customFormat="1" ht="15" x14ac:dyDescent="0.25">
      <c r="A35" s="1910"/>
      <c r="B35" s="1977"/>
      <c r="C35" s="1908"/>
      <c r="D35" s="1054" t="s">
        <v>79</v>
      </c>
      <c r="E35" s="1030" t="s">
        <v>1009</v>
      </c>
      <c r="F35" s="1055"/>
      <c r="G35" s="1056"/>
      <c r="H35" s="1057">
        <v>0.95833333333333337</v>
      </c>
      <c r="I35" s="1031"/>
      <c r="J35" s="1057">
        <v>0.96428571428571419</v>
      </c>
      <c r="K35" s="1056"/>
      <c r="L35" s="1057">
        <v>0.95238095238095233</v>
      </c>
      <c r="M35" s="1056"/>
      <c r="N35" s="1057">
        <v>0.94047619047619047</v>
      </c>
      <c r="O35" s="1056"/>
      <c r="P35" s="1057">
        <v>0.88888888888888895</v>
      </c>
      <c r="Q35" s="1056"/>
      <c r="R35" s="1057">
        <v>0.84722222222222221</v>
      </c>
      <c r="S35" s="1056"/>
      <c r="T35" s="1057">
        <v>0.83333333333333326</v>
      </c>
      <c r="U35" s="1031"/>
      <c r="V35" s="1058">
        <v>0.8125</v>
      </c>
      <c r="W35" s="1849"/>
    </row>
    <row r="36" spans="1:23" s="239" customFormat="1" ht="15.75" thickBot="1" x14ac:dyDescent="0.3">
      <c r="A36" s="2113"/>
      <c r="B36" s="2115"/>
      <c r="C36" s="2111"/>
      <c r="D36" s="1059" t="s">
        <v>81</v>
      </c>
      <c r="E36" s="1035" t="s">
        <v>1009</v>
      </c>
      <c r="F36" s="1060"/>
      <c r="G36" s="1061"/>
      <c r="H36" s="1062">
        <v>7.7151674981045942E-2</v>
      </c>
      <c r="I36" s="1036"/>
      <c r="J36" s="1062">
        <v>0.31732387941099627</v>
      </c>
      <c r="K36" s="1061"/>
      <c r="L36" s="1062">
        <v>6.5566316039120248E-2</v>
      </c>
      <c r="M36" s="1061"/>
      <c r="N36" s="1062">
        <v>6.2994078834871209E-2</v>
      </c>
      <c r="O36" s="1061"/>
      <c r="P36" s="1062">
        <v>0.10092167846991607</v>
      </c>
      <c r="Q36" s="1061"/>
      <c r="R36" s="1062">
        <v>0.14353345203070922</v>
      </c>
      <c r="S36" s="1061"/>
      <c r="T36" s="1062">
        <v>0.14433756729740696</v>
      </c>
      <c r="U36" s="1036"/>
      <c r="V36" s="1037">
        <v>0.15774745405000751</v>
      </c>
    </row>
    <row r="37" spans="1:23" s="239" customFormat="1" ht="15" x14ac:dyDescent="0.25">
      <c r="A37" s="1909">
        <v>27</v>
      </c>
      <c r="B37" s="2118" t="s">
        <v>902</v>
      </c>
      <c r="C37" s="1907" t="s">
        <v>103</v>
      </c>
      <c r="D37" s="1064" t="s">
        <v>104</v>
      </c>
      <c r="E37" s="1065">
        <v>39958</v>
      </c>
      <c r="F37" s="1066">
        <v>12</v>
      </c>
      <c r="G37" s="1067">
        <v>10</v>
      </c>
      <c r="H37" s="1068">
        <v>0.83333333333333337</v>
      </c>
      <c r="I37" s="1069">
        <v>10</v>
      </c>
      <c r="J37" s="1068">
        <v>0.83333333333333337</v>
      </c>
      <c r="K37" s="1067">
        <v>10</v>
      </c>
      <c r="L37" s="1068">
        <v>0.83333333333333337</v>
      </c>
      <c r="M37" s="1067">
        <v>8</v>
      </c>
      <c r="N37" s="1068">
        <v>0.66666666666666663</v>
      </c>
      <c r="O37" s="1067">
        <v>9</v>
      </c>
      <c r="P37" s="1068">
        <v>0.75</v>
      </c>
      <c r="Q37" s="1067">
        <v>9</v>
      </c>
      <c r="R37" s="1068">
        <v>0.75</v>
      </c>
      <c r="S37" s="1067">
        <v>9</v>
      </c>
      <c r="T37" s="1068">
        <v>0.75</v>
      </c>
      <c r="U37" s="1069" t="s">
        <v>115</v>
      </c>
      <c r="V37" s="1070" t="s">
        <v>115</v>
      </c>
    </row>
    <row r="38" spans="1:23" s="239" customFormat="1" ht="15" x14ac:dyDescent="0.25">
      <c r="A38" s="1910"/>
      <c r="B38" s="1977"/>
      <c r="C38" s="1908"/>
      <c r="D38" s="1071" t="s">
        <v>107</v>
      </c>
      <c r="E38" s="1024">
        <v>39958</v>
      </c>
      <c r="F38" s="1072">
        <v>12</v>
      </c>
      <c r="G38" s="1073">
        <v>12</v>
      </c>
      <c r="H38" s="1051">
        <v>1</v>
      </c>
      <c r="I38" s="1074">
        <v>12</v>
      </c>
      <c r="J38" s="1051">
        <v>1</v>
      </c>
      <c r="K38" s="1073">
        <v>12</v>
      </c>
      <c r="L38" s="1051">
        <v>1</v>
      </c>
      <c r="M38" s="1073">
        <v>12</v>
      </c>
      <c r="N38" s="1051">
        <v>1</v>
      </c>
      <c r="O38" s="1073">
        <v>12</v>
      </c>
      <c r="P38" s="1051">
        <v>1</v>
      </c>
      <c r="Q38" s="1073">
        <v>12</v>
      </c>
      <c r="R38" s="1051">
        <v>1</v>
      </c>
      <c r="S38" s="1073">
        <v>12</v>
      </c>
      <c r="T38" s="1051">
        <v>1</v>
      </c>
      <c r="U38" s="1025" t="s">
        <v>77</v>
      </c>
      <c r="V38" s="1028" t="s">
        <v>77</v>
      </c>
    </row>
    <row r="39" spans="1:23" s="239" customFormat="1" ht="15" x14ac:dyDescent="0.25">
      <c r="A39" s="1910"/>
      <c r="B39" s="1977"/>
      <c r="C39" s="1908"/>
      <c r="D39" s="1071" t="s">
        <v>108</v>
      </c>
      <c r="E39" s="1024">
        <v>39958</v>
      </c>
      <c r="F39" s="1072">
        <v>12</v>
      </c>
      <c r="G39" s="1073">
        <v>12</v>
      </c>
      <c r="H39" s="1051">
        <v>1</v>
      </c>
      <c r="I39" s="1074">
        <v>12</v>
      </c>
      <c r="J39" s="1051">
        <v>1</v>
      </c>
      <c r="K39" s="1073">
        <v>11</v>
      </c>
      <c r="L39" s="1051">
        <v>0.91666666666666663</v>
      </c>
      <c r="M39" s="1073">
        <v>11</v>
      </c>
      <c r="N39" s="1051">
        <v>0.91666666666666663</v>
      </c>
      <c r="O39" s="1073">
        <v>11</v>
      </c>
      <c r="P39" s="1051">
        <v>0.91666666666666663</v>
      </c>
      <c r="Q39" s="1073">
        <v>11</v>
      </c>
      <c r="R39" s="1051">
        <v>0.91666666666666663</v>
      </c>
      <c r="S39" s="1073">
        <v>11</v>
      </c>
      <c r="T39" s="1051">
        <v>0.91666666666666663</v>
      </c>
      <c r="U39" s="1074">
        <v>11</v>
      </c>
      <c r="V39" s="1028">
        <v>0.91666666666666663</v>
      </c>
    </row>
    <row r="40" spans="1:23" s="239" customFormat="1" ht="15" x14ac:dyDescent="0.25">
      <c r="A40" s="1910"/>
      <c r="B40" s="1977"/>
      <c r="C40" s="1908"/>
      <c r="D40" s="1071" t="s">
        <v>109</v>
      </c>
      <c r="E40" s="1024">
        <v>39974</v>
      </c>
      <c r="F40" s="1049">
        <v>11</v>
      </c>
      <c r="G40" s="1050">
        <v>11</v>
      </c>
      <c r="H40" s="1051">
        <v>1</v>
      </c>
      <c r="I40" s="1052">
        <v>11</v>
      </c>
      <c r="J40" s="1051">
        <v>1</v>
      </c>
      <c r="K40" s="1050">
        <v>10</v>
      </c>
      <c r="L40" s="1051">
        <v>0.90909090909090906</v>
      </c>
      <c r="M40" s="1050">
        <v>9</v>
      </c>
      <c r="N40" s="1051">
        <v>0.81818181818181823</v>
      </c>
      <c r="O40" s="1050">
        <v>9</v>
      </c>
      <c r="P40" s="1051">
        <v>0.81818181818181823</v>
      </c>
      <c r="Q40" s="1050">
        <v>9</v>
      </c>
      <c r="R40" s="1051">
        <v>0.81818181818181823</v>
      </c>
      <c r="S40" s="1050">
        <v>9</v>
      </c>
      <c r="T40" s="1051">
        <v>0.81818181818181823</v>
      </c>
      <c r="U40" s="1052">
        <v>8</v>
      </c>
      <c r="V40" s="1028">
        <v>0.72727272727272729</v>
      </c>
    </row>
    <row r="41" spans="1:23" s="239" customFormat="1" ht="15" x14ac:dyDescent="0.25">
      <c r="A41" s="1910"/>
      <c r="B41" s="1977"/>
      <c r="C41" s="1908"/>
      <c r="D41" s="1071" t="s">
        <v>110</v>
      </c>
      <c r="E41" s="1024">
        <v>39974</v>
      </c>
      <c r="F41" s="1049">
        <v>12</v>
      </c>
      <c r="G41" s="1050">
        <v>12</v>
      </c>
      <c r="H41" s="1051">
        <v>1</v>
      </c>
      <c r="I41" s="1052">
        <v>11</v>
      </c>
      <c r="J41" s="1051">
        <v>0.91666666666666663</v>
      </c>
      <c r="K41" s="1050">
        <v>11</v>
      </c>
      <c r="L41" s="1051">
        <v>0.91666666666666663</v>
      </c>
      <c r="M41" s="1050">
        <v>11</v>
      </c>
      <c r="N41" s="1051">
        <v>0.91666666666666663</v>
      </c>
      <c r="O41" s="1050">
        <v>10</v>
      </c>
      <c r="P41" s="1051">
        <v>0.83333333333333337</v>
      </c>
      <c r="Q41" s="1050">
        <v>10</v>
      </c>
      <c r="R41" s="1051">
        <v>0.83333333333333337</v>
      </c>
      <c r="S41" s="1050">
        <v>10</v>
      </c>
      <c r="T41" s="1051">
        <v>0.83333333333333337</v>
      </c>
      <c r="U41" s="1052">
        <v>11</v>
      </c>
      <c r="V41" s="1028">
        <v>0.91666666666666663</v>
      </c>
    </row>
    <row r="42" spans="1:23" s="239" customFormat="1" ht="15" x14ac:dyDescent="0.25">
      <c r="A42" s="1910"/>
      <c r="B42" s="1977"/>
      <c r="C42" s="1908"/>
      <c r="D42" s="1071" t="s">
        <v>111</v>
      </c>
      <c r="E42" s="1024">
        <v>39974</v>
      </c>
      <c r="F42" s="1049">
        <v>12</v>
      </c>
      <c r="G42" s="1050">
        <v>11</v>
      </c>
      <c r="H42" s="1051">
        <v>0.91666666666666663</v>
      </c>
      <c r="I42" s="1052">
        <v>11</v>
      </c>
      <c r="J42" s="1051">
        <v>0.91666666666666663</v>
      </c>
      <c r="K42" s="1050">
        <v>11</v>
      </c>
      <c r="L42" s="1051">
        <v>0.91666666666666663</v>
      </c>
      <c r="M42" s="1050">
        <v>11</v>
      </c>
      <c r="N42" s="1051">
        <v>0.91666666666666663</v>
      </c>
      <c r="O42" s="1050">
        <v>11</v>
      </c>
      <c r="P42" s="1051">
        <v>0.91666666666666663</v>
      </c>
      <c r="Q42" s="1050">
        <v>11</v>
      </c>
      <c r="R42" s="1051">
        <v>0.91666666666666663</v>
      </c>
      <c r="S42" s="1050">
        <v>11</v>
      </c>
      <c r="T42" s="1051">
        <v>0.91666666666666663</v>
      </c>
      <c r="U42" s="1052">
        <v>11</v>
      </c>
      <c r="V42" s="1028">
        <v>0.91666666666666663</v>
      </c>
    </row>
    <row r="43" spans="1:23" s="239" customFormat="1" ht="15" x14ac:dyDescent="0.25">
      <c r="A43" s="1910"/>
      <c r="B43" s="1977"/>
      <c r="C43" s="1908"/>
      <c r="D43" s="1071" t="s">
        <v>112</v>
      </c>
      <c r="E43" s="1024">
        <v>39974</v>
      </c>
      <c r="F43" s="1075">
        <v>12</v>
      </c>
      <c r="G43" s="1076">
        <v>12</v>
      </c>
      <c r="H43" s="1077">
        <v>1</v>
      </c>
      <c r="I43" s="1052">
        <v>12</v>
      </c>
      <c r="J43" s="1051">
        <v>1</v>
      </c>
      <c r="K43" s="1053" t="s">
        <v>77</v>
      </c>
      <c r="L43" s="1051" t="s">
        <v>77</v>
      </c>
      <c r="M43" s="1053" t="s">
        <v>77</v>
      </c>
      <c r="N43" s="1051" t="s">
        <v>77</v>
      </c>
      <c r="O43" s="1053" t="s">
        <v>77</v>
      </c>
      <c r="P43" s="1051" t="s">
        <v>77</v>
      </c>
      <c r="Q43" s="1053" t="s">
        <v>77</v>
      </c>
      <c r="R43" s="1051" t="s">
        <v>77</v>
      </c>
      <c r="S43" s="1053" t="s">
        <v>77</v>
      </c>
      <c r="T43" s="1051" t="s">
        <v>77</v>
      </c>
      <c r="U43" s="1025" t="s">
        <v>77</v>
      </c>
      <c r="V43" s="1028" t="s">
        <v>77</v>
      </c>
    </row>
    <row r="44" spans="1:23" s="239" customFormat="1" ht="15" x14ac:dyDescent="0.25">
      <c r="A44" s="1910"/>
      <c r="B44" s="1977"/>
      <c r="C44" s="1908"/>
      <c r="D44" s="1054" t="s">
        <v>79</v>
      </c>
      <c r="E44" s="1030" t="s">
        <v>1009</v>
      </c>
      <c r="F44" s="1055"/>
      <c r="G44" s="1056"/>
      <c r="H44" s="1057">
        <v>0.96428571428571441</v>
      </c>
      <c r="I44" s="1031"/>
      <c r="J44" s="1057">
        <v>0.95238095238095244</v>
      </c>
      <c r="K44" s="1056"/>
      <c r="L44" s="1057">
        <v>0.91540404040404055</v>
      </c>
      <c r="M44" s="1056"/>
      <c r="N44" s="1057">
        <v>0.87247474747474751</v>
      </c>
      <c r="O44" s="1056"/>
      <c r="P44" s="1057">
        <v>0.87247474747474751</v>
      </c>
      <c r="Q44" s="1056"/>
      <c r="R44" s="1057">
        <v>0.87247474747474751</v>
      </c>
      <c r="S44" s="1056"/>
      <c r="T44" s="1057">
        <v>0.87247474747474751</v>
      </c>
      <c r="U44" s="1031"/>
      <c r="V44" s="1058">
        <v>0.86931818181818177</v>
      </c>
    </row>
    <row r="45" spans="1:23" s="239" customFormat="1" ht="15.75" thickBot="1" x14ac:dyDescent="0.3">
      <c r="A45" s="2113"/>
      <c r="B45" s="2115"/>
      <c r="C45" s="2111"/>
      <c r="D45" s="1059" t="s">
        <v>81</v>
      </c>
      <c r="E45" s="1035" t="s">
        <v>1009</v>
      </c>
      <c r="F45" s="1060"/>
      <c r="G45" s="1061"/>
      <c r="H45" s="1062">
        <v>6.5566316039120248E-2</v>
      </c>
      <c r="I45" s="1036"/>
      <c r="J45" s="1062">
        <v>6.5566316039120262E-2</v>
      </c>
      <c r="K45" s="1061"/>
      <c r="L45" s="1062">
        <v>5.2795294565446058E-2</v>
      </c>
      <c r="M45" s="1061"/>
      <c r="N45" s="1062">
        <v>0.11612592776321465</v>
      </c>
      <c r="O45" s="1061"/>
      <c r="P45" s="1062">
        <v>8.9048725669219467E-2</v>
      </c>
      <c r="Q45" s="1061"/>
      <c r="R45" s="1062">
        <v>8.9048725669219467E-2</v>
      </c>
      <c r="S45" s="1061"/>
      <c r="T45" s="1062">
        <v>8.9048725669219467E-2</v>
      </c>
      <c r="U45" s="1036"/>
      <c r="V45" s="1037">
        <v>9.4696969696969654E-2</v>
      </c>
    </row>
    <row r="46" spans="1:23" x14ac:dyDescent="0.2">
      <c r="A46" s="1011" t="s">
        <v>1407</v>
      </c>
      <c r="D46" s="1013"/>
      <c r="E46" s="1015"/>
      <c r="F46" s="1013"/>
      <c r="G46" s="1013"/>
      <c r="H46" s="1013"/>
      <c r="I46" s="1013"/>
      <c r="J46" s="1013"/>
      <c r="K46" s="1013"/>
      <c r="L46" s="1013"/>
      <c r="M46" s="1017"/>
      <c r="N46" s="1017"/>
      <c r="O46" s="1017"/>
      <c r="P46" s="1017"/>
      <c r="Q46" s="1017"/>
      <c r="R46" s="1017"/>
      <c r="S46" s="1013"/>
      <c r="T46" s="1013"/>
      <c r="U46" s="1013"/>
      <c r="V46" s="1013"/>
    </row>
    <row r="47" spans="1:23" x14ac:dyDescent="0.2">
      <c r="A47" s="1013" t="s">
        <v>1408</v>
      </c>
      <c r="B47" s="1013"/>
      <c r="C47" s="1013"/>
      <c r="E47" s="1013"/>
      <c r="F47" s="1013"/>
      <c r="G47" s="1013"/>
      <c r="H47" s="1013"/>
      <c r="I47" s="1013"/>
      <c r="J47" s="1013"/>
      <c r="K47" s="1013"/>
      <c r="L47" s="1013"/>
      <c r="M47" s="1013"/>
      <c r="N47" s="1013"/>
      <c r="O47" s="1013"/>
      <c r="P47" s="1013"/>
      <c r="Q47" s="1013"/>
      <c r="R47" s="1013"/>
      <c r="S47" s="1013"/>
      <c r="T47" s="1013"/>
      <c r="U47" s="1013"/>
      <c r="V47" s="1013"/>
    </row>
    <row r="48" spans="1:23" ht="15.75" x14ac:dyDescent="0.2">
      <c r="A48" s="1013" t="s">
        <v>1424</v>
      </c>
      <c r="B48" s="1013"/>
      <c r="C48" s="1013"/>
      <c r="E48" s="1013"/>
      <c r="F48" s="1013"/>
      <c r="G48" s="1013"/>
      <c r="H48" s="1013"/>
      <c r="I48" s="1013"/>
      <c r="J48" s="1013"/>
      <c r="K48" s="1013"/>
      <c r="L48" s="1013"/>
      <c r="M48" s="1013"/>
      <c r="N48" s="1013"/>
      <c r="O48" s="1013"/>
      <c r="P48" s="1013"/>
      <c r="Q48" s="1013"/>
      <c r="R48" s="1013"/>
      <c r="S48" s="1013"/>
      <c r="T48" s="1013"/>
      <c r="U48" s="1013"/>
      <c r="V48" s="1013"/>
    </row>
  </sheetData>
  <mergeCells count="25">
    <mergeCell ref="A4:A6"/>
    <mergeCell ref="C7:C16"/>
    <mergeCell ref="C17:C26"/>
    <mergeCell ref="C27:C36"/>
    <mergeCell ref="C37:C45"/>
    <mergeCell ref="A7:A16"/>
    <mergeCell ref="A17:A26"/>
    <mergeCell ref="A27:A36"/>
    <mergeCell ref="A37:A45"/>
    <mergeCell ref="B7:B16"/>
    <mergeCell ref="B17:B26"/>
    <mergeCell ref="B27:B36"/>
    <mergeCell ref="B37:B45"/>
    <mergeCell ref="S5:T5"/>
    <mergeCell ref="U5:V5"/>
    <mergeCell ref="C4:C6"/>
    <mergeCell ref="D4:D6"/>
    <mergeCell ref="E4:E6"/>
    <mergeCell ref="F4:V4"/>
    <mergeCell ref="G5:H5"/>
    <mergeCell ref="I5:J5"/>
    <mergeCell ref="K5:L5"/>
    <mergeCell ref="M5:N5"/>
    <mergeCell ref="O5:P5"/>
    <mergeCell ref="Q5:R5"/>
  </mergeCells>
  <conditionalFormatting sqref="A27:B27">
    <cfRule type="cellIs" dxfId="26" priority="1" operator="equal">
      <formula>"need station"</formula>
    </cfRule>
  </conditionalFormatting>
  <conditionalFormatting sqref="A7:B7">
    <cfRule type="cellIs" dxfId="25" priority="3" operator="equal">
      <formula>"need station"</formula>
    </cfRule>
  </conditionalFormatting>
  <conditionalFormatting sqref="A17:B17">
    <cfRule type="cellIs" dxfId="24" priority="2" operator="equal">
      <formula>"need station"</formula>
    </cfRule>
  </conditionalFormatting>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D10"/>
  <sheetViews>
    <sheetView workbookViewId="0">
      <selection activeCell="D18" sqref="D18:D19"/>
    </sheetView>
  </sheetViews>
  <sheetFormatPr defaultRowHeight="15.75" x14ac:dyDescent="0.25"/>
  <cols>
    <col min="1" max="1" width="21.7109375" style="1079" customWidth="1"/>
    <col min="2" max="2" width="18.5703125" style="1079" customWidth="1"/>
    <col min="3" max="3" width="16.7109375" style="1079" customWidth="1"/>
    <col min="4" max="4" width="16.5703125" style="1079" customWidth="1"/>
    <col min="5" max="16384" width="9.140625" style="1079"/>
  </cols>
  <sheetData>
    <row r="1" spans="1:4" x14ac:dyDescent="0.25">
      <c r="A1" s="1078" t="s">
        <v>1466</v>
      </c>
    </row>
    <row r="2" spans="1:4" s="37" customFormat="1" x14ac:dyDescent="0.2">
      <c r="A2" s="37" t="s">
        <v>1411</v>
      </c>
    </row>
    <row r="4" spans="1:4" x14ac:dyDescent="0.25">
      <c r="A4" s="1081" t="s">
        <v>1358</v>
      </c>
      <c r="B4" s="1082" t="s">
        <v>69</v>
      </c>
      <c r="C4" s="1082" t="s">
        <v>83</v>
      </c>
      <c r="D4" s="1083">
        <v>3527220</v>
      </c>
    </row>
    <row r="5" spans="1:4" ht="38.25" x14ac:dyDescent="0.25">
      <c r="A5" s="1085" t="s">
        <v>1359</v>
      </c>
      <c r="B5" s="1383" t="s">
        <v>68</v>
      </c>
      <c r="C5" s="1383" t="s">
        <v>82</v>
      </c>
      <c r="D5" s="1383" t="s">
        <v>103</v>
      </c>
    </row>
    <row r="6" spans="1:4" ht="18.75" x14ac:dyDescent="0.25">
      <c r="A6" s="1085" t="s">
        <v>1323</v>
      </c>
      <c r="B6" s="1086">
        <v>6</v>
      </c>
      <c r="C6" s="1086">
        <v>15</v>
      </c>
      <c r="D6" s="1086">
        <v>27</v>
      </c>
    </row>
    <row r="7" spans="1:4" ht="18.75" x14ac:dyDescent="0.25">
      <c r="A7" s="1087" t="s">
        <v>1324</v>
      </c>
      <c r="B7" s="1848">
        <v>3414</v>
      </c>
      <c r="C7" s="1848">
        <v>3766</v>
      </c>
      <c r="D7" s="1848">
        <v>4219</v>
      </c>
    </row>
    <row r="8" spans="1:4" x14ac:dyDescent="0.25">
      <c r="A8" s="1087" t="s">
        <v>1190</v>
      </c>
      <c r="B8" s="1084">
        <v>81</v>
      </c>
      <c r="C8" s="1084">
        <v>89</v>
      </c>
      <c r="D8" s="1084">
        <v>100</v>
      </c>
    </row>
    <row r="9" spans="1:4" ht="16.5" x14ac:dyDescent="0.25">
      <c r="A9" s="1013" t="s">
        <v>1424</v>
      </c>
      <c r="B9" s="1080"/>
      <c r="C9" s="1080"/>
      <c r="D9" s="1080"/>
    </row>
    <row r="10" spans="1:4" s="37" customFormat="1" x14ac:dyDescent="0.2">
      <c r="A10" s="37" t="s">
        <v>1412</v>
      </c>
    </row>
  </sheetData>
  <conditionalFormatting sqref="B4">
    <cfRule type="cellIs" dxfId="23" priority="3" operator="equal">
      <formula>"need station"</formula>
    </cfRule>
  </conditionalFormatting>
  <conditionalFormatting sqref="C4">
    <cfRule type="cellIs" dxfId="22" priority="2" operator="equal">
      <formula>"need station"</formula>
    </cfRule>
  </conditionalFormatting>
  <conditionalFormatting sqref="D4">
    <cfRule type="cellIs" dxfId="21" priority="1" operator="equal">
      <formula>"need station"</formula>
    </cfRule>
  </conditionalFormatting>
  <hyperlinks>
    <hyperlink ref="D4"/>
  </hyperlink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O9"/>
  <sheetViews>
    <sheetView workbookViewId="0"/>
  </sheetViews>
  <sheetFormatPr defaultRowHeight="15" x14ac:dyDescent="0.25"/>
  <cols>
    <col min="1" max="1" width="9.7109375" style="5" bestFit="1" customWidth="1"/>
    <col min="2" max="2" width="9.140625" style="77"/>
    <col min="3" max="3" width="53.28515625" style="5" customWidth="1"/>
    <col min="4" max="4" width="14.85546875" style="5" customWidth="1"/>
    <col min="5" max="5" width="17" style="1829" customWidth="1"/>
    <col min="6" max="6" width="10.85546875" style="5" customWidth="1"/>
    <col min="7" max="7" width="10.7109375" style="5" customWidth="1"/>
    <col min="8" max="8" width="10.140625" style="5" customWidth="1"/>
    <col min="9" max="9" width="11.5703125" style="5" customWidth="1"/>
    <col min="10" max="12" width="9.140625" style="5"/>
    <col min="13" max="13" width="12.28515625" style="5" customWidth="1"/>
    <col min="14" max="14" width="5.42578125" style="238" customWidth="1"/>
    <col min="15" max="15" width="7.140625" style="77" customWidth="1"/>
    <col min="16" max="16" width="2.85546875" style="238" customWidth="1"/>
    <col min="17" max="17" width="11.140625" style="5" customWidth="1"/>
    <col min="18" max="18" width="2.42578125" style="238" customWidth="1"/>
    <col min="19" max="19" width="12.140625" style="239" customWidth="1"/>
    <col min="20" max="16384" width="9.140625" style="5"/>
  </cols>
  <sheetData>
    <row r="1" spans="1:41" s="77" customFormat="1" x14ac:dyDescent="0.25">
      <c r="A1" s="7" t="s">
        <v>1467</v>
      </c>
      <c r="C1" s="6"/>
      <c r="D1" s="6"/>
      <c r="E1" s="1829"/>
      <c r="F1" s="6"/>
      <c r="G1" s="6"/>
      <c r="H1" s="6"/>
      <c r="I1" s="6"/>
      <c r="J1" s="6"/>
      <c r="K1" s="6"/>
      <c r="L1" s="6"/>
      <c r="M1" s="238"/>
      <c r="N1" s="6"/>
      <c r="P1" s="238"/>
      <c r="Q1" s="6"/>
      <c r="R1" s="238"/>
      <c r="S1" s="239"/>
      <c r="T1" s="6"/>
      <c r="U1" s="6"/>
      <c r="V1" s="238"/>
      <c r="W1" s="6"/>
      <c r="X1" s="238"/>
      <c r="Y1" s="6"/>
      <c r="Z1" s="238"/>
      <c r="AA1" s="6"/>
      <c r="AB1" s="238"/>
      <c r="AC1" s="6"/>
      <c r="AD1" s="6"/>
    </row>
    <row r="2" spans="1:41" s="1008" customFormat="1" ht="15" customHeight="1" thickBot="1" x14ac:dyDescent="0.25">
      <c r="A2" s="1872" t="s">
        <v>1413</v>
      </c>
      <c r="B2" s="1891"/>
      <c r="C2" s="1891"/>
      <c r="D2" s="1891"/>
      <c r="E2" s="1891"/>
      <c r="F2" s="1891"/>
      <c r="G2" s="1891"/>
      <c r="H2" s="1891"/>
      <c r="I2" s="1891"/>
      <c r="J2" s="1891"/>
      <c r="K2" s="1088"/>
      <c r="L2" s="1088"/>
      <c r="M2" s="1089"/>
      <c r="N2" s="1088"/>
      <c r="O2" s="1090"/>
      <c r="P2" s="1089"/>
      <c r="Q2" s="1088"/>
      <c r="R2" s="1089"/>
      <c r="S2" s="1088"/>
      <c r="T2" s="1088"/>
      <c r="U2" s="1091"/>
      <c r="V2" s="1092"/>
      <c r="W2" s="1091"/>
      <c r="X2" s="1092"/>
      <c r="Y2" s="1091"/>
      <c r="Z2" s="1092"/>
      <c r="AA2" s="1091"/>
      <c r="AB2" s="1092"/>
      <c r="AC2" s="1091"/>
      <c r="AD2" s="1091"/>
      <c r="AE2" s="1044"/>
      <c r="AF2" s="1044"/>
      <c r="AG2" s="1044"/>
      <c r="AH2" s="1044"/>
      <c r="AI2" s="1044"/>
      <c r="AJ2" s="1044"/>
    </row>
    <row r="3" spans="1:41" s="7" customFormat="1" ht="20.100000000000001" customHeight="1" thickBot="1" x14ac:dyDescent="0.3">
      <c r="A3" s="1874" t="s">
        <v>1414</v>
      </c>
      <c r="B3" s="1876"/>
      <c r="C3" s="1876"/>
      <c r="D3" s="1876"/>
      <c r="E3" s="1875"/>
      <c r="F3" s="1874" t="s">
        <v>1362</v>
      </c>
      <c r="G3" s="1876"/>
      <c r="H3" s="1876"/>
      <c r="I3" s="1876"/>
      <c r="J3" s="1876"/>
      <c r="K3" s="1876"/>
      <c r="L3" s="1875"/>
      <c r="M3" s="2120" t="s">
        <v>906</v>
      </c>
      <c r="N3" s="2121"/>
      <c r="O3" s="2121"/>
      <c r="P3" s="2121"/>
      <c r="Q3" s="2121"/>
      <c r="R3" s="2121"/>
      <c r="S3" s="2121"/>
      <c r="T3" s="1869"/>
      <c r="U3" s="1093"/>
      <c r="V3" s="1093"/>
      <c r="W3" s="1093"/>
      <c r="X3" s="1093"/>
      <c r="Y3" s="1093"/>
      <c r="Z3" s="1093"/>
      <c r="AA3" s="1093"/>
      <c r="AB3" s="1093"/>
      <c r="AC3" s="1093"/>
      <c r="AD3" s="1093"/>
      <c r="AE3" s="1094"/>
      <c r="AF3" s="1094"/>
      <c r="AG3" s="1094"/>
      <c r="AH3" s="1094"/>
      <c r="AI3" s="1094"/>
      <c r="AJ3" s="1094"/>
      <c r="AK3" s="1093"/>
      <c r="AL3" s="1093"/>
      <c r="AM3" s="1093"/>
      <c r="AN3" s="1093"/>
      <c r="AO3" s="1093"/>
    </row>
    <row r="4" spans="1:41" ht="75" x14ac:dyDescent="0.25">
      <c r="A4" s="1098" t="s">
        <v>1262</v>
      </c>
      <c r="B4" s="1096" t="s">
        <v>1358</v>
      </c>
      <c r="C4" s="1097" t="s">
        <v>1359</v>
      </c>
      <c r="D4" s="1095" t="s">
        <v>289</v>
      </c>
      <c r="E4" s="1840" t="s">
        <v>845</v>
      </c>
      <c r="F4" s="1099" t="s">
        <v>1306</v>
      </c>
      <c r="G4" s="1100" t="s">
        <v>1307</v>
      </c>
      <c r="H4" s="1101" t="s">
        <v>846</v>
      </c>
      <c r="I4" s="1101" t="s">
        <v>849</v>
      </c>
      <c r="J4" s="1101" t="s">
        <v>850</v>
      </c>
      <c r="K4" s="1101" t="s">
        <v>851</v>
      </c>
      <c r="L4" s="1102" t="s">
        <v>852</v>
      </c>
      <c r="M4" s="1103" t="s">
        <v>1415</v>
      </c>
      <c r="N4" s="2119" t="s">
        <v>1205</v>
      </c>
      <c r="O4" s="2119"/>
      <c r="P4" s="2119" t="s">
        <v>1206</v>
      </c>
      <c r="Q4" s="2119"/>
      <c r="R4" s="2119" t="s">
        <v>1207</v>
      </c>
      <c r="S4" s="2119"/>
      <c r="T4" s="1104" t="s">
        <v>1208</v>
      </c>
    </row>
    <row r="5" spans="1:41" ht="18.75" customHeight="1" x14ac:dyDescent="0.25">
      <c r="A5" s="1107">
        <v>6</v>
      </c>
      <c r="B5" s="1105" t="s">
        <v>69</v>
      </c>
      <c r="C5" s="1106" t="s">
        <v>68</v>
      </c>
      <c r="D5" s="1320">
        <v>40442</v>
      </c>
      <c r="E5" s="1824">
        <v>0.36805555555555558</v>
      </c>
      <c r="F5" s="1323">
        <v>21.8</v>
      </c>
      <c r="G5" s="1310">
        <v>22</v>
      </c>
      <c r="H5" s="1310">
        <v>706</v>
      </c>
      <c r="I5" s="1310">
        <v>380</v>
      </c>
      <c r="J5" s="1310">
        <v>8.8000000000000007</v>
      </c>
      <c r="K5" s="1310">
        <v>8.3000000000000007</v>
      </c>
      <c r="L5" s="1324">
        <v>3.2</v>
      </c>
      <c r="M5" s="1323">
        <v>0.73</v>
      </c>
      <c r="N5" s="1325"/>
      <c r="O5" s="1326">
        <v>6.7000000000000004E-2</v>
      </c>
      <c r="P5" s="1325" t="s">
        <v>568</v>
      </c>
      <c r="Q5" s="1326">
        <v>0.8</v>
      </c>
      <c r="R5" s="1325" t="s">
        <v>568</v>
      </c>
      <c r="S5" s="1327">
        <v>1.8</v>
      </c>
      <c r="T5" s="1328">
        <v>1.72</v>
      </c>
    </row>
    <row r="6" spans="1:41" ht="18.75" customHeight="1" x14ac:dyDescent="0.25">
      <c r="A6" s="1107">
        <v>16</v>
      </c>
      <c r="B6" s="1418" t="s">
        <v>1140</v>
      </c>
      <c r="C6" s="1106" t="s">
        <v>591</v>
      </c>
      <c r="D6" s="1320">
        <v>40441</v>
      </c>
      <c r="E6" s="1824">
        <v>0.40625</v>
      </c>
      <c r="F6" s="1323">
        <v>21.4</v>
      </c>
      <c r="G6" s="1310">
        <v>18</v>
      </c>
      <c r="H6" s="1310">
        <v>706</v>
      </c>
      <c r="I6" s="1310">
        <v>479</v>
      </c>
      <c r="J6" s="1310">
        <v>11.2</v>
      </c>
      <c r="K6" s="1310">
        <v>8.3000000000000007</v>
      </c>
      <c r="L6" s="1324">
        <v>1.9</v>
      </c>
      <c r="M6" s="1323">
        <v>0.34</v>
      </c>
      <c r="N6" s="1329" t="s">
        <v>0</v>
      </c>
      <c r="O6" s="1327">
        <v>3.4000000000000002E-2</v>
      </c>
      <c r="P6" s="1329" t="s">
        <v>568</v>
      </c>
      <c r="Q6" s="1327">
        <v>0.8</v>
      </c>
      <c r="R6" s="1329" t="s">
        <v>568</v>
      </c>
      <c r="S6" s="1327">
        <v>2.4</v>
      </c>
      <c r="T6" s="1328">
        <v>1.68</v>
      </c>
    </row>
    <row r="7" spans="1:41" ht="18.75" customHeight="1" x14ac:dyDescent="0.25">
      <c r="A7" s="1107">
        <v>19</v>
      </c>
      <c r="B7" s="1105" t="s">
        <v>94</v>
      </c>
      <c r="C7" s="1106" t="s">
        <v>93</v>
      </c>
      <c r="D7" s="1320">
        <v>40441</v>
      </c>
      <c r="E7" s="1824">
        <v>0.44791666666666669</v>
      </c>
      <c r="F7" s="1330">
        <v>22</v>
      </c>
      <c r="G7" s="1310">
        <v>25</v>
      </c>
      <c r="H7" s="1310">
        <v>706</v>
      </c>
      <c r="I7" s="1310">
        <v>459</v>
      </c>
      <c r="J7" s="1310">
        <v>13.8</v>
      </c>
      <c r="K7" s="1310">
        <v>8.1999999999999993</v>
      </c>
      <c r="L7" s="1324">
        <v>3</v>
      </c>
      <c r="M7" s="1323">
        <v>0.46</v>
      </c>
      <c r="N7" s="1329"/>
      <c r="O7" s="1327">
        <v>4.7E-2</v>
      </c>
      <c r="P7" s="1329" t="s">
        <v>568</v>
      </c>
      <c r="Q7" s="1327">
        <v>2.6</v>
      </c>
      <c r="R7" s="1329" t="s">
        <v>568</v>
      </c>
      <c r="S7" s="1327">
        <v>1.5</v>
      </c>
      <c r="T7" s="1328">
        <v>1.74</v>
      </c>
    </row>
    <row r="8" spans="1:41" ht="18.75" customHeight="1" thickBot="1" x14ac:dyDescent="0.3">
      <c r="A8" s="1111">
        <v>27</v>
      </c>
      <c r="B8" s="1559" t="s">
        <v>902</v>
      </c>
      <c r="C8" s="1110" t="s">
        <v>103</v>
      </c>
      <c r="D8" s="1321">
        <v>40441</v>
      </c>
      <c r="E8" s="1826">
        <v>0.51041666666666663</v>
      </c>
      <c r="F8" s="1331">
        <v>21.8</v>
      </c>
      <c r="G8" s="1322">
        <v>28</v>
      </c>
      <c r="H8" s="1322">
        <v>706</v>
      </c>
      <c r="I8" s="1322">
        <v>418</v>
      </c>
      <c r="J8" s="1322">
        <v>11.1</v>
      </c>
      <c r="K8" s="1322">
        <v>8.3000000000000007</v>
      </c>
      <c r="L8" s="1332"/>
      <c r="M8" s="1331">
        <v>0.39600000000000002</v>
      </c>
      <c r="N8" s="1333" t="s">
        <v>0</v>
      </c>
      <c r="O8" s="1334">
        <v>3.4000000000000002E-2</v>
      </c>
      <c r="P8" s="1333" t="s">
        <v>568</v>
      </c>
      <c r="Q8" s="1334">
        <v>1.88</v>
      </c>
      <c r="R8" s="1333" t="s">
        <v>568</v>
      </c>
      <c r="S8" s="1334">
        <v>1.4</v>
      </c>
      <c r="T8" s="1335">
        <v>1.5</v>
      </c>
    </row>
    <row r="9" spans="1:41" ht="16.5" x14ac:dyDescent="0.25">
      <c r="A9" s="1013" t="s">
        <v>1424</v>
      </c>
      <c r="B9" s="239"/>
    </row>
  </sheetData>
  <mergeCells count="7">
    <mergeCell ref="A2:J2"/>
    <mergeCell ref="A3:E3"/>
    <mergeCell ref="N4:O4"/>
    <mergeCell ref="P4:Q4"/>
    <mergeCell ref="R4:S4"/>
    <mergeCell ref="M3:T3"/>
    <mergeCell ref="F3:L3"/>
  </mergeCells>
  <conditionalFormatting sqref="B8">
    <cfRule type="cellIs" dxfId="20" priority="4" operator="equal">
      <formula>"need station"</formula>
    </cfRule>
  </conditionalFormatting>
  <conditionalFormatting sqref="B7">
    <cfRule type="cellIs" dxfId="19" priority="3" operator="equal">
      <formula>"need station"</formula>
    </cfRule>
  </conditionalFormatting>
  <conditionalFormatting sqref="B6">
    <cfRule type="cellIs" dxfId="18" priority="2" operator="equal">
      <formula>"need station"</formula>
    </cfRule>
  </conditionalFormatting>
  <conditionalFormatting sqref="B5">
    <cfRule type="cellIs" dxfId="17" priority="1" operator="equal">
      <formula>"need station"</formula>
    </cfRule>
  </conditionalFormatting>
  <hyperlinks>
    <hyperlink ref="B8" display="03527220"/>
    <hyperlink ref="B6" display="03524748"/>
  </hyperlink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H33"/>
  <sheetViews>
    <sheetView zoomScaleNormal="100" workbookViewId="0">
      <pane xSplit="1" topLeftCell="B1" activePane="topRight" state="frozen"/>
      <selection pane="topRight" sqref="A1:XFD1"/>
    </sheetView>
  </sheetViews>
  <sheetFormatPr defaultRowHeight="15" x14ac:dyDescent="0.25"/>
  <cols>
    <col min="1" max="1" width="7.7109375" customWidth="1"/>
    <col min="2" max="2" width="12.140625" style="49" customWidth="1"/>
    <col min="3" max="3" width="54.5703125" style="15" customWidth="1"/>
    <col min="4" max="4" width="10.7109375" customWidth="1"/>
    <col min="5" max="5" width="8.85546875" style="51" customWidth="1"/>
    <col min="6" max="6" width="12.85546875" customWidth="1"/>
    <col min="8" max="8" width="10.28515625" bestFit="1" customWidth="1"/>
    <col min="12" max="12" width="9.5703125" bestFit="1" customWidth="1"/>
    <col min="14" max="14" width="9.42578125" bestFit="1" customWidth="1"/>
    <col min="16" max="16" width="10.28515625" bestFit="1" customWidth="1"/>
    <col min="20" max="20" width="10.140625" bestFit="1" customWidth="1"/>
    <col min="22" max="22" width="11.42578125" bestFit="1" customWidth="1"/>
    <col min="23" max="23" width="11.28515625" bestFit="1" customWidth="1"/>
    <col min="24" max="24" width="13.140625" bestFit="1" customWidth="1"/>
    <col min="27" max="27" width="9.7109375" bestFit="1" customWidth="1"/>
    <col min="28" max="28" width="9.42578125" bestFit="1" customWidth="1"/>
    <col min="30" max="30" width="9.85546875" bestFit="1" customWidth="1"/>
    <col min="33" max="33" width="10" bestFit="1" customWidth="1"/>
  </cols>
  <sheetData>
    <row r="1" spans="1:34" ht="38.25" customHeight="1" x14ac:dyDescent="0.25">
      <c r="A1" s="2122" t="s">
        <v>1485</v>
      </c>
      <c r="B1" s="2122"/>
      <c r="C1" s="2122"/>
      <c r="D1" s="1871"/>
      <c r="E1" s="1871"/>
      <c r="F1" s="1871"/>
      <c r="G1" s="1871"/>
      <c r="H1" s="1871"/>
      <c r="I1" s="1871"/>
      <c r="J1" s="1871"/>
      <c r="K1" s="1871"/>
      <c r="L1" s="1871"/>
      <c r="M1" s="1871"/>
      <c r="N1" s="1871"/>
      <c r="O1" s="1871"/>
    </row>
    <row r="2" spans="1:34" x14ac:dyDescent="0.25">
      <c r="A2" s="2123" t="s">
        <v>1416</v>
      </c>
      <c r="B2" s="2123"/>
      <c r="C2" s="2123"/>
      <c r="D2" s="2123"/>
      <c r="E2" s="2123"/>
      <c r="F2" s="2123"/>
      <c r="G2" s="2123"/>
      <c r="H2" s="2123"/>
      <c r="I2" s="2123"/>
      <c r="J2" s="2123"/>
      <c r="K2" s="2123"/>
      <c r="L2" s="2123"/>
      <c r="M2" s="2123"/>
      <c r="N2" s="2123"/>
      <c r="O2" s="2123"/>
    </row>
    <row r="3" spans="1:34" ht="15.75" thickBot="1" x14ac:dyDescent="0.3">
      <c r="A3" s="1686"/>
      <c r="B3" s="1686"/>
      <c r="C3" s="14"/>
      <c r="D3" s="1" t="s">
        <v>1009</v>
      </c>
      <c r="E3" s="50"/>
    </row>
    <row r="4" spans="1:34" s="55" customFormat="1" ht="75" customHeight="1" x14ac:dyDescent="0.25">
      <c r="A4" s="2134" t="s">
        <v>1417</v>
      </c>
      <c r="B4" s="2127" t="s">
        <v>1418</v>
      </c>
      <c r="C4" s="2132" t="s">
        <v>1419</v>
      </c>
      <c r="D4" s="2128" t="s">
        <v>1209</v>
      </c>
      <c r="E4" s="2130" t="s">
        <v>1185</v>
      </c>
      <c r="F4" s="2128" t="s">
        <v>289</v>
      </c>
      <c r="G4" s="1147" t="s">
        <v>32</v>
      </c>
      <c r="H4" s="1147" t="s">
        <v>31</v>
      </c>
      <c r="I4" s="1147" t="s">
        <v>30</v>
      </c>
      <c r="J4" s="1147" t="s">
        <v>29</v>
      </c>
      <c r="K4" s="1147" t="s">
        <v>28</v>
      </c>
      <c r="L4" s="1147" t="s">
        <v>27</v>
      </c>
      <c r="M4" s="1147" t="s">
        <v>26</v>
      </c>
      <c r="N4" s="1147" t="s">
        <v>25</v>
      </c>
      <c r="O4" s="1147" t="s">
        <v>24</v>
      </c>
      <c r="P4" s="1147" t="s">
        <v>23</v>
      </c>
      <c r="Q4" s="1147" t="s">
        <v>22</v>
      </c>
      <c r="R4" s="1147" t="s">
        <v>21</v>
      </c>
      <c r="S4" s="1147" t="s">
        <v>20</v>
      </c>
      <c r="T4" s="1147" t="s">
        <v>19</v>
      </c>
      <c r="U4" s="1147" t="s">
        <v>18</v>
      </c>
      <c r="V4" s="1147" t="s">
        <v>17</v>
      </c>
      <c r="W4" s="1147" t="s">
        <v>16</v>
      </c>
      <c r="X4" s="1147" t="s">
        <v>15</v>
      </c>
      <c r="Y4" s="1147" t="s">
        <v>14</v>
      </c>
      <c r="Z4" s="1147" t="s">
        <v>13</v>
      </c>
      <c r="AA4" s="1147" t="s">
        <v>12</v>
      </c>
      <c r="AB4" s="1147" t="s">
        <v>11</v>
      </c>
      <c r="AC4" s="1147" t="s">
        <v>10</v>
      </c>
      <c r="AD4" s="1147" t="s">
        <v>9</v>
      </c>
      <c r="AE4" s="1147" t="s">
        <v>8</v>
      </c>
      <c r="AF4" s="1147" t="s">
        <v>7</v>
      </c>
      <c r="AG4" s="1147" t="s">
        <v>6</v>
      </c>
      <c r="AH4" s="1148" t="s">
        <v>5</v>
      </c>
    </row>
    <row r="5" spans="1:34" s="2" customFormat="1" ht="15.75" thickBot="1" x14ac:dyDescent="0.3">
      <c r="A5" s="2135"/>
      <c r="B5" s="2089"/>
      <c r="C5" s="2133"/>
      <c r="D5" s="2129"/>
      <c r="E5" s="2131"/>
      <c r="F5" s="2129"/>
      <c r="G5" s="2124" t="s">
        <v>1325</v>
      </c>
      <c r="H5" s="2125"/>
      <c r="I5" s="2125"/>
      <c r="J5" s="2125"/>
      <c r="K5" s="2125"/>
      <c r="L5" s="2125"/>
      <c r="M5" s="2125"/>
      <c r="N5" s="2125"/>
      <c r="O5" s="2125"/>
      <c r="P5" s="2125"/>
      <c r="Q5" s="2125"/>
      <c r="R5" s="2125"/>
      <c r="S5" s="2125"/>
      <c r="T5" s="2125"/>
      <c r="U5" s="2125"/>
      <c r="V5" s="2125"/>
      <c r="W5" s="2125"/>
      <c r="X5" s="2125"/>
      <c r="Y5" s="2125"/>
      <c r="Z5" s="2125"/>
      <c r="AA5" s="2125"/>
      <c r="AB5" s="2125"/>
      <c r="AC5" s="2125"/>
      <c r="AD5" s="2125"/>
      <c r="AE5" s="2125"/>
      <c r="AF5" s="2125"/>
      <c r="AG5" s="2125"/>
      <c r="AH5" s="2126"/>
    </row>
    <row r="6" spans="1:34" s="5" customFormat="1" x14ac:dyDescent="0.25">
      <c r="A6" s="1113" t="s">
        <v>80</v>
      </c>
      <c r="B6" s="1113" t="s">
        <v>80</v>
      </c>
      <c r="C6" s="1112" t="s">
        <v>1330</v>
      </c>
      <c r="D6" s="1114">
        <v>1.5913999999999999</v>
      </c>
      <c r="E6" s="1115">
        <v>87.7</v>
      </c>
      <c r="F6" s="1116">
        <v>40498</v>
      </c>
      <c r="G6" s="1117">
        <v>0.36099999999999999</v>
      </c>
      <c r="H6" s="1118">
        <v>149</v>
      </c>
      <c r="I6" s="1118">
        <v>3.36</v>
      </c>
      <c r="J6" s="1119" t="s">
        <v>901</v>
      </c>
      <c r="K6" s="1118">
        <v>114</v>
      </c>
      <c r="L6" s="1118" t="s">
        <v>901</v>
      </c>
      <c r="M6" s="1120">
        <v>20000</v>
      </c>
      <c r="N6" s="1117">
        <v>0.64100000000000001</v>
      </c>
      <c r="O6" s="1119">
        <v>0.61099999999999999</v>
      </c>
      <c r="P6" s="1119">
        <v>0.95199999999999996</v>
      </c>
      <c r="Q6" s="1121">
        <v>12.6</v>
      </c>
      <c r="R6" s="1120">
        <v>941</v>
      </c>
      <c r="S6" s="1117">
        <v>0.221</v>
      </c>
      <c r="T6" s="1120">
        <v>1690</v>
      </c>
      <c r="U6" s="1122">
        <v>0.21199999999999999</v>
      </c>
      <c r="V6" s="1120">
        <v>1570</v>
      </c>
      <c r="W6" s="1120">
        <v>2420</v>
      </c>
      <c r="X6" s="1117">
        <v>0.41899999999999998</v>
      </c>
      <c r="Y6" s="1119">
        <v>1.05</v>
      </c>
      <c r="Z6" s="1119">
        <v>0.55100000000000005</v>
      </c>
      <c r="AA6" s="1117" t="s">
        <v>901</v>
      </c>
      <c r="AB6" s="1119">
        <v>3.98</v>
      </c>
      <c r="AC6" s="1117">
        <v>0.26800000000000002</v>
      </c>
      <c r="AD6" s="1121">
        <v>18.5</v>
      </c>
      <c r="AE6" s="1117" t="s">
        <v>901</v>
      </c>
      <c r="AF6" s="1117">
        <v>0.107</v>
      </c>
      <c r="AG6" s="1119">
        <v>0.29299999999999998</v>
      </c>
      <c r="AH6" s="1123">
        <v>241</v>
      </c>
    </row>
    <row r="7" spans="1:34" s="5" customFormat="1" x14ac:dyDescent="0.25">
      <c r="A7" s="1113" t="s">
        <v>80</v>
      </c>
      <c r="B7" s="1113" t="s">
        <v>80</v>
      </c>
      <c r="C7" s="1112" t="s">
        <v>1330</v>
      </c>
      <c r="D7" s="1114">
        <v>1.9139999999999999</v>
      </c>
      <c r="E7" s="1115">
        <v>88.8</v>
      </c>
      <c r="F7" s="1116">
        <v>40498</v>
      </c>
      <c r="G7" s="1117">
        <v>0.33200000000000002</v>
      </c>
      <c r="H7" s="1118">
        <v>172</v>
      </c>
      <c r="I7" s="1118">
        <v>3.34</v>
      </c>
      <c r="J7" s="1119" t="s">
        <v>901</v>
      </c>
      <c r="K7" s="1118">
        <v>150</v>
      </c>
      <c r="L7" s="1118" t="s">
        <v>901</v>
      </c>
      <c r="M7" s="1120">
        <v>25500</v>
      </c>
      <c r="N7" s="1117">
        <v>0.90900000000000003</v>
      </c>
      <c r="O7" s="1119">
        <v>0.69699999999999995</v>
      </c>
      <c r="P7" s="1119">
        <v>1.18</v>
      </c>
      <c r="Q7" s="1121">
        <v>12.8</v>
      </c>
      <c r="R7" s="1120">
        <v>1210</v>
      </c>
      <c r="S7" s="1117">
        <v>0.223</v>
      </c>
      <c r="T7" s="1120">
        <v>1900</v>
      </c>
      <c r="U7" s="1122">
        <v>0.25700000000000001</v>
      </c>
      <c r="V7" s="1120">
        <v>1680</v>
      </c>
      <c r="W7" s="1120">
        <v>3220</v>
      </c>
      <c r="X7" s="1117">
        <v>0.42099999999999999</v>
      </c>
      <c r="Y7" s="1119">
        <v>1.1499999999999999</v>
      </c>
      <c r="Z7" s="1119">
        <v>0.63800000000000001</v>
      </c>
      <c r="AA7" s="1117" t="s">
        <v>901</v>
      </c>
      <c r="AB7" s="1119">
        <v>4.24</v>
      </c>
      <c r="AC7" s="1117">
        <v>0.29699999999999999</v>
      </c>
      <c r="AD7" s="1121">
        <v>23.8</v>
      </c>
      <c r="AE7" s="1117" t="s">
        <v>901</v>
      </c>
      <c r="AF7" s="1117">
        <v>9.9400000000000002E-2</v>
      </c>
      <c r="AG7" s="1119">
        <v>0.32800000000000001</v>
      </c>
      <c r="AH7" s="1123">
        <v>283</v>
      </c>
    </row>
    <row r="8" spans="1:34" s="5" customFormat="1" x14ac:dyDescent="0.25">
      <c r="A8" s="1113" t="s">
        <v>80</v>
      </c>
      <c r="B8" s="1113" t="s">
        <v>80</v>
      </c>
      <c r="C8" s="1112" t="s">
        <v>1330</v>
      </c>
      <c r="D8" s="1114">
        <v>1.6779999999999999</v>
      </c>
      <c r="E8" s="1115">
        <v>86.4</v>
      </c>
      <c r="F8" s="1116">
        <v>40498</v>
      </c>
      <c r="G8" s="1117">
        <v>0.33400000000000002</v>
      </c>
      <c r="H8" s="1118">
        <v>90.2</v>
      </c>
      <c r="I8" s="1118">
        <v>3.36</v>
      </c>
      <c r="J8" s="1119" t="s">
        <v>901</v>
      </c>
      <c r="K8" s="1118">
        <v>144</v>
      </c>
      <c r="L8" s="1118" t="s">
        <v>901</v>
      </c>
      <c r="M8" s="1120">
        <v>23400</v>
      </c>
      <c r="N8" s="1117">
        <v>0.97899999999999998</v>
      </c>
      <c r="O8" s="1119">
        <v>0.66</v>
      </c>
      <c r="P8" s="1119">
        <v>1.45</v>
      </c>
      <c r="Q8" s="1121">
        <v>13</v>
      </c>
      <c r="R8" s="1120">
        <v>985</v>
      </c>
      <c r="S8" s="1117">
        <v>0.19900000000000001</v>
      </c>
      <c r="T8" s="1120">
        <v>1680</v>
      </c>
      <c r="U8" s="1122">
        <v>0.14399999999999999</v>
      </c>
      <c r="V8" s="1120">
        <v>1600</v>
      </c>
      <c r="W8" s="1120">
        <v>2960</v>
      </c>
      <c r="X8" s="1117">
        <v>0.45400000000000001</v>
      </c>
      <c r="Y8" s="1119">
        <v>1.05</v>
      </c>
      <c r="Z8" s="1119">
        <v>0.38200000000000001</v>
      </c>
      <c r="AA8" s="1117" t="s">
        <v>901</v>
      </c>
      <c r="AB8" s="1119">
        <v>3.95</v>
      </c>
      <c r="AC8" s="1117">
        <v>0.17599999999999999</v>
      </c>
      <c r="AD8" s="1121">
        <v>21.5</v>
      </c>
      <c r="AE8" s="1117" t="s">
        <v>901</v>
      </c>
      <c r="AF8" s="1117">
        <v>0.11899999999999999</v>
      </c>
      <c r="AG8" s="1119">
        <v>0.218</v>
      </c>
      <c r="AH8" s="1123">
        <v>265</v>
      </c>
    </row>
    <row r="9" spans="1:34" s="5" customFormat="1" x14ac:dyDescent="0.25">
      <c r="A9" s="1113" t="s">
        <v>80</v>
      </c>
      <c r="B9" s="1113" t="s">
        <v>80</v>
      </c>
      <c r="C9" s="1112" t="s">
        <v>1330</v>
      </c>
      <c r="D9" s="1114">
        <v>1.6679999999999999</v>
      </c>
      <c r="E9" s="1115">
        <v>86.4</v>
      </c>
      <c r="F9" s="1116">
        <v>40498</v>
      </c>
      <c r="G9" s="1117">
        <v>0.42299999999999999</v>
      </c>
      <c r="H9" s="1118">
        <v>184</v>
      </c>
      <c r="I9" s="1118">
        <v>3.43</v>
      </c>
      <c r="J9" s="1119" t="s">
        <v>901</v>
      </c>
      <c r="K9" s="1118">
        <v>152</v>
      </c>
      <c r="L9" s="1118" t="s">
        <v>901</v>
      </c>
      <c r="M9" s="1120">
        <v>25300</v>
      </c>
      <c r="N9" s="1117">
        <v>0.78</v>
      </c>
      <c r="O9" s="1119">
        <v>0.64300000000000002</v>
      </c>
      <c r="P9" s="1119">
        <v>1.24</v>
      </c>
      <c r="Q9" s="1121">
        <v>12.6</v>
      </c>
      <c r="R9" s="1120">
        <v>1320</v>
      </c>
      <c r="S9" s="1117">
        <v>0.224</v>
      </c>
      <c r="T9" s="1120">
        <v>1540</v>
      </c>
      <c r="U9" s="1122">
        <v>0.251</v>
      </c>
      <c r="V9" s="1120">
        <v>1590</v>
      </c>
      <c r="W9" s="1120">
        <v>3290</v>
      </c>
      <c r="X9" s="1117">
        <v>0.38300000000000001</v>
      </c>
      <c r="Y9" s="1119">
        <v>1.1000000000000001</v>
      </c>
      <c r="Z9" s="1119">
        <v>0.65</v>
      </c>
      <c r="AA9" s="1117">
        <v>4.58E-2</v>
      </c>
      <c r="AB9" s="1119">
        <v>4.26</v>
      </c>
      <c r="AC9" s="1117">
        <v>0.27500000000000002</v>
      </c>
      <c r="AD9" s="1121">
        <v>21.4</v>
      </c>
      <c r="AE9" s="1117" t="s">
        <v>901</v>
      </c>
      <c r="AF9" s="1117">
        <v>0.123</v>
      </c>
      <c r="AG9" s="1119">
        <v>0.34499999999999997</v>
      </c>
      <c r="AH9" s="1123">
        <v>296</v>
      </c>
    </row>
    <row r="10" spans="1:34" s="5" customFormat="1" ht="15.75" thickBot="1" x14ac:dyDescent="0.3">
      <c r="A10" s="1125" t="s">
        <v>80</v>
      </c>
      <c r="B10" s="1125" t="s">
        <v>80</v>
      </c>
      <c r="C10" s="1124" t="s">
        <v>1330</v>
      </c>
      <c r="D10" s="1126">
        <v>1.6639999999999999</v>
      </c>
      <c r="E10" s="1127">
        <v>86.3</v>
      </c>
      <c r="F10" s="1128">
        <v>40498</v>
      </c>
      <c r="G10" s="1129">
        <v>0.38300000000000001</v>
      </c>
      <c r="H10" s="1130">
        <v>180</v>
      </c>
      <c r="I10" s="1130">
        <v>3.52</v>
      </c>
      <c r="J10" s="1131" t="s">
        <v>901</v>
      </c>
      <c r="K10" s="1130">
        <v>126</v>
      </c>
      <c r="L10" s="1130" t="s">
        <v>901</v>
      </c>
      <c r="M10" s="1132">
        <v>22800</v>
      </c>
      <c r="N10" s="1129">
        <v>0.63700000000000001</v>
      </c>
      <c r="O10" s="1131">
        <v>0.64100000000000001</v>
      </c>
      <c r="P10" s="1131">
        <v>1.1100000000000001</v>
      </c>
      <c r="Q10" s="1133">
        <v>10.5</v>
      </c>
      <c r="R10" s="1132">
        <v>1140</v>
      </c>
      <c r="S10" s="1129">
        <v>0.223</v>
      </c>
      <c r="T10" s="1132">
        <v>1540</v>
      </c>
      <c r="U10" s="1134">
        <v>0.255</v>
      </c>
      <c r="V10" s="1132">
        <v>1500</v>
      </c>
      <c r="W10" s="1132">
        <v>2730</v>
      </c>
      <c r="X10" s="1129">
        <v>0.36699999999999999</v>
      </c>
      <c r="Y10" s="1131">
        <v>0.94699999999999995</v>
      </c>
      <c r="Z10" s="1131">
        <v>0.61299999999999999</v>
      </c>
      <c r="AA10" s="1129" t="s">
        <v>901</v>
      </c>
      <c r="AB10" s="1131">
        <v>3.94</v>
      </c>
      <c r="AC10" s="1129">
        <v>0.27700000000000002</v>
      </c>
      <c r="AD10" s="1133">
        <v>18.7</v>
      </c>
      <c r="AE10" s="1129" t="s">
        <v>901</v>
      </c>
      <c r="AF10" s="1129">
        <v>0.121</v>
      </c>
      <c r="AG10" s="1131">
        <v>0.33200000000000002</v>
      </c>
      <c r="AH10" s="1135">
        <v>254</v>
      </c>
    </row>
    <row r="11" spans="1:34" s="5" customFormat="1" x14ac:dyDescent="0.25">
      <c r="A11" s="1108">
        <v>6</v>
      </c>
      <c r="B11" s="211" t="s">
        <v>69</v>
      </c>
      <c r="C11" s="1136" t="s">
        <v>3</v>
      </c>
      <c r="D11" s="1137">
        <v>1.573</v>
      </c>
      <c r="E11" s="1138">
        <v>84.2</v>
      </c>
      <c r="F11" s="1139">
        <v>40498</v>
      </c>
      <c r="G11" s="1140">
        <v>0.84599999999999997</v>
      </c>
      <c r="H11" s="1141">
        <v>1480</v>
      </c>
      <c r="I11" s="1142">
        <v>4.3899999999999997</v>
      </c>
      <c r="J11" s="1143">
        <v>1.27</v>
      </c>
      <c r="K11" s="1144">
        <v>89.4</v>
      </c>
      <c r="L11" s="1140">
        <v>7.3499999999999996E-2</v>
      </c>
      <c r="M11" s="1141">
        <v>21300</v>
      </c>
      <c r="N11" s="1140">
        <v>0.39900000000000002</v>
      </c>
      <c r="O11" s="1143">
        <v>1.5</v>
      </c>
      <c r="P11" s="1143">
        <v>2.66</v>
      </c>
      <c r="Q11" s="1144">
        <v>18.600000000000001</v>
      </c>
      <c r="R11" s="1141">
        <v>2540</v>
      </c>
      <c r="S11" s="1140">
        <v>0.17799999999999999</v>
      </c>
      <c r="T11" s="1141">
        <v>1770</v>
      </c>
      <c r="U11" s="1145">
        <v>1.84</v>
      </c>
      <c r="V11" s="1141">
        <v>1850</v>
      </c>
      <c r="W11" s="1141">
        <v>1390</v>
      </c>
      <c r="X11" s="1140">
        <v>0.49199999999999999</v>
      </c>
      <c r="Y11" s="1143">
        <v>2.68</v>
      </c>
      <c r="Z11" s="1143">
        <v>2.65</v>
      </c>
      <c r="AA11" s="1140">
        <v>6.7100000000000007E-2</v>
      </c>
      <c r="AB11" s="1143">
        <v>4.92</v>
      </c>
      <c r="AC11" s="1140">
        <v>0.29899999999999999</v>
      </c>
      <c r="AD11" s="1144">
        <v>37.700000000000003</v>
      </c>
      <c r="AE11" s="1140">
        <v>0.34200000000000003</v>
      </c>
      <c r="AF11" s="1140">
        <v>0.14499999999999999</v>
      </c>
      <c r="AG11" s="1143">
        <v>1.89</v>
      </c>
      <c r="AH11" s="1146">
        <v>188</v>
      </c>
    </row>
    <row r="12" spans="1:34" s="5" customFormat="1" x14ac:dyDescent="0.25">
      <c r="A12" s="1108">
        <v>6</v>
      </c>
      <c r="B12" s="211" t="s">
        <v>69</v>
      </c>
      <c r="C12" s="1112" t="s">
        <v>3</v>
      </c>
      <c r="D12" s="1114">
        <v>1.5089999999999999</v>
      </c>
      <c r="E12" s="1115">
        <v>85</v>
      </c>
      <c r="F12" s="1116">
        <v>40498</v>
      </c>
      <c r="G12" s="1117">
        <v>0.73499999999999999</v>
      </c>
      <c r="H12" s="1120">
        <v>801</v>
      </c>
      <c r="I12" s="1118">
        <v>4.87</v>
      </c>
      <c r="J12" s="1119" t="s">
        <v>901</v>
      </c>
      <c r="K12" s="1121">
        <v>70.8</v>
      </c>
      <c r="L12" s="1117" t="s">
        <v>901</v>
      </c>
      <c r="M12" s="1120">
        <v>15400</v>
      </c>
      <c r="N12" s="1117">
        <v>0.42</v>
      </c>
      <c r="O12" s="1119">
        <v>1.2</v>
      </c>
      <c r="P12" s="1119">
        <v>1.99</v>
      </c>
      <c r="Q12" s="1121">
        <v>17.7</v>
      </c>
      <c r="R12" s="1120">
        <v>1710</v>
      </c>
      <c r="S12" s="1117">
        <v>0.17599999999999999</v>
      </c>
      <c r="T12" s="1120">
        <v>1600</v>
      </c>
      <c r="U12" s="1122">
        <v>1.02</v>
      </c>
      <c r="V12" s="1120">
        <v>1600</v>
      </c>
      <c r="W12" s="1120">
        <v>944</v>
      </c>
      <c r="X12" s="1117">
        <v>0.53</v>
      </c>
      <c r="Y12" s="1119">
        <v>2.0099999999999998</v>
      </c>
      <c r="Z12" s="1119">
        <v>1.84</v>
      </c>
      <c r="AA12" s="1117">
        <v>6.4299999999999996E-2</v>
      </c>
      <c r="AB12" s="1119">
        <v>4.71</v>
      </c>
      <c r="AC12" s="1117">
        <v>0.249</v>
      </c>
      <c r="AD12" s="1121">
        <v>29.5</v>
      </c>
      <c r="AE12" s="1117">
        <v>0.19500000000000001</v>
      </c>
      <c r="AF12" s="1117">
        <v>0.13500000000000001</v>
      </c>
      <c r="AG12" s="1119">
        <v>1.07</v>
      </c>
      <c r="AH12" s="1123">
        <v>170</v>
      </c>
    </row>
    <row r="13" spans="1:34" s="5" customFormat="1" x14ac:dyDescent="0.25">
      <c r="A13" s="1108">
        <v>6</v>
      </c>
      <c r="B13" s="211" t="s">
        <v>69</v>
      </c>
      <c r="C13" s="1112" t="s">
        <v>3</v>
      </c>
      <c r="D13" s="1114">
        <v>1.5009999999999999</v>
      </c>
      <c r="E13" s="1115">
        <v>83.7</v>
      </c>
      <c r="F13" s="1116">
        <v>40498</v>
      </c>
      <c r="G13" s="1117">
        <v>0.56899999999999995</v>
      </c>
      <c r="H13" s="1120">
        <v>1200</v>
      </c>
      <c r="I13" s="1118">
        <v>4.22</v>
      </c>
      <c r="J13" s="1119">
        <v>1.29</v>
      </c>
      <c r="K13" s="1121">
        <v>71.8</v>
      </c>
      <c r="L13" s="1117">
        <v>6.6799999999999998E-2</v>
      </c>
      <c r="M13" s="1120">
        <v>15500</v>
      </c>
      <c r="N13" s="1117">
        <v>0.36199999999999999</v>
      </c>
      <c r="O13" s="1119">
        <v>1.37</v>
      </c>
      <c r="P13" s="1119">
        <v>2.21</v>
      </c>
      <c r="Q13" s="1121">
        <v>18.399999999999999</v>
      </c>
      <c r="R13" s="1120">
        <v>2110</v>
      </c>
      <c r="S13" s="1117">
        <v>0.16200000000000001</v>
      </c>
      <c r="T13" s="1120">
        <v>1660</v>
      </c>
      <c r="U13" s="1122">
        <v>1.53</v>
      </c>
      <c r="V13" s="1120">
        <v>1740</v>
      </c>
      <c r="W13" s="1120">
        <v>970</v>
      </c>
      <c r="X13" s="1117">
        <v>0.48299999999999998</v>
      </c>
      <c r="Y13" s="1119">
        <v>2.44</v>
      </c>
      <c r="Z13" s="1119">
        <v>2.33</v>
      </c>
      <c r="AA13" s="1117">
        <v>5.91E-2</v>
      </c>
      <c r="AB13" s="1119">
        <v>4.1900000000000004</v>
      </c>
      <c r="AC13" s="1117">
        <v>0.23699999999999999</v>
      </c>
      <c r="AD13" s="1121">
        <v>31.6</v>
      </c>
      <c r="AE13" s="1117">
        <v>0.30599999999999999</v>
      </c>
      <c r="AF13" s="1117">
        <v>0.126</v>
      </c>
      <c r="AG13" s="1119">
        <v>1.58</v>
      </c>
      <c r="AH13" s="1123">
        <v>172</v>
      </c>
    </row>
    <row r="14" spans="1:34" s="5" customFormat="1" x14ac:dyDescent="0.25">
      <c r="A14" s="1108">
        <v>6</v>
      </c>
      <c r="B14" s="211" t="s">
        <v>69</v>
      </c>
      <c r="C14" s="1112" t="s">
        <v>3</v>
      </c>
      <c r="D14" s="1114">
        <v>1.617</v>
      </c>
      <c r="E14" s="1115">
        <v>85.6</v>
      </c>
      <c r="F14" s="1116">
        <v>40498</v>
      </c>
      <c r="G14" s="1117">
        <v>0.68400000000000005</v>
      </c>
      <c r="H14" s="1120">
        <v>1110</v>
      </c>
      <c r="I14" s="1118">
        <v>4.33</v>
      </c>
      <c r="J14" s="1119">
        <v>1.18</v>
      </c>
      <c r="K14" s="1121">
        <v>80.5</v>
      </c>
      <c r="L14" s="1117">
        <v>6.4500000000000002E-2</v>
      </c>
      <c r="M14" s="1120">
        <v>17000</v>
      </c>
      <c r="N14" s="1117">
        <v>0.498</v>
      </c>
      <c r="O14" s="1119">
        <v>1.3</v>
      </c>
      <c r="P14" s="1119">
        <v>2.25</v>
      </c>
      <c r="Q14" s="1121">
        <v>17.2</v>
      </c>
      <c r="R14" s="1120">
        <v>2040</v>
      </c>
      <c r="S14" s="1117">
        <v>0.23100000000000001</v>
      </c>
      <c r="T14" s="1120">
        <v>1510</v>
      </c>
      <c r="U14" s="1122">
        <v>1.52</v>
      </c>
      <c r="V14" s="1120">
        <v>1570</v>
      </c>
      <c r="W14" s="1120">
        <v>1020</v>
      </c>
      <c r="X14" s="1117">
        <v>0.46400000000000002</v>
      </c>
      <c r="Y14" s="1119">
        <v>2.11</v>
      </c>
      <c r="Z14" s="1119">
        <v>2.42</v>
      </c>
      <c r="AA14" s="1117">
        <v>7.0400000000000004E-2</v>
      </c>
      <c r="AB14" s="1119">
        <v>4.3499999999999996</v>
      </c>
      <c r="AC14" s="1117">
        <v>0.26300000000000001</v>
      </c>
      <c r="AD14" s="1121">
        <v>35</v>
      </c>
      <c r="AE14" s="1117">
        <v>0.26400000000000001</v>
      </c>
      <c r="AF14" s="1117">
        <v>0.12</v>
      </c>
      <c r="AG14" s="1119">
        <v>1.49</v>
      </c>
      <c r="AH14" s="1123">
        <v>181</v>
      </c>
    </row>
    <row r="15" spans="1:34" s="5" customFormat="1" x14ac:dyDescent="0.25">
      <c r="A15" s="1108">
        <v>6</v>
      </c>
      <c r="B15" s="211" t="s">
        <v>69</v>
      </c>
      <c r="C15" s="1112" t="s">
        <v>3</v>
      </c>
      <c r="D15" s="1114">
        <v>1.698</v>
      </c>
      <c r="E15" s="1115">
        <v>84.7</v>
      </c>
      <c r="F15" s="1116">
        <v>40498</v>
      </c>
      <c r="G15" s="1117">
        <v>0.93300000000000005</v>
      </c>
      <c r="H15" s="1120">
        <v>1090</v>
      </c>
      <c r="I15" s="1118">
        <v>4.0599999999999996</v>
      </c>
      <c r="J15" s="1119">
        <v>1.0900000000000001</v>
      </c>
      <c r="K15" s="1121">
        <v>85.4</v>
      </c>
      <c r="L15" s="1117">
        <v>5.2600000000000001E-2</v>
      </c>
      <c r="M15" s="1120">
        <v>17300</v>
      </c>
      <c r="N15" s="1117">
        <v>0.41499999999999998</v>
      </c>
      <c r="O15" s="1119">
        <v>1.31</v>
      </c>
      <c r="P15" s="1119">
        <v>2.15</v>
      </c>
      <c r="Q15" s="1121">
        <v>17.5</v>
      </c>
      <c r="R15" s="1120">
        <v>2010</v>
      </c>
      <c r="S15" s="1117">
        <v>0.17299999999999999</v>
      </c>
      <c r="T15" s="1120">
        <v>1610</v>
      </c>
      <c r="U15" s="1122">
        <v>1.42</v>
      </c>
      <c r="V15" s="1120">
        <v>1680</v>
      </c>
      <c r="W15" s="1120">
        <v>1100</v>
      </c>
      <c r="X15" s="1117">
        <v>0.46300000000000002</v>
      </c>
      <c r="Y15" s="1119">
        <v>2.42</v>
      </c>
      <c r="Z15" s="1119">
        <v>1.97</v>
      </c>
      <c r="AA15" s="1117">
        <v>5.2299999999999999E-2</v>
      </c>
      <c r="AB15" s="1119">
        <v>4.5199999999999996</v>
      </c>
      <c r="AC15" s="1117">
        <v>0.218</v>
      </c>
      <c r="AD15" s="1121">
        <v>34.9</v>
      </c>
      <c r="AE15" s="1117">
        <v>0.26200000000000001</v>
      </c>
      <c r="AF15" s="1117">
        <v>0.122</v>
      </c>
      <c r="AG15" s="1119">
        <v>1.42</v>
      </c>
      <c r="AH15" s="1123">
        <v>181</v>
      </c>
    </row>
    <row r="16" spans="1:34" s="5" customFormat="1" ht="15.75" thickBot="1" x14ac:dyDescent="0.3">
      <c r="A16" s="1109">
        <v>6</v>
      </c>
      <c r="B16" s="1689" t="s">
        <v>69</v>
      </c>
      <c r="C16" s="1124" t="s">
        <v>3</v>
      </c>
      <c r="D16" s="1126">
        <v>1.7809999999999999</v>
      </c>
      <c r="E16" s="1127">
        <v>82</v>
      </c>
      <c r="F16" s="1128">
        <v>40498</v>
      </c>
      <c r="G16" s="1129">
        <v>0.876</v>
      </c>
      <c r="H16" s="1132">
        <v>1220</v>
      </c>
      <c r="I16" s="1130">
        <v>4.3499999999999996</v>
      </c>
      <c r="J16" s="1131">
        <v>1.23</v>
      </c>
      <c r="K16" s="1133">
        <v>66.400000000000006</v>
      </c>
      <c r="L16" s="1129">
        <v>5.7500000000000002E-2</v>
      </c>
      <c r="M16" s="1132">
        <v>15100</v>
      </c>
      <c r="N16" s="1129">
        <v>0.36599999999999999</v>
      </c>
      <c r="O16" s="1131">
        <v>1.4</v>
      </c>
      <c r="P16" s="1131">
        <v>2.23</v>
      </c>
      <c r="Q16" s="1133">
        <v>17.2</v>
      </c>
      <c r="R16" s="1132">
        <v>2260</v>
      </c>
      <c r="S16" s="1129">
        <v>0.16500000000000001</v>
      </c>
      <c r="T16" s="1132">
        <v>1710</v>
      </c>
      <c r="U16" s="1134">
        <v>1.68</v>
      </c>
      <c r="V16" s="1132">
        <v>1650</v>
      </c>
      <c r="W16" s="1132">
        <v>834</v>
      </c>
      <c r="X16" s="1129">
        <v>0.46899999999999997</v>
      </c>
      <c r="Y16" s="1131">
        <v>2.35</v>
      </c>
      <c r="Z16" s="1131">
        <v>2.31</v>
      </c>
      <c r="AA16" s="1129">
        <v>6.1400000000000003E-2</v>
      </c>
      <c r="AB16" s="1131">
        <v>4.4800000000000004</v>
      </c>
      <c r="AC16" s="1129">
        <v>0.23599999999999999</v>
      </c>
      <c r="AD16" s="1133">
        <v>30.6</v>
      </c>
      <c r="AE16" s="1129">
        <v>0.29399999999999998</v>
      </c>
      <c r="AF16" s="1129">
        <v>0.114</v>
      </c>
      <c r="AG16" s="1131">
        <v>1.56</v>
      </c>
      <c r="AH16" s="1135">
        <v>170</v>
      </c>
    </row>
    <row r="17" spans="1:34" s="5" customFormat="1" x14ac:dyDescent="0.25">
      <c r="A17" s="1108">
        <v>16</v>
      </c>
      <c r="B17" s="1688" t="s">
        <v>1140</v>
      </c>
      <c r="C17" s="1136" t="s">
        <v>2</v>
      </c>
      <c r="D17" s="1137">
        <v>1.613</v>
      </c>
      <c r="E17" s="1138">
        <v>85.1</v>
      </c>
      <c r="F17" s="1139">
        <v>40498</v>
      </c>
      <c r="G17" s="1140">
        <v>0.7</v>
      </c>
      <c r="H17" s="1142">
        <v>680</v>
      </c>
      <c r="I17" s="1142">
        <v>4.1500000000000004</v>
      </c>
      <c r="J17" s="1143">
        <v>1.19</v>
      </c>
      <c r="K17" s="1144">
        <v>70.400000000000006</v>
      </c>
      <c r="L17" s="1140" t="s">
        <v>901</v>
      </c>
      <c r="M17" s="1141">
        <v>16800</v>
      </c>
      <c r="N17" s="1140">
        <v>0.48099999999999998</v>
      </c>
      <c r="O17" s="1143">
        <v>1.1599999999999999</v>
      </c>
      <c r="P17" s="1143">
        <v>1.43</v>
      </c>
      <c r="Q17" s="1144">
        <v>17.899999999999999</v>
      </c>
      <c r="R17" s="1141">
        <v>1510</v>
      </c>
      <c r="S17" s="1140">
        <v>0.13800000000000001</v>
      </c>
      <c r="T17" s="1141">
        <v>1610</v>
      </c>
      <c r="U17" s="1145">
        <v>0.88600000000000001</v>
      </c>
      <c r="V17" s="1141">
        <v>1540</v>
      </c>
      <c r="W17" s="1141">
        <v>1020</v>
      </c>
      <c r="X17" s="1140">
        <v>0.42599999999999999</v>
      </c>
      <c r="Y17" s="1143">
        <v>2.17</v>
      </c>
      <c r="Z17" s="1143">
        <v>1.7</v>
      </c>
      <c r="AA17" s="1140">
        <v>0.14899999999999999</v>
      </c>
      <c r="AB17" s="1143">
        <v>5.89</v>
      </c>
      <c r="AC17" s="1140">
        <v>0.316</v>
      </c>
      <c r="AD17" s="1144">
        <v>46.2</v>
      </c>
      <c r="AE17" s="1140">
        <v>0.15</v>
      </c>
      <c r="AF17" s="1140">
        <v>0.122</v>
      </c>
      <c r="AG17" s="1143">
        <v>1.04</v>
      </c>
      <c r="AH17" s="1146">
        <v>176</v>
      </c>
    </row>
    <row r="18" spans="1:34" s="5" customFormat="1" x14ac:dyDescent="0.25">
      <c r="A18" s="1108">
        <v>16</v>
      </c>
      <c r="B18" s="1405" t="s">
        <v>1140</v>
      </c>
      <c r="C18" s="1112" t="s">
        <v>2</v>
      </c>
      <c r="D18" s="1114">
        <v>1.548</v>
      </c>
      <c r="E18" s="1115">
        <v>84.6</v>
      </c>
      <c r="F18" s="1116">
        <v>40498</v>
      </c>
      <c r="G18" s="1117">
        <v>0.94</v>
      </c>
      <c r="H18" s="1118">
        <v>514</v>
      </c>
      <c r="I18" s="1118">
        <v>4.4400000000000004</v>
      </c>
      <c r="J18" s="1119">
        <v>1.04</v>
      </c>
      <c r="K18" s="1121">
        <v>60.6</v>
      </c>
      <c r="L18" s="1117" t="s">
        <v>901</v>
      </c>
      <c r="M18" s="1120">
        <v>15300</v>
      </c>
      <c r="N18" s="1117">
        <v>0.47</v>
      </c>
      <c r="O18" s="1119">
        <v>1.05</v>
      </c>
      <c r="P18" s="1119">
        <v>1.34</v>
      </c>
      <c r="Q18" s="1121">
        <v>17.2</v>
      </c>
      <c r="R18" s="1120">
        <v>1280</v>
      </c>
      <c r="S18" s="1117">
        <v>0.151</v>
      </c>
      <c r="T18" s="1120">
        <v>1620</v>
      </c>
      <c r="U18" s="1122">
        <v>0.749</v>
      </c>
      <c r="V18" s="1120">
        <v>1450</v>
      </c>
      <c r="W18" s="1120">
        <v>968</v>
      </c>
      <c r="X18" s="1117">
        <v>0.45200000000000001</v>
      </c>
      <c r="Y18" s="1119">
        <v>1.92</v>
      </c>
      <c r="Z18" s="1119">
        <v>1.29</v>
      </c>
      <c r="AA18" s="1117">
        <v>0.153</v>
      </c>
      <c r="AB18" s="1119">
        <v>6.31</v>
      </c>
      <c r="AC18" s="1117">
        <v>0.313</v>
      </c>
      <c r="AD18" s="1121">
        <v>42.6</v>
      </c>
      <c r="AE18" s="1117">
        <v>0.112</v>
      </c>
      <c r="AF18" s="1117">
        <v>0.14000000000000001</v>
      </c>
      <c r="AG18" s="1119">
        <v>0.81499999999999995</v>
      </c>
      <c r="AH18" s="1123">
        <v>182</v>
      </c>
    </row>
    <row r="19" spans="1:34" s="5" customFormat="1" x14ac:dyDescent="0.25">
      <c r="A19" s="1108">
        <v>16</v>
      </c>
      <c r="B19" s="1405" t="s">
        <v>1140</v>
      </c>
      <c r="C19" s="1112" t="s">
        <v>2</v>
      </c>
      <c r="D19" s="1114">
        <v>2.3580000000000001</v>
      </c>
      <c r="E19" s="1115">
        <v>77.3</v>
      </c>
      <c r="F19" s="1116">
        <v>40498</v>
      </c>
      <c r="G19" s="1117">
        <v>0.81399999999999995</v>
      </c>
      <c r="H19" s="1118">
        <v>656</v>
      </c>
      <c r="I19" s="1118">
        <v>4.49</v>
      </c>
      <c r="J19" s="1119">
        <v>1.06</v>
      </c>
      <c r="K19" s="1121">
        <v>51.6</v>
      </c>
      <c r="L19" s="1117" t="s">
        <v>901</v>
      </c>
      <c r="M19" s="1120">
        <v>13600</v>
      </c>
      <c r="N19" s="1117">
        <v>0.42099999999999999</v>
      </c>
      <c r="O19" s="1119">
        <v>1.07</v>
      </c>
      <c r="P19" s="1119">
        <v>1.1299999999999999</v>
      </c>
      <c r="Q19" s="1121">
        <v>17.8</v>
      </c>
      <c r="R19" s="1120">
        <v>1360</v>
      </c>
      <c r="S19" s="1117">
        <v>0.14099999999999999</v>
      </c>
      <c r="T19" s="1120">
        <v>1640</v>
      </c>
      <c r="U19" s="1122">
        <v>0.84199999999999997</v>
      </c>
      <c r="V19" s="1120">
        <v>1530</v>
      </c>
      <c r="W19" s="1120">
        <v>843</v>
      </c>
      <c r="X19" s="1117">
        <v>0.48099999999999998</v>
      </c>
      <c r="Y19" s="1119">
        <v>2.0099999999999998</v>
      </c>
      <c r="Z19" s="1119">
        <v>1.24</v>
      </c>
      <c r="AA19" s="1117">
        <v>0.123</v>
      </c>
      <c r="AB19" s="1119">
        <v>5.73</v>
      </c>
      <c r="AC19" s="1117">
        <v>0.27900000000000003</v>
      </c>
      <c r="AD19" s="1121">
        <v>37</v>
      </c>
      <c r="AE19" s="1117">
        <v>0.13300000000000001</v>
      </c>
      <c r="AF19" s="1117">
        <v>0.13300000000000001</v>
      </c>
      <c r="AG19" s="1119">
        <v>1.01</v>
      </c>
      <c r="AH19" s="1123">
        <v>181</v>
      </c>
    </row>
    <row r="20" spans="1:34" s="5" customFormat="1" x14ac:dyDescent="0.25">
      <c r="A20" s="1108">
        <v>16</v>
      </c>
      <c r="B20" s="1405" t="s">
        <v>1140</v>
      </c>
      <c r="C20" s="1112" t="s">
        <v>2</v>
      </c>
      <c r="D20" s="1114">
        <v>1.883</v>
      </c>
      <c r="E20" s="1115">
        <v>84.1</v>
      </c>
      <c r="F20" s="1116">
        <v>40498</v>
      </c>
      <c r="G20" s="1117">
        <v>0.78900000000000003</v>
      </c>
      <c r="H20" s="1118">
        <v>525</v>
      </c>
      <c r="I20" s="1118">
        <v>4.5199999999999996</v>
      </c>
      <c r="J20" s="1119" t="s">
        <v>901</v>
      </c>
      <c r="K20" s="1121">
        <v>51.9</v>
      </c>
      <c r="L20" s="1117" t="s">
        <v>901</v>
      </c>
      <c r="M20" s="1120">
        <v>14500</v>
      </c>
      <c r="N20" s="1117">
        <v>0.38</v>
      </c>
      <c r="O20" s="1119">
        <v>1.01</v>
      </c>
      <c r="P20" s="1119">
        <v>1.1399999999999999</v>
      </c>
      <c r="Q20" s="1121">
        <v>18.600000000000001</v>
      </c>
      <c r="R20" s="1120">
        <v>1250</v>
      </c>
      <c r="S20" s="1117">
        <v>0.13300000000000001</v>
      </c>
      <c r="T20" s="1120">
        <v>1640</v>
      </c>
      <c r="U20" s="1122">
        <v>0.70099999999999996</v>
      </c>
      <c r="V20" s="1120">
        <v>1410</v>
      </c>
      <c r="W20" s="1120">
        <v>853</v>
      </c>
      <c r="X20" s="1117">
        <v>0.438</v>
      </c>
      <c r="Y20" s="1119">
        <v>2.12</v>
      </c>
      <c r="Z20" s="1119">
        <v>1.26</v>
      </c>
      <c r="AA20" s="1117">
        <v>0.13900000000000001</v>
      </c>
      <c r="AB20" s="1119">
        <v>5.94</v>
      </c>
      <c r="AC20" s="1117">
        <v>0.27200000000000002</v>
      </c>
      <c r="AD20" s="1121">
        <v>39.6</v>
      </c>
      <c r="AE20" s="1117">
        <v>7.1900000000000006E-2</v>
      </c>
      <c r="AF20" s="1117">
        <v>9.98E-2</v>
      </c>
      <c r="AG20" s="1119">
        <v>0.86199999999999999</v>
      </c>
      <c r="AH20" s="1123">
        <v>176</v>
      </c>
    </row>
    <row r="21" spans="1:34" s="5" customFormat="1" x14ac:dyDescent="0.25">
      <c r="A21" s="1108">
        <v>16</v>
      </c>
      <c r="B21" s="1405" t="s">
        <v>1140</v>
      </c>
      <c r="C21" s="1112" t="s">
        <v>2</v>
      </c>
      <c r="D21" s="1114">
        <v>1.5349999999999999</v>
      </c>
      <c r="E21" s="1115">
        <v>84.5</v>
      </c>
      <c r="F21" s="1116">
        <v>40498</v>
      </c>
      <c r="G21" s="1117">
        <v>0.88600000000000001</v>
      </c>
      <c r="H21" s="1118">
        <v>704</v>
      </c>
      <c r="I21" s="1118">
        <v>4.68</v>
      </c>
      <c r="J21" s="1119">
        <v>1.25</v>
      </c>
      <c r="K21" s="1121">
        <v>67.8</v>
      </c>
      <c r="L21" s="1117" t="s">
        <v>901</v>
      </c>
      <c r="M21" s="1120">
        <v>14300</v>
      </c>
      <c r="N21" s="1117">
        <v>0.442</v>
      </c>
      <c r="O21" s="1119">
        <v>1.1299999999999999</v>
      </c>
      <c r="P21" s="1119">
        <v>1.38</v>
      </c>
      <c r="Q21" s="1121">
        <v>21.3</v>
      </c>
      <c r="R21" s="1120">
        <v>1470</v>
      </c>
      <c r="S21" s="1117">
        <v>0.14499999999999999</v>
      </c>
      <c r="T21" s="1120">
        <v>1650</v>
      </c>
      <c r="U21" s="1122">
        <v>0.94099999999999995</v>
      </c>
      <c r="V21" s="1120">
        <v>1580</v>
      </c>
      <c r="W21" s="1120">
        <v>838</v>
      </c>
      <c r="X21" s="1117">
        <v>0.48599999999999999</v>
      </c>
      <c r="Y21" s="1119">
        <v>2.08</v>
      </c>
      <c r="Z21" s="1119">
        <v>1.44</v>
      </c>
      <c r="AA21" s="1117">
        <v>0.14699999999999999</v>
      </c>
      <c r="AB21" s="1119">
        <v>5.74</v>
      </c>
      <c r="AC21" s="1117">
        <v>0.307</v>
      </c>
      <c r="AD21" s="1121">
        <v>43.9</v>
      </c>
      <c r="AE21" s="1117">
        <v>0.17799999999999999</v>
      </c>
      <c r="AF21" s="1117">
        <v>0.124</v>
      </c>
      <c r="AG21" s="1119">
        <v>1.1000000000000001</v>
      </c>
      <c r="AH21" s="1123">
        <v>175</v>
      </c>
    </row>
    <row r="22" spans="1:34" s="5" customFormat="1" x14ac:dyDescent="0.25">
      <c r="A22" s="1108">
        <v>16</v>
      </c>
      <c r="B22" s="1405" t="s">
        <v>1140</v>
      </c>
      <c r="C22" s="1112" t="s">
        <v>2</v>
      </c>
      <c r="D22" s="1114">
        <v>1.6419999999999999</v>
      </c>
      <c r="E22" s="1115">
        <v>85.3</v>
      </c>
      <c r="F22" s="1116">
        <v>40498</v>
      </c>
      <c r="G22" s="1117">
        <v>0.93</v>
      </c>
      <c r="H22" s="1118">
        <v>849</v>
      </c>
      <c r="I22" s="1118">
        <v>4.67</v>
      </c>
      <c r="J22" s="1119">
        <v>1.54</v>
      </c>
      <c r="K22" s="1121">
        <v>64.7</v>
      </c>
      <c r="L22" s="1117">
        <v>4.8599999999999997E-2</v>
      </c>
      <c r="M22" s="1120">
        <v>15700</v>
      </c>
      <c r="N22" s="1117">
        <v>0.40300000000000002</v>
      </c>
      <c r="O22" s="1119">
        <v>1.21</v>
      </c>
      <c r="P22" s="1119">
        <v>1.63</v>
      </c>
      <c r="Q22" s="1121">
        <v>15.3</v>
      </c>
      <c r="R22" s="1120">
        <v>1610</v>
      </c>
      <c r="S22" s="1117">
        <v>0.13500000000000001</v>
      </c>
      <c r="T22" s="1120">
        <v>1620</v>
      </c>
      <c r="U22" s="1122">
        <v>1.1499999999999999</v>
      </c>
      <c r="V22" s="1120">
        <v>1420</v>
      </c>
      <c r="W22" s="1120">
        <v>946</v>
      </c>
      <c r="X22" s="1117">
        <v>0.41699999999999998</v>
      </c>
      <c r="Y22" s="1119">
        <v>2.44</v>
      </c>
      <c r="Z22" s="1119">
        <v>1.42</v>
      </c>
      <c r="AA22" s="1117">
        <v>0.16900000000000001</v>
      </c>
      <c r="AB22" s="1119">
        <v>5.79</v>
      </c>
      <c r="AC22" s="1117">
        <v>0.32300000000000001</v>
      </c>
      <c r="AD22" s="1121">
        <v>44.2</v>
      </c>
      <c r="AE22" s="1117">
        <v>0.17599999999999999</v>
      </c>
      <c r="AF22" s="1117">
        <v>0.13500000000000001</v>
      </c>
      <c r="AG22" s="1119">
        <v>1.3</v>
      </c>
      <c r="AH22" s="1123">
        <v>185</v>
      </c>
    </row>
    <row r="23" spans="1:34" s="5" customFormat="1" ht="15.75" thickBot="1" x14ac:dyDescent="0.3">
      <c r="A23" s="1109">
        <v>16</v>
      </c>
      <c r="B23" s="1691" t="s">
        <v>1140</v>
      </c>
      <c r="C23" s="1124" t="s">
        <v>2</v>
      </c>
      <c r="D23" s="1126">
        <v>1.6759999999999999</v>
      </c>
      <c r="E23" s="1127">
        <v>84.7</v>
      </c>
      <c r="F23" s="1128">
        <v>40498</v>
      </c>
      <c r="G23" s="1129">
        <v>0.79300000000000004</v>
      </c>
      <c r="H23" s="1130">
        <v>639</v>
      </c>
      <c r="I23" s="1130">
        <v>4.46</v>
      </c>
      <c r="J23" s="1131">
        <v>1.3</v>
      </c>
      <c r="K23" s="1133">
        <v>55.7</v>
      </c>
      <c r="L23" s="1129" t="s">
        <v>901</v>
      </c>
      <c r="M23" s="1132">
        <v>14100</v>
      </c>
      <c r="N23" s="1129">
        <v>0.46700000000000003</v>
      </c>
      <c r="O23" s="1131">
        <v>1.18</v>
      </c>
      <c r="P23" s="1131">
        <v>1.41</v>
      </c>
      <c r="Q23" s="1133">
        <v>19.5</v>
      </c>
      <c r="R23" s="1132">
        <v>1420</v>
      </c>
      <c r="S23" s="1129">
        <v>0.18</v>
      </c>
      <c r="T23" s="1132">
        <v>1630</v>
      </c>
      <c r="U23" s="1134">
        <v>0.91700000000000004</v>
      </c>
      <c r="V23" s="1132">
        <v>1390</v>
      </c>
      <c r="W23" s="1132">
        <v>845</v>
      </c>
      <c r="X23" s="1129">
        <v>0.44400000000000001</v>
      </c>
      <c r="Y23" s="1131">
        <v>2.2000000000000002</v>
      </c>
      <c r="Z23" s="1131">
        <v>1.41</v>
      </c>
      <c r="AA23" s="1129">
        <v>0.16200000000000001</v>
      </c>
      <c r="AB23" s="1131">
        <v>5.76</v>
      </c>
      <c r="AC23" s="1129">
        <v>0.35799999999999998</v>
      </c>
      <c r="AD23" s="1133">
        <v>39.6</v>
      </c>
      <c r="AE23" s="1129">
        <v>0.10299999999999999</v>
      </c>
      <c r="AF23" s="1129">
        <v>0.127</v>
      </c>
      <c r="AG23" s="1131">
        <v>1.02</v>
      </c>
      <c r="AH23" s="1135">
        <v>172</v>
      </c>
    </row>
    <row r="24" spans="1:34" s="5" customFormat="1" x14ac:dyDescent="0.25">
      <c r="A24" s="1108">
        <v>19</v>
      </c>
      <c r="B24" s="1690" t="s">
        <v>94</v>
      </c>
      <c r="C24" s="1136" t="s">
        <v>1</v>
      </c>
      <c r="D24" s="1137">
        <v>1.7529999999999999</v>
      </c>
      <c r="E24" s="1138">
        <v>85</v>
      </c>
      <c r="F24" s="1139">
        <v>40498</v>
      </c>
      <c r="G24" s="1140">
        <v>0.72899999999999998</v>
      </c>
      <c r="H24" s="1142">
        <v>323</v>
      </c>
      <c r="I24" s="1142">
        <v>3.85</v>
      </c>
      <c r="J24" s="1143" t="s">
        <v>901</v>
      </c>
      <c r="K24" s="1144">
        <v>61.8</v>
      </c>
      <c r="L24" s="1142" t="s">
        <v>901</v>
      </c>
      <c r="M24" s="1141">
        <v>14500</v>
      </c>
      <c r="N24" s="1140">
        <v>0.46</v>
      </c>
      <c r="O24" s="1143">
        <v>1.1399999999999999</v>
      </c>
      <c r="P24" s="1143">
        <v>0.89700000000000002</v>
      </c>
      <c r="Q24" s="1144">
        <v>21.6</v>
      </c>
      <c r="R24" s="1141">
        <v>1070</v>
      </c>
      <c r="S24" s="1140">
        <v>0.159</v>
      </c>
      <c r="T24" s="1141">
        <v>1540</v>
      </c>
      <c r="U24" s="1145">
        <v>0.52700000000000002</v>
      </c>
      <c r="V24" s="1141">
        <v>1350</v>
      </c>
      <c r="W24" s="1141">
        <v>1080</v>
      </c>
      <c r="X24" s="1140">
        <v>1.1200000000000001</v>
      </c>
      <c r="Y24" s="1143">
        <v>1.6</v>
      </c>
      <c r="Z24" s="1143">
        <v>1.52</v>
      </c>
      <c r="AA24" s="1140">
        <v>6.9199999999999998E-2</v>
      </c>
      <c r="AB24" s="1143">
        <v>6</v>
      </c>
      <c r="AC24" s="1140">
        <v>0.26800000000000002</v>
      </c>
      <c r="AD24" s="1144">
        <v>41.6</v>
      </c>
      <c r="AE24" s="1140">
        <v>9.06E-2</v>
      </c>
      <c r="AF24" s="1140">
        <v>0.13900000000000001</v>
      </c>
      <c r="AG24" s="1143">
        <v>0.53900000000000003</v>
      </c>
      <c r="AH24" s="1146">
        <v>180</v>
      </c>
    </row>
    <row r="25" spans="1:34" s="5" customFormat="1" x14ac:dyDescent="0.25">
      <c r="A25" s="1108">
        <v>19</v>
      </c>
      <c r="B25" s="211" t="s">
        <v>94</v>
      </c>
      <c r="C25" s="1112" t="s">
        <v>1</v>
      </c>
      <c r="D25" s="1114">
        <v>1.4790000000000001</v>
      </c>
      <c r="E25" s="1115">
        <v>85.1</v>
      </c>
      <c r="F25" s="1116">
        <v>40498</v>
      </c>
      <c r="G25" s="1117">
        <v>0.61699999999999999</v>
      </c>
      <c r="H25" s="1118">
        <v>532</v>
      </c>
      <c r="I25" s="1118">
        <v>4.04</v>
      </c>
      <c r="J25" s="1119">
        <v>0.93200000000000005</v>
      </c>
      <c r="K25" s="1121">
        <v>67.400000000000006</v>
      </c>
      <c r="L25" s="1118" t="s">
        <v>901</v>
      </c>
      <c r="M25" s="1120">
        <v>12500</v>
      </c>
      <c r="N25" s="1117">
        <v>0.60099999999999998</v>
      </c>
      <c r="O25" s="1119">
        <v>1.22</v>
      </c>
      <c r="P25" s="1119">
        <v>1.31</v>
      </c>
      <c r="Q25" s="1121">
        <v>18.3</v>
      </c>
      <c r="R25" s="1120">
        <v>1440</v>
      </c>
      <c r="S25" s="1117">
        <v>0.14899999999999999</v>
      </c>
      <c r="T25" s="1120">
        <v>1590</v>
      </c>
      <c r="U25" s="1122">
        <v>0.78300000000000003</v>
      </c>
      <c r="V25" s="1120">
        <v>1290</v>
      </c>
      <c r="W25" s="1120">
        <v>1050</v>
      </c>
      <c r="X25" s="1117">
        <v>0.49299999999999999</v>
      </c>
      <c r="Y25" s="1119">
        <v>1.88</v>
      </c>
      <c r="Z25" s="1119">
        <v>2.09</v>
      </c>
      <c r="AA25" s="1117">
        <v>8.0199999999999994E-2</v>
      </c>
      <c r="AB25" s="1119">
        <v>5.64</v>
      </c>
      <c r="AC25" s="1117">
        <v>0.28799999999999998</v>
      </c>
      <c r="AD25" s="1121">
        <v>38.1</v>
      </c>
      <c r="AE25" s="1117">
        <v>0.123</v>
      </c>
      <c r="AF25" s="1117">
        <v>0.124</v>
      </c>
      <c r="AG25" s="1119">
        <v>0.80600000000000005</v>
      </c>
      <c r="AH25" s="1123">
        <v>179</v>
      </c>
    </row>
    <row r="26" spans="1:34" s="5" customFormat="1" x14ac:dyDescent="0.25">
      <c r="A26" s="1108">
        <v>19</v>
      </c>
      <c r="B26" s="211" t="s">
        <v>94</v>
      </c>
      <c r="C26" s="1384" t="s">
        <v>1</v>
      </c>
      <c r="D26" s="1114">
        <v>1.6180000000000001</v>
      </c>
      <c r="E26" s="1115">
        <v>85.4</v>
      </c>
      <c r="F26" s="1116">
        <v>40498</v>
      </c>
      <c r="G26" s="1117">
        <v>0.70699999999999996</v>
      </c>
      <c r="H26" s="1118">
        <v>529</v>
      </c>
      <c r="I26" s="1118">
        <v>4.07</v>
      </c>
      <c r="J26" s="1119">
        <v>1.19</v>
      </c>
      <c r="K26" s="1121">
        <v>83</v>
      </c>
      <c r="L26" s="1118" t="s">
        <v>901</v>
      </c>
      <c r="M26" s="1120">
        <v>14100</v>
      </c>
      <c r="N26" s="1117">
        <v>0.42399999999999999</v>
      </c>
      <c r="O26" s="1119">
        <v>1.49</v>
      </c>
      <c r="P26" s="1119">
        <v>1.68</v>
      </c>
      <c r="Q26" s="1121">
        <v>22.2</v>
      </c>
      <c r="R26" s="1120">
        <v>1450</v>
      </c>
      <c r="S26" s="1117">
        <v>0.16400000000000001</v>
      </c>
      <c r="T26" s="1120">
        <v>1530</v>
      </c>
      <c r="U26" s="1122">
        <v>0.83899999999999997</v>
      </c>
      <c r="V26" s="1120">
        <v>1390</v>
      </c>
      <c r="W26" s="1120">
        <v>1210</v>
      </c>
      <c r="X26" s="1117">
        <v>0.503</v>
      </c>
      <c r="Y26" s="1119">
        <v>3.31</v>
      </c>
      <c r="Z26" s="1119">
        <v>1.99</v>
      </c>
      <c r="AA26" s="1117">
        <v>0.106</v>
      </c>
      <c r="AB26" s="1119">
        <v>5.95</v>
      </c>
      <c r="AC26" s="1117">
        <v>0.51900000000000002</v>
      </c>
      <c r="AD26" s="1121">
        <v>43.6</v>
      </c>
      <c r="AE26" s="1117">
        <v>0.16700000000000001</v>
      </c>
      <c r="AF26" s="1117">
        <v>0.13900000000000001</v>
      </c>
      <c r="AG26" s="1119">
        <v>0.86499999999999999</v>
      </c>
      <c r="AH26" s="1123">
        <v>194</v>
      </c>
    </row>
    <row r="27" spans="1:34" s="5" customFormat="1" x14ac:dyDescent="0.25">
      <c r="A27" s="1108">
        <v>19</v>
      </c>
      <c r="B27" s="211" t="s">
        <v>94</v>
      </c>
      <c r="C27" s="1112" t="s">
        <v>1</v>
      </c>
      <c r="D27" s="1114">
        <v>1.7410000000000001</v>
      </c>
      <c r="E27" s="1115">
        <v>84.6</v>
      </c>
      <c r="F27" s="1116">
        <v>40498</v>
      </c>
      <c r="G27" s="1117">
        <v>0.52900000000000003</v>
      </c>
      <c r="H27" s="1118">
        <v>394</v>
      </c>
      <c r="I27" s="1118">
        <v>4.16</v>
      </c>
      <c r="J27" s="1119" t="s">
        <v>901</v>
      </c>
      <c r="K27" s="1121">
        <v>57.9</v>
      </c>
      <c r="L27" s="1118" t="s">
        <v>901</v>
      </c>
      <c r="M27" s="1120">
        <v>10700</v>
      </c>
      <c r="N27" s="1117">
        <v>0.34599999999999997</v>
      </c>
      <c r="O27" s="1119">
        <v>1.1000000000000001</v>
      </c>
      <c r="P27" s="1119">
        <v>0.90800000000000003</v>
      </c>
      <c r="Q27" s="1121">
        <v>17.100000000000001</v>
      </c>
      <c r="R27" s="1120">
        <v>1230</v>
      </c>
      <c r="S27" s="1117">
        <v>0.14799999999999999</v>
      </c>
      <c r="T27" s="1120">
        <v>1510</v>
      </c>
      <c r="U27" s="1122">
        <v>0.63200000000000001</v>
      </c>
      <c r="V27" s="1120">
        <v>1290</v>
      </c>
      <c r="W27" s="1120">
        <v>891</v>
      </c>
      <c r="X27" s="1117">
        <v>0.41699999999999998</v>
      </c>
      <c r="Y27" s="1119">
        <v>1.68</v>
      </c>
      <c r="Z27" s="1119">
        <v>1.54</v>
      </c>
      <c r="AA27" s="1117">
        <v>6.3700000000000007E-2</v>
      </c>
      <c r="AB27" s="1119">
        <v>5.72</v>
      </c>
      <c r="AC27" s="1117">
        <v>0.21099999999999999</v>
      </c>
      <c r="AD27" s="1121">
        <v>34.6</v>
      </c>
      <c r="AE27" s="1117">
        <v>9.9900000000000003E-2</v>
      </c>
      <c r="AF27" s="1117">
        <v>0.108</v>
      </c>
      <c r="AG27" s="1119">
        <v>0.64600000000000002</v>
      </c>
      <c r="AH27" s="1123">
        <v>163</v>
      </c>
    </row>
    <row r="28" spans="1:34" s="5" customFormat="1" ht="15.75" thickBot="1" x14ac:dyDescent="0.3">
      <c r="A28" s="1109">
        <v>19</v>
      </c>
      <c r="B28" s="1689" t="s">
        <v>94</v>
      </c>
      <c r="C28" s="1124" t="s">
        <v>1</v>
      </c>
      <c r="D28" s="1126">
        <v>1.7470000000000001</v>
      </c>
      <c r="E28" s="1127">
        <v>85.5</v>
      </c>
      <c r="F28" s="1128">
        <v>40498</v>
      </c>
      <c r="G28" s="1129">
        <v>0.76300000000000001</v>
      </c>
      <c r="H28" s="1130">
        <v>565</v>
      </c>
      <c r="I28" s="1130">
        <v>3.84</v>
      </c>
      <c r="J28" s="1131">
        <v>1.0900000000000001</v>
      </c>
      <c r="K28" s="1133">
        <v>73.2</v>
      </c>
      <c r="L28" s="1130" t="s">
        <v>901</v>
      </c>
      <c r="M28" s="1132">
        <v>14500</v>
      </c>
      <c r="N28" s="1129">
        <v>0.53400000000000003</v>
      </c>
      <c r="O28" s="1131">
        <v>1.48</v>
      </c>
      <c r="P28" s="1131">
        <v>1.25</v>
      </c>
      <c r="Q28" s="1133">
        <v>21</v>
      </c>
      <c r="R28" s="1132">
        <v>1400</v>
      </c>
      <c r="S28" s="1129">
        <v>0.152</v>
      </c>
      <c r="T28" s="1132">
        <v>1420</v>
      </c>
      <c r="U28" s="1134">
        <v>0.89900000000000002</v>
      </c>
      <c r="V28" s="1132">
        <v>1340</v>
      </c>
      <c r="W28" s="1132">
        <v>1140</v>
      </c>
      <c r="X28" s="1129">
        <v>0.45900000000000002</v>
      </c>
      <c r="Y28" s="1131">
        <v>2.25</v>
      </c>
      <c r="Z28" s="1131">
        <v>2.82</v>
      </c>
      <c r="AA28" s="1129">
        <v>0.12</v>
      </c>
      <c r="AB28" s="1131">
        <v>5.61</v>
      </c>
      <c r="AC28" s="1129">
        <v>0.39100000000000001</v>
      </c>
      <c r="AD28" s="1133">
        <v>46.1</v>
      </c>
      <c r="AE28" s="1129">
        <v>0.14899999999999999</v>
      </c>
      <c r="AF28" s="1129">
        <v>0.124</v>
      </c>
      <c r="AG28" s="1131">
        <v>0.88700000000000001</v>
      </c>
      <c r="AH28" s="1135">
        <v>197</v>
      </c>
    </row>
    <row r="29" spans="1:34" s="5" customFormat="1" x14ac:dyDescent="0.25">
      <c r="A29" s="1108">
        <v>27</v>
      </c>
      <c r="B29" s="1688" t="s">
        <v>902</v>
      </c>
      <c r="C29" s="1136" t="s">
        <v>103</v>
      </c>
      <c r="D29" s="1137">
        <v>1.9219999999999999</v>
      </c>
      <c r="E29" s="1138">
        <v>84.8</v>
      </c>
      <c r="F29" s="1139">
        <v>40498</v>
      </c>
      <c r="G29" s="1140">
        <v>0.64400000000000002</v>
      </c>
      <c r="H29" s="1142">
        <v>272</v>
      </c>
      <c r="I29" s="1142">
        <v>5.78</v>
      </c>
      <c r="J29" s="1143" t="s">
        <v>901</v>
      </c>
      <c r="K29" s="1144">
        <v>45.8</v>
      </c>
      <c r="L29" s="1142" t="s">
        <v>901</v>
      </c>
      <c r="M29" s="1141">
        <v>11300</v>
      </c>
      <c r="N29" s="1140">
        <v>0.28199999999999997</v>
      </c>
      <c r="O29" s="1143">
        <v>0.86399999999999999</v>
      </c>
      <c r="P29" s="1143">
        <v>0.91500000000000004</v>
      </c>
      <c r="Q29" s="1144">
        <v>15.3</v>
      </c>
      <c r="R29" s="1141">
        <v>869</v>
      </c>
      <c r="S29" s="1140">
        <v>0.156</v>
      </c>
      <c r="T29" s="1141">
        <v>1410</v>
      </c>
      <c r="U29" s="1145">
        <v>0.50600000000000001</v>
      </c>
      <c r="V29" s="1141">
        <v>1110</v>
      </c>
      <c r="W29" s="1141">
        <v>822</v>
      </c>
      <c r="X29" s="1140">
        <v>0.38600000000000001</v>
      </c>
      <c r="Y29" s="1143">
        <v>1.48</v>
      </c>
      <c r="Z29" s="1143">
        <v>0.99</v>
      </c>
      <c r="AA29" s="1140">
        <v>0.11600000000000001</v>
      </c>
      <c r="AB29" s="1143">
        <v>5.4</v>
      </c>
      <c r="AC29" s="1140">
        <v>0.504</v>
      </c>
      <c r="AD29" s="1144">
        <v>29.2</v>
      </c>
      <c r="AE29" s="1140">
        <v>6.1699999999999998E-2</v>
      </c>
      <c r="AF29" s="1140">
        <v>9.4200000000000006E-2</v>
      </c>
      <c r="AG29" s="1143">
        <v>0.52700000000000002</v>
      </c>
      <c r="AH29" s="1146">
        <v>171</v>
      </c>
    </row>
    <row r="30" spans="1:34" s="5" customFormat="1" x14ac:dyDescent="0.25">
      <c r="A30" s="1108">
        <v>27</v>
      </c>
      <c r="B30" s="1405" t="s">
        <v>902</v>
      </c>
      <c r="C30" s="1136" t="s">
        <v>103</v>
      </c>
      <c r="D30" s="1114">
        <v>1.718</v>
      </c>
      <c r="E30" s="1115">
        <v>85.1</v>
      </c>
      <c r="F30" s="1116">
        <v>40498</v>
      </c>
      <c r="G30" s="1117">
        <v>0.59899999999999998</v>
      </c>
      <c r="H30" s="1118">
        <v>393</v>
      </c>
      <c r="I30" s="1118">
        <v>5.39</v>
      </c>
      <c r="J30" s="1119">
        <v>1.02</v>
      </c>
      <c r="K30" s="1121">
        <v>66.3</v>
      </c>
      <c r="L30" s="1118" t="s">
        <v>901</v>
      </c>
      <c r="M30" s="1120">
        <v>16000</v>
      </c>
      <c r="N30" s="1117">
        <v>0.40200000000000002</v>
      </c>
      <c r="O30" s="1119">
        <v>1.1100000000000001</v>
      </c>
      <c r="P30" s="1119">
        <v>1.17</v>
      </c>
      <c r="Q30" s="1121">
        <v>17.399999999999999</v>
      </c>
      <c r="R30" s="1120">
        <v>1140</v>
      </c>
      <c r="S30" s="1117">
        <v>0.17599999999999999</v>
      </c>
      <c r="T30" s="1120">
        <v>1480</v>
      </c>
      <c r="U30" s="1122">
        <v>0.65800000000000003</v>
      </c>
      <c r="V30" s="1120">
        <v>1320</v>
      </c>
      <c r="W30" s="1120">
        <v>1120</v>
      </c>
      <c r="X30" s="1117">
        <v>0.45</v>
      </c>
      <c r="Y30" s="1119">
        <v>1.98</v>
      </c>
      <c r="Z30" s="1119">
        <v>1.07</v>
      </c>
      <c r="AA30" s="1117">
        <v>0.123</v>
      </c>
      <c r="AB30" s="1119">
        <v>6.09</v>
      </c>
      <c r="AC30" s="1117">
        <v>0.55500000000000005</v>
      </c>
      <c r="AD30" s="1121">
        <v>40.4</v>
      </c>
      <c r="AE30" s="1117">
        <v>6.4100000000000004E-2</v>
      </c>
      <c r="AF30" s="1117">
        <v>0.13500000000000001</v>
      </c>
      <c r="AG30" s="1119">
        <v>0.76100000000000001</v>
      </c>
      <c r="AH30" s="1123">
        <v>201</v>
      </c>
    </row>
    <row r="31" spans="1:34" s="5" customFormat="1" x14ac:dyDescent="0.25">
      <c r="A31" s="1108">
        <v>27</v>
      </c>
      <c r="B31" s="1405" t="s">
        <v>902</v>
      </c>
      <c r="C31" s="1136" t="s">
        <v>103</v>
      </c>
      <c r="D31" s="1114">
        <v>1.698</v>
      </c>
      <c r="E31" s="1115">
        <v>83.5</v>
      </c>
      <c r="F31" s="1116">
        <v>40498</v>
      </c>
      <c r="G31" s="1117">
        <v>0.751</v>
      </c>
      <c r="H31" s="1118">
        <v>372</v>
      </c>
      <c r="I31" s="1118">
        <v>5.86</v>
      </c>
      <c r="J31" s="1119">
        <v>0.98299999999999998</v>
      </c>
      <c r="K31" s="1121">
        <v>60</v>
      </c>
      <c r="L31" s="1118" t="s">
        <v>901</v>
      </c>
      <c r="M31" s="1120">
        <v>13600</v>
      </c>
      <c r="N31" s="1117">
        <v>0.35499999999999998</v>
      </c>
      <c r="O31" s="1119">
        <v>0.98799999999999999</v>
      </c>
      <c r="P31" s="1119">
        <v>0.95799999999999996</v>
      </c>
      <c r="Q31" s="1121">
        <v>15.3</v>
      </c>
      <c r="R31" s="1120">
        <v>1050</v>
      </c>
      <c r="S31" s="1117">
        <v>0.17299999999999999</v>
      </c>
      <c r="T31" s="1120">
        <v>1400</v>
      </c>
      <c r="U31" s="1122">
        <v>0.65900000000000003</v>
      </c>
      <c r="V31" s="1120">
        <v>1160</v>
      </c>
      <c r="W31" s="1120">
        <v>938</v>
      </c>
      <c r="X31" s="1117">
        <v>0.41599999999999998</v>
      </c>
      <c r="Y31" s="1119">
        <v>1.68</v>
      </c>
      <c r="Z31" s="1119">
        <v>1.18</v>
      </c>
      <c r="AA31" s="1117">
        <v>0.158</v>
      </c>
      <c r="AB31" s="1119">
        <v>6.53</v>
      </c>
      <c r="AC31" s="1117">
        <v>0.95699999999999996</v>
      </c>
      <c r="AD31" s="1121">
        <v>38.1</v>
      </c>
      <c r="AE31" s="1117">
        <v>6.9699999999999998E-2</v>
      </c>
      <c r="AF31" s="1117">
        <v>0.124</v>
      </c>
      <c r="AG31" s="1119">
        <v>0.70299999999999996</v>
      </c>
      <c r="AH31" s="1123">
        <v>198</v>
      </c>
    </row>
    <row r="32" spans="1:34" s="5" customFormat="1" ht="15.75" thickBot="1" x14ac:dyDescent="0.3">
      <c r="A32" s="1109">
        <v>27</v>
      </c>
      <c r="B32" s="1687" t="s">
        <v>902</v>
      </c>
      <c r="C32" s="1124" t="s">
        <v>103</v>
      </c>
      <c r="D32" s="1126">
        <v>1.7310000000000001</v>
      </c>
      <c r="E32" s="1127">
        <v>85.3</v>
      </c>
      <c r="F32" s="1128">
        <v>40498</v>
      </c>
      <c r="G32" s="1129">
        <v>0.83799999999999997</v>
      </c>
      <c r="H32" s="1130">
        <v>364</v>
      </c>
      <c r="I32" s="1130">
        <v>5.28</v>
      </c>
      <c r="J32" s="1131">
        <v>0.88500000000000001</v>
      </c>
      <c r="K32" s="1133">
        <v>64.400000000000006</v>
      </c>
      <c r="L32" s="1130" t="s">
        <v>901</v>
      </c>
      <c r="M32" s="1132">
        <v>14800</v>
      </c>
      <c r="N32" s="1129">
        <v>0.34200000000000003</v>
      </c>
      <c r="O32" s="1131">
        <v>0.93899999999999995</v>
      </c>
      <c r="P32" s="1131">
        <v>1.1499999999999999</v>
      </c>
      <c r="Q32" s="1133">
        <v>14.4</v>
      </c>
      <c r="R32" s="1132">
        <v>1020</v>
      </c>
      <c r="S32" s="1129">
        <v>0.17</v>
      </c>
      <c r="T32" s="1132">
        <v>1330</v>
      </c>
      <c r="U32" s="1134">
        <v>0.61099999999999999</v>
      </c>
      <c r="V32" s="1132">
        <v>1180</v>
      </c>
      <c r="W32" s="1132">
        <v>979</v>
      </c>
      <c r="X32" s="1129">
        <v>0.44900000000000001</v>
      </c>
      <c r="Y32" s="1131">
        <v>1.69</v>
      </c>
      <c r="Z32" s="1131">
        <v>1.04</v>
      </c>
      <c r="AA32" s="1129">
        <v>0.13</v>
      </c>
      <c r="AB32" s="1131">
        <v>5.87</v>
      </c>
      <c r="AC32" s="1129">
        <v>0.67700000000000005</v>
      </c>
      <c r="AD32" s="1133">
        <v>38.5</v>
      </c>
      <c r="AE32" s="1129" t="s">
        <v>901</v>
      </c>
      <c r="AF32" s="1129">
        <v>0.13</v>
      </c>
      <c r="AG32" s="1131">
        <v>0.72099999999999997</v>
      </c>
      <c r="AH32" s="1135">
        <v>192</v>
      </c>
    </row>
    <row r="33" spans="1:2" ht="16.5" x14ac:dyDescent="0.25">
      <c r="A33" s="1013" t="s">
        <v>1424</v>
      </c>
      <c r="B33" s="1013"/>
    </row>
  </sheetData>
  <mergeCells count="9">
    <mergeCell ref="A1:O1"/>
    <mergeCell ref="A2:O2"/>
    <mergeCell ref="G5:AH5"/>
    <mergeCell ref="B4:B5"/>
    <mergeCell ref="D4:D5"/>
    <mergeCell ref="E4:E5"/>
    <mergeCell ref="F4:F5"/>
    <mergeCell ref="C4:C5"/>
    <mergeCell ref="A4:A5"/>
  </mergeCells>
  <conditionalFormatting sqref="B11 B13 B15">
    <cfRule type="cellIs" dxfId="16" priority="10" operator="equal">
      <formula>"need station"</formula>
    </cfRule>
  </conditionalFormatting>
  <conditionalFormatting sqref="B12 B14 B16">
    <cfRule type="cellIs" dxfId="15" priority="9" operator="equal">
      <formula>"need station"</formula>
    </cfRule>
  </conditionalFormatting>
  <conditionalFormatting sqref="B23">
    <cfRule type="cellIs" dxfId="14" priority="8" operator="equal">
      <formula>"need station"</formula>
    </cfRule>
  </conditionalFormatting>
  <conditionalFormatting sqref="B24 B26 B28">
    <cfRule type="cellIs" dxfId="13" priority="6" operator="equal">
      <formula>"need station"</formula>
    </cfRule>
  </conditionalFormatting>
  <conditionalFormatting sqref="B25 B27">
    <cfRule type="cellIs" dxfId="12" priority="5" operator="equal">
      <formula>"need station"</formula>
    </cfRule>
  </conditionalFormatting>
  <conditionalFormatting sqref="B29">
    <cfRule type="cellIs" dxfId="11" priority="4" operator="equal">
      <formula>"need station"</formula>
    </cfRule>
  </conditionalFormatting>
  <conditionalFormatting sqref="B30:B32">
    <cfRule type="cellIs" dxfId="10" priority="2" operator="equal">
      <formula>"need station"</formula>
    </cfRule>
  </conditionalFormatting>
  <conditionalFormatting sqref="B17:B22">
    <cfRule type="cellIs" dxfId="9" priority="1" operator="equal">
      <formula>"need station"</formula>
    </cfRule>
  </conditionalFormatting>
  <hyperlinks>
    <hyperlink ref="B23" display="03524748"/>
    <hyperlink ref="B29" display="03527220"/>
    <hyperlink ref="B30:B32" display="03527220"/>
    <hyperlink ref="B17:B22" display="03524748"/>
  </hyperlinks>
  <pageMargins left="0.7" right="0.7" top="0.75" bottom="0.75" header="0.3" footer="0.3"/>
  <pageSetup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L21"/>
  <sheetViews>
    <sheetView zoomScaleNormal="100" workbookViewId="0">
      <pane xSplit="1" topLeftCell="B1" activePane="topRight" state="frozen"/>
      <selection pane="topRight" activeCell="AM19" sqref="AM19"/>
    </sheetView>
  </sheetViews>
  <sheetFormatPr defaultRowHeight="15" x14ac:dyDescent="0.25"/>
  <cols>
    <col min="1" max="2" width="10" style="3" customWidth="1"/>
    <col min="3" max="3" width="51.28515625" style="3" customWidth="1"/>
    <col min="4" max="4" width="8.5703125" style="3" customWidth="1"/>
    <col min="5" max="5" width="10.7109375" style="3" bestFit="1" customWidth="1"/>
    <col min="6" max="6" width="9.140625" style="15"/>
    <col min="7" max="38" width="6.5703125" style="15" bestFit="1" customWidth="1"/>
    <col min="39" max="16384" width="9.140625" style="15"/>
  </cols>
  <sheetData>
    <row r="1" spans="1:38" s="77" customFormat="1" ht="22.5" customHeight="1" x14ac:dyDescent="0.25">
      <c r="A1" s="2138" t="s">
        <v>1469</v>
      </c>
      <c r="B1" s="2138"/>
      <c r="C1" s="2138"/>
      <c r="D1" s="2138"/>
      <c r="E1" s="2138"/>
      <c r="F1" s="2138"/>
      <c r="G1" s="2138"/>
      <c r="H1" s="2138"/>
      <c r="I1" s="2138"/>
      <c r="J1" s="2138"/>
      <c r="K1" s="2138"/>
      <c r="L1" s="2138"/>
      <c r="M1" s="1871"/>
      <c r="N1" s="1871"/>
      <c r="O1" s="1871"/>
      <c r="P1" s="1871"/>
      <c r="Q1" s="1871"/>
      <c r="R1" s="1871"/>
      <c r="S1" s="1871"/>
      <c r="T1" s="1871"/>
      <c r="U1" s="1871"/>
    </row>
    <row r="2" spans="1:38" ht="15.75" customHeight="1" thickBot="1" x14ac:dyDescent="0.3">
      <c r="A2" s="2139" t="s">
        <v>1420</v>
      </c>
      <c r="B2" s="2139"/>
      <c r="C2" s="2139"/>
      <c r="D2" s="2139"/>
      <c r="E2" s="2139"/>
      <c r="F2" s="2139"/>
      <c r="G2" s="2139"/>
      <c r="H2" s="2139"/>
      <c r="I2" s="2139"/>
      <c r="J2" s="2139"/>
      <c r="K2" s="2139"/>
      <c r="L2" s="2139"/>
      <c r="M2" s="2139"/>
    </row>
    <row r="3" spans="1:38" s="3" customFormat="1" ht="5.25" hidden="1" customHeight="1" x14ac:dyDescent="0.3"/>
    <row r="4" spans="1:38" s="3" customFormat="1" ht="15.75" hidden="1" thickBot="1" x14ac:dyDescent="0.3">
      <c r="D4" s="4" t="s">
        <v>1210</v>
      </c>
    </row>
    <row r="5" spans="1:38" s="1168" customFormat="1" ht="104.25" customHeight="1" x14ac:dyDescent="0.25">
      <c r="A5" s="2140" t="s">
        <v>1421</v>
      </c>
      <c r="B5" s="2141" t="s">
        <v>1418</v>
      </c>
      <c r="C5" s="2141" t="s">
        <v>1419</v>
      </c>
      <c r="D5" s="1167"/>
      <c r="E5" s="1167"/>
      <c r="F5" s="1167" t="s">
        <v>33</v>
      </c>
      <c r="G5" s="1167" t="s">
        <v>34</v>
      </c>
      <c r="H5" s="1167" t="s">
        <v>35</v>
      </c>
      <c r="I5" s="1167" t="s">
        <v>36</v>
      </c>
      <c r="J5" s="1167" t="s">
        <v>37</v>
      </c>
      <c r="K5" s="1167" t="s">
        <v>38</v>
      </c>
      <c r="L5" s="1167" t="s">
        <v>39</v>
      </c>
      <c r="M5" s="1167" t="s">
        <v>40</v>
      </c>
      <c r="N5" s="1167" t="s">
        <v>41</v>
      </c>
      <c r="O5" s="1167" t="s">
        <v>42</v>
      </c>
      <c r="P5" s="1167" t="s">
        <v>43</v>
      </c>
      <c r="Q5" s="1167" t="s">
        <v>44</v>
      </c>
      <c r="R5" s="1167" t="s">
        <v>45</v>
      </c>
      <c r="S5" s="1167" t="s">
        <v>46</v>
      </c>
      <c r="T5" s="1167" t="s">
        <v>47</v>
      </c>
      <c r="U5" s="1167" t="s">
        <v>48</v>
      </c>
      <c r="V5" s="1167" t="s">
        <v>49</v>
      </c>
      <c r="W5" s="1167" t="s">
        <v>50</v>
      </c>
      <c r="X5" s="1167" t="s">
        <v>51</v>
      </c>
      <c r="Y5" s="1167" t="s">
        <v>52</v>
      </c>
      <c r="Z5" s="1167" t="s">
        <v>53</v>
      </c>
      <c r="AA5" s="1167" t="s">
        <v>54</v>
      </c>
      <c r="AB5" s="1167" t="s">
        <v>55</v>
      </c>
      <c r="AC5" s="1167" t="s">
        <v>56</v>
      </c>
      <c r="AD5" s="1167" t="s">
        <v>57</v>
      </c>
      <c r="AE5" s="1167" t="s">
        <v>58</v>
      </c>
      <c r="AF5" s="1167" t="s">
        <v>59</v>
      </c>
      <c r="AG5" s="1167" t="s">
        <v>60</v>
      </c>
      <c r="AH5" s="1167" t="s">
        <v>61</v>
      </c>
      <c r="AI5" s="1167" t="s">
        <v>62</v>
      </c>
      <c r="AJ5" s="1167" t="s">
        <v>63</v>
      </c>
      <c r="AK5" s="1167" t="s">
        <v>64</v>
      </c>
      <c r="AL5" s="1167" t="s">
        <v>65</v>
      </c>
    </row>
    <row r="6" spans="1:38" s="1169" customFormat="1" ht="39.75" customHeight="1" thickBot="1" x14ac:dyDescent="0.25">
      <c r="A6" s="2135"/>
      <c r="B6" s="2145"/>
      <c r="C6" s="2142"/>
      <c r="D6" s="1385" t="s">
        <v>1209</v>
      </c>
      <c r="E6" s="1385" t="s">
        <v>1332</v>
      </c>
      <c r="F6" s="2143" t="s">
        <v>1325</v>
      </c>
      <c r="G6" s="2144"/>
      <c r="H6" s="2144"/>
      <c r="I6" s="2144"/>
      <c r="J6" s="2144"/>
      <c r="K6" s="2144"/>
      <c r="L6" s="2144"/>
      <c r="M6" s="2144"/>
      <c r="N6" s="2144"/>
      <c r="O6" s="2144"/>
      <c r="P6" s="2144"/>
      <c r="Q6" s="2144"/>
      <c r="R6" s="2144"/>
      <c r="S6" s="2144"/>
      <c r="T6" s="2144"/>
      <c r="U6" s="2144"/>
      <c r="V6" s="2144"/>
      <c r="W6" s="2144"/>
      <c r="X6" s="2144"/>
      <c r="Y6" s="2144"/>
      <c r="Z6" s="2144"/>
      <c r="AA6" s="2144"/>
      <c r="AB6" s="2144"/>
      <c r="AC6" s="2144"/>
      <c r="AD6" s="2144"/>
      <c r="AE6" s="2144"/>
      <c r="AF6" s="2144"/>
      <c r="AG6" s="2144"/>
      <c r="AH6" s="2144"/>
      <c r="AI6" s="2144"/>
      <c r="AJ6" s="2144"/>
      <c r="AK6" s="2144"/>
      <c r="AL6" s="2144"/>
    </row>
    <row r="7" spans="1:38" s="1149" customFormat="1" ht="21" customHeight="1" x14ac:dyDescent="0.25">
      <c r="A7" s="1716" t="s">
        <v>80</v>
      </c>
      <c r="B7" s="1113" t="s">
        <v>80</v>
      </c>
      <c r="C7" s="1692" t="s">
        <v>1330</v>
      </c>
      <c r="D7" s="1695">
        <v>6.157</v>
      </c>
      <c r="E7" s="1696">
        <v>40498</v>
      </c>
      <c r="F7" s="1697">
        <v>1.26</v>
      </c>
      <c r="G7" s="1698" t="s">
        <v>901</v>
      </c>
      <c r="H7" s="1698">
        <v>1.24</v>
      </c>
      <c r="I7" s="1698">
        <v>1.56</v>
      </c>
      <c r="J7" s="1698">
        <v>3.12</v>
      </c>
      <c r="K7" s="1698">
        <v>8.26</v>
      </c>
      <c r="L7" s="1698">
        <v>2.08</v>
      </c>
      <c r="M7" s="1698">
        <v>0.92600000000000005</v>
      </c>
      <c r="N7" s="1698" t="s">
        <v>901</v>
      </c>
      <c r="O7" s="1698" t="s">
        <v>901</v>
      </c>
      <c r="P7" s="1698">
        <v>1.21</v>
      </c>
      <c r="Q7" s="1698">
        <v>1.87</v>
      </c>
      <c r="R7" s="1698">
        <v>1.34</v>
      </c>
      <c r="S7" s="1698">
        <v>1.03</v>
      </c>
      <c r="T7" s="1698">
        <v>1.47</v>
      </c>
      <c r="U7" s="1698">
        <v>0.90600000000000003</v>
      </c>
      <c r="V7" s="1698">
        <v>1.19</v>
      </c>
      <c r="W7" s="1698" t="s">
        <v>901</v>
      </c>
      <c r="X7" s="1698">
        <v>1.33</v>
      </c>
      <c r="Y7" s="1698">
        <v>2.63</v>
      </c>
      <c r="Z7" s="1698">
        <v>1.02</v>
      </c>
      <c r="AA7" s="1698">
        <v>7.81</v>
      </c>
      <c r="AB7" s="1698" t="s">
        <v>901</v>
      </c>
      <c r="AC7" s="1698">
        <v>1.57</v>
      </c>
      <c r="AD7" s="1698" t="s">
        <v>901</v>
      </c>
      <c r="AE7" s="1698" t="s">
        <v>901</v>
      </c>
      <c r="AF7" s="1698" t="s">
        <v>901</v>
      </c>
      <c r="AG7" s="1698" t="s">
        <v>901</v>
      </c>
      <c r="AH7" s="1698" t="s">
        <v>901</v>
      </c>
      <c r="AI7" s="1698" t="s">
        <v>901</v>
      </c>
      <c r="AJ7" s="1698" t="s">
        <v>901</v>
      </c>
      <c r="AK7" s="1698">
        <v>0.123</v>
      </c>
      <c r="AL7" s="1697" t="s">
        <v>901</v>
      </c>
    </row>
    <row r="8" spans="1:38" s="1149" customFormat="1" ht="21" customHeight="1" thickBot="1" x14ac:dyDescent="0.3">
      <c r="A8" s="1699" t="s">
        <v>80</v>
      </c>
      <c r="B8" s="1125" t="s">
        <v>80</v>
      </c>
      <c r="C8" s="1700" t="s">
        <v>1331</v>
      </c>
      <c r="D8" s="1701">
        <v>8.23</v>
      </c>
      <c r="E8" s="1702">
        <v>40498</v>
      </c>
      <c r="F8" s="364">
        <v>0.90400000000000003</v>
      </c>
      <c r="G8" s="366" t="s">
        <v>901</v>
      </c>
      <c r="H8" s="366">
        <v>0.83799999999999997</v>
      </c>
      <c r="I8" s="366">
        <v>0.73099999999999998</v>
      </c>
      <c r="J8" s="366">
        <v>2.11</v>
      </c>
      <c r="K8" s="366">
        <v>5.39</v>
      </c>
      <c r="L8" s="366">
        <v>1.28</v>
      </c>
      <c r="M8" s="366" t="s">
        <v>901</v>
      </c>
      <c r="N8" s="366" t="s">
        <v>901</v>
      </c>
      <c r="O8" s="366" t="s">
        <v>901</v>
      </c>
      <c r="P8" s="366">
        <v>1.56</v>
      </c>
      <c r="Q8" s="366">
        <v>1.04</v>
      </c>
      <c r="R8" s="366">
        <v>1.73</v>
      </c>
      <c r="S8" s="366" t="s">
        <v>901</v>
      </c>
      <c r="T8" s="366">
        <v>1.93</v>
      </c>
      <c r="U8" s="366" t="s">
        <v>901</v>
      </c>
      <c r="V8" s="366">
        <v>0.95299999999999996</v>
      </c>
      <c r="W8" s="366" t="s">
        <v>901</v>
      </c>
      <c r="X8" s="366">
        <v>0.83099999999999996</v>
      </c>
      <c r="Y8" s="366">
        <v>1.3</v>
      </c>
      <c r="Z8" s="366" t="s">
        <v>901</v>
      </c>
      <c r="AA8" s="366">
        <v>5.76</v>
      </c>
      <c r="AB8" s="366" t="s">
        <v>901</v>
      </c>
      <c r="AC8" s="366" t="s">
        <v>901</v>
      </c>
      <c r="AD8" s="366" t="s">
        <v>901</v>
      </c>
      <c r="AE8" s="366" t="s">
        <v>901</v>
      </c>
      <c r="AF8" s="366" t="s">
        <v>901</v>
      </c>
      <c r="AG8" s="366" t="s">
        <v>901</v>
      </c>
      <c r="AH8" s="366" t="s">
        <v>901</v>
      </c>
      <c r="AI8" s="366" t="s">
        <v>901</v>
      </c>
      <c r="AJ8" s="366" t="s">
        <v>901</v>
      </c>
      <c r="AK8" s="366">
        <v>9.6199999999999994E-2</v>
      </c>
      <c r="AL8" s="364" t="s">
        <v>901</v>
      </c>
    </row>
    <row r="9" spans="1:38" s="1149" customFormat="1" ht="21" customHeight="1" thickBot="1" x14ac:dyDescent="0.3">
      <c r="A9" s="1703">
        <v>6</v>
      </c>
      <c r="B9" s="1704" t="s">
        <v>69</v>
      </c>
      <c r="C9" s="1705" t="s">
        <v>3</v>
      </c>
      <c r="D9" s="1706">
        <v>9.0893999999999995</v>
      </c>
      <c r="E9" s="1707">
        <v>40498</v>
      </c>
      <c r="F9" s="1708">
        <v>1.7</v>
      </c>
      <c r="G9" s="1709">
        <v>2.15</v>
      </c>
      <c r="H9" s="1709">
        <v>2.4300000000000002</v>
      </c>
      <c r="I9" s="1709">
        <v>1.59</v>
      </c>
      <c r="J9" s="1709">
        <v>2.19</v>
      </c>
      <c r="K9" s="1709">
        <v>4.57</v>
      </c>
      <c r="L9" s="1709">
        <v>1.1499999999999999</v>
      </c>
      <c r="M9" s="1709" t="s">
        <v>901</v>
      </c>
      <c r="N9" s="1709" t="s">
        <v>901</v>
      </c>
      <c r="O9" s="1709">
        <v>1.8</v>
      </c>
      <c r="P9" s="1709">
        <v>1.54</v>
      </c>
      <c r="Q9" s="1709">
        <v>0.93300000000000005</v>
      </c>
      <c r="R9" s="1709">
        <v>3.03</v>
      </c>
      <c r="S9" s="1709">
        <v>1.92</v>
      </c>
      <c r="T9" s="1709" t="s">
        <v>901</v>
      </c>
      <c r="U9" s="1709" t="s">
        <v>901</v>
      </c>
      <c r="V9" s="1709">
        <v>1.89</v>
      </c>
      <c r="W9" s="1709">
        <v>2.29</v>
      </c>
      <c r="X9" s="1709">
        <v>2.66</v>
      </c>
      <c r="Y9" s="1709">
        <v>0.93400000000000005</v>
      </c>
      <c r="Z9" s="1709" t="s">
        <v>901</v>
      </c>
      <c r="AA9" s="1709">
        <v>1.23</v>
      </c>
      <c r="AB9" s="1709" t="s">
        <v>901</v>
      </c>
      <c r="AC9" s="1709">
        <v>1.1000000000000001</v>
      </c>
      <c r="AD9" s="1709">
        <v>1.1599999999999999</v>
      </c>
      <c r="AE9" s="1709" t="s">
        <v>901</v>
      </c>
      <c r="AF9" s="1709" t="s">
        <v>901</v>
      </c>
      <c r="AG9" s="1709" t="s">
        <v>901</v>
      </c>
      <c r="AH9" s="1709" t="s">
        <v>901</v>
      </c>
      <c r="AI9" s="1709" t="s">
        <v>901</v>
      </c>
      <c r="AJ9" s="1709" t="s">
        <v>901</v>
      </c>
      <c r="AK9" s="1709" t="s">
        <v>901</v>
      </c>
      <c r="AL9" s="1708">
        <v>933</v>
      </c>
    </row>
    <row r="10" spans="1:38" s="1149" customFormat="1" ht="21" customHeight="1" x14ac:dyDescent="0.25">
      <c r="A10" s="1693">
        <v>16</v>
      </c>
      <c r="B10" s="1710" t="s">
        <v>1140</v>
      </c>
      <c r="C10" s="1694" t="s">
        <v>2</v>
      </c>
      <c r="D10" s="1695">
        <v>6.8460000000000001</v>
      </c>
      <c r="E10" s="1696">
        <v>40498</v>
      </c>
      <c r="F10" s="1697">
        <v>1.1000000000000001</v>
      </c>
      <c r="G10" s="1698">
        <v>2.0699999999999998</v>
      </c>
      <c r="H10" s="1698">
        <v>1.88</v>
      </c>
      <c r="I10" s="1698">
        <v>3.12</v>
      </c>
      <c r="J10" s="1698">
        <v>1.1399999999999999</v>
      </c>
      <c r="K10" s="1698">
        <v>7.83</v>
      </c>
      <c r="L10" s="1698">
        <v>3.77</v>
      </c>
      <c r="M10" s="1698" t="s">
        <v>901</v>
      </c>
      <c r="N10" s="1698" t="s">
        <v>901</v>
      </c>
      <c r="O10" s="1698">
        <v>0.80700000000000005</v>
      </c>
      <c r="P10" s="1698">
        <v>0.90900000000000003</v>
      </c>
      <c r="Q10" s="1698">
        <v>0.67200000000000004</v>
      </c>
      <c r="R10" s="1698">
        <v>8.86</v>
      </c>
      <c r="S10" s="1698" t="s">
        <v>901</v>
      </c>
      <c r="T10" s="1698" t="s">
        <v>901</v>
      </c>
      <c r="U10" s="1698">
        <v>0.74299999999999999</v>
      </c>
      <c r="V10" s="1698">
        <v>1.26</v>
      </c>
      <c r="W10" s="1698">
        <v>1.1200000000000001</v>
      </c>
      <c r="X10" s="1698">
        <v>2.19</v>
      </c>
      <c r="Y10" s="1698">
        <v>1.1200000000000001</v>
      </c>
      <c r="Z10" s="1698" t="s">
        <v>901</v>
      </c>
      <c r="AA10" s="1698">
        <v>6.26</v>
      </c>
      <c r="AB10" s="1698">
        <v>0.68799999999999994</v>
      </c>
      <c r="AC10" s="1698">
        <v>1.56</v>
      </c>
      <c r="AD10" s="1698">
        <v>0.88400000000000001</v>
      </c>
      <c r="AE10" s="1698" t="s">
        <v>901</v>
      </c>
      <c r="AF10" s="1698">
        <v>7.0499999999999993E-2</v>
      </c>
      <c r="AG10" s="1698">
        <v>6.4399999999999999E-2</v>
      </c>
      <c r="AH10" s="1698">
        <v>0.111</v>
      </c>
      <c r="AI10" s="1698">
        <v>6.3200000000000006E-2</v>
      </c>
      <c r="AJ10" s="1698">
        <v>0.76300000000000001</v>
      </c>
      <c r="AK10" s="1698">
        <v>8.7099999999999997E-2</v>
      </c>
      <c r="AL10" s="1697">
        <v>1290</v>
      </c>
    </row>
    <row r="11" spans="1:38" s="1149" customFormat="1" ht="21" customHeight="1" x14ac:dyDescent="0.25">
      <c r="A11" s="1711">
        <v>16</v>
      </c>
      <c r="B11" s="1405" t="s">
        <v>1140</v>
      </c>
      <c r="C11" s="1386" t="s">
        <v>2</v>
      </c>
      <c r="D11" s="1336">
        <v>8.26</v>
      </c>
      <c r="E11" s="1150">
        <v>40498</v>
      </c>
      <c r="F11" s="347">
        <v>1.51</v>
      </c>
      <c r="G11" s="344">
        <v>2.65</v>
      </c>
      <c r="H11" s="344">
        <v>2.39</v>
      </c>
      <c r="I11" s="344">
        <v>3.17</v>
      </c>
      <c r="J11" s="344">
        <v>1.1399999999999999</v>
      </c>
      <c r="K11" s="344">
        <v>6.51</v>
      </c>
      <c r="L11" s="344">
        <v>6.63</v>
      </c>
      <c r="M11" s="344" t="s">
        <v>901</v>
      </c>
      <c r="N11" s="344" t="s">
        <v>901</v>
      </c>
      <c r="O11" s="344">
        <v>1.27</v>
      </c>
      <c r="P11" s="344">
        <v>1.1499999999999999</v>
      </c>
      <c r="Q11" s="344">
        <v>1.0900000000000001</v>
      </c>
      <c r="R11" s="344">
        <v>5.91</v>
      </c>
      <c r="S11" s="344">
        <v>1.55</v>
      </c>
      <c r="T11" s="344">
        <v>0.66100000000000003</v>
      </c>
      <c r="U11" s="344">
        <v>0.753</v>
      </c>
      <c r="V11" s="344">
        <v>1.54</v>
      </c>
      <c r="W11" s="344">
        <v>2.64</v>
      </c>
      <c r="X11" s="344">
        <v>2.4300000000000002</v>
      </c>
      <c r="Y11" s="344" t="s">
        <v>901</v>
      </c>
      <c r="Z11" s="344" t="s">
        <v>901</v>
      </c>
      <c r="AA11" s="344">
        <v>4.6399999999999997</v>
      </c>
      <c r="AB11" s="344" t="s">
        <v>901</v>
      </c>
      <c r="AC11" s="344">
        <v>1.58</v>
      </c>
      <c r="AD11" s="344">
        <v>1.21</v>
      </c>
      <c r="AE11" s="344" t="s">
        <v>901</v>
      </c>
      <c r="AF11" s="344" t="s">
        <v>901</v>
      </c>
      <c r="AG11" s="344" t="s">
        <v>901</v>
      </c>
      <c r="AH11" s="344" t="s">
        <v>901</v>
      </c>
      <c r="AI11" s="344" t="s">
        <v>901</v>
      </c>
      <c r="AJ11" s="344">
        <v>0.66200000000000003</v>
      </c>
      <c r="AK11" s="344">
        <v>8.6900000000000005E-2</v>
      </c>
      <c r="AL11" s="347">
        <v>1510</v>
      </c>
    </row>
    <row r="12" spans="1:38" s="1149" customFormat="1" ht="21" customHeight="1" thickBot="1" x14ac:dyDescent="0.3">
      <c r="A12" s="1699">
        <v>16</v>
      </c>
      <c r="B12" s="1687" t="s">
        <v>1140</v>
      </c>
      <c r="C12" s="1700" t="s">
        <v>2</v>
      </c>
      <c r="D12" s="1701">
        <v>9.593</v>
      </c>
      <c r="E12" s="1702">
        <v>40498</v>
      </c>
      <c r="F12" s="364">
        <v>1.58</v>
      </c>
      <c r="G12" s="366">
        <v>3.27</v>
      </c>
      <c r="H12" s="366">
        <v>4.54</v>
      </c>
      <c r="I12" s="366">
        <v>3.72</v>
      </c>
      <c r="J12" s="366">
        <v>1.69</v>
      </c>
      <c r="K12" s="366">
        <v>7.56</v>
      </c>
      <c r="L12" s="366">
        <v>6.44</v>
      </c>
      <c r="M12" s="366" t="s">
        <v>901</v>
      </c>
      <c r="N12" s="366">
        <v>2.19</v>
      </c>
      <c r="O12" s="366" t="s">
        <v>901</v>
      </c>
      <c r="P12" s="366">
        <v>3.13</v>
      </c>
      <c r="Q12" s="366" t="s">
        <v>901</v>
      </c>
      <c r="R12" s="366">
        <v>8.14</v>
      </c>
      <c r="S12" s="366" t="s">
        <v>901</v>
      </c>
      <c r="T12" s="366">
        <v>1.72</v>
      </c>
      <c r="U12" s="366" t="s">
        <v>901</v>
      </c>
      <c r="V12" s="366">
        <v>3.65</v>
      </c>
      <c r="W12" s="366">
        <v>1.88</v>
      </c>
      <c r="X12" s="366">
        <v>4.96</v>
      </c>
      <c r="Y12" s="366" t="s">
        <v>901</v>
      </c>
      <c r="Z12" s="366" t="s">
        <v>901</v>
      </c>
      <c r="AA12" s="366">
        <v>6.88</v>
      </c>
      <c r="AB12" s="366" t="s">
        <v>901</v>
      </c>
      <c r="AC12" s="366">
        <v>2.4900000000000002</v>
      </c>
      <c r="AD12" s="366" t="s">
        <v>901</v>
      </c>
      <c r="AE12" s="366" t="s">
        <v>901</v>
      </c>
      <c r="AF12" s="366" t="s">
        <v>901</v>
      </c>
      <c r="AG12" s="366" t="s">
        <v>901</v>
      </c>
      <c r="AH12" s="366" t="s">
        <v>901</v>
      </c>
      <c r="AI12" s="366" t="s">
        <v>901</v>
      </c>
      <c r="AJ12" s="366" t="s">
        <v>901</v>
      </c>
      <c r="AK12" s="366" t="s">
        <v>901</v>
      </c>
      <c r="AL12" s="364">
        <v>2760</v>
      </c>
    </row>
    <row r="13" spans="1:38" s="1149" customFormat="1" ht="21" customHeight="1" x14ac:dyDescent="0.25">
      <c r="A13" s="1693">
        <v>19</v>
      </c>
      <c r="B13" s="1712" t="s">
        <v>94</v>
      </c>
      <c r="C13" s="1694" t="s">
        <v>1</v>
      </c>
      <c r="D13" s="1695">
        <v>6.0679999999999996</v>
      </c>
      <c r="E13" s="1696">
        <v>40498</v>
      </c>
      <c r="F13" s="1697">
        <v>1.84</v>
      </c>
      <c r="G13" s="1698">
        <v>1.17</v>
      </c>
      <c r="H13" s="1698">
        <v>2.69</v>
      </c>
      <c r="I13" s="1698">
        <v>0.96199999999999997</v>
      </c>
      <c r="J13" s="1698">
        <v>1.03</v>
      </c>
      <c r="K13" s="1698">
        <v>2.86</v>
      </c>
      <c r="L13" s="1698" t="s">
        <v>901</v>
      </c>
      <c r="M13" s="1698" t="s">
        <v>901</v>
      </c>
      <c r="N13" s="1698" t="s">
        <v>901</v>
      </c>
      <c r="O13" s="1698">
        <v>0.999</v>
      </c>
      <c r="P13" s="1698">
        <v>1.26</v>
      </c>
      <c r="Q13" s="1698">
        <v>1.35</v>
      </c>
      <c r="R13" s="1698">
        <v>2.2599999999999998</v>
      </c>
      <c r="S13" s="1698">
        <v>0.78</v>
      </c>
      <c r="T13" s="1698">
        <v>0.77700000000000002</v>
      </c>
      <c r="U13" s="1698" t="s">
        <v>901</v>
      </c>
      <c r="V13" s="1698">
        <v>1.99</v>
      </c>
      <c r="W13" s="1698">
        <v>1.02</v>
      </c>
      <c r="X13" s="1698">
        <v>2.36</v>
      </c>
      <c r="Y13" s="1698">
        <v>0.91500000000000004</v>
      </c>
      <c r="Z13" s="1698" t="s">
        <v>901</v>
      </c>
      <c r="AA13" s="1698">
        <v>2.4500000000000002</v>
      </c>
      <c r="AB13" s="1698" t="s">
        <v>901</v>
      </c>
      <c r="AC13" s="1698" t="s">
        <v>901</v>
      </c>
      <c r="AD13" s="1698">
        <v>0.94499999999999995</v>
      </c>
      <c r="AE13" s="1698" t="s">
        <v>901</v>
      </c>
      <c r="AF13" s="1698" t="s">
        <v>901</v>
      </c>
      <c r="AG13" s="1698" t="s">
        <v>901</v>
      </c>
      <c r="AH13" s="1698" t="s">
        <v>901</v>
      </c>
      <c r="AI13" s="1698">
        <v>7.0800000000000002E-2</v>
      </c>
      <c r="AJ13" s="1698" t="s">
        <v>901</v>
      </c>
      <c r="AK13" s="1698">
        <v>6.9900000000000004E-2</v>
      </c>
      <c r="AL13" s="1697">
        <v>148</v>
      </c>
    </row>
    <row r="14" spans="1:38" s="1149" customFormat="1" ht="21" customHeight="1" thickBot="1" x14ac:dyDescent="0.3">
      <c r="A14" s="1699">
        <v>19</v>
      </c>
      <c r="B14" s="1713" t="s">
        <v>94</v>
      </c>
      <c r="C14" s="1700" t="s">
        <v>1</v>
      </c>
      <c r="D14" s="1701">
        <v>7.2089999999999996</v>
      </c>
      <c r="E14" s="1702">
        <v>40498</v>
      </c>
      <c r="F14" s="364">
        <v>1.69</v>
      </c>
      <c r="G14" s="366">
        <v>1.42</v>
      </c>
      <c r="H14" s="366">
        <v>1.78</v>
      </c>
      <c r="I14" s="366" t="s">
        <v>901</v>
      </c>
      <c r="J14" s="366">
        <v>1.69</v>
      </c>
      <c r="K14" s="366">
        <v>6.55</v>
      </c>
      <c r="L14" s="366" t="s">
        <v>901</v>
      </c>
      <c r="M14" s="366" t="s">
        <v>901</v>
      </c>
      <c r="N14" s="366" t="s">
        <v>901</v>
      </c>
      <c r="O14" s="366" t="s">
        <v>901</v>
      </c>
      <c r="P14" s="366">
        <v>1.07</v>
      </c>
      <c r="Q14" s="366">
        <v>1.27</v>
      </c>
      <c r="R14" s="366">
        <v>5.9</v>
      </c>
      <c r="S14" s="366" t="s">
        <v>901</v>
      </c>
      <c r="T14" s="366" t="s">
        <v>901</v>
      </c>
      <c r="U14" s="366" t="s">
        <v>901</v>
      </c>
      <c r="V14" s="366">
        <v>1.4</v>
      </c>
      <c r="W14" s="366" t="s">
        <v>901</v>
      </c>
      <c r="X14" s="366">
        <v>1.74</v>
      </c>
      <c r="Y14" s="366" t="s">
        <v>901</v>
      </c>
      <c r="Z14" s="366" t="s">
        <v>901</v>
      </c>
      <c r="AA14" s="366">
        <v>6.29</v>
      </c>
      <c r="AB14" s="366" t="s">
        <v>901</v>
      </c>
      <c r="AC14" s="366" t="s">
        <v>901</v>
      </c>
      <c r="AD14" s="366" t="s">
        <v>901</v>
      </c>
      <c r="AE14" s="366" t="s">
        <v>901</v>
      </c>
      <c r="AF14" s="366" t="s">
        <v>901</v>
      </c>
      <c r="AG14" s="366" t="s">
        <v>901</v>
      </c>
      <c r="AH14" s="366" t="s">
        <v>901</v>
      </c>
      <c r="AI14" s="366" t="s">
        <v>901</v>
      </c>
      <c r="AJ14" s="366" t="s">
        <v>901</v>
      </c>
      <c r="AK14" s="366" t="s">
        <v>901</v>
      </c>
      <c r="AL14" s="364">
        <v>144</v>
      </c>
    </row>
    <row r="15" spans="1:38" s="1149" customFormat="1" ht="21" customHeight="1" x14ac:dyDescent="0.25">
      <c r="A15" s="1693">
        <v>27</v>
      </c>
      <c r="B15" s="1710" t="s">
        <v>902</v>
      </c>
      <c r="C15" s="1694" t="s">
        <v>1320</v>
      </c>
      <c r="D15" s="1695">
        <v>5.9939999999999998</v>
      </c>
      <c r="E15" s="1696">
        <v>40498</v>
      </c>
      <c r="F15" s="1697">
        <v>1.88</v>
      </c>
      <c r="G15" s="1698" t="s">
        <v>901</v>
      </c>
      <c r="H15" s="1698">
        <v>2.59</v>
      </c>
      <c r="I15" s="1698">
        <v>1.36</v>
      </c>
      <c r="J15" s="1698">
        <v>1.8</v>
      </c>
      <c r="K15" s="1698">
        <v>5.47</v>
      </c>
      <c r="L15" s="1698">
        <v>1.08</v>
      </c>
      <c r="M15" s="1698" t="s">
        <v>901</v>
      </c>
      <c r="N15" s="1698">
        <v>2.96</v>
      </c>
      <c r="O15" s="1698" t="s">
        <v>901</v>
      </c>
      <c r="P15" s="1698">
        <v>2.86</v>
      </c>
      <c r="Q15" s="1698" t="s">
        <v>901</v>
      </c>
      <c r="R15" s="1698">
        <v>3.42</v>
      </c>
      <c r="S15" s="1698" t="s">
        <v>901</v>
      </c>
      <c r="T15" s="1698">
        <v>3.37</v>
      </c>
      <c r="U15" s="1698" t="s">
        <v>901</v>
      </c>
      <c r="V15" s="1698">
        <v>2.4900000000000002</v>
      </c>
      <c r="W15" s="1698" t="s">
        <v>901</v>
      </c>
      <c r="X15" s="1698">
        <v>2.89</v>
      </c>
      <c r="Y15" s="1698">
        <v>1.54</v>
      </c>
      <c r="Z15" s="1698" t="s">
        <v>901</v>
      </c>
      <c r="AA15" s="1698">
        <v>4.12</v>
      </c>
      <c r="AB15" s="1698" t="s">
        <v>901</v>
      </c>
      <c r="AC15" s="1698" t="s">
        <v>901</v>
      </c>
      <c r="AD15" s="1698" t="s">
        <v>901</v>
      </c>
      <c r="AE15" s="1698">
        <v>0.82899999999999996</v>
      </c>
      <c r="AF15" s="1698" t="s">
        <v>901</v>
      </c>
      <c r="AG15" s="1698" t="s">
        <v>901</v>
      </c>
      <c r="AH15" s="1698" t="s">
        <v>901</v>
      </c>
      <c r="AI15" s="1698" t="s">
        <v>901</v>
      </c>
      <c r="AJ15" s="1698" t="s">
        <v>901</v>
      </c>
      <c r="AK15" s="1698" t="s">
        <v>901</v>
      </c>
      <c r="AL15" s="1697" t="s">
        <v>901</v>
      </c>
    </row>
    <row r="16" spans="1:38" s="1149" customFormat="1" ht="21" customHeight="1" x14ac:dyDescent="0.25">
      <c r="A16" s="1711">
        <v>27</v>
      </c>
      <c r="B16" s="1405" t="s">
        <v>902</v>
      </c>
      <c r="C16" s="1386" t="s">
        <v>1320</v>
      </c>
      <c r="D16" s="1336">
        <v>6.3049999999999997</v>
      </c>
      <c r="E16" s="1150">
        <v>40498</v>
      </c>
      <c r="F16" s="347">
        <v>1.41</v>
      </c>
      <c r="G16" s="344">
        <v>0.77700000000000002</v>
      </c>
      <c r="H16" s="344">
        <v>1.49</v>
      </c>
      <c r="I16" s="344" t="s">
        <v>901</v>
      </c>
      <c r="J16" s="344">
        <v>1.1299999999999999</v>
      </c>
      <c r="K16" s="344">
        <v>8.42</v>
      </c>
      <c r="L16" s="344" t="s">
        <v>901</v>
      </c>
      <c r="M16" s="344" t="s">
        <v>901</v>
      </c>
      <c r="N16" s="344">
        <v>0.95799999999999996</v>
      </c>
      <c r="O16" s="344" t="s">
        <v>901</v>
      </c>
      <c r="P16" s="344">
        <v>1.3</v>
      </c>
      <c r="Q16" s="344">
        <v>0.72399999999999998</v>
      </c>
      <c r="R16" s="344">
        <v>9.26</v>
      </c>
      <c r="S16" s="344" t="s">
        <v>901</v>
      </c>
      <c r="T16" s="344">
        <v>0.85599999999999998</v>
      </c>
      <c r="U16" s="344" t="s">
        <v>901</v>
      </c>
      <c r="V16" s="344">
        <v>1.1399999999999999</v>
      </c>
      <c r="W16" s="344" t="s">
        <v>901</v>
      </c>
      <c r="X16" s="344">
        <v>1.53</v>
      </c>
      <c r="Y16" s="344" t="s">
        <v>901</v>
      </c>
      <c r="Z16" s="344">
        <v>2.2000000000000002</v>
      </c>
      <c r="AA16" s="344">
        <v>7.2</v>
      </c>
      <c r="AB16" s="344" t="s">
        <v>901</v>
      </c>
      <c r="AC16" s="344" t="s">
        <v>901</v>
      </c>
      <c r="AD16" s="344">
        <v>1.83</v>
      </c>
      <c r="AE16" s="344" t="s">
        <v>901</v>
      </c>
      <c r="AF16" s="344" t="s">
        <v>901</v>
      </c>
      <c r="AG16" s="344" t="s">
        <v>901</v>
      </c>
      <c r="AH16" s="344" t="s">
        <v>901</v>
      </c>
      <c r="AI16" s="344" t="s">
        <v>901</v>
      </c>
      <c r="AJ16" s="344" t="s">
        <v>901</v>
      </c>
      <c r="AK16" s="344">
        <v>8.2799999999999999E-2</v>
      </c>
      <c r="AL16" s="347" t="s">
        <v>901</v>
      </c>
    </row>
    <row r="17" spans="1:38" s="1149" customFormat="1" ht="21" customHeight="1" thickBot="1" x14ac:dyDescent="0.3">
      <c r="A17" s="1699">
        <v>27</v>
      </c>
      <c r="B17" s="1687" t="s">
        <v>902</v>
      </c>
      <c r="C17" s="1700" t="s">
        <v>1320</v>
      </c>
      <c r="D17" s="1714">
        <v>10.363</v>
      </c>
      <c r="E17" s="1702">
        <v>40498</v>
      </c>
      <c r="F17" s="364">
        <v>1.51</v>
      </c>
      <c r="G17" s="366">
        <v>0.90100000000000002</v>
      </c>
      <c r="H17" s="366">
        <v>1.58</v>
      </c>
      <c r="I17" s="366" t="s">
        <v>901</v>
      </c>
      <c r="J17" s="366">
        <v>2.14</v>
      </c>
      <c r="K17" s="366">
        <v>4.5999999999999996</v>
      </c>
      <c r="L17" s="366" t="s">
        <v>901</v>
      </c>
      <c r="M17" s="366" t="s">
        <v>901</v>
      </c>
      <c r="N17" s="366">
        <v>0.84099999999999997</v>
      </c>
      <c r="O17" s="366" t="s">
        <v>901</v>
      </c>
      <c r="P17" s="366">
        <v>1.21</v>
      </c>
      <c r="Q17" s="366">
        <v>1.18</v>
      </c>
      <c r="R17" s="366">
        <v>5.08</v>
      </c>
      <c r="S17" s="366">
        <v>0.84799999999999998</v>
      </c>
      <c r="T17" s="366">
        <v>0.76100000000000001</v>
      </c>
      <c r="U17" s="366" t="s">
        <v>901</v>
      </c>
      <c r="V17" s="366">
        <v>1.3</v>
      </c>
      <c r="W17" s="366">
        <v>1.39</v>
      </c>
      <c r="X17" s="366">
        <v>1.46</v>
      </c>
      <c r="Y17" s="366" t="s">
        <v>901</v>
      </c>
      <c r="Z17" s="366" t="s">
        <v>901</v>
      </c>
      <c r="AA17" s="366">
        <v>3.93</v>
      </c>
      <c r="AB17" s="366" t="s">
        <v>901</v>
      </c>
      <c r="AC17" s="366" t="s">
        <v>901</v>
      </c>
      <c r="AD17" s="366" t="s">
        <v>901</v>
      </c>
      <c r="AE17" s="366" t="s">
        <v>901</v>
      </c>
      <c r="AF17" s="366" t="s">
        <v>901</v>
      </c>
      <c r="AG17" s="366" t="s">
        <v>901</v>
      </c>
      <c r="AH17" s="366" t="s">
        <v>901</v>
      </c>
      <c r="AI17" s="366" t="s">
        <v>901</v>
      </c>
      <c r="AJ17" s="366" t="s">
        <v>901</v>
      </c>
      <c r="AK17" s="366" t="s">
        <v>901</v>
      </c>
      <c r="AL17" s="364">
        <v>149</v>
      </c>
    </row>
    <row r="18" spans="1:38" ht="17.25" x14ac:dyDescent="0.25">
      <c r="A18" s="2136" t="s">
        <v>1425</v>
      </c>
      <c r="B18" s="2137"/>
      <c r="C18" s="2137"/>
    </row>
    <row r="21" spans="1:38" x14ac:dyDescent="0.25">
      <c r="D21" s="1715"/>
    </row>
  </sheetData>
  <mergeCells count="7">
    <mergeCell ref="A18:C18"/>
    <mergeCell ref="A1:U1"/>
    <mergeCell ref="A2:M2"/>
    <mergeCell ref="A5:A6"/>
    <mergeCell ref="C5:C6"/>
    <mergeCell ref="F6:AL6"/>
    <mergeCell ref="B5:B6"/>
  </mergeCells>
  <conditionalFormatting sqref="B9">
    <cfRule type="cellIs" dxfId="8" priority="13" operator="equal">
      <formula>"need station"</formula>
    </cfRule>
  </conditionalFormatting>
  <conditionalFormatting sqref="B10">
    <cfRule type="cellIs" dxfId="7" priority="12" operator="equal">
      <formula>"need station"</formula>
    </cfRule>
  </conditionalFormatting>
  <conditionalFormatting sqref="B13">
    <cfRule type="cellIs" dxfId="6" priority="9" operator="equal">
      <formula>"need station"</formula>
    </cfRule>
  </conditionalFormatting>
  <conditionalFormatting sqref="B14">
    <cfRule type="cellIs" dxfId="5" priority="8" operator="equal">
      <formula>"need station"</formula>
    </cfRule>
  </conditionalFormatting>
  <conditionalFormatting sqref="B15">
    <cfRule type="cellIs" dxfId="4" priority="7" operator="equal">
      <formula>"need station"</formula>
    </cfRule>
  </conditionalFormatting>
  <conditionalFormatting sqref="B11">
    <cfRule type="cellIs" dxfId="3" priority="4" operator="equal">
      <formula>"need station"</formula>
    </cfRule>
  </conditionalFormatting>
  <conditionalFormatting sqref="B12">
    <cfRule type="cellIs" dxfId="2" priority="3" operator="equal">
      <formula>"need station"</formula>
    </cfRule>
  </conditionalFormatting>
  <conditionalFormatting sqref="B16">
    <cfRule type="cellIs" dxfId="1" priority="2" operator="equal">
      <formula>"need station"</formula>
    </cfRule>
  </conditionalFormatting>
  <conditionalFormatting sqref="B17">
    <cfRule type="cellIs" dxfId="0" priority="1" operator="equal">
      <formula>"need station"</formula>
    </cfRule>
  </conditionalFormatting>
  <hyperlinks>
    <hyperlink ref="B10" display="03524748"/>
    <hyperlink ref="B15" display="03527220"/>
    <hyperlink ref="B11" display="03524748"/>
    <hyperlink ref="B12" display="03524748"/>
    <hyperlink ref="B16" display="03527220"/>
    <hyperlink ref="B17" display="03527220"/>
  </hyperlinks>
  <pageMargins left="0.25" right="0.25" top="0.75" bottom="0.75" header="0.3" footer="0.3"/>
  <pageSetup pageOrder="overThenDown"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B22"/>
  <sheetViews>
    <sheetView workbookViewId="0"/>
  </sheetViews>
  <sheetFormatPr defaultRowHeight="15" x14ac:dyDescent="0.25"/>
  <cols>
    <col min="1" max="1" width="9.140625" style="5"/>
    <col min="2" max="2" width="10.5703125" style="5" customWidth="1"/>
    <col min="3" max="3" width="46.85546875" style="5" customWidth="1"/>
    <col min="4" max="4" width="12.42578125" style="5" customWidth="1"/>
    <col min="5" max="5" width="9.140625" style="1829"/>
    <col min="6" max="6" width="9.140625" style="5"/>
    <col min="7" max="7" width="7.5703125" style="5" bestFit="1" customWidth="1"/>
    <col min="8" max="8" width="9.5703125" style="5" bestFit="1" customWidth="1"/>
    <col min="9" max="9" width="7.140625" style="5" bestFit="1" customWidth="1"/>
    <col min="10" max="10" width="6.140625" style="5" bestFit="1" customWidth="1"/>
    <col min="11" max="11" width="9" style="5" bestFit="1" customWidth="1"/>
    <col min="12" max="12" width="9.7109375" style="5" bestFit="1" customWidth="1"/>
    <col min="13" max="13" width="7.140625" style="5" bestFit="1" customWidth="1"/>
    <col min="14" max="14" width="9" style="5" bestFit="1" customWidth="1"/>
    <col min="15" max="15" width="6.42578125" style="5" bestFit="1" customWidth="1"/>
    <col min="16" max="16" width="5.42578125" style="5" bestFit="1" customWidth="1"/>
    <col min="17" max="17" width="5.28515625" style="5" bestFit="1" customWidth="1"/>
    <col min="18" max="18" width="10.7109375" style="5" bestFit="1" customWidth="1"/>
    <col min="19" max="19" width="8.28515625" style="5" bestFit="1" customWidth="1"/>
    <col min="20" max="20" width="11.85546875" style="5" bestFit="1" customWidth="1"/>
    <col min="21" max="21" width="6.42578125" style="5" bestFit="1" customWidth="1"/>
    <col min="22" max="22" width="8.5703125" style="5" bestFit="1" customWidth="1"/>
    <col min="23" max="23" width="5.7109375" style="5" bestFit="1" customWidth="1"/>
    <col min="24" max="24" width="9" style="5" bestFit="1" customWidth="1"/>
    <col min="25" max="25" width="8.28515625" style="5" bestFit="1" customWidth="1"/>
    <col min="26" max="26" width="9.5703125" style="5" bestFit="1" customWidth="1"/>
    <col min="27" max="27" width="4.7109375" style="5" bestFit="1" customWidth="1"/>
    <col min="28" max="28" width="7.140625" style="5" bestFit="1" customWidth="1"/>
    <col min="29" max="16384" width="9.140625" style="5"/>
  </cols>
  <sheetData>
    <row r="1" spans="1:28" x14ac:dyDescent="0.25">
      <c r="A1" s="5" t="s">
        <v>1468</v>
      </c>
    </row>
    <row r="2" spans="1:28" ht="18" x14ac:dyDescent="0.25">
      <c r="A2" s="5" t="s">
        <v>1336</v>
      </c>
    </row>
    <row r="3" spans="1:28" ht="30" x14ac:dyDescent="0.25">
      <c r="A3" s="2147" t="s">
        <v>1228</v>
      </c>
      <c r="B3" s="2149" t="s">
        <v>1358</v>
      </c>
      <c r="C3" s="2148" t="s">
        <v>1359</v>
      </c>
      <c r="D3" s="2148" t="s">
        <v>289</v>
      </c>
      <c r="E3" s="2151" t="s">
        <v>1138</v>
      </c>
      <c r="F3" s="234" t="s">
        <v>12</v>
      </c>
      <c r="G3" s="234" t="s">
        <v>30</v>
      </c>
      <c r="H3" s="234" t="s">
        <v>31</v>
      </c>
      <c r="I3" s="234" t="s">
        <v>28</v>
      </c>
      <c r="J3" s="234" t="s">
        <v>29</v>
      </c>
      <c r="K3" s="234" t="s">
        <v>27</v>
      </c>
      <c r="L3" s="234" t="s">
        <v>23</v>
      </c>
      <c r="M3" s="234" t="s">
        <v>22</v>
      </c>
      <c r="N3" s="234" t="s">
        <v>25</v>
      </c>
      <c r="O3" s="234" t="s">
        <v>24</v>
      </c>
      <c r="P3" s="234" t="s">
        <v>21</v>
      </c>
      <c r="Q3" s="234" t="s">
        <v>13</v>
      </c>
      <c r="R3" s="234" t="s">
        <v>16</v>
      </c>
      <c r="S3" s="234" t="s">
        <v>20</v>
      </c>
      <c r="T3" s="234" t="s">
        <v>15</v>
      </c>
      <c r="U3" s="234" t="s">
        <v>14</v>
      </c>
      <c r="V3" s="234" t="s">
        <v>11</v>
      </c>
      <c r="W3" s="234" t="s">
        <v>32</v>
      </c>
      <c r="X3" s="234" t="s">
        <v>9</v>
      </c>
      <c r="Y3" s="234" t="s">
        <v>7</v>
      </c>
      <c r="Z3" s="234" t="s">
        <v>6</v>
      </c>
      <c r="AA3" s="234" t="s">
        <v>5</v>
      </c>
      <c r="AB3" s="235" t="s">
        <v>1139</v>
      </c>
    </row>
    <row r="4" spans="1:28" ht="15.75" thickBot="1" x14ac:dyDescent="0.3">
      <c r="A4" s="1910"/>
      <c r="B4" s="2150"/>
      <c r="C4" s="1910"/>
      <c r="D4" s="1910"/>
      <c r="E4" s="2152"/>
      <c r="F4" s="2146" t="s">
        <v>1325</v>
      </c>
      <c r="G4" s="2146"/>
      <c r="H4" s="2146"/>
      <c r="I4" s="2146"/>
      <c r="J4" s="2146"/>
      <c r="K4" s="2146"/>
      <c r="L4" s="2146"/>
      <c r="M4" s="2146"/>
      <c r="N4" s="2146"/>
      <c r="O4" s="2146"/>
      <c r="P4" s="2146"/>
      <c r="Q4" s="2146"/>
      <c r="R4" s="2146"/>
      <c r="S4" s="2146"/>
      <c r="T4" s="2146"/>
      <c r="U4" s="2146"/>
      <c r="V4" s="2146"/>
      <c r="W4" s="2146"/>
      <c r="X4" s="2146"/>
      <c r="Y4" s="2146"/>
      <c r="Z4" s="2146"/>
      <c r="AA4" s="2146"/>
      <c r="AB4" s="1717" t="s">
        <v>1034</v>
      </c>
    </row>
    <row r="5" spans="1:28" x14ac:dyDescent="0.25">
      <c r="A5" s="1718">
        <v>16</v>
      </c>
      <c r="B5" s="1719" t="s">
        <v>1140</v>
      </c>
      <c r="C5" s="1720" t="s">
        <v>591</v>
      </c>
      <c r="D5" s="1721">
        <v>40659</v>
      </c>
      <c r="E5" s="1841">
        <v>0.5</v>
      </c>
      <c r="F5" s="1722" t="s">
        <v>1141</v>
      </c>
      <c r="G5" s="1723">
        <v>4.5999999999999996</v>
      </c>
      <c r="H5" s="1724">
        <v>1600</v>
      </c>
      <c r="I5" s="1724">
        <v>320</v>
      </c>
      <c r="J5" s="1720">
        <v>4.8</v>
      </c>
      <c r="K5" s="1725" t="s">
        <v>1141</v>
      </c>
      <c r="L5" s="1723">
        <v>4</v>
      </c>
      <c r="M5" s="1723">
        <v>16</v>
      </c>
      <c r="N5" s="1723">
        <v>0.7</v>
      </c>
      <c r="O5" s="1726">
        <v>1.1000000000000001</v>
      </c>
      <c r="P5" s="1724">
        <v>1500</v>
      </c>
      <c r="Q5" s="1723">
        <v>1.3</v>
      </c>
      <c r="R5" s="1724">
        <v>3600</v>
      </c>
      <c r="S5" s="1726">
        <v>0.20599999999999999</v>
      </c>
      <c r="T5" s="1723">
        <v>0.4</v>
      </c>
      <c r="U5" s="1723">
        <v>3.3</v>
      </c>
      <c r="V5" s="1723">
        <v>7.7</v>
      </c>
      <c r="W5" s="1723">
        <v>2.9</v>
      </c>
      <c r="X5" s="1720">
        <v>120</v>
      </c>
      <c r="Y5" s="1720">
        <v>0.2</v>
      </c>
      <c r="Z5" s="1720">
        <v>2.1</v>
      </c>
      <c r="AA5" s="1720">
        <v>320</v>
      </c>
      <c r="AB5" s="1727">
        <v>86</v>
      </c>
    </row>
    <row r="6" spans="1:28" x14ac:dyDescent="0.25">
      <c r="A6" s="1323">
        <v>16</v>
      </c>
      <c r="B6" s="1151" t="s">
        <v>1140</v>
      </c>
      <c r="C6" s="520" t="s">
        <v>591</v>
      </c>
      <c r="D6" s="521">
        <v>40659</v>
      </c>
      <c r="E6" s="1805">
        <v>0.51041666666666663</v>
      </c>
      <c r="F6" s="1152" t="s">
        <v>1141</v>
      </c>
      <c r="G6" s="1153">
        <v>5.6</v>
      </c>
      <c r="H6" s="1154">
        <v>760</v>
      </c>
      <c r="I6" s="1154">
        <v>530</v>
      </c>
      <c r="J6" s="520">
        <v>3.6</v>
      </c>
      <c r="K6" s="1155" t="s">
        <v>1141</v>
      </c>
      <c r="L6" s="1153">
        <v>3.8</v>
      </c>
      <c r="M6" s="1153">
        <v>7.3</v>
      </c>
      <c r="N6" s="1153">
        <v>0.9</v>
      </c>
      <c r="O6" s="1156">
        <v>1.5</v>
      </c>
      <c r="P6" s="1154">
        <v>1600</v>
      </c>
      <c r="Q6" s="1153">
        <v>0.8</v>
      </c>
      <c r="R6" s="1154">
        <v>6700</v>
      </c>
      <c r="S6" s="1156">
        <v>0.29199999999999998</v>
      </c>
      <c r="T6" s="1153">
        <v>0.4</v>
      </c>
      <c r="U6" s="1153">
        <v>2.8</v>
      </c>
      <c r="V6" s="1153">
        <v>9</v>
      </c>
      <c r="W6" s="1153">
        <v>8.1999999999999993</v>
      </c>
      <c r="X6" s="520">
        <v>150</v>
      </c>
      <c r="Y6" s="520">
        <v>0.1</v>
      </c>
      <c r="Z6" s="520">
        <v>1.1000000000000001</v>
      </c>
      <c r="AA6" s="520">
        <v>470</v>
      </c>
      <c r="AB6" s="1728">
        <v>85</v>
      </c>
    </row>
    <row r="7" spans="1:28" x14ac:dyDescent="0.25">
      <c r="A7" s="1323">
        <v>16</v>
      </c>
      <c r="B7" s="1151" t="s">
        <v>1140</v>
      </c>
      <c r="C7" s="520" t="s">
        <v>591</v>
      </c>
      <c r="D7" s="521">
        <v>40659</v>
      </c>
      <c r="E7" s="1805">
        <v>0.52083333333333337</v>
      </c>
      <c r="F7" s="1152" t="s">
        <v>1141</v>
      </c>
      <c r="G7" s="1153">
        <v>5.8</v>
      </c>
      <c r="H7" s="1154">
        <v>1300</v>
      </c>
      <c r="I7" s="1154">
        <v>1000</v>
      </c>
      <c r="J7" s="520">
        <v>4.5</v>
      </c>
      <c r="K7" s="1155">
        <v>0.1</v>
      </c>
      <c r="L7" s="1153">
        <v>6.3</v>
      </c>
      <c r="M7" s="1153">
        <v>7.7</v>
      </c>
      <c r="N7" s="1153">
        <v>1.3</v>
      </c>
      <c r="O7" s="1156">
        <v>1.7</v>
      </c>
      <c r="P7" s="1154">
        <v>2100</v>
      </c>
      <c r="Q7" s="1153">
        <v>1.2</v>
      </c>
      <c r="R7" s="1154">
        <v>13000</v>
      </c>
      <c r="S7" s="1156">
        <v>0.35299999999999998</v>
      </c>
      <c r="T7" s="1153">
        <v>0.6</v>
      </c>
      <c r="U7" s="1153">
        <v>3.6</v>
      </c>
      <c r="V7" s="1153">
        <v>10.9</v>
      </c>
      <c r="W7" s="1153">
        <v>15</v>
      </c>
      <c r="X7" s="520">
        <v>290</v>
      </c>
      <c r="Y7" s="520">
        <v>0.4</v>
      </c>
      <c r="Z7" s="520">
        <v>1.8</v>
      </c>
      <c r="AA7" s="520">
        <v>750</v>
      </c>
      <c r="AB7" s="1728">
        <v>85</v>
      </c>
    </row>
    <row r="8" spans="1:28" x14ac:dyDescent="0.25">
      <c r="A8" s="1323">
        <v>16</v>
      </c>
      <c r="B8" s="1151" t="s">
        <v>1140</v>
      </c>
      <c r="C8" s="520" t="s">
        <v>591</v>
      </c>
      <c r="D8" s="521">
        <v>40659</v>
      </c>
      <c r="E8" s="1805">
        <v>0.59375</v>
      </c>
      <c r="F8" s="1152" t="s">
        <v>1141</v>
      </c>
      <c r="G8" s="1153">
        <v>5.5</v>
      </c>
      <c r="H8" s="1154">
        <v>620</v>
      </c>
      <c r="I8" s="1154">
        <v>270</v>
      </c>
      <c r="J8" s="520">
        <v>3.7</v>
      </c>
      <c r="K8" s="1155" t="s">
        <v>1141</v>
      </c>
      <c r="L8" s="1153">
        <v>2.7</v>
      </c>
      <c r="M8" s="1153">
        <v>13</v>
      </c>
      <c r="N8" s="1153">
        <v>0.9</v>
      </c>
      <c r="O8" s="1156">
        <v>0.95</v>
      </c>
      <c r="P8" s="1154">
        <v>1000</v>
      </c>
      <c r="Q8" s="1153">
        <v>0.6</v>
      </c>
      <c r="R8" s="1154">
        <v>2700</v>
      </c>
      <c r="S8" s="1156">
        <v>0.193</v>
      </c>
      <c r="T8" s="1153">
        <v>0.4</v>
      </c>
      <c r="U8" s="1153">
        <v>3</v>
      </c>
      <c r="V8" s="1153">
        <v>7</v>
      </c>
      <c r="W8" s="1153">
        <v>3.8</v>
      </c>
      <c r="X8" s="520">
        <v>100</v>
      </c>
      <c r="Y8" s="520">
        <v>0.1</v>
      </c>
      <c r="Z8" s="520">
        <v>0.84</v>
      </c>
      <c r="AA8" s="520">
        <v>280</v>
      </c>
      <c r="AB8" s="1728">
        <v>86</v>
      </c>
    </row>
    <row r="9" spans="1:28" x14ac:dyDescent="0.25">
      <c r="A9" s="1323">
        <v>16</v>
      </c>
      <c r="B9" s="1151" t="s">
        <v>1140</v>
      </c>
      <c r="C9" s="520" t="s">
        <v>591</v>
      </c>
      <c r="D9" s="521">
        <v>40659</v>
      </c>
      <c r="E9" s="1805">
        <v>0.60416666666666663</v>
      </c>
      <c r="F9" s="1152" t="s">
        <v>1141</v>
      </c>
      <c r="G9" s="1153">
        <v>6</v>
      </c>
      <c r="H9" s="1154">
        <v>2100</v>
      </c>
      <c r="I9" s="1154">
        <v>700</v>
      </c>
      <c r="J9" s="520">
        <v>5.4</v>
      </c>
      <c r="K9" s="1155">
        <v>0.1</v>
      </c>
      <c r="L9" s="1153">
        <v>5.4</v>
      </c>
      <c r="M9" s="1153">
        <v>9.1</v>
      </c>
      <c r="N9" s="1153">
        <v>1.2</v>
      </c>
      <c r="O9" s="1156">
        <v>1.9</v>
      </c>
      <c r="P9" s="1154">
        <v>2600</v>
      </c>
      <c r="Q9" s="1153">
        <v>1.5</v>
      </c>
      <c r="R9" s="1154">
        <v>9200</v>
      </c>
      <c r="S9" s="1156">
        <v>0.35299999999999998</v>
      </c>
      <c r="T9" s="1153">
        <v>0.5</v>
      </c>
      <c r="U9" s="1153">
        <v>4.3</v>
      </c>
      <c r="V9" s="1153">
        <v>9.5</v>
      </c>
      <c r="W9" s="1153">
        <v>14</v>
      </c>
      <c r="X9" s="520">
        <v>200</v>
      </c>
      <c r="Y9" s="520">
        <v>0.3</v>
      </c>
      <c r="Z9" s="520">
        <v>2.7</v>
      </c>
      <c r="AA9" s="520">
        <v>550</v>
      </c>
      <c r="AB9" s="1728">
        <v>86</v>
      </c>
    </row>
    <row r="10" spans="1:28" x14ac:dyDescent="0.25">
      <c r="A10" s="1323">
        <v>16</v>
      </c>
      <c r="B10" s="1151" t="s">
        <v>1140</v>
      </c>
      <c r="C10" s="520" t="s">
        <v>591</v>
      </c>
      <c r="D10" s="521">
        <v>40659</v>
      </c>
      <c r="E10" s="1805">
        <v>0.61458333333333337</v>
      </c>
      <c r="F10" s="1152" t="s">
        <v>1141</v>
      </c>
      <c r="G10" s="1153">
        <v>5</v>
      </c>
      <c r="H10" s="1154">
        <v>1300</v>
      </c>
      <c r="I10" s="1154">
        <v>280</v>
      </c>
      <c r="J10" s="520">
        <v>3.6</v>
      </c>
      <c r="K10" s="1155" t="s">
        <v>1141</v>
      </c>
      <c r="L10" s="1153">
        <v>3</v>
      </c>
      <c r="M10" s="1153">
        <v>9.6999999999999993</v>
      </c>
      <c r="N10" s="1153">
        <v>1</v>
      </c>
      <c r="O10" s="1156">
        <v>0.96</v>
      </c>
      <c r="P10" s="1154">
        <v>1400</v>
      </c>
      <c r="Q10" s="1153">
        <v>1.2</v>
      </c>
      <c r="R10" s="1154">
        <v>3200</v>
      </c>
      <c r="S10" s="1156">
        <v>0.16</v>
      </c>
      <c r="T10" s="1153">
        <v>0.3</v>
      </c>
      <c r="U10" s="1153">
        <v>3</v>
      </c>
      <c r="V10" s="1153">
        <v>7.1</v>
      </c>
      <c r="W10" s="1153">
        <v>3</v>
      </c>
      <c r="X10" s="520">
        <v>99</v>
      </c>
      <c r="Y10" s="520">
        <v>0.1</v>
      </c>
      <c r="Z10" s="520">
        <v>1.8</v>
      </c>
      <c r="AA10" s="520">
        <v>320</v>
      </c>
      <c r="AB10" s="1728">
        <v>86</v>
      </c>
    </row>
    <row r="11" spans="1:28" x14ac:dyDescent="0.25">
      <c r="A11" s="1323">
        <v>16</v>
      </c>
      <c r="B11" s="1151" t="s">
        <v>1140</v>
      </c>
      <c r="C11" s="520" t="s">
        <v>591</v>
      </c>
      <c r="D11" s="521">
        <v>40659</v>
      </c>
      <c r="E11" s="1805">
        <v>0.625</v>
      </c>
      <c r="F11" s="1152" t="s">
        <v>1141</v>
      </c>
      <c r="G11" s="1153">
        <v>5.2</v>
      </c>
      <c r="H11" s="1154">
        <v>970</v>
      </c>
      <c r="I11" s="1154">
        <v>250</v>
      </c>
      <c r="J11" s="520">
        <v>4.2</v>
      </c>
      <c r="K11" s="1155" t="s">
        <v>1141</v>
      </c>
      <c r="L11" s="1153">
        <v>3.9</v>
      </c>
      <c r="M11" s="1153">
        <v>12</v>
      </c>
      <c r="N11" s="1153">
        <v>1</v>
      </c>
      <c r="O11" s="1156">
        <v>1</v>
      </c>
      <c r="P11" s="1154">
        <v>1300</v>
      </c>
      <c r="Q11" s="1153">
        <v>1</v>
      </c>
      <c r="R11" s="1154">
        <v>3200</v>
      </c>
      <c r="S11" s="1156">
        <v>0.214</v>
      </c>
      <c r="T11" s="1153">
        <v>0.5</v>
      </c>
      <c r="U11" s="1153">
        <v>2.9</v>
      </c>
      <c r="V11" s="1153">
        <v>8.1</v>
      </c>
      <c r="W11" s="1153">
        <v>2.9</v>
      </c>
      <c r="X11" s="520">
        <v>100</v>
      </c>
      <c r="Y11" s="520">
        <v>0.1</v>
      </c>
      <c r="Z11" s="520">
        <v>1.3</v>
      </c>
      <c r="AA11" s="520">
        <v>280</v>
      </c>
      <c r="AB11" s="1728">
        <v>86</v>
      </c>
    </row>
    <row r="12" spans="1:28" ht="15.75" thickBot="1" x14ac:dyDescent="0.3">
      <c r="A12" s="1331">
        <v>16</v>
      </c>
      <c r="B12" s="1729" t="s">
        <v>1140</v>
      </c>
      <c r="C12" s="1730" t="s">
        <v>591</v>
      </c>
      <c r="D12" s="1731">
        <v>40659</v>
      </c>
      <c r="E12" s="1842">
        <v>0.63541666666666663</v>
      </c>
      <c r="F12" s="1732" t="s">
        <v>1141</v>
      </c>
      <c r="G12" s="1733">
        <v>4.7</v>
      </c>
      <c r="H12" s="1734">
        <v>700</v>
      </c>
      <c r="I12" s="1734">
        <v>330</v>
      </c>
      <c r="J12" s="1730">
        <v>3.5</v>
      </c>
      <c r="K12" s="1735" t="s">
        <v>1141</v>
      </c>
      <c r="L12" s="1733">
        <v>3.2</v>
      </c>
      <c r="M12" s="1733">
        <v>13</v>
      </c>
      <c r="N12" s="1733">
        <v>1</v>
      </c>
      <c r="O12" s="1736">
        <v>0.82</v>
      </c>
      <c r="P12" s="1734">
        <v>1100</v>
      </c>
      <c r="Q12" s="1733">
        <v>0.8</v>
      </c>
      <c r="R12" s="1734">
        <v>4100</v>
      </c>
      <c r="S12" s="1736">
        <v>0.17499999999999999</v>
      </c>
      <c r="T12" s="1733">
        <v>0.4</v>
      </c>
      <c r="U12" s="1733">
        <v>2.1</v>
      </c>
      <c r="V12" s="1733">
        <v>6.9</v>
      </c>
      <c r="W12" s="1733">
        <v>2.1</v>
      </c>
      <c r="X12" s="1730">
        <v>130</v>
      </c>
      <c r="Y12" s="1730">
        <v>0.1</v>
      </c>
      <c r="Z12" s="1733">
        <v>1</v>
      </c>
      <c r="AA12" s="1730">
        <v>360</v>
      </c>
      <c r="AB12" s="1737">
        <v>85</v>
      </c>
    </row>
    <row r="13" spans="1:28" x14ac:dyDescent="0.25">
      <c r="A13" s="1718">
        <v>27</v>
      </c>
      <c r="B13" s="1719" t="s">
        <v>902</v>
      </c>
      <c r="C13" s="1720" t="s">
        <v>103</v>
      </c>
      <c r="D13" s="1721">
        <v>40660</v>
      </c>
      <c r="E13" s="1841">
        <v>0.3611111111111111</v>
      </c>
      <c r="F13" s="1722" t="s">
        <v>1141</v>
      </c>
      <c r="G13" s="1723">
        <v>5.7</v>
      </c>
      <c r="H13" s="1724">
        <v>440</v>
      </c>
      <c r="I13" s="1724">
        <v>480</v>
      </c>
      <c r="J13" s="1720">
        <v>3.9</v>
      </c>
      <c r="K13" s="1725" t="s">
        <v>1141</v>
      </c>
      <c r="L13" s="1723">
        <v>4.3</v>
      </c>
      <c r="M13" s="1723">
        <v>9.8000000000000007</v>
      </c>
      <c r="N13" s="1723">
        <v>1</v>
      </c>
      <c r="O13" s="1726">
        <v>1.4</v>
      </c>
      <c r="P13" s="1724">
        <v>1100</v>
      </c>
      <c r="Q13" s="1723">
        <v>1.3</v>
      </c>
      <c r="R13" s="1724">
        <v>6200</v>
      </c>
      <c r="S13" s="1726">
        <v>0.33900000000000002</v>
      </c>
      <c r="T13" s="1723">
        <v>0.5</v>
      </c>
      <c r="U13" s="1723">
        <v>3.2</v>
      </c>
      <c r="V13" s="1723">
        <v>6.7</v>
      </c>
      <c r="W13" s="1723">
        <v>3.8</v>
      </c>
      <c r="X13" s="1720">
        <v>160</v>
      </c>
      <c r="Y13" s="1720">
        <v>0.2</v>
      </c>
      <c r="Z13" s="1720">
        <v>0.72</v>
      </c>
      <c r="AA13" s="1720">
        <v>340</v>
      </c>
      <c r="AB13" s="1727">
        <v>86</v>
      </c>
    </row>
    <row r="14" spans="1:28" x14ac:dyDescent="0.25">
      <c r="A14" s="1323">
        <v>27</v>
      </c>
      <c r="B14" s="1151" t="s">
        <v>902</v>
      </c>
      <c r="C14" s="520" t="s">
        <v>103</v>
      </c>
      <c r="D14" s="521">
        <v>40660</v>
      </c>
      <c r="E14" s="1805">
        <v>0.375</v>
      </c>
      <c r="F14" s="1152" t="s">
        <v>1141</v>
      </c>
      <c r="G14" s="1153">
        <v>3.5</v>
      </c>
      <c r="H14" s="1154">
        <v>750</v>
      </c>
      <c r="I14" s="1154">
        <v>190</v>
      </c>
      <c r="J14" s="520">
        <v>4.2</v>
      </c>
      <c r="K14" s="1155" t="s">
        <v>1141</v>
      </c>
      <c r="L14" s="1153">
        <v>2.2000000000000002</v>
      </c>
      <c r="M14" s="1153">
        <v>12</v>
      </c>
      <c r="N14" s="1153">
        <v>1.2</v>
      </c>
      <c r="O14" s="1156">
        <v>0.74</v>
      </c>
      <c r="P14" s="1154">
        <v>810</v>
      </c>
      <c r="Q14" s="1153">
        <v>0.9</v>
      </c>
      <c r="R14" s="1154">
        <v>2200</v>
      </c>
      <c r="S14" s="1156">
        <v>0.14499999999999999</v>
      </c>
      <c r="T14" s="1153">
        <v>0.3</v>
      </c>
      <c r="U14" s="1153">
        <v>1.4</v>
      </c>
      <c r="V14" s="1153">
        <v>7.8</v>
      </c>
      <c r="W14" s="1153">
        <v>0.5</v>
      </c>
      <c r="X14" s="520">
        <v>76</v>
      </c>
      <c r="Y14" s="520">
        <v>0.1</v>
      </c>
      <c r="Z14" s="520">
        <v>1.1000000000000001</v>
      </c>
      <c r="AA14" s="520">
        <v>310</v>
      </c>
      <c r="AB14" s="1728">
        <v>85</v>
      </c>
    </row>
    <row r="15" spans="1:28" x14ac:dyDescent="0.25">
      <c r="A15" s="1323">
        <v>27</v>
      </c>
      <c r="B15" s="1151" t="s">
        <v>902</v>
      </c>
      <c r="C15" s="520" t="s">
        <v>103</v>
      </c>
      <c r="D15" s="521">
        <v>40660</v>
      </c>
      <c r="E15" s="1805">
        <v>0.37847222222222227</v>
      </c>
      <c r="F15" s="1152" t="s">
        <v>1141</v>
      </c>
      <c r="G15" s="1153">
        <v>4.9000000000000004</v>
      </c>
      <c r="H15" s="1154">
        <v>990</v>
      </c>
      <c r="I15" s="1154">
        <v>340</v>
      </c>
      <c r="J15" s="520">
        <v>4.8</v>
      </c>
      <c r="K15" s="1155" t="s">
        <v>1141</v>
      </c>
      <c r="L15" s="1153">
        <v>3.2</v>
      </c>
      <c r="M15" s="1153">
        <v>8.8000000000000007</v>
      </c>
      <c r="N15" s="1153">
        <v>0.8</v>
      </c>
      <c r="O15" s="1156">
        <v>1.1000000000000001</v>
      </c>
      <c r="P15" s="1154">
        <v>1400</v>
      </c>
      <c r="Q15" s="1153">
        <v>0.9</v>
      </c>
      <c r="R15" s="1154">
        <v>5400</v>
      </c>
      <c r="S15" s="1156">
        <v>0.247</v>
      </c>
      <c r="T15" s="1153">
        <v>0.4</v>
      </c>
      <c r="U15" s="1153">
        <v>2.7</v>
      </c>
      <c r="V15" s="1153">
        <v>6.1</v>
      </c>
      <c r="W15" s="1153">
        <v>4.7</v>
      </c>
      <c r="X15" s="520">
        <v>100</v>
      </c>
      <c r="Y15" s="520">
        <v>0.2</v>
      </c>
      <c r="Z15" s="520">
        <v>1.4</v>
      </c>
      <c r="AA15" s="520">
        <v>330</v>
      </c>
      <c r="AB15" s="1728">
        <v>83</v>
      </c>
    </row>
    <row r="16" spans="1:28" x14ac:dyDescent="0.25">
      <c r="A16" s="1323">
        <v>27</v>
      </c>
      <c r="B16" s="1151" t="s">
        <v>902</v>
      </c>
      <c r="C16" s="520" t="s">
        <v>103</v>
      </c>
      <c r="D16" s="521">
        <v>40660</v>
      </c>
      <c r="E16" s="1805">
        <v>0.39583333333333331</v>
      </c>
      <c r="F16" s="1152" t="s">
        <v>1141</v>
      </c>
      <c r="G16" s="1153">
        <v>5.6</v>
      </c>
      <c r="H16" s="1154">
        <v>830</v>
      </c>
      <c r="I16" s="1154">
        <v>290</v>
      </c>
      <c r="J16" s="520">
        <v>4.5</v>
      </c>
      <c r="K16" s="1155" t="s">
        <v>1141</v>
      </c>
      <c r="L16" s="1153">
        <v>3.4</v>
      </c>
      <c r="M16" s="1153">
        <v>8.9</v>
      </c>
      <c r="N16" s="1153">
        <v>0.8</v>
      </c>
      <c r="O16" s="1156">
        <v>0.93</v>
      </c>
      <c r="P16" s="1154">
        <v>1200</v>
      </c>
      <c r="Q16" s="1153">
        <v>0.9</v>
      </c>
      <c r="R16" s="1154">
        <v>4500</v>
      </c>
      <c r="S16" s="1156">
        <v>0.214</v>
      </c>
      <c r="T16" s="1153">
        <v>0.3</v>
      </c>
      <c r="U16" s="1153">
        <v>2.6</v>
      </c>
      <c r="V16" s="1153">
        <v>6.6</v>
      </c>
      <c r="W16" s="1153">
        <v>2.8</v>
      </c>
      <c r="X16" s="520">
        <v>96</v>
      </c>
      <c r="Y16" s="520">
        <v>0.2</v>
      </c>
      <c r="Z16" s="520">
        <v>1.3</v>
      </c>
      <c r="AA16" s="520">
        <v>300</v>
      </c>
      <c r="AB16" s="1728">
        <v>86</v>
      </c>
    </row>
    <row r="17" spans="1:28" x14ac:dyDescent="0.25">
      <c r="A17" s="1323">
        <v>27</v>
      </c>
      <c r="B17" s="1151" t="s">
        <v>902</v>
      </c>
      <c r="C17" s="520" t="s">
        <v>103</v>
      </c>
      <c r="D17" s="521">
        <v>40660</v>
      </c>
      <c r="E17" s="1805">
        <v>0.39930555555555558</v>
      </c>
      <c r="F17" s="1152" t="s">
        <v>1141</v>
      </c>
      <c r="G17" s="1153">
        <v>7.3</v>
      </c>
      <c r="H17" s="1154">
        <v>790</v>
      </c>
      <c r="I17" s="1154">
        <v>580</v>
      </c>
      <c r="J17" s="520">
        <v>4.7</v>
      </c>
      <c r="K17" s="1155" t="s">
        <v>1141</v>
      </c>
      <c r="L17" s="1153">
        <v>5</v>
      </c>
      <c r="M17" s="1153">
        <v>13</v>
      </c>
      <c r="N17" s="1153">
        <v>0.9</v>
      </c>
      <c r="O17" s="1156">
        <v>1.5</v>
      </c>
      <c r="P17" s="1154">
        <v>1500</v>
      </c>
      <c r="Q17" s="1153">
        <v>1.5</v>
      </c>
      <c r="R17" s="1154">
        <v>9100</v>
      </c>
      <c r="S17" s="1156">
        <v>0.25700000000000001</v>
      </c>
      <c r="T17" s="1153">
        <v>0.4</v>
      </c>
      <c r="U17" s="1153">
        <v>2.2999999999999998</v>
      </c>
      <c r="V17" s="1153">
        <v>9.6</v>
      </c>
      <c r="W17" s="1153">
        <v>6.6</v>
      </c>
      <c r="X17" s="520">
        <v>170</v>
      </c>
      <c r="Y17" s="520">
        <v>0.2</v>
      </c>
      <c r="Z17" s="520">
        <v>1.2</v>
      </c>
      <c r="AA17" s="520">
        <v>890</v>
      </c>
      <c r="AB17" s="1728">
        <v>87</v>
      </c>
    </row>
    <row r="18" spans="1:28" s="32" customFormat="1" x14ac:dyDescent="0.25">
      <c r="A18" s="1738">
        <v>27</v>
      </c>
      <c r="B18" s="1158" t="s">
        <v>902</v>
      </c>
      <c r="C18" s="1157" t="s">
        <v>103</v>
      </c>
      <c r="D18" s="1159">
        <v>40660</v>
      </c>
      <c r="E18" s="1813">
        <v>0.41666666666666669</v>
      </c>
      <c r="F18" s="1160" t="s">
        <v>1141</v>
      </c>
      <c r="G18" s="1161">
        <v>1</v>
      </c>
      <c r="H18" s="1162">
        <v>570</v>
      </c>
      <c r="I18" s="1163">
        <v>31</v>
      </c>
      <c r="J18" s="1157">
        <v>4.5999999999999996</v>
      </c>
      <c r="K18" s="1164" t="s">
        <v>1141</v>
      </c>
      <c r="L18" s="1161">
        <v>1.8</v>
      </c>
      <c r="M18" s="1161">
        <v>3.1</v>
      </c>
      <c r="N18" s="1161">
        <v>0.2</v>
      </c>
      <c r="O18" s="1165">
        <v>1</v>
      </c>
      <c r="P18" s="1162">
        <v>540</v>
      </c>
      <c r="Q18" s="1161">
        <v>0.7</v>
      </c>
      <c r="R18" s="1162">
        <v>240</v>
      </c>
      <c r="S18" s="1165">
        <v>0.29899999999999999</v>
      </c>
      <c r="T18" s="1161">
        <v>0.6</v>
      </c>
      <c r="U18" s="1165">
        <v>0.81</v>
      </c>
      <c r="V18" s="1161">
        <v>3.6</v>
      </c>
      <c r="W18" s="1166" t="s">
        <v>1141</v>
      </c>
      <c r="X18" s="1157">
        <v>140</v>
      </c>
      <c r="Y18" s="1157">
        <v>0.1</v>
      </c>
      <c r="Z18" s="1157">
        <v>1.3</v>
      </c>
      <c r="AA18" s="1157">
        <v>210</v>
      </c>
      <c r="AB18" s="1739">
        <v>87</v>
      </c>
    </row>
    <row r="19" spans="1:28" x14ac:dyDescent="0.25">
      <c r="A19" s="1323">
        <v>27</v>
      </c>
      <c r="B19" s="1151" t="s">
        <v>902</v>
      </c>
      <c r="C19" s="520" t="s">
        <v>103</v>
      </c>
      <c r="D19" s="521">
        <v>40660</v>
      </c>
      <c r="E19" s="1805">
        <v>0.4201388888888889</v>
      </c>
      <c r="F19" s="1152" t="s">
        <v>1141</v>
      </c>
      <c r="G19" s="1153">
        <v>4</v>
      </c>
      <c r="H19" s="1154">
        <v>780</v>
      </c>
      <c r="I19" s="1154">
        <v>150</v>
      </c>
      <c r="J19" s="520">
        <v>3.4</v>
      </c>
      <c r="K19" s="1155" t="s">
        <v>1141</v>
      </c>
      <c r="L19" s="1153">
        <v>2.2000000000000002</v>
      </c>
      <c r="M19" s="1153">
        <v>8.4</v>
      </c>
      <c r="N19" s="1153">
        <v>0.7</v>
      </c>
      <c r="O19" s="1156">
        <v>0.79</v>
      </c>
      <c r="P19" s="1154">
        <v>970</v>
      </c>
      <c r="Q19" s="1153">
        <v>0.8</v>
      </c>
      <c r="R19" s="1154">
        <v>2100</v>
      </c>
      <c r="S19" s="1156">
        <v>0.16900000000000001</v>
      </c>
      <c r="T19" s="1153">
        <v>0.3</v>
      </c>
      <c r="U19" s="1153">
        <v>1.8</v>
      </c>
      <c r="V19" s="1153">
        <v>6.4</v>
      </c>
      <c r="W19" s="1153">
        <v>2.2000000000000002</v>
      </c>
      <c r="X19" s="520">
        <v>57</v>
      </c>
      <c r="Y19" s="520">
        <v>0.1</v>
      </c>
      <c r="Z19" s="520">
        <v>1.1000000000000001</v>
      </c>
      <c r="AA19" s="520">
        <v>210</v>
      </c>
      <c r="AB19" s="1728">
        <v>83</v>
      </c>
    </row>
    <row r="20" spans="1:28" ht="15.75" thickBot="1" x14ac:dyDescent="0.3">
      <c r="A20" s="1331">
        <v>27</v>
      </c>
      <c r="B20" s="1729" t="s">
        <v>902</v>
      </c>
      <c r="C20" s="1730" t="s">
        <v>103</v>
      </c>
      <c r="D20" s="1731">
        <v>40660</v>
      </c>
      <c r="E20" s="1842">
        <v>0.43055555555555558</v>
      </c>
      <c r="F20" s="1732" t="s">
        <v>1141</v>
      </c>
      <c r="G20" s="1733">
        <v>4.5999999999999996</v>
      </c>
      <c r="H20" s="1734">
        <v>510</v>
      </c>
      <c r="I20" s="1734">
        <v>140</v>
      </c>
      <c r="J20" s="1730">
        <v>3.5</v>
      </c>
      <c r="K20" s="1735" t="s">
        <v>1141</v>
      </c>
      <c r="L20" s="1733">
        <v>3.1</v>
      </c>
      <c r="M20" s="1733">
        <v>9.4</v>
      </c>
      <c r="N20" s="1733">
        <v>0.9</v>
      </c>
      <c r="O20" s="1736">
        <v>0.69</v>
      </c>
      <c r="P20" s="1734">
        <v>720</v>
      </c>
      <c r="Q20" s="1733">
        <v>1.3</v>
      </c>
      <c r="R20" s="1734">
        <v>1900</v>
      </c>
      <c r="S20" s="1736">
        <v>0.13</v>
      </c>
      <c r="T20" s="1733">
        <v>0.2</v>
      </c>
      <c r="U20" s="1733">
        <v>2</v>
      </c>
      <c r="V20" s="1733">
        <v>7.7</v>
      </c>
      <c r="W20" s="1733">
        <v>0.8</v>
      </c>
      <c r="X20" s="1730">
        <v>55</v>
      </c>
      <c r="Y20" s="1730">
        <v>0.1</v>
      </c>
      <c r="Z20" s="1730">
        <v>0.82</v>
      </c>
      <c r="AA20" s="1730">
        <v>220</v>
      </c>
      <c r="AB20" s="1737">
        <v>84</v>
      </c>
    </row>
    <row r="22" spans="1:28" s="37" customFormat="1" ht="15.75" x14ac:dyDescent="0.2">
      <c r="A22" s="37" t="s">
        <v>1428</v>
      </c>
      <c r="E22" s="1843"/>
    </row>
  </sheetData>
  <mergeCells count="6">
    <mergeCell ref="F4:AA4"/>
    <mergeCell ref="A3:A4"/>
    <mergeCell ref="C3:C4"/>
    <mergeCell ref="B3:B4"/>
    <mergeCell ref="D3:D4"/>
    <mergeCell ref="E3:E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4"/>
  <sheetViews>
    <sheetView workbookViewId="0">
      <selection activeCell="N15" sqref="N15"/>
    </sheetView>
  </sheetViews>
  <sheetFormatPr defaultRowHeight="15" x14ac:dyDescent="0.25"/>
  <sheetData>
    <row r="1" spans="1:1" x14ac:dyDescent="0.25">
      <c r="A1" t="s">
        <v>1456</v>
      </c>
    </row>
    <row r="4" spans="1:1" x14ac:dyDescent="0.25">
      <c r="A4" t="s">
        <v>1321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O53"/>
  <sheetViews>
    <sheetView topLeftCell="A13" zoomScale="90" zoomScaleNormal="90" zoomScaleSheetLayoutView="100" workbookViewId="0">
      <selection activeCell="CB16" sqref="CB10:CB16"/>
    </sheetView>
  </sheetViews>
  <sheetFormatPr defaultRowHeight="15" x14ac:dyDescent="0.25"/>
  <cols>
    <col min="1" max="1" width="9.140625" style="8" customWidth="1"/>
    <col min="2" max="2" width="13.140625" style="8" customWidth="1"/>
    <col min="3" max="3" width="54.42578125" style="8" customWidth="1"/>
    <col min="4" max="4" width="12.42578125" style="8" customWidth="1"/>
    <col min="5" max="5" width="6.7109375" style="240" customWidth="1"/>
    <col min="6" max="6" width="11.7109375" style="77" customWidth="1"/>
    <col min="7" max="7" width="9.140625" style="77" customWidth="1"/>
    <col min="8" max="8" width="9.7109375" style="77" customWidth="1"/>
    <col min="9" max="9" width="9" style="77" customWidth="1"/>
    <col min="10" max="10" width="6.28515625" style="77" customWidth="1"/>
    <col min="11" max="11" width="11.5703125" style="77" customWidth="1"/>
    <col min="12" max="12" width="9.7109375" style="77" customWidth="1"/>
    <col min="13" max="13" width="7.140625" style="77" bestFit="1" customWidth="1"/>
    <col min="14" max="14" width="17" style="77" customWidth="1"/>
    <col min="15" max="15" width="19.28515625" style="77" bestFit="1" customWidth="1"/>
    <col min="16" max="16" width="9.5703125" style="77" customWidth="1"/>
    <col min="17" max="17" width="10.140625" style="77" customWidth="1"/>
    <col min="18" max="18" width="4.7109375" style="238" customWidth="1"/>
    <col min="19" max="19" width="7.85546875" style="400" bestFit="1" customWidth="1"/>
    <col min="20" max="20" width="4.7109375" style="238" customWidth="1"/>
    <col min="21" max="21" width="7.140625" style="401" bestFit="1" customWidth="1"/>
    <col min="22" max="22" width="3.140625" style="401" customWidth="1"/>
    <col min="23" max="23" width="10.7109375" style="401" bestFit="1" customWidth="1"/>
    <col min="24" max="24" width="4.7109375" style="401" customWidth="1"/>
    <col min="25" max="25" width="9" style="401" bestFit="1" customWidth="1"/>
    <col min="26" max="26" width="4.7109375" style="238" customWidth="1"/>
    <col min="27" max="27" width="7.42578125" style="400" customWidth="1"/>
    <col min="28" max="28" width="3.28515625" style="400" customWidth="1"/>
    <col min="29" max="29" width="13.140625" style="401" customWidth="1"/>
    <col min="30" max="30" width="4.7109375" style="238" customWidth="1"/>
    <col min="31" max="31" width="9.42578125" style="400" bestFit="1" customWidth="1"/>
    <col min="32" max="32" width="4.7109375" style="238" customWidth="1"/>
    <col min="33" max="33" width="6.85546875" style="401" bestFit="1" customWidth="1"/>
    <col min="34" max="34" width="4.7109375" style="238" customWidth="1"/>
    <col min="35" max="35" width="9.140625" style="400" bestFit="1" customWidth="1"/>
    <col min="36" max="36" width="4.7109375" style="238" customWidth="1"/>
    <col min="37" max="37" width="7.140625" style="400" bestFit="1" customWidth="1"/>
    <col min="38" max="38" width="3" style="400" customWidth="1"/>
    <col min="39" max="39" width="10.85546875" style="400" bestFit="1" customWidth="1"/>
    <col min="40" max="40" width="3.28515625" style="400" customWidth="1"/>
    <col min="41" max="41" width="7.5703125" style="400" customWidth="1"/>
    <col min="42" max="42" width="4.140625" style="400" customWidth="1"/>
    <col min="43" max="43" width="9.28515625" style="400" bestFit="1" customWidth="1"/>
    <col min="44" max="44" width="4.5703125" style="400" customWidth="1"/>
    <col min="45" max="45" width="8.7109375" style="400" customWidth="1"/>
    <col min="46" max="46" width="4" style="400" customWidth="1"/>
    <col min="47" max="47" width="10.42578125" style="400" customWidth="1"/>
    <col min="48" max="48" width="5" style="400" customWidth="1"/>
    <col min="49" max="49" width="7.7109375" style="400" customWidth="1"/>
    <col min="50" max="50" width="3.28515625" style="400" customWidth="1"/>
    <col min="51" max="51" width="7.28515625" style="400" bestFit="1" customWidth="1"/>
    <col min="52" max="52" width="4.7109375" style="238" customWidth="1"/>
    <col min="53" max="54" width="7.140625" style="400" bestFit="1" customWidth="1"/>
    <col min="55" max="55" width="4.7109375" style="238" customWidth="1"/>
    <col min="56" max="56" width="5.7109375" style="400" bestFit="1" customWidth="1"/>
    <col min="57" max="57" width="3.28515625" style="238" customWidth="1"/>
    <col min="58" max="58" width="7.42578125" style="400" customWidth="1"/>
    <col min="59" max="59" width="5.42578125" style="238" customWidth="1"/>
    <col min="60" max="60" width="5.42578125" style="233" customWidth="1"/>
    <col min="61" max="61" width="3" style="233" customWidth="1"/>
    <col min="62" max="62" width="7.28515625" style="233" bestFit="1" customWidth="1"/>
    <col min="63" max="63" width="3.5703125" style="233" customWidth="1"/>
    <col min="64" max="64" width="7.85546875" style="400" bestFit="1" customWidth="1"/>
    <col min="65" max="65" width="4.7109375" style="400" customWidth="1"/>
    <col min="66" max="66" width="10.140625" style="400" customWidth="1"/>
    <col min="67" max="67" width="4.42578125" style="400" customWidth="1"/>
    <col min="68" max="68" width="8.7109375" style="401" bestFit="1" customWidth="1"/>
    <col min="69" max="69" width="4.7109375" style="238" customWidth="1"/>
    <col min="70" max="70" width="7.28515625" style="400" bestFit="1" customWidth="1"/>
    <col min="71" max="71" width="4" style="400" customWidth="1"/>
    <col min="72" max="72" width="11.42578125" style="400" bestFit="1" customWidth="1"/>
    <col min="73" max="73" width="3.42578125" style="400" customWidth="1"/>
    <col min="74" max="74" width="7.7109375" style="401" bestFit="1" customWidth="1"/>
    <col min="75" max="75" width="4.7109375" style="238" customWidth="1"/>
    <col min="76" max="76" width="5.140625" style="77" customWidth="1"/>
    <col min="77" max="77" width="9.5703125" style="77" bestFit="1" customWidth="1"/>
    <col min="78" max="78" width="8.85546875" style="77" bestFit="1" customWidth="1"/>
    <col min="79" max="16384" width="9.140625" style="77"/>
  </cols>
  <sheetData>
    <row r="1" spans="1:93" ht="15" customHeight="1" x14ac:dyDescent="0.25">
      <c r="A1" s="1870" t="s">
        <v>1457</v>
      </c>
      <c r="B1" s="1871"/>
      <c r="C1" s="1871"/>
      <c r="D1" s="1871"/>
      <c r="E1" s="1871"/>
      <c r="F1" s="1871"/>
      <c r="G1" s="1871"/>
      <c r="H1" s="1871"/>
      <c r="I1" s="1871"/>
      <c r="J1" s="1871"/>
      <c r="K1" s="1871"/>
      <c r="L1" s="1871"/>
      <c r="M1" s="1871"/>
      <c r="N1" s="1871"/>
      <c r="O1" s="1871"/>
      <c r="P1" s="6"/>
      <c r="Q1" s="6"/>
      <c r="S1" s="6"/>
      <c r="U1" s="6"/>
      <c r="V1" s="6"/>
      <c r="W1" s="6"/>
      <c r="X1" s="6"/>
      <c r="Y1" s="6"/>
      <c r="AA1" s="6"/>
      <c r="AB1" s="6"/>
      <c r="AC1" s="6"/>
      <c r="AE1" s="6"/>
      <c r="AG1" s="6"/>
      <c r="AI1" s="6"/>
      <c r="AK1" s="6"/>
      <c r="AL1" s="6"/>
      <c r="AM1" s="6"/>
      <c r="AN1" s="6"/>
      <c r="AO1" s="6"/>
      <c r="AP1" s="6"/>
      <c r="AQ1" s="6"/>
      <c r="AR1" s="6"/>
      <c r="AS1" s="6"/>
      <c r="AT1" s="6"/>
      <c r="AU1" s="6"/>
      <c r="AV1" s="6"/>
      <c r="AW1" s="6"/>
      <c r="AX1" s="6"/>
      <c r="AY1" s="6"/>
      <c r="BA1" s="6"/>
      <c r="BB1" s="6"/>
      <c r="BD1" s="6"/>
      <c r="BF1" s="6"/>
      <c r="BH1" s="6"/>
      <c r="BI1" s="6"/>
      <c r="BJ1" s="6"/>
      <c r="BK1" s="6"/>
      <c r="BL1" s="6"/>
      <c r="BM1" s="6"/>
      <c r="BN1" s="6"/>
      <c r="BO1" s="6"/>
      <c r="BP1" s="6"/>
      <c r="BR1" s="6"/>
      <c r="BS1" s="6"/>
      <c r="BT1" s="6"/>
      <c r="BU1" s="6"/>
      <c r="BV1" s="6"/>
      <c r="BX1" s="6"/>
      <c r="BY1" s="6"/>
      <c r="BZ1" s="6"/>
    </row>
    <row r="2" spans="1:93" s="37" customFormat="1" ht="27.75" customHeight="1" thickBot="1" x14ac:dyDescent="0.3">
      <c r="A2" s="1872" t="s">
        <v>1361</v>
      </c>
      <c r="B2" s="1873"/>
      <c r="C2" s="1873"/>
      <c r="D2" s="1873"/>
      <c r="E2" s="1873"/>
      <c r="F2" s="1873"/>
      <c r="G2" s="1873"/>
      <c r="H2" s="1873"/>
      <c r="I2" s="1873"/>
      <c r="J2" s="1873"/>
      <c r="K2" s="1873"/>
      <c r="L2" s="1873"/>
      <c r="M2" s="1873"/>
      <c r="N2" s="1873"/>
      <c r="O2" s="1873"/>
      <c r="P2" s="685"/>
      <c r="Q2" s="685"/>
      <c r="R2" s="1181"/>
      <c r="S2" s="685"/>
      <c r="T2" s="1181"/>
      <c r="U2" s="685"/>
      <c r="V2" s="685"/>
      <c r="W2" s="685"/>
      <c r="X2" s="685"/>
      <c r="Y2" s="685"/>
      <c r="Z2" s="1181"/>
      <c r="AA2" s="685"/>
      <c r="AB2" s="685"/>
      <c r="AC2" s="685"/>
      <c r="AD2" s="1181"/>
      <c r="AE2" s="685"/>
      <c r="AF2" s="1181"/>
      <c r="AG2" s="685"/>
      <c r="AH2" s="1181"/>
      <c r="AI2" s="685"/>
      <c r="AJ2" s="1181"/>
      <c r="AK2" s="685"/>
      <c r="AL2" s="685"/>
      <c r="AM2" s="685"/>
      <c r="AN2" s="685"/>
      <c r="AO2" s="685"/>
      <c r="AP2" s="685"/>
      <c r="AQ2" s="685"/>
      <c r="AR2" s="685"/>
      <c r="AS2" s="685"/>
      <c r="AT2" s="685"/>
      <c r="AU2" s="685"/>
      <c r="AV2" s="685"/>
      <c r="AW2" s="685"/>
      <c r="AX2" s="685"/>
      <c r="AY2" s="685"/>
      <c r="AZ2" s="1181"/>
      <c r="BA2" s="685"/>
      <c r="BB2" s="685"/>
      <c r="BC2" s="1181"/>
      <c r="BD2" s="685"/>
      <c r="BE2" s="1181"/>
      <c r="BF2" s="685"/>
      <c r="BG2" s="1181"/>
      <c r="BH2" s="685"/>
      <c r="BI2" s="685"/>
      <c r="BJ2" s="685"/>
      <c r="BK2" s="685"/>
      <c r="BL2" s="685"/>
      <c r="BM2" s="685"/>
      <c r="BN2" s="685"/>
      <c r="BO2" s="685"/>
      <c r="BP2" s="685"/>
      <c r="BQ2" s="1181"/>
      <c r="BR2" s="685"/>
      <c r="BS2" s="685"/>
      <c r="BT2" s="685"/>
      <c r="BU2" s="685"/>
      <c r="BV2" s="685"/>
      <c r="BW2" s="1181"/>
      <c r="BX2" s="685"/>
      <c r="BY2" s="685"/>
      <c r="BZ2" s="685"/>
      <c r="CA2" s="1011"/>
      <c r="CB2" s="1011"/>
      <c r="CC2" s="1011"/>
      <c r="CD2" s="1011"/>
      <c r="CE2" s="1011"/>
      <c r="CF2" s="1011"/>
      <c r="CG2" s="1011"/>
      <c r="CH2" s="1011"/>
      <c r="CI2" s="1011"/>
      <c r="CJ2" s="1011"/>
      <c r="CK2" s="1011"/>
      <c r="CL2" s="1011"/>
      <c r="CM2" s="1011"/>
      <c r="CN2" s="1011"/>
      <c r="CO2" s="1011"/>
    </row>
    <row r="3" spans="1:93" s="7" customFormat="1" ht="20.100000000000001" customHeight="1" thickBot="1" x14ac:dyDescent="0.3">
      <c r="A3" s="1486"/>
      <c r="B3" s="1402" t="s">
        <v>841</v>
      </c>
      <c r="C3" s="1403"/>
      <c r="D3" s="1403"/>
      <c r="E3" s="1403"/>
      <c r="F3" s="1874" t="s">
        <v>1362</v>
      </c>
      <c r="G3" s="1876"/>
      <c r="H3" s="1876"/>
      <c r="I3" s="1876"/>
      <c r="J3" s="1876"/>
      <c r="K3" s="1876"/>
      <c r="L3" s="1876"/>
      <c r="M3" s="1876"/>
      <c r="N3" s="1875"/>
      <c r="O3" s="1876" t="s">
        <v>842</v>
      </c>
      <c r="P3" s="1876"/>
      <c r="Q3" s="1875"/>
      <c r="R3" s="1874" t="s">
        <v>906</v>
      </c>
      <c r="S3" s="1876"/>
      <c r="T3" s="1876"/>
      <c r="U3" s="1876"/>
      <c r="V3" s="1876"/>
      <c r="W3" s="1876"/>
      <c r="X3" s="1876"/>
      <c r="Y3" s="1876"/>
      <c r="Z3" s="1876"/>
      <c r="AA3" s="1876"/>
      <c r="AB3" s="1876"/>
      <c r="AC3" s="1876"/>
      <c r="AD3" s="1876"/>
      <c r="AE3" s="1876"/>
      <c r="AF3" s="1876"/>
      <c r="AG3" s="1876"/>
      <c r="AH3" s="1876"/>
      <c r="AI3" s="1876"/>
      <c r="AJ3" s="1876"/>
      <c r="AK3" s="1876"/>
      <c r="AL3" s="1876"/>
      <c r="AM3" s="1875"/>
      <c r="AN3" s="1874" t="s">
        <v>843</v>
      </c>
      <c r="AO3" s="1876"/>
      <c r="AP3" s="1876"/>
      <c r="AQ3" s="1876"/>
      <c r="AR3" s="1876"/>
      <c r="AS3" s="1876"/>
      <c r="AT3" s="1876"/>
      <c r="AU3" s="1876"/>
      <c r="AV3" s="1876"/>
      <c r="AW3" s="1876"/>
      <c r="AX3" s="1876"/>
      <c r="AY3" s="1876"/>
      <c r="AZ3" s="1876"/>
      <c r="BA3" s="1876"/>
      <c r="BB3" s="1876"/>
      <c r="BC3" s="1876"/>
      <c r="BD3" s="1876"/>
      <c r="BE3" s="1876"/>
      <c r="BF3" s="1876"/>
      <c r="BG3" s="1876"/>
      <c r="BH3" s="1876"/>
      <c r="BI3" s="1876"/>
      <c r="BJ3" s="1876"/>
      <c r="BK3" s="1876"/>
      <c r="BL3" s="1876"/>
      <c r="BM3" s="1876"/>
      <c r="BN3" s="1876"/>
      <c r="BO3" s="1876"/>
      <c r="BP3" s="1876"/>
      <c r="BQ3" s="1876"/>
      <c r="BR3" s="1876"/>
      <c r="BS3" s="1876"/>
      <c r="BT3" s="1876"/>
      <c r="BU3" s="1876"/>
      <c r="BV3" s="1876"/>
      <c r="BW3" s="1876"/>
      <c r="BX3" s="1875"/>
      <c r="BY3" s="1874" t="s">
        <v>844</v>
      </c>
      <c r="BZ3" s="1875"/>
      <c r="CA3" s="240"/>
      <c r="CB3" s="240"/>
      <c r="CC3" s="240"/>
      <c r="CD3" s="240"/>
      <c r="CE3" s="240"/>
      <c r="CF3" s="240"/>
      <c r="CG3" s="240"/>
      <c r="CH3" s="240"/>
      <c r="CI3" s="240"/>
      <c r="CJ3" s="240"/>
      <c r="CK3" s="240"/>
      <c r="CL3" s="240"/>
      <c r="CM3" s="240"/>
      <c r="CN3" s="240"/>
      <c r="CO3" s="240"/>
    </row>
    <row r="4" spans="1:93" s="246" customFormat="1" ht="75" customHeight="1" thickBot="1" x14ac:dyDescent="0.3">
      <c r="A4" s="1487" t="s">
        <v>1319</v>
      </c>
      <c r="B4" s="243" t="s">
        <v>1358</v>
      </c>
      <c r="C4" s="1401" t="s">
        <v>1359</v>
      </c>
      <c r="D4" s="241" t="s">
        <v>289</v>
      </c>
      <c r="E4" s="242" t="s">
        <v>845</v>
      </c>
      <c r="F4" s="241" t="s">
        <v>1306</v>
      </c>
      <c r="G4" s="243" t="s">
        <v>1307</v>
      </c>
      <c r="H4" s="1401" t="s">
        <v>846</v>
      </c>
      <c r="I4" s="1401" t="s">
        <v>1308</v>
      </c>
      <c r="J4" s="1401" t="s">
        <v>848</v>
      </c>
      <c r="K4" s="1401" t="s">
        <v>849</v>
      </c>
      <c r="L4" s="1401" t="s">
        <v>850</v>
      </c>
      <c r="M4" s="1401" t="s">
        <v>851</v>
      </c>
      <c r="N4" s="244" t="s">
        <v>852</v>
      </c>
      <c r="O4" s="241" t="s">
        <v>853</v>
      </c>
      <c r="P4" s="243" t="s">
        <v>854</v>
      </c>
      <c r="Q4" s="244" t="s">
        <v>855</v>
      </c>
      <c r="R4" s="1868" t="s">
        <v>856</v>
      </c>
      <c r="S4" s="1866"/>
      <c r="T4" s="1864" t="s">
        <v>857</v>
      </c>
      <c r="U4" s="1866"/>
      <c r="V4" s="1864" t="s">
        <v>858</v>
      </c>
      <c r="W4" s="1865"/>
      <c r="X4" s="1864" t="s">
        <v>859</v>
      </c>
      <c r="Y4" s="1865"/>
      <c r="Z4" s="1864" t="s">
        <v>860</v>
      </c>
      <c r="AA4" s="1866"/>
      <c r="AB4" s="1864" t="s">
        <v>861</v>
      </c>
      <c r="AC4" s="1865"/>
      <c r="AD4" s="1864" t="s">
        <v>862</v>
      </c>
      <c r="AE4" s="1866"/>
      <c r="AF4" s="1864" t="s">
        <v>863</v>
      </c>
      <c r="AG4" s="1866"/>
      <c r="AH4" s="1864" t="s">
        <v>1363</v>
      </c>
      <c r="AI4" s="1866"/>
      <c r="AJ4" s="1864" t="s">
        <v>1364</v>
      </c>
      <c r="AK4" s="1866"/>
      <c r="AL4" s="1864" t="s">
        <v>1365</v>
      </c>
      <c r="AM4" s="1869"/>
      <c r="AN4" s="1868" t="s">
        <v>865</v>
      </c>
      <c r="AO4" s="1865"/>
      <c r="AP4" s="1864" t="s">
        <v>867</v>
      </c>
      <c r="AQ4" s="1865"/>
      <c r="AR4" s="1864" t="s">
        <v>868</v>
      </c>
      <c r="AS4" s="1865"/>
      <c r="AT4" s="1864" t="s">
        <v>871</v>
      </c>
      <c r="AU4" s="1865"/>
      <c r="AV4" s="1864" t="s">
        <v>872</v>
      </c>
      <c r="AW4" s="1865"/>
      <c r="AX4" s="1864" t="s">
        <v>873</v>
      </c>
      <c r="AY4" s="1865"/>
      <c r="AZ4" s="1864" t="s">
        <v>874</v>
      </c>
      <c r="BA4" s="1866"/>
      <c r="BB4" s="243" t="s">
        <v>876</v>
      </c>
      <c r="BC4" s="1864" t="s">
        <v>878</v>
      </c>
      <c r="BD4" s="1866"/>
      <c r="BE4" s="1864" t="s">
        <v>880</v>
      </c>
      <c r="BF4" s="1866"/>
      <c r="BG4" s="1864" t="s">
        <v>882</v>
      </c>
      <c r="BH4" s="1866"/>
      <c r="BI4" s="1864" t="s">
        <v>883</v>
      </c>
      <c r="BJ4" s="1865"/>
      <c r="BK4" s="1864" t="s">
        <v>886</v>
      </c>
      <c r="BL4" s="1865"/>
      <c r="BM4" s="1864" t="s">
        <v>887</v>
      </c>
      <c r="BN4" s="1865"/>
      <c r="BO4" s="1864" t="s">
        <v>890</v>
      </c>
      <c r="BP4" s="1865"/>
      <c r="BQ4" s="1864" t="s">
        <v>892</v>
      </c>
      <c r="BR4" s="1866"/>
      <c r="BS4" s="1864" t="s">
        <v>893</v>
      </c>
      <c r="BT4" s="1865"/>
      <c r="BU4" s="1864" t="s">
        <v>896</v>
      </c>
      <c r="BV4" s="1865"/>
      <c r="BW4" s="1864" t="s">
        <v>897</v>
      </c>
      <c r="BX4" s="1867"/>
      <c r="BY4" s="245" t="s">
        <v>898</v>
      </c>
      <c r="BZ4" s="244" t="s">
        <v>899</v>
      </c>
    </row>
    <row r="5" spans="1:93" s="273" customFormat="1" x14ac:dyDescent="0.25">
      <c r="A5" s="1488">
        <v>15</v>
      </c>
      <c r="B5" s="248" t="s">
        <v>83</v>
      </c>
      <c r="C5" s="249" t="s">
        <v>900</v>
      </c>
      <c r="D5" s="247">
        <v>39930</v>
      </c>
      <c r="E5" s="1780">
        <v>0.54166666666666663</v>
      </c>
      <c r="F5" s="251">
        <v>19.8</v>
      </c>
      <c r="G5" s="252" t="s">
        <v>562</v>
      </c>
      <c r="H5" s="253">
        <v>740</v>
      </c>
      <c r="I5" s="254" t="s">
        <v>562</v>
      </c>
      <c r="J5" s="254" t="s">
        <v>562</v>
      </c>
      <c r="K5" s="253">
        <v>343</v>
      </c>
      <c r="L5" s="255">
        <v>9.5500000000000007</v>
      </c>
      <c r="M5" s="255">
        <v>8.27</v>
      </c>
      <c r="N5" s="256">
        <v>3.4</v>
      </c>
      <c r="O5" s="257">
        <v>110</v>
      </c>
      <c r="P5" s="255">
        <v>0</v>
      </c>
      <c r="Q5" s="258">
        <v>133</v>
      </c>
      <c r="R5" s="259" t="s">
        <v>0</v>
      </c>
      <c r="S5" s="260">
        <v>0.02</v>
      </c>
      <c r="T5" s="261"/>
      <c r="U5" s="262">
        <v>2.7899999999999999E-3</v>
      </c>
      <c r="V5" s="263"/>
      <c r="W5" s="260">
        <v>0.245</v>
      </c>
      <c r="X5" s="264"/>
      <c r="Y5" s="260">
        <v>0.27600000000000002</v>
      </c>
      <c r="Z5" s="261"/>
      <c r="AA5" s="262">
        <v>3.4000000000000002E-2</v>
      </c>
      <c r="AB5" s="263"/>
      <c r="AC5" s="260">
        <v>0.52400000000000002</v>
      </c>
      <c r="AD5" s="261" t="s">
        <v>568</v>
      </c>
      <c r="AE5" s="260">
        <v>0.01</v>
      </c>
      <c r="AF5" s="261" t="s">
        <v>0</v>
      </c>
      <c r="AG5" s="262">
        <v>8.0000000000000002E-3</v>
      </c>
      <c r="AH5" s="261" t="s">
        <v>568</v>
      </c>
      <c r="AI5" s="260">
        <v>2.1000000000000001E-2</v>
      </c>
      <c r="AJ5" s="261"/>
      <c r="AK5" s="260">
        <v>0.379</v>
      </c>
      <c r="AL5" s="264"/>
      <c r="AM5" s="265">
        <v>0.39900000000000002</v>
      </c>
      <c r="AN5" s="266"/>
      <c r="AO5" s="267">
        <v>34.85</v>
      </c>
      <c r="AP5" s="268"/>
      <c r="AQ5" s="267">
        <v>11.89</v>
      </c>
      <c r="AR5" s="268"/>
      <c r="AS5" s="267">
        <v>14.08</v>
      </c>
      <c r="AT5" s="268"/>
      <c r="AU5" s="260">
        <v>1.619</v>
      </c>
      <c r="AV5" s="264"/>
      <c r="AW5" s="260">
        <v>9.5909999999999993</v>
      </c>
      <c r="AX5" s="264"/>
      <c r="AY5" s="267">
        <v>41.9</v>
      </c>
      <c r="AZ5" s="261"/>
      <c r="BA5" s="269" t="s">
        <v>562</v>
      </c>
      <c r="BB5" s="255">
        <v>0.31919999999999998</v>
      </c>
      <c r="BC5" s="261" t="s">
        <v>0</v>
      </c>
      <c r="BD5" s="260">
        <v>0.06</v>
      </c>
      <c r="BE5" s="261" t="s">
        <v>0</v>
      </c>
      <c r="BF5" s="260">
        <v>0.4</v>
      </c>
      <c r="BG5" s="261" t="s">
        <v>0</v>
      </c>
      <c r="BH5" s="267">
        <v>4</v>
      </c>
      <c r="BI5" s="268"/>
      <c r="BJ5" s="257">
        <v>123.1</v>
      </c>
      <c r="BK5" s="270"/>
      <c r="BL5" s="260">
        <v>0.18720000000000001</v>
      </c>
      <c r="BM5" s="264"/>
      <c r="BN5" s="267">
        <v>23.18</v>
      </c>
      <c r="BO5" s="268"/>
      <c r="BP5" s="260">
        <v>0.50780000000000003</v>
      </c>
      <c r="BQ5" s="261"/>
      <c r="BR5" s="260">
        <v>3.6179999999999999</v>
      </c>
      <c r="BS5" s="264"/>
      <c r="BT5" s="267">
        <v>59.81</v>
      </c>
      <c r="BU5" s="268"/>
      <c r="BV5" s="260">
        <v>0.2336</v>
      </c>
      <c r="BW5" s="261"/>
      <c r="BX5" s="271" t="s">
        <v>562</v>
      </c>
      <c r="BY5" s="272" t="s">
        <v>562</v>
      </c>
      <c r="BZ5" s="250">
        <v>5</v>
      </c>
    </row>
    <row r="6" spans="1:93" s="273" customFormat="1" x14ac:dyDescent="0.25">
      <c r="A6" s="1489">
        <v>27</v>
      </c>
      <c r="B6" s="275" t="s">
        <v>902</v>
      </c>
      <c r="C6" s="178" t="s">
        <v>903</v>
      </c>
      <c r="D6" s="274">
        <v>39931</v>
      </c>
      <c r="E6" s="1781">
        <v>0.45833333333333331</v>
      </c>
      <c r="F6" s="1481">
        <v>19.5</v>
      </c>
      <c r="G6" s="278" t="s">
        <v>562</v>
      </c>
      <c r="H6" s="279" t="s">
        <v>562</v>
      </c>
      <c r="I6" s="280">
        <v>1330</v>
      </c>
      <c r="J6" s="281">
        <v>3.19</v>
      </c>
      <c r="K6" s="281">
        <v>315</v>
      </c>
      <c r="L6" s="279" t="s">
        <v>562</v>
      </c>
      <c r="M6" s="282">
        <v>8.3000000000000007</v>
      </c>
      <c r="N6" s="292">
        <v>2</v>
      </c>
      <c r="O6" s="284">
        <v>108</v>
      </c>
      <c r="P6" s="282">
        <v>0</v>
      </c>
      <c r="Q6" s="285">
        <v>130</v>
      </c>
      <c r="R6" s="286" t="s">
        <v>0</v>
      </c>
      <c r="S6" s="287">
        <v>0.02</v>
      </c>
      <c r="T6" s="288"/>
      <c r="U6" s="289">
        <v>2E-3</v>
      </c>
      <c r="V6" s="290"/>
      <c r="W6" s="287">
        <v>0.2</v>
      </c>
      <c r="X6" s="291"/>
      <c r="Y6" s="287">
        <v>0.27</v>
      </c>
      <c r="Z6" s="288"/>
      <c r="AA6" s="289">
        <v>0.04</v>
      </c>
      <c r="AB6" s="290"/>
      <c r="AC6" s="287">
        <v>0.45</v>
      </c>
      <c r="AD6" s="288" t="s">
        <v>0</v>
      </c>
      <c r="AE6" s="287">
        <v>0.02</v>
      </c>
      <c r="AF6" s="288" t="s">
        <v>0</v>
      </c>
      <c r="AG6" s="289">
        <v>8.0000000000000002E-3</v>
      </c>
      <c r="AH6" s="288"/>
      <c r="AI6" s="287">
        <v>0.04</v>
      </c>
      <c r="AJ6" s="288"/>
      <c r="AK6" s="287">
        <v>0.53</v>
      </c>
      <c r="AL6" s="291"/>
      <c r="AM6" s="292">
        <v>0.53</v>
      </c>
      <c r="AN6" s="293"/>
      <c r="AO6" s="294">
        <v>33.5</v>
      </c>
      <c r="AP6" s="295"/>
      <c r="AQ6" s="294">
        <v>10.8</v>
      </c>
      <c r="AR6" s="295"/>
      <c r="AS6" s="294">
        <v>10.3</v>
      </c>
      <c r="AT6" s="295"/>
      <c r="AU6" s="287">
        <v>1.45</v>
      </c>
      <c r="AV6" s="291"/>
      <c r="AW6" s="287">
        <v>8.01</v>
      </c>
      <c r="AX6" s="291"/>
      <c r="AY6" s="294">
        <v>32.799999999999997</v>
      </c>
      <c r="AZ6" s="288"/>
      <c r="BA6" s="296" t="s">
        <v>562</v>
      </c>
      <c r="BB6" s="282">
        <v>0.23</v>
      </c>
      <c r="BC6" s="288" t="s">
        <v>0</v>
      </c>
      <c r="BD6" s="287">
        <v>0.06</v>
      </c>
      <c r="BE6" s="288" t="s">
        <v>568</v>
      </c>
      <c r="BF6" s="287">
        <v>0.23</v>
      </c>
      <c r="BG6" s="288" t="s">
        <v>0</v>
      </c>
      <c r="BH6" s="294">
        <v>4</v>
      </c>
      <c r="BI6" s="295"/>
      <c r="BJ6" s="294">
        <v>99</v>
      </c>
      <c r="BK6" s="295"/>
      <c r="BL6" s="287">
        <v>0.23</v>
      </c>
      <c r="BM6" s="291"/>
      <c r="BN6" s="294">
        <v>21.4</v>
      </c>
      <c r="BO6" s="295"/>
      <c r="BP6" s="287">
        <v>0.66</v>
      </c>
      <c r="BQ6" s="288"/>
      <c r="BR6" s="287">
        <v>7.2</v>
      </c>
      <c r="BS6" s="291"/>
      <c r="BT6" s="294">
        <v>65</v>
      </c>
      <c r="BU6" s="295"/>
      <c r="BV6" s="287">
        <v>0.18</v>
      </c>
      <c r="BW6" s="288"/>
      <c r="BX6" s="297" t="s">
        <v>562</v>
      </c>
      <c r="BY6" s="298" t="s">
        <v>562</v>
      </c>
      <c r="BZ6" s="276">
        <v>2</v>
      </c>
    </row>
    <row r="7" spans="1:93" s="273" customFormat="1" x14ac:dyDescent="0.25">
      <c r="A7" s="1489">
        <v>15</v>
      </c>
      <c r="B7" s="275" t="s">
        <v>83</v>
      </c>
      <c r="C7" s="178" t="s">
        <v>900</v>
      </c>
      <c r="D7" s="274">
        <v>40052</v>
      </c>
      <c r="E7" s="1781">
        <v>0.39583333333333331</v>
      </c>
      <c r="F7" s="1481">
        <v>22.9</v>
      </c>
      <c r="G7" s="299">
        <v>21</v>
      </c>
      <c r="H7" s="281">
        <v>710</v>
      </c>
      <c r="I7" s="279" t="s">
        <v>562</v>
      </c>
      <c r="J7" s="279" t="s">
        <v>562</v>
      </c>
      <c r="K7" s="281">
        <v>432</v>
      </c>
      <c r="L7" s="282">
        <v>6.98</v>
      </c>
      <c r="M7" s="282">
        <v>8.3000000000000007</v>
      </c>
      <c r="N7" s="292">
        <v>7.5</v>
      </c>
      <c r="O7" s="284">
        <v>139</v>
      </c>
      <c r="P7" s="282">
        <v>0</v>
      </c>
      <c r="Q7" s="285">
        <v>167</v>
      </c>
      <c r="R7" s="286" t="s">
        <v>0</v>
      </c>
      <c r="S7" s="287">
        <v>0.02</v>
      </c>
      <c r="T7" s="288" t="s">
        <v>568</v>
      </c>
      <c r="U7" s="289">
        <v>1.98E-3</v>
      </c>
      <c r="V7" s="290"/>
      <c r="W7" s="287">
        <v>0.23799999999999999</v>
      </c>
      <c r="X7" s="291"/>
      <c r="Y7" s="287">
        <v>0.46500000000000002</v>
      </c>
      <c r="Z7" s="288"/>
      <c r="AA7" s="289">
        <v>5.8000000000000003E-2</v>
      </c>
      <c r="AB7" s="290"/>
      <c r="AC7" s="287">
        <v>0.67</v>
      </c>
      <c r="AD7" s="288"/>
      <c r="AE7" s="287">
        <v>2.8000000000000001E-2</v>
      </c>
      <c r="AF7" s="288" t="s">
        <v>568</v>
      </c>
      <c r="AG7" s="289">
        <v>6.8900000000000003E-3</v>
      </c>
      <c r="AH7" s="288" t="s">
        <v>0</v>
      </c>
      <c r="AI7" s="287">
        <v>0.04</v>
      </c>
      <c r="AJ7" s="288"/>
      <c r="AK7" s="287">
        <v>0.32300000000000001</v>
      </c>
      <c r="AL7" s="291"/>
      <c r="AM7" s="292">
        <v>0.32800000000000001</v>
      </c>
      <c r="AN7" s="293"/>
      <c r="AO7" s="294">
        <v>43.73</v>
      </c>
      <c r="AP7" s="295"/>
      <c r="AQ7" s="294">
        <v>15.48</v>
      </c>
      <c r="AR7" s="295"/>
      <c r="AS7" s="294">
        <v>20.49</v>
      </c>
      <c r="AT7" s="295"/>
      <c r="AU7" s="287">
        <v>2.36</v>
      </c>
      <c r="AV7" s="291"/>
      <c r="AW7" s="294">
        <v>11.773</v>
      </c>
      <c r="AX7" s="295"/>
      <c r="AY7" s="294">
        <v>57.075000000000003</v>
      </c>
      <c r="AZ7" s="288"/>
      <c r="BA7" s="296" t="s">
        <v>562</v>
      </c>
      <c r="BB7" s="282">
        <v>1.1160000000000001</v>
      </c>
      <c r="BC7" s="288" t="s">
        <v>0</v>
      </c>
      <c r="BD7" s="287">
        <v>0.06</v>
      </c>
      <c r="BE7" s="300"/>
      <c r="BF7" s="301">
        <v>0.58389999999999997</v>
      </c>
      <c r="BG7" s="288" t="s">
        <v>0</v>
      </c>
      <c r="BH7" s="294">
        <v>4</v>
      </c>
      <c r="BI7" s="295"/>
      <c r="BJ7" s="284">
        <v>476.2</v>
      </c>
      <c r="BK7" s="302"/>
      <c r="BL7" s="287">
        <v>0.73499999999999999</v>
      </c>
      <c r="BM7" s="291"/>
      <c r="BN7" s="294">
        <v>40.69</v>
      </c>
      <c r="BO7" s="295"/>
      <c r="BP7" s="287">
        <v>0.91269999999999996</v>
      </c>
      <c r="BQ7" s="288"/>
      <c r="BR7" s="287">
        <v>3.0630000000000002</v>
      </c>
      <c r="BS7" s="291"/>
      <c r="BT7" s="284">
        <v>201.5</v>
      </c>
      <c r="BU7" s="302"/>
      <c r="BV7" s="287">
        <v>0.38140000000000002</v>
      </c>
      <c r="BW7" s="288"/>
      <c r="BX7" s="297" t="s">
        <v>562</v>
      </c>
      <c r="BY7" s="298" t="s">
        <v>562</v>
      </c>
      <c r="BZ7" s="276">
        <v>30</v>
      </c>
    </row>
    <row r="8" spans="1:93" s="273" customFormat="1" x14ac:dyDescent="0.25">
      <c r="A8" s="1489">
        <v>27</v>
      </c>
      <c r="B8" s="275" t="s">
        <v>902</v>
      </c>
      <c r="C8" s="178" t="s">
        <v>903</v>
      </c>
      <c r="D8" s="274">
        <v>40052</v>
      </c>
      <c r="E8" s="1781">
        <v>0.5</v>
      </c>
      <c r="F8" s="1481">
        <v>25.1</v>
      </c>
      <c r="G8" s="278" t="s">
        <v>562</v>
      </c>
      <c r="H8" s="279" t="s">
        <v>562</v>
      </c>
      <c r="I8" s="281">
        <v>378</v>
      </c>
      <c r="J8" s="281">
        <v>2.4500000000000002</v>
      </c>
      <c r="K8" s="281">
        <v>369</v>
      </c>
      <c r="L8" s="279" t="s">
        <v>562</v>
      </c>
      <c r="M8" s="282">
        <v>8.4</v>
      </c>
      <c r="N8" s="292">
        <v>2.5</v>
      </c>
      <c r="O8" s="284">
        <v>126</v>
      </c>
      <c r="P8" s="282">
        <v>2</v>
      </c>
      <c r="Q8" s="285">
        <v>151</v>
      </c>
      <c r="R8" s="286" t="s">
        <v>568</v>
      </c>
      <c r="S8" s="287">
        <v>1.2E-2</v>
      </c>
      <c r="T8" s="288"/>
      <c r="U8" s="289">
        <v>2E-3</v>
      </c>
      <c r="V8" s="290"/>
      <c r="W8" s="287">
        <v>0.24</v>
      </c>
      <c r="X8" s="291"/>
      <c r="Y8" s="287">
        <v>0.36</v>
      </c>
      <c r="Z8" s="288"/>
      <c r="AA8" s="289">
        <v>0.04</v>
      </c>
      <c r="AB8" s="290"/>
      <c r="AC8" s="287">
        <v>0.55000000000000004</v>
      </c>
      <c r="AD8" s="288" t="s">
        <v>568</v>
      </c>
      <c r="AE8" s="287">
        <v>0.02</v>
      </c>
      <c r="AF8" s="288" t="s">
        <v>568</v>
      </c>
      <c r="AG8" s="289">
        <v>6.0000000000000001E-3</v>
      </c>
      <c r="AH8" s="288" t="s">
        <v>568</v>
      </c>
      <c r="AI8" s="287">
        <v>0.02</v>
      </c>
      <c r="AJ8" s="288"/>
      <c r="AK8" s="287">
        <v>0.22</v>
      </c>
      <c r="AL8" s="291"/>
      <c r="AM8" s="292">
        <v>0.24</v>
      </c>
      <c r="AN8" s="293"/>
      <c r="AO8" s="294">
        <v>39.9</v>
      </c>
      <c r="AP8" s="295"/>
      <c r="AQ8" s="294">
        <v>13.8</v>
      </c>
      <c r="AR8" s="295"/>
      <c r="AS8" s="294">
        <v>13.3</v>
      </c>
      <c r="AT8" s="295"/>
      <c r="AU8" s="287">
        <v>2.08</v>
      </c>
      <c r="AV8" s="291"/>
      <c r="AW8" s="287">
        <v>8.5399999999999991</v>
      </c>
      <c r="AX8" s="291"/>
      <c r="AY8" s="294">
        <v>42.3</v>
      </c>
      <c r="AZ8" s="288"/>
      <c r="BA8" s="296" t="s">
        <v>562</v>
      </c>
      <c r="BB8" s="282">
        <v>0.99</v>
      </c>
      <c r="BC8" s="288" t="s">
        <v>0</v>
      </c>
      <c r="BD8" s="287">
        <v>0.06</v>
      </c>
      <c r="BE8" s="288" t="s">
        <v>0</v>
      </c>
      <c r="BF8" s="287">
        <v>0.4</v>
      </c>
      <c r="BG8" s="288" t="s">
        <v>0</v>
      </c>
      <c r="BH8" s="294">
        <v>4</v>
      </c>
      <c r="BI8" s="295"/>
      <c r="BJ8" s="294">
        <v>92</v>
      </c>
      <c r="BK8" s="295"/>
      <c r="BL8" s="287">
        <v>0.19</v>
      </c>
      <c r="BM8" s="291"/>
      <c r="BN8" s="294">
        <v>15.3</v>
      </c>
      <c r="BO8" s="295"/>
      <c r="BP8" s="287">
        <v>0.55000000000000004</v>
      </c>
      <c r="BQ8" s="288" t="s">
        <v>568</v>
      </c>
      <c r="BR8" s="287">
        <v>1.8</v>
      </c>
      <c r="BS8" s="291"/>
      <c r="BT8" s="294">
        <v>60</v>
      </c>
      <c r="BU8" s="295"/>
      <c r="BV8" s="287">
        <v>0.32</v>
      </c>
      <c r="BW8" s="288"/>
      <c r="BX8" s="297" t="s">
        <v>562</v>
      </c>
      <c r="BY8" s="303">
        <v>80</v>
      </c>
      <c r="BZ8" s="276">
        <v>6</v>
      </c>
    </row>
    <row r="9" spans="1:93" s="273" customFormat="1" x14ac:dyDescent="0.25">
      <c r="A9" s="1489">
        <v>15</v>
      </c>
      <c r="B9" s="275" t="s">
        <v>83</v>
      </c>
      <c r="C9" s="178" t="s">
        <v>900</v>
      </c>
      <c r="D9" s="274">
        <v>40116</v>
      </c>
      <c r="E9" s="1781">
        <v>0.375</v>
      </c>
      <c r="F9" s="1481">
        <v>13.7</v>
      </c>
      <c r="G9" s="299">
        <v>16</v>
      </c>
      <c r="H9" s="281">
        <v>710</v>
      </c>
      <c r="I9" s="279" t="s">
        <v>562</v>
      </c>
      <c r="J9" s="279" t="s">
        <v>562</v>
      </c>
      <c r="K9" s="281">
        <v>359</v>
      </c>
      <c r="L9" s="282">
        <v>9.9</v>
      </c>
      <c r="M9" s="282">
        <v>8.09</v>
      </c>
      <c r="N9" s="292">
        <v>7</v>
      </c>
      <c r="O9" s="284">
        <v>133</v>
      </c>
      <c r="P9" s="282">
        <v>0</v>
      </c>
      <c r="Q9" s="285">
        <v>160</v>
      </c>
      <c r="R9" s="286" t="s">
        <v>0</v>
      </c>
      <c r="S9" s="287">
        <v>0.02</v>
      </c>
      <c r="T9" s="288"/>
      <c r="U9" s="289">
        <v>2.3700000000000001E-3</v>
      </c>
      <c r="V9" s="290"/>
      <c r="W9" s="287">
        <v>0.19800000000000001</v>
      </c>
      <c r="X9" s="291"/>
      <c r="Y9" s="287">
        <v>0.72099999999999997</v>
      </c>
      <c r="Z9" s="288"/>
      <c r="AA9" s="289">
        <v>0.05</v>
      </c>
      <c r="AB9" s="290"/>
      <c r="AC9" s="287">
        <v>0.91200000000000003</v>
      </c>
      <c r="AD9" s="288"/>
      <c r="AE9" s="287">
        <v>0.02</v>
      </c>
      <c r="AF9" s="288"/>
      <c r="AG9" s="289">
        <v>8.7500000000000008E-3</v>
      </c>
      <c r="AH9" s="288" t="s">
        <v>0</v>
      </c>
      <c r="AI9" s="287">
        <v>0.06</v>
      </c>
      <c r="AJ9" s="288"/>
      <c r="AK9" s="287">
        <v>0.42299999999999999</v>
      </c>
      <c r="AL9" s="291"/>
      <c r="AM9" s="292">
        <v>0.42299999999999999</v>
      </c>
      <c r="AN9" s="293"/>
      <c r="AO9" s="294">
        <v>41.85</v>
      </c>
      <c r="AP9" s="295"/>
      <c r="AQ9" s="294">
        <v>11.85</v>
      </c>
      <c r="AR9" s="295"/>
      <c r="AS9" s="294">
        <v>10.28</v>
      </c>
      <c r="AT9" s="295"/>
      <c r="AU9" s="287">
        <v>2.298</v>
      </c>
      <c r="AV9" s="291"/>
      <c r="AW9" s="287">
        <v>8.6210000000000004</v>
      </c>
      <c r="AX9" s="291"/>
      <c r="AY9" s="294">
        <v>33.161000000000001</v>
      </c>
      <c r="AZ9" s="288"/>
      <c r="BA9" s="287">
        <v>0.113</v>
      </c>
      <c r="BB9" s="282">
        <v>0.53129999999999999</v>
      </c>
      <c r="BC9" s="288" t="s">
        <v>568</v>
      </c>
      <c r="BD9" s="287">
        <v>2.3199999999999998E-2</v>
      </c>
      <c r="BE9" s="288" t="s">
        <v>0</v>
      </c>
      <c r="BF9" s="287">
        <v>0.42</v>
      </c>
      <c r="BG9" s="288" t="s">
        <v>0</v>
      </c>
      <c r="BH9" s="294">
        <v>3.8</v>
      </c>
      <c r="BI9" s="295"/>
      <c r="BJ9" s="284">
        <v>186.7</v>
      </c>
      <c r="BK9" s="302"/>
      <c r="BL9" s="287">
        <v>0.2848</v>
      </c>
      <c r="BM9" s="291"/>
      <c r="BN9" s="294">
        <v>14.93</v>
      </c>
      <c r="BO9" s="295"/>
      <c r="BP9" s="287">
        <v>0.53659999999999997</v>
      </c>
      <c r="BQ9" s="288" t="s">
        <v>568</v>
      </c>
      <c r="BR9" s="287">
        <v>1.756</v>
      </c>
      <c r="BS9" s="291"/>
      <c r="BT9" s="294">
        <v>98.53</v>
      </c>
      <c r="BU9" s="295"/>
      <c r="BV9" s="287">
        <v>0.14849999999999999</v>
      </c>
      <c r="BW9" s="288" t="s">
        <v>0</v>
      </c>
      <c r="BX9" s="292">
        <v>0.01</v>
      </c>
      <c r="BY9" s="303">
        <v>89</v>
      </c>
      <c r="BZ9" s="276">
        <v>11</v>
      </c>
    </row>
    <row r="10" spans="1:93" s="273" customFormat="1" x14ac:dyDescent="0.25">
      <c r="A10" s="1489">
        <v>27</v>
      </c>
      <c r="B10" s="275" t="s">
        <v>902</v>
      </c>
      <c r="C10" s="178" t="s">
        <v>903</v>
      </c>
      <c r="D10" s="274">
        <v>40116</v>
      </c>
      <c r="E10" s="1781">
        <v>0.5</v>
      </c>
      <c r="F10" s="1481">
        <v>13.7</v>
      </c>
      <c r="G10" s="278" t="s">
        <v>562</v>
      </c>
      <c r="H10" s="279" t="s">
        <v>562</v>
      </c>
      <c r="I10" s="280">
        <v>1650</v>
      </c>
      <c r="J10" s="281">
        <v>3.54</v>
      </c>
      <c r="K10" s="281">
        <v>318</v>
      </c>
      <c r="L10" s="279" t="s">
        <v>562</v>
      </c>
      <c r="M10" s="282">
        <v>8.1</v>
      </c>
      <c r="N10" s="292">
        <v>5.8</v>
      </c>
      <c r="O10" s="284">
        <v>118</v>
      </c>
      <c r="P10" s="282">
        <v>0</v>
      </c>
      <c r="Q10" s="285">
        <v>143</v>
      </c>
      <c r="R10" s="286" t="s">
        <v>0</v>
      </c>
      <c r="S10" s="287">
        <v>0.02</v>
      </c>
      <c r="T10" s="288" t="s">
        <v>568</v>
      </c>
      <c r="U10" s="289">
        <v>2E-3</v>
      </c>
      <c r="V10" s="290"/>
      <c r="W10" s="287">
        <v>0.28000000000000003</v>
      </c>
      <c r="X10" s="291"/>
      <c r="Y10" s="287">
        <v>0.57999999999999996</v>
      </c>
      <c r="Z10" s="288"/>
      <c r="AA10" s="289">
        <v>0.08</v>
      </c>
      <c r="AB10" s="290"/>
      <c r="AC10" s="287">
        <v>0.8</v>
      </c>
      <c r="AD10" s="288"/>
      <c r="AE10" s="287">
        <v>0.02</v>
      </c>
      <c r="AF10" s="288" t="s">
        <v>568</v>
      </c>
      <c r="AG10" s="289">
        <v>7.0000000000000001E-3</v>
      </c>
      <c r="AH10" s="288" t="s">
        <v>0</v>
      </c>
      <c r="AI10" s="287">
        <v>0.06</v>
      </c>
      <c r="AJ10" s="288"/>
      <c r="AK10" s="287">
        <v>0.72</v>
      </c>
      <c r="AL10" s="291"/>
      <c r="AM10" s="292">
        <v>0.72</v>
      </c>
      <c r="AN10" s="293"/>
      <c r="AO10" s="294">
        <v>37.6</v>
      </c>
      <c r="AP10" s="295"/>
      <c r="AQ10" s="294">
        <v>11.3</v>
      </c>
      <c r="AR10" s="295"/>
      <c r="AS10" s="287">
        <v>8.6</v>
      </c>
      <c r="AT10" s="291"/>
      <c r="AU10" s="287">
        <v>2.23</v>
      </c>
      <c r="AV10" s="291"/>
      <c r="AW10" s="287">
        <v>7.25</v>
      </c>
      <c r="AX10" s="291"/>
      <c r="AY10" s="294">
        <v>30</v>
      </c>
      <c r="AZ10" s="288" t="s">
        <v>568</v>
      </c>
      <c r="BA10" s="287">
        <v>7.0000000000000007E-2</v>
      </c>
      <c r="BB10" s="282">
        <v>0.55000000000000004</v>
      </c>
      <c r="BC10" s="288" t="s">
        <v>0</v>
      </c>
      <c r="BD10" s="287">
        <v>0.04</v>
      </c>
      <c r="BE10" s="288" t="s">
        <v>568</v>
      </c>
      <c r="BF10" s="287">
        <v>0.28999999999999998</v>
      </c>
      <c r="BG10" s="288" t="s">
        <v>0</v>
      </c>
      <c r="BH10" s="294">
        <v>4</v>
      </c>
      <c r="BI10" s="295"/>
      <c r="BJ10" s="284">
        <v>263</v>
      </c>
      <c r="BK10" s="302"/>
      <c r="BL10" s="287">
        <v>0.45</v>
      </c>
      <c r="BM10" s="291"/>
      <c r="BN10" s="294">
        <v>24</v>
      </c>
      <c r="BO10" s="295"/>
      <c r="BP10" s="287">
        <v>0.62</v>
      </c>
      <c r="BQ10" s="288"/>
      <c r="BR10" s="287">
        <v>2.8</v>
      </c>
      <c r="BS10" s="291"/>
      <c r="BT10" s="284">
        <v>159</v>
      </c>
      <c r="BU10" s="302"/>
      <c r="BV10" s="287">
        <v>0.12</v>
      </c>
      <c r="BW10" s="288" t="s">
        <v>0</v>
      </c>
      <c r="BX10" s="292">
        <v>0.01</v>
      </c>
      <c r="BY10" s="303">
        <v>95</v>
      </c>
      <c r="BZ10" s="276">
        <v>13</v>
      </c>
    </row>
    <row r="11" spans="1:93" s="273" customFormat="1" x14ac:dyDescent="0.25">
      <c r="A11" s="1489">
        <v>15</v>
      </c>
      <c r="B11" s="275" t="s">
        <v>83</v>
      </c>
      <c r="C11" s="178" t="s">
        <v>900</v>
      </c>
      <c r="D11" s="274">
        <v>40228</v>
      </c>
      <c r="E11" s="1781">
        <v>0.37152777777777773</v>
      </c>
      <c r="F11" s="293">
        <v>2</v>
      </c>
      <c r="G11" s="282">
        <v>-1</v>
      </c>
      <c r="H11" s="281">
        <v>703</v>
      </c>
      <c r="I11" s="279" t="s">
        <v>562</v>
      </c>
      <c r="J11" s="279" t="s">
        <v>562</v>
      </c>
      <c r="K11" s="281">
        <v>377</v>
      </c>
      <c r="L11" s="299">
        <v>13.69</v>
      </c>
      <c r="M11" s="282">
        <v>8.17</v>
      </c>
      <c r="N11" s="292">
        <v>1.6</v>
      </c>
      <c r="O11" s="284">
        <v>130</v>
      </c>
      <c r="P11" s="282">
        <v>0.8</v>
      </c>
      <c r="Q11" s="285">
        <v>157</v>
      </c>
      <c r="R11" s="286" t="s">
        <v>0</v>
      </c>
      <c r="S11" s="287">
        <v>0.02</v>
      </c>
      <c r="T11" s="288"/>
      <c r="U11" s="289">
        <v>5.3099999999999996E-3</v>
      </c>
      <c r="V11" s="290"/>
      <c r="W11" s="287">
        <v>0.108</v>
      </c>
      <c r="X11" s="291"/>
      <c r="Y11" s="287">
        <v>0.98499999999999999</v>
      </c>
      <c r="Z11" s="288" t="s">
        <v>0</v>
      </c>
      <c r="AA11" s="289">
        <v>3.4000000000000002E-2</v>
      </c>
      <c r="AB11" s="290"/>
      <c r="AC11" s="287">
        <v>1.0149999999999999</v>
      </c>
      <c r="AD11" s="288" t="s">
        <v>0</v>
      </c>
      <c r="AE11" s="287">
        <v>0.02</v>
      </c>
      <c r="AF11" s="288" t="s">
        <v>0</v>
      </c>
      <c r="AG11" s="289">
        <v>8.0000000000000002E-3</v>
      </c>
      <c r="AH11" s="288" t="s">
        <v>0</v>
      </c>
      <c r="AI11" s="287">
        <v>0.06</v>
      </c>
      <c r="AJ11" s="288"/>
      <c r="AK11" s="287">
        <v>0.23699999999999999</v>
      </c>
      <c r="AL11" s="291"/>
      <c r="AM11" s="292">
        <v>0.23699999999999999</v>
      </c>
      <c r="AN11" s="293"/>
      <c r="AO11" s="294">
        <v>39.89</v>
      </c>
      <c r="AP11" s="295"/>
      <c r="AQ11" s="294">
        <v>13.24</v>
      </c>
      <c r="AR11" s="295"/>
      <c r="AS11" s="294">
        <v>12.87</v>
      </c>
      <c r="AT11" s="295"/>
      <c r="AU11" s="287">
        <v>1.474</v>
      </c>
      <c r="AV11" s="291"/>
      <c r="AW11" s="294">
        <v>13.904999999999999</v>
      </c>
      <c r="AX11" s="295"/>
      <c r="AY11" s="294">
        <v>41.869</v>
      </c>
      <c r="AZ11" s="288" t="s">
        <v>568</v>
      </c>
      <c r="BA11" s="287">
        <v>7.6999999999999999E-2</v>
      </c>
      <c r="BB11" s="282">
        <v>0.39760000000000001</v>
      </c>
      <c r="BC11" s="288" t="s">
        <v>0</v>
      </c>
      <c r="BD11" s="287">
        <v>0.04</v>
      </c>
      <c r="BE11" s="288" t="s">
        <v>0</v>
      </c>
      <c r="BF11" s="287">
        <v>0.42</v>
      </c>
      <c r="BG11" s="288" t="s">
        <v>0</v>
      </c>
      <c r="BH11" s="294">
        <v>3.8</v>
      </c>
      <c r="BI11" s="295"/>
      <c r="BJ11" s="294">
        <v>96.14</v>
      </c>
      <c r="BK11" s="295"/>
      <c r="BL11" s="287">
        <v>0.43609999999999999</v>
      </c>
      <c r="BM11" s="291"/>
      <c r="BN11" s="294">
        <v>16.09</v>
      </c>
      <c r="BO11" s="295"/>
      <c r="BP11" s="287">
        <v>0.62280000000000002</v>
      </c>
      <c r="BQ11" s="288" t="s">
        <v>568</v>
      </c>
      <c r="BR11" s="287">
        <v>1.115</v>
      </c>
      <c r="BS11" s="291"/>
      <c r="BT11" s="294">
        <v>41.65</v>
      </c>
      <c r="BU11" s="295"/>
      <c r="BV11" s="287">
        <v>0.26319999999999999</v>
      </c>
      <c r="BW11" s="288"/>
      <c r="BX11" s="297" t="s">
        <v>562</v>
      </c>
      <c r="BY11" s="298" t="s">
        <v>562</v>
      </c>
      <c r="BZ11" s="276">
        <v>2</v>
      </c>
    </row>
    <row r="12" spans="1:93" s="273" customFormat="1" x14ac:dyDescent="0.25">
      <c r="A12" s="1489">
        <v>27</v>
      </c>
      <c r="B12" s="275" t="s">
        <v>902</v>
      </c>
      <c r="C12" s="178" t="s">
        <v>903</v>
      </c>
      <c r="D12" s="274">
        <v>40228</v>
      </c>
      <c r="E12" s="1781">
        <v>0.47916666666666669</v>
      </c>
      <c r="F12" s="293">
        <v>2.8</v>
      </c>
      <c r="G12" s="278" t="s">
        <v>562</v>
      </c>
      <c r="H12" s="279" t="s">
        <v>562</v>
      </c>
      <c r="I12" s="280">
        <v>1660</v>
      </c>
      <c r="J12" s="281">
        <v>2.82</v>
      </c>
      <c r="K12" s="281">
        <v>343</v>
      </c>
      <c r="L12" s="279" t="s">
        <v>562</v>
      </c>
      <c r="M12" s="282">
        <v>8.1999999999999993</v>
      </c>
      <c r="N12" s="292">
        <v>1.8</v>
      </c>
      <c r="O12" s="284">
        <v>116</v>
      </c>
      <c r="P12" s="282">
        <v>0.8</v>
      </c>
      <c r="Q12" s="285">
        <v>139</v>
      </c>
      <c r="R12" s="286" t="s">
        <v>0</v>
      </c>
      <c r="S12" s="287">
        <v>0.02</v>
      </c>
      <c r="T12" s="288"/>
      <c r="U12" s="289">
        <v>2E-3</v>
      </c>
      <c r="V12" s="290"/>
      <c r="W12" s="287">
        <v>0.16</v>
      </c>
      <c r="X12" s="291"/>
      <c r="Y12" s="287">
        <v>0.93</v>
      </c>
      <c r="Z12" s="288" t="s">
        <v>568</v>
      </c>
      <c r="AA12" s="289">
        <v>0.03</v>
      </c>
      <c r="AB12" s="290"/>
      <c r="AC12" s="287">
        <v>1</v>
      </c>
      <c r="AD12" s="288" t="s">
        <v>0</v>
      </c>
      <c r="AE12" s="287">
        <v>0.02</v>
      </c>
      <c r="AF12" s="288" t="s">
        <v>568</v>
      </c>
      <c r="AG12" s="289">
        <v>5.0000000000000001E-3</v>
      </c>
      <c r="AH12" s="288" t="s">
        <v>0</v>
      </c>
      <c r="AI12" s="287">
        <v>0.06</v>
      </c>
      <c r="AJ12" s="288"/>
      <c r="AK12" s="287">
        <v>0.18</v>
      </c>
      <c r="AL12" s="291"/>
      <c r="AM12" s="292">
        <v>0.18</v>
      </c>
      <c r="AN12" s="293"/>
      <c r="AO12" s="294">
        <v>38.299999999999997</v>
      </c>
      <c r="AP12" s="295"/>
      <c r="AQ12" s="294">
        <v>12.6</v>
      </c>
      <c r="AR12" s="295"/>
      <c r="AS12" s="287">
        <v>9.4</v>
      </c>
      <c r="AT12" s="291"/>
      <c r="AU12" s="287">
        <v>1.33</v>
      </c>
      <c r="AV12" s="291"/>
      <c r="AW12" s="294">
        <v>10.8</v>
      </c>
      <c r="AX12" s="295"/>
      <c r="AY12" s="294">
        <v>32.799999999999997</v>
      </c>
      <c r="AZ12" s="288"/>
      <c r="BA12" s="287">
        <v>0.08</v>
      </c>
      <c r="BB12" s="282">
        <v>0.38</v>
      </c>
      <c r="BC12" s="288" t="s">
        <v>0</v>
      </c>
      <c r="BD12" s="287">
        <v>0.04</v>
      </c>
      <c r="BE12" s="288" t="s">
        <v>0</v>
      </c>
      <c r="BF12" s="287">
        <v>0.42</v>
      </c>
      <c r="BG12" s="288" t="s">
        <v>0</v>
      </c>
      <c r="BH12" s="294">
        <v>4</v>
      </c>
      <c r="BI12" s="295"/>
      <c r="BJ12" s="294">
        <v>73</v>
      </c>
      <c r="BK12" s="295"/>
      <c r="BL12" s="287">
        <v>0.1</v>
      </c>
      <c r="BM12" s="291"/>
      <c r="BN12" s="287">
        <v>8.1999999999999993</v>
      </c>
      <c r="BO12" s="291"/>
      <c r="BP12" s="287">
        <v>0.46</v>
      </c>
      <c r="BQ12" s="288"/>
      <c r="BR12" s="287">
        <v>4.7</v>
      </c>
      <c r="BS12" s="291"/>
      <c r="BT12" s="294">
        <v>35</v>
      </c>
      <c r="BU12" s="295"/>
      <c r="BV12" s="287">
        <v>0.22</v>
      </c>
      <c r="BW12" s="288"/>
      <c r="BX12" s="297" t="s">
        <v>562</v>
      </c>
      <c r="BY12" s="298" t="s">
        <v>562</v>
      </c>
      <c r="BZ12" s="276">
        <v>2</v>
      </c>
    </row>
    <row r="13" spans="1:93" s="273" customFormat="1" x14ac:dyDescent="0.25">
      <c r="A13" s="1489">
        <v>15</v>
      </c>
      <c r="B13" s="275" t="s">
        <v>83</v>
      </c>
      <c r="C13" s="178" t="s">
        <v>900</v>
      </c>
      <c r="D13" s="274">
        <v>40288</v>
      </c>
      <c r="E13" s="1781">
        <v>0.36458333333333331</v>
      </c>
      <c r="F13" s="1481">
        <v>14.5</v>
      </c>
      <c r="G13" s="299">
        <v>14</v>
      </c>
      <c r="H13" s="281">
        <v>705</v>
      </c>
      <c r="I13" s="305" t="s">
        <v>562</v>
      </c>
      <c r="J13" s="279" t="s">
        <v>562</v>
      </c>
      <c r="K13" s="281">
        <v>372</v>
      </c>
      <c r="L13" s="299">
        <v>10.14</v>
      </c>
      <c r="M13" s="282">
        <v>8.27</v>
      </c>
      <c r="N13" s="292">
        <v>2.7</v>
      </c>
      <c r="O13" s="284">
        <v>120.8</v>
      </c>
      <c r="P13" s="282">
        <v>0.5</v>
      </c>
      <c r="Q13" s="285">
        <v>146.19999999999999</v>
      </c>
      <c r="R13" s="286" t="s">
        <v>0</v>
      </c>
      <c r="S13" s="287">
        <v>0.02</v>
      </c>
      <c r="T13" s="288"/>
      <c r="U13" s="289">
        <v>3.2100000000000002E-3</v>
      </c>
      <c r="V13" s="290"/>
      <c r="W13" s="287">
        <v>0.23100000000000001</v>
      </c>
      <c r="X13" s="291"/>
      <c r="Y13" s="287">
        <v>0.44700000000000001</v>
      </c>
      <c r="Z13" s="288"/>
      <c r="AA13" s="289">
        <v>6.4000000000000001E-2</v>
      </c>
      <c r="AB13" s="290"/>
      <c r="AC13" s="287">
        <v>0.64</v>
      </c>
      <c r="AD13" s="288" t="s">
        <v>568</v>
      </c>
      <c r="AE13" s="287">
        <v>0.01</v>
      </c>
      <c r="AF13" s="288" t="s">
        <v>0</v>
      </c>
      <c r="AG13" s="289">
        <v>8.0000000000000002E-3</v>
      </c>
      <c r="AH13" s="288" t="s">
        <v>0</v>
      </c>
      <c r="AI13" s="287">
        <v>0.06</v>
      </c>
      <c r="AJ13" s="288"/>
      <c r="AK13" s="287">
        <v>0.64500000000000002</v>
      </c>
      <c r="AL13" s="291"/>
      <c r="AM13" s="292">
        <v>0.64500000000000002</v>
      </c>
      <c r="AN13" s="293"/>
      <c r="AO13" s="294">
        <v>38.08</v>
      </c>
      <c r="AP13" s="295"/>
      <c r="AQ13" s="294">
        <v>13.34</v>
      </c>
      <c r="AR13" s="295"/>
      <c r="AS13" s="294">
        <v>15.27</v>
      </c>
      <c r="AT13" s="295"/>
      <c r="AU13" s="287">
        <v>1.665</v>
      </c>
      <c r="AV13" s="291"/>
      <c r="AW13" s="294">
        <v>10.978</v>
      </c>
      <c r="AX13" s="295"/>
      <c r="AY13" s="294">
        <v>42.171999999999997</v>
      </c>
      <c r="AZ13" s="288"/>
      <c r="BA13" s="287">
        <v>0.109</v>
      </c>
      <c r="BB13" s="282">
        <v>0.33789999999999998</v>
      </c>
      <c r="BC13" s="288" t="s">
        <v>0</v>
      </c>
      <c r="BD13" s="287">
        <v>0.04</v>
      </c>
      <c r="BE13" s="288" t="s">
        <v>0</v>
      </c>
      <c r="BF13" s="287">
        <v>0.42</v>
      </c>
      <c r="BG13" s="288" t="s">
        <v>0</v>
      </c>
      <c r="BH13" s="294">
        <v>3.8</v>
      </c>
      <c r="BI13" s="295"/>
      <c r="BJ13" s="284">
        <v>114.1</v>
      </c>
      <c r="BK13" s="302"/>
      <c r="BL13" s="287">
        <v>0.1542</v>
      </c>
      <c r="BM13" s="291"/>
      <c r="BN13" s="294">
        <v>18.8</v>
      </c>
      <c r="BO13" s="295"/>
      <c r="BP13" s="287">
        <v>0.43530000000000002</v>
      </c>
      <c r="BQ13" s="288" t="s">
        <v>0</v>
      </c>
      <c r="BR13" s="287">
        <v>2</v>
      </c>
      <c r="BS13" s="291"/>
      <c r="BT13" s="294">
        <v>46.66</v>
      </c>
      <c r="BU13" s="295"/>
      <c r="BV13" s="287">
        <v>0.19600000000000001</v>
      </c>
      <c r="BW13" s="288"/>
      <c r="BX13" s="297" t="s">
        <v>562</v>
      </c>
      <c r="BY13" s="298" t="s">
        <v>562</v>
      </c>
      <c r="BZ13" s="276">
        <v>1</v>
      </c>
    </row>
    <row r="14" spans="1:93" s="273" customFormat="1" x14ac:dyDescent="0.25">
      <c r="A14" s="1489">
        <v>27</v>
      </c>
      <c r="B14" s="275" t="s">
        <v>902</v>
      </c>
      <c r="C14" s="178" t="s">
        <v>903</v>
      </c>
      <c r="D14" s="274">
        <v>40288</v>
      </c>
      <c r="E14" s="1781">
        <v>0.46875</v>
      </c>
      <c r="F14" s="1481">
        <v>15.6</v>
      </c>
      <c r="G14" s="299">
        <v>15</v>
      </c>
      <c r="H14" s="279" t="s">
        <v>562</v>
      </c>
      <c r="I14" s="280">
        <v>2640</v>
      </c>
      <c r="J14" s="281">
        <v>4.2300000000000004</v>
      </c>
      <c r="K14" s="281">
        <v>341</v>
      </c>
      <c r="L14" s="299">
        <v>10</v>
      </c>
      <c r="M14" s="282">
        <v>8.1999999999999993</v>
      </c>
      <c r="N14" s="292">
        <v>2.5</v>
      </c>
      <c r="O14" s="284">
        <v>126</v>
      </c>
      <c r="P14" s="282">
        <v>1.1000000000000001</v>
      </c>
      <c r="Q14" s="285">
        <v>152</v>
      </c>
      <c r="R14" s="286" t="s">
        <v>0</v>
      </c>
      <c r="S14" s="287">
        <v>0.02</v>
      </c>
      <c r="T14" s="288"/>
      <c r="U14" s="289">
        <v>3.0000000000000001E-3</v>
      </c>
      <c r="V14" s="290"/>
      <c r="W14" s="287">
        <v>0.19</v>
      </c>
      <c r="X14" s="291"/>
      <c r="Y14" s="287">
        <v>0.37</v>
      </c>
      <c r="Z14" s="288"/>
      <c r="AA14" s="289">
        <v>0.06</v>
      </c>
      <c r="AB14" s="290"/>
      <c r="AC14" s="287">
        <v>0.56999999999999995</v>
      </c>
      <c r="AD14" s="288" t="s">
        <v>568</v>
      </c>
      <c r="AE14" s="287">
        <v>0.01</v>
      </c>
      <c r="AF14" s="288" t="s">
        <v>0</v>
      </c>
      <c r="AG14" s="289">
        <v>8.0000000000000002E-3</v>
      </c>
      <c r="AH14" s="288" t="s">
        <v>0</v>
      </c>
      <c r="AI14" s="287">
        <v>0.06</v>
      </c>
      <c r="AJ14" s="288"/>
      <c r="AK14" s="287">
        <v>0.25</v>
      </c>
      <c r="AL14" s="291"/>
      <c r="AM14" s="292">
        <v>0.25</v>
      </c>
      <c r="AN14" s="293"/>
      <c r="AO14" s="294">
        <v>37.200000000000003</v>
      </c>
      <c r="AP14" s="295"/>
      <c r="AQ14" s="294">
        <v>13</v>
      </c>
      <c r="AR14" s="295"/>
      <c r="AS14" s="294">
        <v>11.3</v>
      </c>
      <c r="AT14" s="295"/>
      <c r="AU14" s="287">
        <v>1.51</v>
      </c>
      <c r="AV14" s="291"/>
      <c r="AW14" s="287">
        <v>9.1300000000000008</v>
      </c>
      <c r="AX14" s="291"/>
      <c r="AY14" s="294">
        <v>32.700000000000003</v>
      </c>
      <c r="AZ14" s="288"/>
      <c r="BA14" s="287">
        <v>0.08</v>
      </c>
      <c r="BB14" s="282">
        <v>0.42</v>
      </c>
      <c r="BC14" s="288" t="s">
        <v>568</v>
      </c>
      <c r="BD14" s="287">
        <v>0.03</v>
      </c>
      <c r="BE14" s="288"/>
      <c r="BF14" s="287">
        <v>0.46</v>
      </c>
      <c r="BG14" s="288" t="s">
        <v>0</v>
      </c>
      <c r="BH14" s="294">
        <v>4</v>
      </c>
      <c r="BI14" s="295"/>
      <c r="BJ14" s="284">
        <v>245</v>
      </c>
      <c r="BK14" s="302"/>
      <c r="BL14" s="287">
        <v>1.37</v>
      </c>
      <c r="BM14" s="291"/>
      <c r="BN14" s="294">
        <v>29.8</v>
      </c>
      <c r="BO14" s="295"/>
      <c r="BP14" s="287">
        <v>0.48</v>
      </c>
      <c r="BQ14" s="288" t="s">
        <v>568</v>
      </c>
      <c r="BR14" s="287">
        <v>1.1000000000000001</v>
      </c>
      <c r="BS14" s="291"/>
      <c r="BT14" s="294">
        <v>79</v>
      </c>
      <c r="BU14" s="295"/>
      <c r="BV14" s="287">
        <v>0.15</v>
      </c>
      <c r="BW14" s="288"/>
      <c r="BX14" s="297" t="s">
        <v>562</v>
      </c>
      <c r="BY14" s="298" t="s">
        <v>562</v>
      </c>
      <c r="BZ14" s="276">
        <v>13</v>
      </c>
    </row>
    <row r="15" spans="1:93" s="273" customFormat="1" x14ac:dyDescent="0.25">
      <c r="A15" s="1489">
        <v>15</v>
      </c>
      <c r="B15" s="275" t="s">
        <v>83</v>
      </c>
      <c r="C15" s="178" t="s">
        <v>900</v>
      </c>
      <c r="D15" s="274">
        <v>40325</v>
      </c>
      <c r="E15" s="1781">
        <v>0.38541666666666669</v>
      </c>
      <c r="F15" s="1481">
        <v>20.5</v>
      </c>
      <c r="G15" s="299">
        <v>19</v>
      </c>
      <c r="H15" s="281">
        <v>703</v>
      </c>
      <c r="I15" s="279" t="s">
        <v>562</v>
      </c>
      <c r="J15" s="279" t="s">
        <v>562</v>
      </c>
      <c r="K15" s="281">
        <v>390</v>
      </c>
      <c r="L15" s="282">
        <v>8.64</v>
      </c>
      <c r="M15" s="282">
        <v>7.9</v>
      </c>
      <c r="N15" s="292">
        <v>4.8</v>
      </c>
      <c r="O15" s="284">
        <v>128.9</v>
      </c>
      <c r="P15" s="282">
        <v>1.5</v>
      </c>
      <c r="Q15" s="285">
        <v>154</v>
      </c>
      <c r="R15" s="286" t="s">
        <v>0</v>
      </c>
      <c r="S15" s="287">
        <v>0.02</v>
      </c>
      <c r="T15" s="288"/>
      <c r="U15" s="289">
        <v>3.4299999999999999E-3</v>
      </c>
      <c r="V15" s="290"/>
      <c r="W15" s="287">
        <v>0.214</v>
      </c>
      <c r="X15" s="291"/>
      <c r="Y15" s="287">
        <v>0.503</v>
      </c>
      <c r="Z15" s="288"/>
      <c r="AA15" s="289">
        <v>0.157</v>
      </c>
      <c r="AB15" s="290"/>
      <c r="AC15" s="287">
        <v>0.67400000000000004</v>
      </c>
      <c r="AD15" s="288" t="s">
        <v>568</v>
      </c>
      <c r="AE15" s="287">
        <v>1.2E-2</v>
      </c>
      <c r="AF15" s="288" t="s">
        <v>0</v>
      </c>
      <c r="AG15" s="289">
        <v>8.0000000000000002E-3</v>
      </c>
      <c r="AH15" s="288" t="s">
        <v>568</v>
      </c>
      <c r="AI15" s="287">
        <v>5.7000000000000002E-2</v>
      </c>
      <c r="AJ15" s="288"/>
      <c r="AK15" s="287">
        <v>0.86799999999999999</v>
      </c>
      <c r="AL15" s="291"/>
      <c r="AM15" s="292">
        <v>0.92400000000000004</v>
      </c>
      <c r="AN15" s="293"/>
      <c r="AO15" s="294">
        <v>40.22</v>
      </c>
      <c r="AP15" s="295"/>
      <c r="AQ15" s="294">
        <v>13.1</v>
      </c>
      <c r="AR15" s="295"/>
      <c r="AS15" s="294">
        <v>14.64</v>
      </c>
      <c r="AT15" s="295"/>
      <c r="AU15" s="287">
        <v>1.758</v>
      </c>
      <c r="AV15" s="291"/>
      <c r="AW15" s="294">
        <v>10.768000000000001</v>
      </c>
      <c r="AX15" s="295"/>
      <c r="AY15" s="294">
        <v>45.125999999999998</v>
      </c>
      <c r="AZ15" s="288"/>
      <c r="BA15" s="287">
        <v>0.126</v>
      </c>
      <c r="BB15" s="282">
        <v>0.85250000000000004</v>
      </c>
      <c r="BC15" s="288" t="s">
        <v>0</v>
      </c>
      <c r="BD15" s="287">
        <v>0.04</v>
      </c>
      <c r="BE15" s="288" t="s">
        <v>0</v>
      </c>
      <c r="BF15" s="287">
        <v>0.42</v>
      </c>
      <c r="BG15" s="288" t="s">
        <v>0</v>
      </c>
      <c r="BH15" s="294">
        <v>3.8</v>
      </c>
      <c r="BI15" s="295"/>
      <c r="BJ15" s="284">
        <v>166.8</v>
      </c>
      <c r="BK15" s="302"/>
      <c r="BL15" s="287">
        <v>0.33989999999999998</v>
      </c>
      <c r="BM15" s="291"/>
      <c r="BN15" s="294">
        <v>20.53</v>
      </c>
      <c r="BO15" s="295"/>
      <c r="BP15" s="287">
        <v>0.67900000000000005</v>
      </c>
      <c r="BQ15" s="288" t="s">
        <v>568</v>
      </c>
      <c r="BR15" s="287">
        <v>1.7290000000000001</v>
      </c>
      <c r="BS15" s="291"/>
      <c r="BT15" s="294">
        <v>87.51</v>
      </c>
      <c r="BU15" s="295"/>
      <c r="BV15" s="287">
        <v>0.3105</v>
      </c>
      <c r="BW15" s="288"/>
      <c r="BX15" s="297" t="s">
        <v>562</v>
      </c>
      <c r="BY15" s="298" t="s">
        <v>562</v>
      </c>
      <c r="BZ15" s="276">
        <v>7</v>
      </c>
    </row>
    <row r="16" spans="1:93" s="273" customFormat="1" x14ac:dyDescent="0.25">
      <c r="A16" s="1489">
        <v>27</v>
      </c>
      <c r="B16" s="275" t="s">
        <v>902</v>
      </c>
      <c r="C16" s="178" t="s">
        <v>903</v>
      </c>
      <c r="D16" s="274">
        <v>40325</v>
      </c>
      <c r="E16" s="1781">
        <v>0.52083333333333337</v>
      </c>
      <c r="F16" s="1481">
        <v>22.6</v>
      </c>
      <c r="G16" s="299">
        <v>32</v>
      </c>
      <c r="H16" s="279" t="s">
        <v>562</v>
      </c>
      <c r="I16" s="281">
        <v>773</v>
      </c>
      <c r="J16" s="281">
        <v>2.83</v>
      </c>
      <c r="K16" s="281">
        <v>355</v>
      </c>
      <c r="L16" s="279" t="s">
        <v>562</v>
      </c>
      <c r="M16" s="282">
        <v>8.1999999999999993</v>
      </c>
      <c r="N16" s="292">
        <v>2.7</v>
      </c>
      <c r="O16" s="284">
        <v>130</v>
      </c>
      <c r="P16" s="282">
        <v>1.6</v>
      </c>
      <c r="Q16" s="285">
        <v>155</v>
      </c>
      <c r="R16" s="286" t="s">
        <v>0</v>
      </c>
      <c r="S16" s="287">
        <v>0.02</v>
      </c>
      <c r="T16" s="288"/>
      <c r="U16" s="289">
        <v>3.0000000000000001E-3</v>
      </c>
      <c r="V16" s="290"/>
      <c r="W16" s="287">
        <v>0.19</v>
      </c>
      <c r="X16" s="291"/>
      <c r="Y16" s="287">
        <v>0.47</v>
      </c>
      <c r="Z16" s="288"/>
      <c r="AA16" s="289">
        <v>0.04</v>
      </c>
      <c r="AB16" s="290"/>
      <c r="AC16" s="287">
        <v>0.63</v>
      </c>
      <c r="AD16" s="288" t="s">
        <v>568</v>
      </c>
      <c r="AE16" s="287">
        <v>0.01</v>
      </c>
      <c r="AF16" s="288" t="s">
        <v>0</v>
      </c>
      <c r="AG16" s="289">
        <v>8.0000000000000002E-3</v>
      </c>
      <c r="AH16" s="288" t="s">
        <v>568</v>
      </c>
      <c r="AI16" s="287">
        <v>0.03</v>
      </c>
      <c r="AJ16" s="288"/>
      <c r="AK16" s="287">
        <v>0.28999999999999998</v>
      </c>
      <c r="AL16" s="291"/>
      <c r="AM16" s="292">
        <v>0.32</v>
      </c>
      <c r="AN16" s="293"/>
      <c r="AO16" s="294">
        <v>38.9</v>
      </c>
      <c r="AP16" s="295"/>
      <c r="AQ16" s="294">
        <v>12.5</v>
      </c>
      <c r="AR16" s="295"/>
      <c r="AS16" s="294">
        <v>10.8</v>
      </c>
      <c r="AT16" s="295"/>
      <c r="AU16" s="287">
        <v>1.61</v>
      </c>
      <c r="AV16" s="291"/>
      <c r="AW16" s="287">
        <v>9.2100000000000009</v>
      </c>
      <c r="AX16" s="291"/>
      <c r="AY16" s="294">
        <v>34.200000000000003</v>
      </c>
      <c r="AZ16" s="288"/>
      <c r="BA16" s="287">
        <v>0.08</v>
      </c>
      <c r="BB16" s="282">
        <v>0.62</v>
      </c>
      <c r="BC16" s="288" t="s">
        <v>0</v>
      </c>
      <c r="BD16" s="287">
        <v>0.04</v>
      </c>
      <c r="BE16" s="288" t="s">
        <v>0</v>
      </c>
      <c r="BF16" s="287">
        <v>0.42</v>
      </c>
      <c r="BG16" s="288" t="s">
        <v>0</v>
      </c>
      <c r="BH16" s="294">
        <v>4</v>
      </c>
      <c r="BI16" s="295"/>
      <c r="BJ16" s="284">
        <v>107</v>
      </c>
      <c r="BK16" s="302"/>
      <c r="BL16" s="287">
        <v>0.36</v>
      </c>
      <c r="BM16" s="291"/>
      <c r="BN16" s="294">
        <v>17.3</v>
      </c>
      <c r="BO16" s="295"/>
      <c r="BP16" s="287">
        <v>0.54</v>
      </c>
      <c r="BQ16" s="288"/>
      <c r="BR16" s="287">
        <v>4.3</v>
      </c>
      <c r="BS16" s="291"/>
      <c r="BT16" s="294">
        <v>61</v>
      </c>
      <c r="BU16" s="295"/>
      <c r="BV16" s="287">
        <v>0.21</v>
      </c>
      <c r="BW16" s="288"/>
      <c r="BX16" s="297" t="s">
        <v>562</v>
      </c>
      <c r="BY16" s="298" t="s">
        <v>562</v>
      </c>
      <c r="BZ16" s="276">
        <v>5</v>
      </c>
    </row>
    <row r="17" spans="1:78" s="273" customFormat="1" x14ac:dyDescent="0.25">
      <c r="A17" s="1489">
        <v>15</v>
      </c>
      <c r="B17" s="275" t="s">
        <v>83</v>
      </c>
      <c r="C17" s="178" t="s">
        <v>900</v>
      </c>
      <c r="D17" s="274">
        <v>40367</v>
      </c>
      <c r="E17" s="1781">
        <v>0.41666666666666669</v>
      </c>
      <c r="F17" s="1481">
        <v>26.55</v>
      </c>
      <c r="G17" s="299">
        <v>28</v>
      </c>
      <c r="H17" s="281">
        <v>708</v>
      </c>
      <c r="I17" s="279" t="s">
        <v>562</v>
      </c>
      <c r="J17" s="279" t="s">
        <v>562</v>
      </c>
      <c r="K17" s="281">
        <v>428</v>
      </c>
      <c r="L17" s="282">
        <v>8.4700000000000006</v>
      </c>
      <c r="M17" s="282">
        <v>8.35</v>
      </c>
      <c r="N17" s="292">
        <v>4.5</v>
      </c>
      <c r="O17" s="284">
        <v>128</v>
      </c>
      <c r="P17" s="282">
        <v>2.1</v>
      </c>
      <c r="Q17" s="285">
        <v>151.6</v>
      </c>
      <c r="R17" s="286" t="s">
        <v>0</v>
      </c>
      <c r="S17" s="287">
        <v>0.02</v>
      </c>
      <c r="T17" s="288"/>
      <c r="U17" s="289">
        <v>4.4099999999999999E-3</v>
      </c>
      <c r="V17" s="290"/>
      <c r="W17" s="287">
        <v>0.28899999999999998</v>
      </c>
      <c r="X17" s="291"/>
      <c r="Y17" s="287">
        <v>0.67300000000000004</v>
      </c>
      <c r="Z17" s="288"/>
      <c r="AA17" s="289">
        <v>3.4000000000000002E-2</v>
      </c>
      <c r="AB17" s="290"/>
      <c r="AC17" s="287">
        <v>0.93600000000000005</v>
      </c>
      <c r="AD17" s="288"/>
      <c r="AE17" s="287">
        <v>2.3E-2</v>
      </c>
      <c r="AF17" s="288" t="s">
        <v>568</v>
      </c>
      <c r="AG17" s="289">
        <v>4.2500000000000003E-3</v>
      </c>
      <c r="AH17" s="288" t="s">
        <v>0</v>
      </c>
      <c r="AI17" s="287">
        <v>0.06</v>
      </c>
      <c r="AJ17" s="288"/>
      <c r="AK17" s="287">
        <v>0.48499999999999999</v>
      </c>
      <c r="AL17" s="291"/>
      <c r="AM17" s="292">
        <v>0.51</v>
      </c>
      <c r="AN17" s="293"/>
      <c r="AO17" s="294">
        <v>40.92</v>
      </c>
      <c r="AP17" s="295"/>
      <c r="AQ17" s="294">
        <v>15.59</v>
      </c>
      <c r="AR17" s="295"/>
      <c r="AS17" s="294">
        <v>22.82</v>
      </c>
      <c r="AT17" s="295"/>
      <c r="AU17" s="287">
        <v>2.387</v>
      </c>
      <c r="AV17" s="291"/>
      <c r="AW17" s="294">
        <v>14.05</v>
      </c>
      <c r="AX17" s="295"/>
      <c r="AY17" s="294">
        <v>46.915999999999997</v>
      </c>
      <c r="AZ17" s="288"/>
      <c r="BA17" s="287">
        <v>0.122</v>
      </c>
      <c r="BB17" s="282">
        <v>0.95209999999999995</v>
      </c>
      <c r="BC17" s="288" t="s">
        <v>0</v>
      </c>
      <c r="BD17" s="287">
        <v>0.04</v>
      </c>
      <c r="BE17" s="288" t="s">
        <v>568</v>
      </c>
      <c r="BF17" s="287">
        <v>0.38569999999999999</v>
      </c>
      <c r="BG17" s="288" t="s">
        <v>0</v>
      </c>
      <c r="BH17" s="294">
        <v>3.8</v>
      </c>
      <c r="BI17" s="295"/>
      <c r="BJ17" s="284">
        <v>120.1</v>
      </c>
      <c r="BK17" s="302"/>
      <c r="BL17" s="287">
        <v>0.38129999999999997</v>
      </c>
      <c r="BM17" s="291"/>
      <c r="BN17" s="294">
        <v>17.670000000000002</v>
      </c>
      <c r="BO17" s="295"/>
      <c r="BP17" s="287">
        <v>0.64100000000000001</v>
      </c>
      <c r="BQ17" s="288" t="s">
        <v>568</v>
      </c>
      <c r="BR17" s="287">
        <v>1.1120000000000001</v>
      </c>
      <c r="BS17" s="291"/>
      <c r="BT17" s="294">
        <v>75.72</v>
      </c>
      <c r="BU17" s="295"/>
      <c r="BV17" s="287">
        <v>0.27200000000000002</v>
      </c>
      <c r="BW17" s="288"/>
      <c r="BX17" s="297" t="s">
        <v>562</v>
      </c>
      <c r="BY17" s="298" t="s">
        <v>562</v>
      </c>
      <c r="BZ17" s="276">
        <v>7</v>
      </c>
    </row>
    <row r="18" spans="1:78" s="273" customFormat="1" x14ac:dyDescent="0.25">
      <c r="A18" s="1489">
        <v>27</v>
      </c>
      <c r="B18" s="275" t="s">
        <v>902</v>
      </c>
      <c r="C18" s="178" t="s">
        <v>903</v>
      </c>
      <c r="D18" s="274">
        <v>40367</v>
      </c>
      <c r="E18" s="1781">
        <v>0.53125</v>
      </c>
      <c r="F18" s="1481">
        <v>28.2</v>
      </c>
      <c r="G18" s="299">
        <v>37</v>
      </c>
      <c r="H18" s="279" t="s">
        <v>562</v>
      </c>
      <c r="I18" s="281">
        <v>291</v>
      </c>
      <c r="J18" s="281">
        <v>2.2999999999999998</v>
      </c>
      <c r="K18" s="281">
        <v>374</v>
      </c>
      <c r="L18" s="279" t="s">
        <v>562</v>
      </c>
      <c r="M18" s="282">
        <v>8.4</v>
      </c>
      <c r="N18" s="292">
        <v>3.4</v>
      </c>
      <c r="O18" s="284">
        <v>135</v>
      </c>
      <c r="P18" s="282">
        <v>1.7</v>
      </c>
      <c r="Q18" s="285">
        <v>161</v>
      </c>
      <c r="R18" s="286" t="s">
        <v>568</v>
      </c>
      <c r="S18" s="287">
        <v>1.0999999999999999E-2</v>
      </c>
      <c r="T18" s="288"/>
      <c r="U18" s="289">
        <v>5.0000000000000001E-3</v>
      </c>
      <c r="V18" s="290"/>
      <c r="W18" s="287">
        <v>0.32</v>
      </c>
      <c r="X18" s="291"/>
      <c r="Y18" s="287">
        <v>0.6</v>
      </c>
      <c r="Z18" s="288"/>
      <c r="AA18" s="289">
        <v>0.04</v>
      </c>
      <c r="AB18" s="290"/>
      <c r="AC18" s="287">
        <v>0.85</v>
      </c>
      <c r="AD18" s="288"/>
      <c r="AE18" s="287">
        <v>0.02</v>
      </c>
      <c r="AF18" s="288" t="s">
        <v>568</v>
      </c>
      <c r="AG18" s="289">
        <v>5.0000000000000001E-3</v>
      </c>
      <c r="AH18" s="288" t="s">
        <v>0</v>
      </c>
      <c r="AI18" s="287">
        <v>0.06</v>
      </c>
      <c r="AJ18" s="288"/>
      <c r="AK18" s="287">
        <v>0.36</v>
      </c>
      <c r="AL18" s="291"/>
      <c r="AM18" s="292">
        <v>0.37</v>
      </c>
      <c r="AN18" s="293"/>
      <c r="AO18" s="294">
        <v>39.200000000000003</v>
      </c>
      <c r="AP18" s="295"/>
      <c r="AQ18" s="294">
        <v>14.4</v>
      </c>
      <c r="AR18" s="295"/>
      <c r="AS18" s="294">
        <v>15.8</v>
      </c>
      <c r="AT18" s="295"/>
      <c r="AU18" s="287">
        <v>2.15</v>
      </c>
      <c r="AV18" s="291"/>
      <c r="AW18" s="294">
        <v>11</v>
      </c>
      <c r="AX18" s="295"/>
      <c r="AY18" s="294">
        <v>33.700000000000003</v>
      </c>
      <c r="AZ18" s="288"/>
      <c r="BA18" s="287">
        <v>0.09</v>
      </c>
      <c r="BB18" s="282">
        <v>1.2</v>
      </c>
      <c r="BC18" s="288" t="s">
        <v>0</v>
      </c>
      <c r="BD18" s="287">
        <v>0.04</v>
      </c>
      <c r="BE18" s="288" t="s">
        <v>568</v>
      </c>
      <c r="BF18" s="287">
        <v>0.23</v>
      </c>
      <c r="BG18" s="288" t="s">
        <v>0</v>
      </c>
      <c r="BH18" s="294">
        <v>4</v>
      </c>
      <c r="BI18" s="295"/>
      <c r="BJ18" s="284">
        <v>105</v>
      </c>
      <c r="BK18" s="302"/>
      <c r="BL18" s="287">
        <v>0.22</v>
      </c>
      <c r="BM18" s="291"/>
      <c r="BN18" s="294">
        <v>21.1</v>
      </c>
      <c r="BO18" s="295"/>
      <c r="BP18" s="287">
        <v>0.61</v>
      </c>
      <c r="BQ18" s="288"/>
      <c r="BR18" s="287">
        <v>5.3</v>
      </c>
      <c r="BS18" s="291"/>
      <c r="BT18" s="294">
        <v>66</v>
      </c>
      <c r="BU18" s="295"/>
      <c r="BV18" s="287">
        <v>0.24</v>
      </c>
      <c r="BW18" s="288"/>
      <c r="BX18" s="297" t="s">
        <v>562</v>
      </c>
      <c r="BY18" s="298" t="s">
        <v>562</v>
      </c>
      <c r="BZ18" s="276">
        <v>5</v>
      </c>
    </row>
    <row r="19" spans="1:78" s="273" customFormat="1" x14ac:dyDescent="0.25">
      <c r="A19" s="1489">
        <v>15</v>
      </c>
      <c r="B19" s="275" t="s">
        <v>83</v>
      </c>
      <c r="C19" s="178" t="s">
        <v>900</v>
      </c>
      <c r="D19" s="274">
        <v>40400</v>
      </c>
      <c r="E19" s="1781">
        <v>0.34027777777777773</v>
      </c>
      <c r="F19" s="1481">
        <v>24.73</v>
      </c>
      <c r="G19" s="299">
        <v>26</v>
      </c>
      <c r="H19" s="281">
        <v>706</v>
      </c>
      <c r="I19" s="279" t="s">
        <v>562</v>
      </c>
      <c r="J19" s="279" t="s">
        <v>562</v>
      </c>
      <c r="K19" s="281">
        <v>385</v>
      </c>
      <c r="L19" s="282">
        <v>7.26</v>
      </c>
      <c r="M19" s="282">
        <v>8.0500000000000007</v>
      </c>
      <c r="N19" s="466">
        <v>15.6</v>
      </c>
      <c r="O19" s="284">
        <v>132</v>
      </c>
      <c r="P19" s="282">
        <v>1.1000000000000001</v>
      </c>
      <c r="Q19" s="285">
        <v>158.9</v>
      </c>
      <c r="R19" s="286" t="s">
        <v>0</v>
      </c>
      <c r="S19" s="287">
        <v>0.02</v>
      </c>
      <c r="T19" s="288"/>
      <c r="U19" s="289">
        <v>7.7099999999999998E-3</v>
      </c>
      <c r="V19" s="290"/>
      <c r="W19" s="287">
        <v>0.34200000000000003</v>
      </c>
      <c r="X19" s="291"/>
      <c r="Y19" s="287">
        <v>1.0580000000000001</v>
      </c>
      <c r="Z19" s="288"/>
      <c r="AA19" s="289">
        <v>7.4999999999999997E-2</v>
      </c>
      <c r="AB19" s="290"/>
      <c r="AC19" s="287">
        <v>1.3680000000000001</v>
      </c>
      <c r="AD19" s="288"/>
      <c r="AE19" s="287">
        <v>0.23699999999999999</v>
      </c>
      <c r="AF19" s="288"/>
      <c r="AG19" s="289">
        <v>2.4660000000000001E-2</v>
      </c>
      <c r="AH19" s="288" t="s">
        <v>0</v>
      </c>
      <c r="AI19" s="287">
        <v>0.06</v>
      </c>
      <c r="AJ19" s="288"/>
      <c r="AK19" s="287">
        <v>0.91500000000000004</v>
      </c>
      <c r="AL19" s="291"/>
      <c r="AM19" s="292">
        <v>0.94299999999999995</v>
      </c>
      <c r="AN19" s="293"/>
      <c r="AO19" s="294">
        <v>45.12</v>
      </c>
      <c r="AP19" s="295"/>
      <c r="AQ19" s="294">
        <v>11.08</v>
      </c>
      <c r="AR19" s="295"/>
      <c r="AS19" s="294">
        <v>14.87</v>
      </c>
      <c r="AT19" s="295"/>
      <c r="AU19" s="287">
        <v>2.4420000000000002</v>
      </c>
      <c r="AV19" s="291"/>
      <c r="AW19" s="294">
        <v>13.805</v>
      </c>
      <c r="AX19" s="295"/>
      <c r="AY19" s="294">
        <v>33.920999999999999</v>
      </c>
      <c r="AZ19" s="288"/>
      <c r="BA19" s="287">
        <v>0.11</v>
      </c>
      <c r="BB19" s="282">
        <v>1.0309999999999999</v>
      </c>
      <c r="BC19" s="288" t="s">
        <v>0</v>
      </c>
      <c r="BD19" s="287">
        <v>0.04</v>
      </c>
      <c r="BE19" s="288" t="s">
        <v>568</v>
      </c>
      <c r="BF19" s="287">
        <v>0.3695</v>
      </c>
      <c r="BG19" s="288" t="s">
        <v>0</v>
      </c>
      <c r="BH19" s="294">
        <v>3.8</v>
      </c>
      <c r="BI19" s="295"/>
      <c r="BJ19" s="284">
        <v>337.9</v>
      </c>
      <c r="BK19" s="302"/>
      <c r="BL19" s="287">
        <v>0.58240000000000003</v>
      </c>
      <c r="BM19" s="291"/>
      <c r="BN19" s="294">
        <v>34.76</v>
      </c>
      <c r="BO19" s="295"/>
      <c r="BP19" s="287">
        <v>0.87209999999999999</v>
      </c>
      <c r="BQ19" s="288"/>
      <c r="BR19" s="287">
        <v>2.3090000000000002</v>
      </c>
      <c r="BS19" s="291"/>
      <c r="BT19" s="284">
        <v>207.2</v>
      </c>
      <c r="BU19" s="302"/>
      <c r="BV19" s="287">
        <v>0.3125</v>
      </c>
      <c r="BW19" s="288"/>
      <c r="BX19" s="297" t="s">
        <v>562</v>
      </c>
      <c r="BY19" s="298" t="s">
        <v>562</v>
      </c>
      <c r="BZ19" s="276">
        <v>17</v>
      </c>
    </row>
    <row r="20" spans="1:78" s="273" customFormat="1" x14ac:dyDescent="0.25">
      <c r="A20" s="1490">
        <v>27</v>
      </c>
      <c r="B20" s="308" t="s">
        <v>902</v>
      </c>
      <c r="C20" s="195" t="s">
        <v>1471</v>
      </c>
      <c r="D20" s="307">
        <v>40400</v>
      </c>
      <c r="E20" s="1782">
        <v>0.48958333333333331</v>
      </c>
      <c r="F20" s="1482">
        <v>27.3</v>
      </c>
      <c r="G20" s="1467">
        <v>34</v>
      </c>
      <c r="H20" s="353" t="s">
        <v>562</v>
      </c>
      <c r="I20" s="1468">
        <v>509</v>
      </c>
      <c r="J20" s="1468">
        <v>2.65</v>
      </c>
      <c r="K20" s="1468">
        <v>350</v>
      </c>
      <c r="L20" s="353" t="s">
        <v>562</v>
      </c>
      <c r="M20" s="324">
        <v>8.1</v>
      </c>
      <c r="N20" s="320">
        <v>2.9</v>
      </c>
      <c r="O20" s="325">
        <v>126</v>
      </c>
      <c r="P20" s="324">
        <v>1.6</v>
      </c>
      <c r="Q20" s="1469">
        <v>151</v>
      </c>
      <c r="R20" s="311" t="s">
        <v>568</v>
      </c>
      <c r="S20" s="316">
        <v>1.7000000000000001E-2</v>
      </c>
      <c r="T20" s="313"/>
      <c r="U20" s="318">
        <v>6.0000000000000001E-3</v>
      </c>
      <c r="V20" s="319"/>
      <c r="W20" s="316">
        <v>0.33</v>
      </c>
      <c r="X20" s="317"/>
      <c r="Y20" s="316">
        <v>0.84</v>
      </c>
      <c r="Z20" s="313"/>
      <c r="AA20" s="318">
        <v>0.04</v>
      </c>
      <c r="AB20" s="319"/>
      <c r="AC20" s="316">
        <v>1.1499999999999999</v>
      </c>
      <c r="AD20" s="313"/>
      <c r="AE20" s="316">
        <v>0.04</v>
      </c>
      <c r="AF20" s="313"/>
      <c r="AG20" s="318">
        <v>2.1999999999999999E-2</v>
      </c>
      <c r="AH20" s="313" t="s">
        <v>0</v>
      </c>
      <c r="AI20" s="316">
        <v>0.06</v>
      </c>
      <c r="AJ20" s="313"/>
      <c r="AK20" s="316">
        <v>0.42</v>
      </c>
      <c r="AL20" s="317"/>
      <c r="AM20" s="320">
        <v>0.42</v>
      </c>
      <c r="AN20" s="321"/>
      <c r="AO20" s="322">
        <v>41.3</v>
      </c>
      <c r="AP20" s="323"/>
      <c r="AQ20" s="322">
        <v>11.3</v>
      </c>
      <c r="AR20" s="323"/>
      <c r="AS20" s="322">
        <v>12.5</v>
      </c>
      <c r="AT20" s="323"/>
      <c r="AU20" s="316">
        <v>2.5299999999999998</v>
      </c>
      <c r="AV20" s="317"/>
      <c r="AW20" s="322">
        <v>12.8</v>
      </c>
      <c r="AX20" s="323"/>
      <c r="AY20" s="322">
        <v>25.2</v>
      </c>
      <c r="AZ20" s="313"/>
      <c r="BA20" s="316">
        <v>0.11</v>
      </c>
      <c r="BB20" s="324">
        <v>0.95</v>
      </c>
      <c r="BC20" s="313" t="s">
        <v>0</v>
      </c>
      <c r="BD20" s="316">
        <v>0.04</v>
      </c>
      <c r="BE20" s="313" t="s">
        <v>0</v>
      </c>
      <c r="BF20" s="316">
        <v>0.42</v>
      </c>
      <c r="BG20" s="313" t="s">
        <v>0</v>
      </c>
      <c r="BH20" s="322">
        <v>4</v>
      </c>
      <c r="BI20" s="323"/>
      <c r="BJ20" s="325">
        <v>120</v>
      </c>
      <c r="BK20" s="326"/>
      <c r="BL20" s="316">
        <v>0.24</v>
      </c>
      <c r="BM20" s="317"/>
      <c r="BN20" s="322">
        <v>18.5</v>
      </c>
      <c r="BO20" s="323"/>
      <c r="BP20" s="316">
        <v>0.63</v>
      </c>
      <c r="BQ20" s="313"/>
      <c r="BR20" s="316">
        <v>5.0999999999999996</v>
      </c>
      <c r="BS20" s="317"/>
      <c r="BT20" s="322">
        <v>93</v>
      </c>
      <c r="BU20" s="323"/>
      <c r="BV20" s="316">
        <v>0.22</v>
      </c>
      <c r="BW20" s="313"/>
      <c r="BX20" s="327" t="s">
        <v>562</v>
      </c>
      <c r="BY20" s="328" t="s">
        <v>562</v>
      </c>
      <c r="BZ20" s="309">
        <v>7</v>
      </c>
    </row>
    <row r="21" spans="1:78" s="273" customFormat="1" x14ac:dyDescent="0.25">
      <c r="A21" s="1490">
        <v>27</v>
      </c>
      <c r="B21" s="308" t="s">
        <v>902</v>
      </c>
      <c r="C21" s="195" t="s">
        <v>1471</v>
      </c>
      <c r="D21" s="307">
        <v>40400</v>
      </c>
      <c r="E21" s="1782">
        <v>0.49027777777777781</v>
      </c>
      <c r="F21" s="1483" t="s">
        <v>562</v>
      </c>
      <c r="G21" s="352" t="s">
        <v>562</v>
      </c>
      <c r="H21" s="352" t="s">
        <v>562</v>
      </c>
      <c r="I21" s="352" t="s">
        <v>562</v>
      </c>
      <c r="J21" s="352" t="s">
        <v>562</v>
      </c>
      <c r="K21" s="352" t="s">
        <v>562</v>
      </c>
      <c r="L21" s="352" t="s">
        <v>562</v>
      </c>
      <c r="M21" s="352" t="s">
        <v>562</v>
      </c>
      <c r="N21" s="1484" t="s">
        <v>562</v>
      </c>
      <c r="O21" s="310" t="s">
        <v>562</v>
      </c>
      <c r="P21" s="310" t="s">
        <v>562</v>
      </c>
      <c r="Q21" s="310" t="s">
        <v>562</v>
      </c>
      <c r="R21" s="311"/>
      <c r="S21" s="312">
        <v>1.6E-2</v>
      </c>
      <c r="T21" s="313"/>
      <c r="U21" s="314">
        <v>5.0000000000000001E-3</v>
      </c>
      <c r="V21" s="315"/>
      <c r="W21" s="316">
        <v>0.31</v>
      </c>
      <c r="X21" s="317"/>
      <c r="Y21" s="316">
        <v>0.83</v>
      </c>
      <c r="Z21" s="313"/>
      <c r="AA21" s="318">
        <v>0.03</v>
      </c>
      <c r="AB21" s="319"/>
      <c r="AC21" s="316">
        <v>1.1499999999999999</v>
      </c>
      <c r="AD21" s="313"/>
      <c r="AE21" s="316">
        <v>0.03</v>
      </c>
      <c r="AF21" s="313"/>
      <c r="AG21" s="318">
        <v>0.02</v>
      </c>
      <c r="AH21" s="313" t="s">
        <v>0</v>
      </c>
      <c r="AI21" s="316">
        <v>0.06</v>
      </c>
      <c r="AJ21" s="313"/>
      <c r="AK21" s="316">
        <v>0.3</v>
      </c>
      <c r="AL21" s="317"/>
      <c r="AM21" s="320">
        <v>0.3</v>
      </c>
      <c r="AN21" s="321"/>
      <c r="AO21" s="322">
        <v>41.2</v>
      </c>
      <c r="AP21" s="323"/>
      <c r="AQ21" s="322">
        <v>11.4</v>
      </c>
      <c r="AR21" s="323"/>
      <c r="AS21" s="322">
        <v>12.4</v>
      </c>
      <c r="AT21" s="323"/>
      <c r="AU21" s="316">
        <v>2.52</v>
      </c>
      <c r="AV21" s="317"/>
      <c r="AW21" s="322">
        <v>12.8</v>
      </c>
      <c r="AX21" s="323"/>
      <c r="AY21" s="322">
        <v>25.2</v>
      </c>
      <c r="AZ21" s="313"/>
      <c r="BA21" s="316">
        <v>0.12</v>
      </c>
      <c r="BB21" s="324">
        <v>0.98</v>
      </c>
      <c r="BC21" s="313" t="s">
        <v>568</v>
      </c>
      <c r="BD21" s="316">
        <v>2.3199999999999998E-2</v>
      </c>
      <c r="BE21" s="313" t="s">
        <v>0</v>
      </c>
      <c r="BF21" s="316">
        <v>0.42</v>
      </c>
      <c r="BG21" s="313" t="s">
        <v>0</v>
      </c>
      <c r="BH21" s="322">
        <v>4</v>
      </c>
      <c r="BI21" s="323"/>
      <c r="BJ21" s="325">
        <v>125</v>
      </c>
      <c r="BK21" s="326"/>
      <c r="BL21" s="316">
        <v>0.26</v>
      </c>
      <c r="BM21" s="317"/>
      <c r="BN21" s="322">
        <v>18.600000000000001</v>
      </c>
      <c r="BO21" s="323"/>
      <c r="BP21" s="316">
        <v>0.62</v>
      </c>
      <c r="BQ21" s="313"/>
      <c r="BR21" s="316">
        <v>8.8000000000000007</v>
      </c>
      <c r="BS21" s="317"/>
      <c r="BT21" s="322">
        <v>86</v>
      </c>
      <c r="BU21" s="323"/>
      <c r="BV21" s="316">
        <v>0.21</v>
      </c>
      <c r="BW21" s="313"/>
      <c r="BX21" s="327" t="s">
        <v>562</v>
      </c>
      <c r="BY21" s="328" t="s">
        <v>562</v>
      </c>
      <c r="BZ21" s="329" t="s">
        <v>562</v>
      </c>
    </row>
    <row r="22" spans="1:78" s="273" customFormat="1" x14ac:dyDescent="0.25">
      <c r="A22" s="1489">
        <v>15</v>
      </c>
      <c r="B22" s="275" t="s">
        <v>83</v>
      </c>
      <c r="C22" s="178" t="s">
        <v>900</v>
      </c>
      <c r="D22" s="274">
        <v>40477</v>
      </c>
      <c r="E22" s="1781">
        <v>0.36458333333333331</v>
      </c>
      <c r="F22" s="1481">
        <v>14</v>
      </c>
      <c r="G22" s="299">
        <v>14</v>
      </c>
      <c r="H22" s="281">
        <v>700</v>
      </c>
      <c r="I22" s="279" t="s">
        <v>562</v>
      </c>
      <c r="J22" s="279" t="s">
        <v>562</v>
      </c>
      <c r="K22" s="281">
        <v>484</v>
      </c>
      <c r="L22" s="282">
        <v>9.14</v>
      </c>
      <c r="M22" s="282">
        <v>8.23</v>
      </c>
      <c r="N22" s="292">
        <v>2.4</v>
      </c>
      <c r="O22" s="284">
        <v>150.4</v>
      </c>
      <c r="P22" s="282">
        <v>1.5</v>
      </c>
      <c r="Q22" s="285">
        <v>195.3</v>
      </c>
      <c r="R22" s="286" t="s">
        <v>0</v>
      </c>
      <c r="S22" s="287">
        <v>0.01</v>
      </c>
      <c r="T22" s="288"/>
      <c r="U22" s="289">
        <v>7.1500000000000001E-3</v>
      </c>
      <c r="V22" s="290"/>
      <c r="W22" s="287">
        <v>0.29499999999999998</v>
      </c>
      <c r="X22" s="291"/>
      <c r="Y22" s="287">
        <v>0.65900000000000003</v>
      </c>
      <c r="Z22" s="288"/>
      <c r="AA22" s="289">
        <v>1.7999999999999999E-2</v>
      </c>
      <c r="AB22" s="290"/>
      <c r="AC22" s="287">
        <v>0.94699999999999995</v>
      </c>
      <c r="AD22" s="288"/>
      <c r="AE22" s="287">
        <v>1.4999999999999999E-2</v>
      </c>
      <c r="AF22" s="288" t="s">
        <v>0</v>
      </c>
      <c r="AG22" s="289">
        <v>4.0000000000000001E-3</v>
      </c>
      <c r="AH22" s="288" t="s">
        <v>0</v>
      </c>
      <c r="AI22" s="287">
        <v>0.03</v>
      </c>
      <c r="AJ22" s="288"/>
      <c r="AK22" s="287">
        <v>0.26800000000000002</v>
      </c>
      <c r="AL22" s="291"/>
      <c r="AM22" s="292">
        <v>0.26800000000000002</v>
      </c>
      <c r="AN22" s="293"/>
      <c r="AO22" s="294">
        <v>43.2</v>
      </c>
      <c r="AP22" s="295"/>
      <c r="AQ22" s="294">
        <v>16.75</v>
      </c>
      <c r="AR22" s="295"/>
      <c r="AS22" s="294">
        <v>25.18</v>
      </c>
      <c r="AT22" s="295"/>
      <c r="AU22" s="287">
        <v>2.8460000000000001</v>
      </c>
      <c r="AV22" s="291"/>
      <c r="AW22" s="294">
        <v>16.84</v>
      </c>
      <c r="AX22" s="295"/>
      <c r="AY22" s="294">
        <v>53.305</v>
      </c>
      <c r="AZ22" s="288"/>
      <c r="BA22" s="287">
        <v>0.14299999999999999</v>
      </c>
      <c r="BB22" s="282">
        <v>1.5620000000000001</v>
      </c>
      <c r="BC22" s="288" t="s">
        <v>0</v>
      </c>
      <c r="BD22" s="287">
        <v>0.05</v>
      </c>
      <c r="BE22" s="288" t="s">
        <v>0</v>
      </c>
      <c r="BF22" s="287">
        <v>0.21</v>
      </c>
      <c r="BG22" s="288" t="s">
        <v>0</v>
      </c>
      <c r="BH22" s="294">
        <v>1.9</v>
      </c>
      <c r="BI22" s="295"/>
      <c r="BJ22" s="294">
        <v>70.02</v>
      </c>
      <c r="BK22" s="295"/>
      <c r="BL22" s="287">
        <v>0.18820000000000001</v>
      </c>
      <c r="BM22" s="291"/>
      <c r="BN22" s="287">
        <v>8.3030000000000008</v>
      </c>
      <c r="BO22" s="291"/>
      <c r="BP22" s="287">
        <v>0.68049999999999999</v>
      </c>
      <c r="BQ22" s="288" t="s">
        <v>0</v>
      </c>
      <c r="BR22" s="287">
        <v>2.4</v>
      </c>
      <c r="BS22" s="291"/>
      <c r="BT22" s="294">
        <v>37.270000000000003</v>
      </c>
      <c r="BU22" s="295"/>
      <c r="BV22" s="287">
        <v>0.29720000000000002</v>
      </c>
      <c r="BW22" s="288"/>
      <c r="BX22" s="297" t="s">
        <v>562</v>
      </c>
      <c r="BY22" s="298" t="s">
        <v>562</v>
      </c>
      <c r="BZ22" s="276">
        <v>6</v>
      </c>
    </row>
    <row r="23" spans="1:78" s="273" customFormat="1" x14ac:dyDescent="0.25">
      <c r="A23" s="1489">
        <v>27</v>
      </c>
      <c r="B23" s="275" t="s">
        <v>902</v>
      </c>
      <c r="C23" s="178" t="s">
        <v>903</v>
      </c>
      <c r="D23" s="274">
        <v>40477</v>
      </c>
      <c r="E23" s="1781">
        <v>0.46875</v>
      </c>
      <c r="F23" s="1481">
        <v>15.1</v>
      </c>
      <c r="G23" s="278" t="s">
        <v>562</v>
      </c>
      <c r="H23" s="279" t="s">
        <v>562</v>
      </c>
      <c r="I23" s="281">
        <v>206</v>
      </c>
      <c r="J23" s="281">
        <v>2.17</v>
      </c>
      <c r="K23" s="281">
        <v>417</v>
      </c>
      <c r="L23" s="279" t="s">
        <v>562</v>
      </c>
      <c r="M23" s="282">
        <v>8.3000000000000007</v>
      </c>
      <c r="N23" s="292">
        <v>1.4</v>
      </c>
      <c r="O23" s="284">
        <v>165</v>
      </c>
      <c r="P23" s="282">
        <v>1.6</v>
      </c>
      <c r="Q23" s="285">
        <v>198</v>
      </c>
      <c r="R23" s="286" t="s">
        <v>0</v>
      </c>
      <c r="S23" s="287">
        <v>0.01</v>
      </c>
      <c r="T23" s="288"/>
      <c r="U23" s="289">
        <v>3.0000000000000001E-3</v>
      </c>
      <c r="V23" s="290"/>
      <c r="W23" s="287">
        <v>0.28000000000000003</v>
      </c>
      <c r="X23" s="291"/>
      <c r="Y23" s="287">
        <v>0.32</v>
      </c>
      <c r="Z23" s="288"/>
      <c r="AA23" s="289">
        <v>0.02</v>
      </c>
      <c r="AB23" s="290"/>
      <c r="AC23" s="287">
        <v>0.56999999999999995</v>
      </c>
      <c r="AD23" s="288"/>
      <c r="AE23" s="287">
        <v>0.01</v>
      </c>
      <c r="AF23" s="288" t="s">
        <v>0</v>
      </c>
      <c r="AG23" s="289">
        <v>4.0000000000000001E-3</v>
      </c>
      <c r="AH23" s="288" t="s">
        <v>0</v>
      </c>
      <c r="AI23" s="287">
        <v>0.03</v>
      </c>
      <c r="AJ23" s="288"/>
      <c r="AK23" s="287">
        <v>0.15</v>
      </c>
      <c r="AL23" s="291"/>
      <c r="AM23" s="292">
        <v>0.15</v>
      </c>
      <c r="AN23" s="293"/>
      <c r="AO23" s="294">
        <v>40.6</v>
      </c>
      <c r="AP23" s="295"/>
      <c r="AQ23" s="294">
        <v>17.2</v>
      </c>
      <c r="AR23" s="295"/>
      <c r="AS23" s="294">
        <v>17</v>
      </c>
      <c r="AT23" s="295"/>
      <c r="AU23" s="287">
        <v>2.64</v>
      </c>
      <c r="AV23" s="291"/>
      <c r="AW23" s="294">
        <v>12.7</v>
      </c>
      <c r="AX23" s="295"/>
      <c r="AY23" s="294">
        <v>36.799999999999997</v>
      </c>
      <c r="AZ23" s="288"/>
      <c r="BA23" s="287">
        <v>0.11</v>
      </c>
      <c r="BB23" s="282">
        <v>1</v>
      </c>
      <c r="BC23" s="288" t="s">
        <v>0</v>
      </c>
      <c r="BD23" s="287">
        <v>0.05</v>
      </c>
      <c r="BE23" s="288" t="s">
        <v>0</v>
      </c>
      <c r="BF23" s="287">
        <v>0.21</v>
      </c>
      <c r="BG23" s="288" t="s">
        <v>0</v>
      </c>
      <c r="BH23" s="294">
        <v>2</v>
      </c>
      <c r="BI23" s="295"/>
      <c r="BJ23" s="294">
        <v>55</v>
      </c>
      <c r="BK23" s="295"/>
      <c r="BL23" s="287">
        <v>0.1</v>
      </c>
      <c r="BM23" s="291"/>
      <c r="BN23" s="287">
        <v>8.9</v>
      </c>
      <c r="BO23" s="291"/>
      <c r="BP23" s="287">
        <v>0.48</v>
      </c>
      <c r="BQ23" s="288" t="s">
        <v>0</v>
      </c>
      <c r="BR23" s="287">
        <v>2.4</v>
      </c>
      <c r="BS23" s="291"/>
      <c r="BT23" s="294">
        <v>32</v>
      </c>
      <c r="BU23" s="295"/>
      <c r="BV23" s="287">
        <v>0.17</v>
      </c>
      <c r="BW23" s="288"/>
      <c r="BX23" s="297" t="s">
        <v>562</v>
      </c>
      <c r="BY23" s="298" t="s">
        <v>562</v>
      </c>
      <c r="BZ23" s="330" t="s">
        <v>562</v>
      </c>
    </row>
    <row r="24" spans="1:78" s="273" customFormat="1" x14ac:dyDescent="0.25">
      <c r="A24" s="1489">
        <v>15</v>
      </c>
      <c r="B24" s="275" t="s">
        <v>83</v>
      </c>
      <c r="C24" s="178" t="s">
        <v>900</v>
      </c>
      <c r="D24" s="274">
        <v>40500</v>
      </c>
      <c r="E24" s="1781">
        <v>0.36458333333333331</v>
      </c>
      <c r="F24" s="293">
        <v>8.81</v>
      </c>
      <c r="G24" s="282">
        <v>7</v>
      </c>
      <c r="H24" s="281">
        <v>709</v>
      </c>
      <c r="I24" s="279" t="s">
        <v>562</v>
      </c>
      <c r="J24" s="279" t="s">
        <v>562</v>
      </c>
      <c r="K24" s="281">
        <v>434</v>
      </c>
      <c r="L24" s="299">
        <v>16.34</v>
      </c>
      <c r="M24" s="282">
        <v>8.39</v>
      </c>
      <c r="N24" s="292">
        <v>3.4</v>
      </c>
      <c r="O24" s="284">
        <v>127.9</v>
      </c>
      <c r="P24" s="282">
        <v>0.9</v>
      </c>
      <c r="Q24" s="285">
        <v>154.1</v>
      </c>
      <c r="R24" s="286"/>
      <c r="S24" s="287">
        <v>3.4229999999999997E-2</v>
      </c>
      <c r="T24" s="288"/>
      <c r="U24" s="289">
        <v>2.053E-2</v>
      </c>
      <c r="V24" s="290"/>
      <c r="W24" s="287">
        <v>0.34200000000000003</v>
      </c>
      <c r="X24" s="291"/>
      <c r="Y24" s="287">
        <v>0.75600000000000001</v>
      </c>
      <c r="Z24" s="288"/>
      <c r="AA24" s="289">
        <v>3.6999999999999998E-2</v>
      </c>
      <c r="AB24" s="290"/>
      <c r="AC24" s="287">
        <v>1.0820000000000001</v>
      </c>
      <c r="AD24" s="288"/>
      <c r="AE24" s="287">
        <v>1.2E-2</v>
      </c>
      <c r="AF24" s="288" t="s">
        <v>0</v>
      </c>
      <c r="AG24" s="289">
        <v>4.0000000000000001E-3</v>
      </c>
      <c r="AH24" s="288" t="s">
        <v>0</v>
      </c>
      <c r="AI24" s="287">
        <v>0.03</v>
      </c>
      <c r="AJ24" s="288"/>
      <c r="AK24" s="287">
        <v>0.32700000000000001</v>
      </c>
      <c r="AL24" s="291"/>
      <c r="AM24" s="292">
        <v>0.32700000000000001</v>
      </c>
      <c r="AN24" s="293"/>
      <c r="AO24" s="294">
        <v>45.88</v>
      </c>
      <c r="AP24" s="295"/>
      <c r="AQ24" s="294">
        <v>15.62</v>
      </c>
      <c r="AR24" s="295"/>
      <c r="AS24" s="294">
        <v>16.649999999999999</v>
      </c>
      <c r="AT24" s="295"/>
      <c r="AU24" s="287">
        <v>2.5009999999999999</v>
      </c>
      <c r="AV24" s="291"/>
      <c r="AW24" s="294">
        <v>15.396000000000001</v>
      </c>
      <c r="AX24" s="295"/>
      <c r="AY24" s="294">
        <v>51.000999999999998</v>
      </c>
      <c r="AZ24" s="288"/>
      <c r="BA24" s="287">
        <v>8.5000000000000006E-2</v>
      </c>
      <c r="BB24" s="282">
        <v>0.95320000000000005</v>
      </c>
      <c r="BC24" s="288" t="s">
        <v>0</v>
      </c>
      <c r="BD24" s="287">
        <v>0.05</v>
      </c>
      <c r="BE24" s="288"/>
      <c r="BF24" s="287">
        <v>0.31080000000000002</v>
      </c>
      <c r="BG24" s="288" t="s">
        <v>0</v>
      </c>
      <c r="BH24" s="294">
        <v>1.9</v>
      </c>
      <c r="BI24" s="295"/>
      <c r="BJ24" s="284">
        <v>107.5</v>
      </c>
      <c r="BK24" s="302"/>
      <c r="BL24" s="287">
        <v>0.18579999999999999</v>
      </c>
      <c r="BM24" s="291"/>
      <c r="BN24" s="287">
        <v>7.9610000000000003</v>
      </c>
      <c r="BO24" s="291"/>
      <c r="BP24" s="287">
        <v>0.44450000000000001</v>
      </c>
      <c r="BQ24" s="288" t="s">
        <v>0</v>
      </c>
      <c r="BR24" s="287">
        <v>2.4</v>
      </c>
      <c r="BS24" s="291"/>
      <c r="BT24" s="294">
        <v>52.29</v>
      </c>
      <c r="BU24" s="295"/>
      <c r="BV24" s="287">
        <v>0.20810000000000001</v>
      </c>
      <c r="BW24" s="288"/>
      <c r="BX24" s="297" t="s">
        <v>562</v>
      </c>
      <c r="BY24" s="298" t="s">
        <v>562</v>
      </c>
      <c r="BZ24" s="276">
        <v>5</v>
      </c>
    </row>
    <row r="25" spans="1:78" s="273" customFormat="1" x14ac:dyDescent="0.25">
      <c r="A25" s="1489">
        <v>27</v>
      </c>
      <c r="B25" s="275" t="s">
        <v>902</v>
      </c>
      <c r="C25" s="178" t="s">
        <v>903</v>
      </c>
      <c r="D25" s="274">
        <v>40500</v>
      </c>
      <c r="E25" s="1781">
        <v>0.47916666666666669</v>
      </c>
      <c r="F25" s="293">
        <v>9.5</v>
      </c>
      <c r="G25" s="282">
        <v>9.4</v>
      </c>
      <c r="H25" s="279" t="s">
        <v>562</v>
      </c>
      <c r="I25" s="281">
        <v>795</v>
      </c>
      <c r="J25" s="281">
        <v>2.85</v>
      </c>
      <c r="K25" s="281">
        <v>392</v>
      </c>
      <c r="L25" s="279" t="s">
        <v>562</v>
      </c>
      <c r="M25" s="282">
        <v>8.3000000000000007</v>
      </c>
      <c r="N25" s="292">
        <v>1.7</v>
      </c>
      <c r="O25" s="284">
        <v>164</v>
      </c>
      <c r="P25" s="282">
        <v>2.2999999999999998</v>
      </c>
      <c r="Q25" s="285">
        <v>194</v>
      </c>
      <c r="R25" s="286" t="s">
        <v>0</v>
      </c>
      <c r="S25" s="287">
        <v>0.01</v>
      </c>
      <c r="T25" s="288"/>
      <c r="U25" s="289">
        <v>3.0000000000000001E-3</v>
      </c>
      <c r="V25" s="290"/>
      <c r="W25" s="287">
        <v>0.2</v>
      </c>
      <c r="X25" s="291"/>
      <c r="Y25" s="287">
        <v>0.59</v>
      </c>
      <c r="Z25" s="288"/>
      <c r="AA25" s="289">
        <v>0.02</v>
      </c>
      <c r="AB25" s="290"/>
      <c r="AC25" s="287">
        <v>0.78</v>
      </c>
      <c r="AD25" s="288"/>
      <c r="AE25" s="287">
        <v>0.01</v>
      </c>
      <c r="AF25" s="288"/>
      <c r="AG25" s="289">
        <v>4.0000000000000001E-3</v>
      </c>
      <c r="AH25" s="288" t="s">
        <v>0</v>
      </c>
      <c r="AI25" s="287">
        <v>0.03</v>
      </c>
      <c r="AJ25" s="288"/>
      <c r="AK25" s="287">
        <v>0.14000000000000001</v>
      </c>
      <c r="AL25" s="291"/>
      <c r="AM25" s="292">
        <v>0.14000000000000001</v>
      </c>
      <c r="AN25" s="293"/>
      <c r="AO25" s="294">
        <v>46.8</v>
      </c>
      <c r="AP25" s="295"/>
      <c r="AQ25" s="294">
        <v>14.9</v>
      </c>
      <c r="AR25" s="295"/>
      <c r="AS25" s="294">
        <v>12.4</v>
      </c>
      <c r="AT25" s="295"/>
      <c r="AU25" s="287">
        <v>2.2000000000000002</v>
      </c>
      <c r="AV25" s="291"/>
      <c r="AW25" s="294">
        <v>12.7</v>
      </c>
      <c r="AX25" s="295"/>
      <c r="AY25" s="294">
        <v>34.4</v>
      </c>
      <c r="AZ25" s="288"/>
      <c r="BA25" s="287">
        <v>0.08</v>
      </c>
      <c r="BB25" s="282">
        <v>0.96</v>
      </c>
      <c r="BC25" s="288" t="s">
        <v>0</v>
      </c>
      <c r="BD25" s="287">
        <v>0.05</v>
      </c>
      <c r="BE25" s="288"/>
      <c r="BF25" s="287">
        <v>0.27</v>
      </c>
      <c r="BG25" s="288" t="s">
        <v>0</v>
      </c>
      <c r="BH25" s="294">
        <v>2</v>
      </c>
      <c r="BI25" s="295"/>
      <c r="BJ25" s="294">
        <v>79</v>
      </c>
      <c r="BK25" s="295"/>
      <c r="BL25" s="287">
        <v>0.14000000000000001</v>
      </c>
      <c r="BM25" s="291"/>
      <c r="BN25" s="287">
        <v>7.7</v>
      </c>
      <c r="BO25" s="291"/>
      <c r="BP25" s="287">
        <v>0.52</v>
      </c>
      <c r="BQ25" s="288" t="s">
        <v>0</v>
      </c>
      <c r="BR25" s="287">
        <v>2.4</v>
      </c>
      <c r="BS25" s="291"/>
      <c r="BT25" s="294">
        <v>47</v>
      </c>
      <c r="BU25" s="295"/>
      <c r="BV25" s="287">
        <v>0.12</v>
      </c>
      <c r="BW25" s="288"/>
      <c r="BX25" s="297" t="s">
        <v>562</v>
      </c>
      <c r="BY25" s="298" t="s">
        <v>562</v>
      </c>
      <c r="BZ25" s="276">
        <v>2</v>
      </c>
    </row>
    <row r="26" spans="1:78" s="273" customFormat="1" x14ac:dyDescent="0.25">
      <c r="A26" s="1489">
        <v>15</v>
      </c>
      <c r="B26" s="275" t="s">
        <v>83</v>
      </c>
      <c r="C26" s="178" t="s">
        <v>900</v>
      </c>
      <c r="D26" s="274">
        <v>40598</v>
      </c>
      <c r="E26" s="1781">
        <v>0.36805555555555558</v>
      </c>
      <c r="F26" s="293">
        <v>8.33</v>
      </c>
      <c r="G26" s="282">
        <v>5</v>
      </c>
      <c r="H26" s="281">
        <v>708</v>
      </c>
      <c r="I26" s="279" t="s">
        <v>562</v>
      </c>
      <c r="J26" s="279" t="s">
        <v>562</v>
      </c>
      <c r="K26" s="281">
        <v>442</v>
      </c>
      <c r="L26" s="299">
        <v>12.86</v>
      </c>
      <c r="M26" s="282">
        <v>8.3800000000000008</v>
      </c>
      <c r="N26" s="292">
        <v>1.7</v>
      </c>
      <c r="O26" s="284">
        <v>136.19999999999999</v>
      </c>
      <c r="P26" s="282">
        <v>0.8</v>
      </c>
      <c r="Q26" s="285">
        <v>164.3</v>
      </c>
      <c r="R26" s="286"/>
      <c r="S26" s="287">
        <v>0.12547</v>
      </c>
      <c r="T26" s="288"/>
      <c r="U26" s="289">
        <v>2.6960000000000001E-2</v>
      </c>
      <c r="V26" s="290"/>
      <c r="W26" s="287">
        <v>0.73499999999999999</v>
      </c>
      <c r="X26" s="291"/>
      <c r="Y26" s="287">
        <v>0.94899999999999995</v>
      </c>
      <c r="Z26" s="288"/>
      <c r="AA26" s="289">
        <v>5.8000000000000003E-2</v>
      </c>
      <c r="AB26" s="290"/>
      <c r="AC26" s="287">
        <v>2.5179999999999998</v>
      </c>
      <c r="AD26" s="288"/>
      <c r="AE26" s="287">
        <v>0.14899999999999999</v>
      </c>
      <c r="AF26" s="288" t="s">
        <v>0</v>
      </c>
      <c r="AG26" s="289">
        <v>4.0000000000000001E-3</v>
      </c>
      <c r="AH26" s="288" t="s">
        <v>0</v>
      </c>
      <c r="AI26" s="287">
        <v>0.03</v>
      </c>
      <c r="AJ26" s="288"/>
      <c r="AK26" s="287">
        <v>0.56200000000000006</v>
      </c>
      <c r="AL26" s="291"/>
      <c r="AM26" s="292">
        <v>0.56799999999999995</v>
      </c>
      <c r="AN26" s="293"/>
      <c r="AO26" s="294">
        <v>43.14</v>
      </c>
      <c r="AP26" s="295"/>
      <c r="AQ26" s="294">
        <v>13.59</v>
      </c>
      <c r="AR26" s="295"/>
      <c r="AS26" s="294">
        <v>19.53</v>
      </c>
      <c r="AT26" s="295"/>
      <c r="AU26" s="287">
        <v>1.82</v>
      </c>
      <c r="AV26" s="291"/>
      <c r="AW26" s="294">
        <v>17.559999999999999</v>
      </c>
      <c r="AX26" s="295"/>
      <c r="AY26" s="294">
        <v>42.604999999999997</v>
      </c>
      <c r="AZ26" s="288"/>
      <c r="BA26" s="287">
        <v>9.5000000000000001E-2</v>
      </c>
      <c r="BB26" s="282">
        <v>1.133</v>
      </c>
      <c r="BC26" s="288" t="s">
        <v>0</v>
      </c>
      <c r="BD26" s="287">
        <v>0.05</v>
      </c>
      <c r="BE26" s="288"/>
      <c r="BF26" s="287">
        <v>0.34849999999999998</v>
      </c>
      <c r="BG26" s="288" t="s">
        <v>0</v>
      </c>
      <c r="BH26" s="294">
        <v>1.9</v>
      </c>
      <c r="BI26" s="295"/>
      <c r="BJ26" s="284">
        <v>135.69999999999999</v>
      </c>
      <c r="BK26" s="302"/>
      <c r="BL26" s="287">
        <v>0.25009999999999999</v>
      </c>
      <c r="BM26" s="291"/>
      <c r="BN26" s="294">
        <v>13.35</v>
      </c>
      <c r="BO26" s="295"/>
      <c r="BP26" s="287">
        <v>0.60160000000000002</v>
      </c>
      <c r="BQ26" s="288" t="s">
        <v>0</v>
      </c>
      <c r="BR26" s="287">
        <v>2.4</v>
      </c>
      <c r="BS26" s="291"/>
      <c r="BT26" s="294">
        <v>44.09</v>
      </c>
      <c r="BU26" s="295"/>
      <c r="BV26" s="287">
        <v>0.2177</v>
      </c>
      <c r="BW26" s="288"/>
      <c r="BX26" s="297" t="s">
        <v>562</v>
      </c>
      <c r="BY26" s="298" t="s">
        <v>562</v>
      </c>
      <c r="BZ26" s="276">
        <v>9</v>
      </c>
    </row>
    <row r="27" spans="1:78" s="273" customFormat="1" x14ac:dyDescent="0.25">
      <c r="A27" s="1489">
        <v>27</v>
      </c>
      <c r="B27" s="275" t="s">
        <v>902</v>
      </c>
      <c r="C27" s="178" t="s">
        <v>903</v>
      </c>
      <c r="D27" s="274">
        <v>40591</v>
      </c>
      <c r="E27" s="1781">
        <v>0.46875</v>
      </c>
      <c r="F27" s="293">
        <v>5.7</v>
      </c>
      <c r="G27" s="299">
        <v>19</v>
      </c>
      <c r="H27" s="279" t="s">
        <v>562</v>
      </c>
      <c r="I27" s="281">
        <v>648</v>
      </c>
      <c r="J27" s="281">
        <v>2.76</v>
      </c>
      <c r="K27" s="281">
        <v>362</v>
      </c>
      <c r="L27" s="279" t="s">
        <v>562</v>
      </c>
      <c r="M27" s="282">
        <v>8.3000000000000007</v>
      </c>
      <c r="N27" s="292">
        <v>1.6</v>
      </c>
      <c r="O27" s="284">
        <v>128</v>
      </c>
      <c r="P27" s="282">
        <v>2.5</v>
      </c>
      <c r="Q27" s="285">
        <v>154</v>
      </c>
      <c r="R27" s="286" t="s">
        <v>0</v>
      </c>
      <c r="S27" s="287">
        <v>0.01</v>
      </c>
      <c r="T27" s="288"/>
      <c r="U27" s="289">
        <v>5.0000000000000001E-3</v>
      </c>
      <c r="V27" s="290"/>
      <c r="W27" s="287">
        <v>0.15</v>
      </c>
      <c r="X27" s="291"/>
      <c r="Y27" s="287">
        <v>0.85</v>
      </c>
      <c r="Z27" s="288"/>
      <c r="AA27" s="289">
        <v>0.04</v>
      </c>
      <c r="AB27" s="290"/>
      <c r="AC27" s="287">
        <v>0.98</v>
      </c>
      <c r="AD27" s="288"/>
      <c r="AE27" s="287">
        <v>0.01</v>
      </c>
      <c r="AF27" s="288" t="s">
        <v>0</v>
      </c>
      <c r="AG27" s="289">
        <v>4.0000000000000001E-3</v>
      </c>
      <c r="AH27" s="288" t="s">
        <v>0</v>
      </c>
      <c r="AI27" s="287">
        <v>0.03</v>
      </c>
      <c r="AJ27" s="288"/>
      <c r="AK27" s="287">
        <v>0.21</v>
      </c>
      <c r="AL27" s="291"/>
      <c r="AM27" s="292">
        <v>0.21</v>
      </c>
      <c r="AN27" s="293"/>
      <c r="AO27" s="294">
        <v>41.3</v>
      </c>
      <c r="AP27" s="295"/>
      <c r="AQ27" s="294">
        <v>12.9</v>
      </c>
      <c r="AR27" s="295"/>
      <c r="AS27" s="294">
        <v>13.7</v>
      </c>
      <c r="AT27" s="295"/>
      <c r="AU27" s="287">
        <v>1.47</v>
      </c>
      <c r="AV27" s="291"/>
      <c r="AW27" s="294">
        <v>14.5</v>
      </c>
      <c r="AX27" s="295"/>
      <c r="AY27" s="294">
        <v>32.1</v>
      </c>
      <c r="AZ27" s="288"/>
      <c r="BA27" s="287">
        <v>0.08</v>
      </c>
      <c r="BB27" s="282">
        <v>1.9</v>
      </c>
      <c r="BC27" s="288" t="s">
        <v>0</v>
      </c>
      <c r="BD27" s="287">
        <v>0.05</v>
      </c>
      <c r="BE27" s="288" t="s">
        <v>0</v>
      </c>
      <c r="BF27" s="287">
        <v>0.21</v>
      </c>
      <c r="BG27" s="288" t="s">
        <v>0</v>
      </c>
      <c r="BH27" s="294">
        <v>2</v>
      </c>
      <c r="BI27" s="295"/>
      <c r="BJ27" s="294">
        <v>68</v>
      </c>
      <c r="BK27" s="295"/>
      <c r="BL27" s="287">
        <v>7.0000000000000007E-2</v>
      </c>
      <c r="BM27" s="291"/>
      <c r="BN27" s="287">
        <v>9.6999999999999993</v>
      </c>
      <c r="BO27" s="291"/>
      <c r="BP27" s="287">
        <v>0.42</v>
      </c>
      <c r="BQ27" s="288" t="s">
        <v>0</v>
      </c>
      <c r="BR27" s="287">
        <v>2.4</v>
      </c>
      <c r="BS27" s="291"/>
      <c r="BT27" s="294">
        <v>19</v>
      </c>
      <c r="BU27" s="295"/>
      <c r="BV27" s="287">
        <v>0.16</v>
      </c>
      <c r="BW27" s="288"/>
      <c r="BX27" s="297" t="s">
        <v>562</v>
      </c>
      <c r="BY27" s="298" t="s">
        <v>562</v>
      </c>
      <c r="BZ27" s="276">
        <v>1</v>
      </c>
    </row>
    <row r="28" spans="1:78" s="273" customFormat="1" x14ac:dyDescent="0.25">
      <c r="A28" s="1489">
        <v>11</v>
      </c>
      <c r="B28" s="275" t="s">
        <v>904</v>
      </c>
      <c r="C28" s="178" t="s">
        <v>905</v>
      </c>
      <c r="D28" s="274">
        <v>40598</v>
      </c>
      <c r="E28" s="1781">
        <v>0.42708333333333331</v>
      </c>
      <c r="F28" s="293">
        <v>7.46</v>
      </c>
      <c r="G28" s="282">
        <v>5</v>
      </c>
      <c r="H28" s="281">
        <v>708</v>
      </c>
      <c r="I28" s="279" t="s">
        <v>562</v>
      </c>
      <c r="J28" s="279" t="s">
        <v>562</v>
      </c>
      <c r="K28" s="281">
        <v>616</v>
      </c>
      <c r="L28" s="299">
        <v>13.75</v>
      </c>
      <c r="M28" s="282">
        <v>7.84</v>
      </c>
      <c r="N28" s="292">
        <v>3.9</v>
      </c>
      <c r="O28" s="294">
        <v>94.8</v>
      </c>
      <c r="P28" s="282">
        <v>0.4</v>
      </c>
      <c r="Q28" s="285">
        <v>114.7</v>
      </c>
      <c r="R28" s="286"/>
      <c r="S28" s="287">
        <v>0.58665999999999996</v>
      </c>
      <c r="T28" s="288"/>
      <c r="U28" s="289">
        <v>2.034E-2</v>
      </c>
      <c r="V28" s="290"/>
      <c r="W28" s="287">
        <v>0.80600000000000005</v>
      </c>
      <c r="X28" s="291"/>
      <c r="Y28" s="287">
        <v>0.39200000000000002</v>
      </c>
      <c r="Z28" s="288"/>
      <c r="AA28" s="289">
        <v>6.3E-2</v>
      </c>
      <c r="AB28" s="290"/>
      <c r="AC28" s="287">
        <v>1.1559999999999999</v>
      </c>
      <c r="AD28" s="288"/>
      <c r="AE28" s="287">
        <v>4.1000000000000002E-2</v>
      </c>
      <c r="AF28" s="288"/>
      <c r="AG28" s="289">
        <v>2.1600000000000001E-2</v>
      </c>
      <c r="AH28" s="288" t="s">
        <v>0</v>
      </c>
      <c r="AI28" s="287">
        <v>0.03</v>
      </c>
      <c r="AJ28" s="288"/>
      <c r="AK28" s="287">
        <v>0.60499999999999998</v>
      </c>
      <c r="AL28" s="291"/>
      <c r="AM28" s="292">
        <v>0.60499999999999998</v>
      </c>
      <c r="AN28" s="293"/>
      <c r="AO28" s="294">
        <v>43.32</v>
      </c>
      <c r="AP28" s="295"/>
      <c r="AQ28" s="294">
        <v>22.48</v>
      </c>
      <c r="AR28" s="295"/>
      <c r="AS28" s="294">
        <v>34.6</v>
      </c>
      <c r="AT28" s="295"/>
      <c r="AU28" s="287">
        <v>2.722</v>
      </c>
      <c r="AV28" s="291"/>
      <c r="AW28" s="294">
        <v>35.148000000000003</v>
      </c>
      <c r="AX28" s="295"/>
      <c r="AY28" s="294">
        <v>142.24199999999999</v>
      </c>
      <c r="AZ28" s="288"/>
      <c r="BA28" s="287">
        <v>0.13600000000000001</v>
      </c>
      <c r="BB28" s="282">
        <v>1.0820000000000001</v>
      </c>
      <c r="BC28" s="288" t="s">
        <v>0</v>
      </c>
      <c r="BD28" s="287">
        <v>0.05</v>
      </c>
      <c r="BE28" s="288"/>
      <c r="BF28" s="287">
        <v>0.22919999999999999</v>
      </c>
      <c r="BG28" s="288" t="s">
        <v>0</v>
      </c>
      <c r="BH28" s="294">
        <v>1.9</v>
      </c>
      <c r="BI28" s="295"/>
      <c r="BJ28" s="284">
        <v>352.7</v>
      </c>
      <c r="BK28" s="302"/>
      <c r="BL28" s="287">
        <v>0.2344</v>
      </c>
      <c r="BM28" s="291"/>
      <c r="BN28" s="294">
        <v>86.82</v>
      </c>
      <c r="BO28" s="295"/>
      <c r="BP28" s="287">
        <v>1.5209999999999999</v>
      </c>
      <c r="BQ28" s="288"/>
      <c r="BR28" s="287">
        <v>3.2210000000000001</v>
      </c>
      <c r="BS28" s="291"/>
      <c r="BT28" s="294">
        <v>70.16</v>
      </c>
      <c r="BU28" s="295"/>
      <c r="BV28" s="287">
        <v>0.44409999999999999</v>
      </c>
      <c r="BW28" s="288"/>
      <c r="BX28" s="297" t="s">
        <v>562</v>
      </c>
      <c r="BY28" s="298" t="s">
        <v>562</v>
      </c>
      <c r="BZ28" s="276">
        <v>5</v>
      </c>
    </row>
    <row r="29" spans="1:78" s="273" customFormat="1" x14ac:dyDescent="0.25">
      <c r="A29" s="1489">
        <v>15</v>
      </c>
      <c r="B29" s="275" t="s">
        <v>83</v>
      </c>
      <c r="C29" s="178" t="s">
        <v>900</v>
      </c>
      <c r="D29" s="274">
        <v>40647</v>
      </c>
      <c r="E29" s="1781">
        <v>0.45833333333333331</v>
      </c>
      <c r="F29" s="1481">
        <v>12.5</v>
      </c>
      <c r="G29" s="299">
        <v>13</v>
      </c>
      <c r="H29" s="281">
        <v>706</v>
      </c>
      <c r="I29" s="279" t="s">
        <v>562</v>
      </c>
      <c r="J29" s="279" t="s">
        <v>562</v>
      </c>
      <c r="K29" s="281">
        <v>301</v>
      </c>
      <c r="L29" s="282">
        <v>9.26</v>
      </c>
      <c r="M29" s="282">
        <v>8.14</v>
      </c>
      <c r="N29" s="466">
        <v>18.3</v>
      </c>
      <c r="O29" s="294">
        <v>97.5</v>
      </c>
      <c r="P29" s="282">
        <v>0.4</v>
      </c>
      <c r="Q29" s="285">
        <v>118</v>
      </c>
      <c r="R29" s="286" t="s">
        <v>0</v>
      </c>
      <c r="S29" s="287">
        <v>0.01</v>
      </c>
      <c r="T29" s="288"/>
      <c r="U29" s="289">
        <v>4.0800000000000003E-3</v>
      </c>
      <c r="V29" s="290"/>
      <c r="W29" s="287">
        <v>0.20399999999999999</v>
      </c>
      <c r="X29" s="291"/>
      <c r="Y29" s="287">
        <v>0.747</v>
      </c>
      <c r="Z29" s="288"/>
      <c r="AA29" s="289">
        <v>0.10100000000000001</v>
      </c>
      <c r="AB29" s="290"/>
      <c r="AC29" s="287">
        <v>0.91200000000000003</v>
      </c>
      <c r="AD29" s="288"/>
      <c r="AE29" s="287">
        <v>2.7E-2</v>
      </c>
      <c r="AF29" s="288"/>
      <c r="AG29" s="289">
        <v>1.093E-2</v>
      </c>
      <c r="AH29" s="288" t="s">
        <v>0</v>
      </c>
      <c r="AI29" s="287">
        <v>0.03</v>
      </c>
      <c r="AJ29" s="288"/>
      <c r="AK29" s="287">
        <v>0.78700000000000003</v>
      </c>
      <c r="AL29" s="291"/>
      <c r="AM29" s="292">
        <v>0.80600000000000005</v>
      </c>
      <c r="AN29" s="293"/>
      <c r="AO29" s="294">
        <v>34.5</v>
      </c>
      <c r="AP29" s="295"/>
      <c r="AQ29" s="287">
        <v>9.4466000000000001</v>
      </c>
      <c r="AR29" s="291"/>
      <c r="AS29" s="287">
        <v>8.327</v>
      </c>
      <c r="AT29" s="291"/>
      <c r="AU29" s="287">
        <v>1.3879999999999999</v>
      </c>
      <c r="AV29" s="291"/>
      <c r="AW29" s="287">
        <v>8.3330000000000002</v>
      </c>
      <c r="AX29" s="291"/>
      <c r="AY29" s="294">
        <v>29.838999999999999</v>
      </c>
      <c r="AZ29" s="288"/>
      <c r="BA29" s="287">
        <v>8.5999999999999993E-2</v>
      </c>
      <c r="BB29" s="282">
        <v>0.88300000000000001</v>
      </c>
      <c r="BC29" s="288" t="s">
        <v>0</v>
      </c>
      <c r="BD29" s="287">
        <v>0.05</v>
      </c>
      <c r="BE29" s="288"/>
      <c r="BF29" s="287">
        <v>0.3931</v>
      </c>
      <c r="BG29" s="288" t="s">
        <v>0</v>
      </c>
      <c r="BH29" s="294">
        <v>1.9</v>
      </c>
      <c r="BI29" s="295"/>
      <c r="BJ29" s="284">
        <v>415.8</v>
      </c>
      <c r="BK29" s="302"/>
      <c r="BL29" s="287">
        <v>0.66359999999999997</v>
      </c>
      <c r="BM29" s="291"/>
      <c r="BN29" s="294">
        <v>33.799999999999997</v>
      </c>
      <c r="BO29" s="295"/>
      <c r="BP29" s="287">
        <v>1.389</v>
      </c>
      <c r="BQ29" s="288"/>
      <c r="BR29" s="287">
        <v>2.9209999999999998</v>
      </c>
      <c r="BS29" s="291"/>
      <c r="BT29" s="284">
        <v>233.4</v>
      </c>
      <c r="BU29" s="302"/>
      <c r="BV29" s="287">
        <v>0.2233</v>
      </c>
      <c r="BW29" s="288"/>
      <c r="BX29" s="297" t="s">
        <v>562</v>
      </c>
      <c r="BY29" s="298" t="s">
        <v>562</v>
      </c>
      <c r="BZ29" s="276">
        <v>20</v>
      </c>
    </row>
    <row r="30" spans="1:78" s="273" customFormat="1" x14ac:dyDescent="0.25">
      <c r="A30" s="1489">
        <v>27</v>
      </c>
      <c r="B30" s="275" t="s">
        <v>902</v>
      </c>
      <c r="C30" s="178" t="s">
        <v>903</v>
      </c>
      <c r="D30" s="274">
        <v>40647</v>
      </c>
      <c r="E30" s="1781">
        <v>0.47916666666666669</v>
      </c>
      <c r="F30" s="1481">
        <v>13.3</v>
      </c>
      <c r="G30" s="278" t="s">
        <v>562</v>
      </c>
      <c r="H30" s="279" t="s">
        <v>562</v>
      </c>
      <c r="I30" s="280">
        <v>4410</v>
      </c>
      <c r="J30" s="281">
        <v>5.44</v>
      </c>
      <c r="K30" s="281">
        <v>259</v>
      </c>
      <c r="L30" s="279" t="s">
        <v>562</v>
      </c>
      <c r="M30" s="282">
        <v>8</v>
      </c>
      <c r="N30" s="466">
        <v>20</v>
      </c>
      <c r="O30" s="294">
        <v>98</v>
      </c>
      <c r="P30" s="282">
        <v>1</v>
      </c>
      <c r="Q30" s="285">
        <v>117</v>
      </c>
      <c r="R30" s="286" t="s">
        <v>0</v>
      </c>
      <c r="S30" s="287">
        <v>0.01</v>
      </c>
      <c r="T30" s="288"/>
      <c r="U30" s="289">
        <v>2E-3</v>
      </c>
      <c r="V30" s="290"/>
      <c r="W30" s="287">
        <v>0.25</v>
      </c>
      <c r="X30" s="291"/>
      <c r="Y30" s="287">
        <v>0.75</v>
      </c>
      <c r="Z30" s="288"/>
      <c r="AA30" s="289">
        <v>0.11</v>
      </c>
      <c r="AB30" s="290"/>
      <c r="AC30" s="287">
        <v>0.91</v>
      </c>
      <c r="AD30" s="288"/>
      <c r="AE30" s="287">
        <v>0.03</v>
      </c>
      <c r="AF30" s="288"/>
      <c r="AG30" s="289">
        <v>1.2E-2</v>
      </c>
      <c r="AH30" s="288" t="s">
        <v>0</v>
      </c>
      <c r="AI30" s="287">
        <v>0.03</v>
      </c>
      <c r="AJ30" s="288"/>
      <c r="AK30" s="287">
        <v>1.39</v>
      </c>
      <c r="AL30" s="291"/>
      <c r="AM30" s="292">
        <v>1.39</v>
      </c>
      <c r="AN30" s="293"/>
      <c r="AO30" s="294">
        <v>31.6</v>
      </c>
      <c r="AP30" s="295"/>
      <c r="AQ30" s="287">
        <v>9.23</v>
      </c>
      <c r="AR30" s="291"/>
      <c r="AS30" s="287">
        <v>5.7</v>
      </c>
      <c r="AT30" s="291"/>
      <c r="AU30" s="287">
        <v>1.32</v>
      </c>
      <c r="AV30" s="291"/>
      <c r="AW30" s="287">
        <v>6.54</v>
      </c>
      <c r="AX30" s="291"/>
      <c r="AY30" s="294">
        <v>23.6</v>
      </c>
      <c r="AZ30" s="288"/>
      <c r="BA30" s="287">
        <v>0.08</v>
      </c>
      <c r="BB30" s="282">
        <v>0.71</v>
      </c>
      <c r="BC30" s="288" t="s">
        <v>0</v>
      </c>
      <c r="BD30" s="287">
        <v>0.05</v>
      </c>
      <c r="BE30" s="288"/>
      <c r="BF30" s="287">
        <v>0.53</v>
      </c>
      <c r="BG30" s="288" t="s">
        <v>0</v>
      </c>
      <c r="BH30" s="294">
        <v>2</v>
      </c>
      <c r="BI30" s="295"/>
      <c r="BJ30" s="284">
        <v>526</v>
      </c>
      <c r="BK30" s="302"/>
      <c r="BL30" s="287">
        <v>0.9</v>
      </c>
      <c r="BM30" s="291"/>
      <c r="BN30" s="294">
        <v>41</v>
      </c>
      <c r="BO30" s="295"/>
      <c r="BP30" s="287">
        <v>0.92</v>
      </c>
      <c r="BQ30" s="288"/>
      <c r="BR30" s="287">
        <v>3.2</v>
      </c>
      <c r="BS30" s="291"/>
      <c r="BT30" s="284">
        <v>316</v>
      </c>
      <c r="BU30" s="302"/>
      <c r="BV30" s="287">
        <v>0.19</v>
      </c>
      <c r="BW30" s="288"/>
      <c r="BX30" s="297" t="s">
        <v>562</v>
      </c>
      <c r="BY30" s="303">
        <v>90</v>
      </c>
      <c r="BZ30" s="276">
        <v>27</v>
      </c>
    </row>
    <row r="31" spans="1:78" s="273" customFormat="1" x14ac:dyDescent="0.25">
      <c r="A31" s="1489">
        <v>11</v>
      </c>
      <c r="B31" s="275" t="s">
        <v>904</v>
      </c>
      <c r="C31" s="178" t="s">
        <v>905</v>
      </c>
      <c r="D31" s="274">
        <v>40647</v>
      </c>
      <c r="E31" s="1781">
        <v>0.39583333333333331</v>
      </c>
      <c r="F31" s="1481">
        <v>10.26</v>
      </c>
      <c r="G31" s="299">
        <v>10</v>
      </c>
      <c r="H31" s="281">
        <v>706</v>
      </c>
      <c r="I31" s="279" t="s">
        <v>562</v>
      </c>
      <c r="J31" s="279" t="s">
        <v>562</v>
      </c>
      <c r="K31" s="281">
        <v>317</v>
      </c>
      <c r="L31" s="299">
        <v>10.6</v>
      </c>
      <c r="M31" s="282">
        <v>7.8</v>
      </c>
      <c r="N31" s="466">
        <v>10.1</v>
      </c>
      <c r="O31" s="294">
        <v>50</v>
      </c>
      <c r="P31" s="282">
        <v>0.1</v>
      </c>
      <c r="Q31" s="306">
        <v>60.8</v>
      </c>
      <c r="R31" s="286"/>
      <c r="S31" s="287">
        <v>4.5780000000000001E-2</v>
      </c>
      <c r="T31" s="288"/>
      <c r="U31" s="289">
        <v>4.5500000000000002E-3</v>
      </c>
      <c r="V31" s="290"/>
      <c r="W31" s="287">
        <v>0.245</v>
      </c>
      <c r="X31" s="291"/>
      <c r="Y31" s="287">
        <v>0.25</v>
      </c>
      <c r="Z31" s="288"/>
      <c r="AA31" s="289">
        <v>3.3000000000000002E-2</v>
      </c>
      <c r="AB31" s="290"/>
      <c r="AC31" s="287">
        <v>0.45400000000000001</v>
      </c>
      <c r="AD31" s="288"/>
      <c r="AE31" s="287">
        <v>1.7999999999999999E-2</v>
      </c>
      <c r="AF31" s="288"/>
      <c r="AG31" s="289">
        <v>6.4599999999999996E-3</v>
      </c>
      <c r="AH31" s="288" t="s">
        <v>0</v>
      </c>
      <c r="AI31" s="287">
        <v>0.03</v>
      </c>
      <c r="AJ31" s="288"/>
      <c r="AK31" s="287">
        <v>0.48499999999999999</v>
      </c>
      <c r="AL31" s="291"/>
      <c r="AM31" s="292">
        <v>0.48499999999999999</v>
      </c>
      <c r="AN31" s="293"/>
      <c r="AO31" s="294">
        <v>24.24</v>
      </c>
      <c r="AP31" s="295"/>
      <c r="AQ31" s="294">
        <v>13.045</v>
      </c>
      <c r="AR31" s="295"/>
      <c r="AS31" s="294">
        <v>14.64</v>
      </c>
      <c r="AT31" s="295"/>
      <c r="AU31" s="287">
        <v>1.6879999999999999</v>
      </c>
      <c r="AV31" s="291"/>
      <c r="AW31" s="294">
        <v>13.013999999999999</v>
      </c>
      <c r="AX31" s="295"/>
      <c r="AY31" s="294">
        <v>74.191999999999993</v>
      </c>
      <c r="AZ31" s="288"/>
      <c r="BA31" s="287">
        <v>8.6999999999999994E-2</v>
      </c>
      <c r="BB31" s="282">
        <v>0.67369999999999997</v>
      </c>
      <c r="BC31" s="288" t="s">
        <v>0</v>
      </c>
      <c r="BD31" s="287">
        <v>0.05</v>
      </c>
      <c r="BE31" s="288"/>
      <c r="BF31" s="287">
        <v>0.25900000000000001</v>
      </c>
      <c r="BG31" s="288" t="s">
        <v>0</v>
      </c>
      <c r="BH31" s="294">
        <v>1.9</v>
      </c>
      <c r="BI31" s="295"/>
      <c r="BJ31" s="284">
        <v>473.8</v>
      </c>
      <c r="BK31" s="302"/>
      <c r="BL31" s="287">
        <v>0.45760000000000001</v>
      </c>
      <c r="BM31" s="291"/>
      <c r="BN31" s="294">
        <v>73.599999999999994</v>
      </c>
      <c r="BO31" s="295"/>
      <c r="BP31" s="287">
        <v>1.5289999999999999</v>
      </c>
      <c r="BQ31" s="288"/>
      <c r="BR31" s="287">
        <v>3.8860000000000001</v>
      </c>
      <c r="BS31" s="291"/>
      <c r="BT31" s="284">
        <v>167</v>
      </c>
      <c r="BU31" s="302"/>
      <c r="BV31" s="287">
        <v>0.50470000000000004</v>
      </c>
      <c r="BW31" s="288"/>
      <c r="BX31" s="297" t="s">
        <v>562</v>
      </c>
      <c r="BY31" s="298" t="s">
        <v>562</v>
      </c>
      <c r="BZ31" s="276">
        <v>12</v>
      </c>
    </row>
    <row r="32" spans="1:78" s="273" customFormat="1" x14ac:dyDescent="0.25">
      <c r="A32" s="1489">
        <v>15</v>
      </c>
      <c r="B32" s="275" t="s">
        <v>83</v>
      </c>
      <c r="C32" s="178" t="s">
        <v>900</v>
      </c>
      <c r="D32" s="274">
        <v>40687</v>
      </c>
      <c r="E32" s="1781">
        <v>0.42708333333333331</v>
      </c>
      <c r="F32" s="1481">
        <v>19.54</v>
      </c>
      <c r="G32" s="299">
        <v>16</v>
      </c>
      <c r="H32" s="281">
        <v>704</v>
      </c>
      <c r="I32" s="279" t="s">
        <v>562</v>
      </c>
      <c r="J32" s="279" t="s">
        <v>562</v>
      </c>
      <c r="K32" s="281">
        <v>349</v>
      </c>
      <c r="L32" s="299">
        <v>12.82</v>
      </c>
      <c r="M32" s="282">
        <v>8.2200000000000006</v>
      </c>
      <c r="N32" s="292">
        <v>6.1</v>
      </c>
      <c r="O32" s="284">
        <v>124</v>
      </c>
      <c r="P32" s="282">
        <v>1.2</v>
      </c>
      <c r="Q32" s="285">
        <v>148.5</v>
      </c>
      <c r="R32" s="286" t="s">
        <v>0</v>
      </c>
      <c r="S32" s="287">
        <v>0.01</v>
      </c>
      <c r="T32" s="288"/>
      <c r="U32" s="289">
        <v>6.0000000000000001E-3</v>
      </c>
      <c r="V32" s="290"/>
      <c r="W32" s="287">
        <v>0.192</v>
      </c>
      <c r="X32" s="291"/>
      <c r="Y32" s="287">
        <v>0.61299999999999999</v>
      </c>
      <c r="Z32" s="288"/>
      <c r="AA32" s="289">
        <v>6.5000000000000002E-2</v>
      </c>
      <c r="AB32" s="290"/>
      <c r="AC32" s="287">
        <v>0.77700000000000002</v>
      </c>
      <c r="AD32" s="288"/>
      <c r="AE32" s="287">
        <v>2.5999999999999999E-2</v>
      </c>
      <c r="AF32" s="288" t="s">
        <v>0</v>
      </c>
      <c r="AG32" s="289">
        <v>4.0000000000000001E-3</v>
      </c>
      <c r="AH32" s="288" t="s">
        <v>0</v>
      </c>
      <c r="AI32" s="287">
        <v>0.03</v>
      </c>
      <c r="AJ32" s="288"/>
      <c r="AK32" s="287">
        <v>0.69899999999999995</v>
      </c>
      <c r="AL32" s="291"/>
      <c r="AM32" s="292">
        <v>0.69899999999999995</v>
      </c>
      <c r="AN32" s="293"/>
      <c r="AO32" s="294">
        <v>40.46</v>
      </c>
      <c r="AP32" s="295"/>
      <c r="AQ32" s="294">
        <v>12.202999999999999</v>
      </c>
      <c r="AR32" s="295"/>
      <c r="AS32" s="294">
        <v>10.27</v>
      </c>
      <c r="AT32" s="295"/>
      <c r="AU32" s="287">
        <v>1.54</v>
      </c>
      <c r="AV32" s="291"/>
      <c r="AW32" s="287">
        <v>9.2590000000000003</v>
      </c>
      <c r="AX32" s="291"/>
      <c r="AY32" s="294">
        <v>37.021000000000001</v>
      </c>
      <c r="AZ32" s="288"/>
      <c r="BA32" s="287">
        <v>5.1999999999999998E-2</v>
      </c>
      <c r="BB32" s="282">
        <v>0.95450000000000002</v>
      </c>
      <c r="BC32" s="288" t="s">
        <v>0</v>
      </c>
      <c r="BD32" s="287">
        <v>0.05</v>
      </c>
      <c r="BE32" s="288"/>
      <c r="BF32" s="287">
        <v>0.2455</v>
      </c>
      <c r="BG32" s="288" t="s">
        <v>0</v>
      </c>
      <c r="BH32" s="294">
        <v>1.9</v>
      </c>
      <c r="BI32" s="295"/>
      <c r="BJ32" s="284">
        <v>244.8</v>
      </c>
      <c r="BK32" s="302"/>
      <c r="BL32" s="287">
        <v>0.4536</v>
      </c>
      <c r="BM32" s="291"/>
      <c r="BN32" s="294">
        <v>23.96</v>
      </c>
      <c r="BO32" s="295"/>
      <c r="BP32" s="287">
        <v>0.40920000000000001</v>
      </c>
      <c r="BQ32" s="288" t="s">
        <v>0</v>
      </c>
      <c r="BR32" s="287">
        <v>2.4</v>
      </c>
      <c r="BS32" s="291"/>
      <c r="BT32" s="284">
        <v>132.19999999999999</v>
      </c>
      <c r="BU32" s="302"/>
      <c r="BV32" s="287">
        <v>0.18140000000000001</v>
      </c>
      <c r="BW32" s="288"/>
      <c r="BX32" s="297" t="s">
        <v>562</v>
      </c>
      <c r="BY32" s="298" t="s">
        <v>562</v>
      </c>
      <c r="BZ32" s="276">
        <v>15</v>
      </c>
    </row>
    <row r="33" spans="1:78" s="273" customFormat="1" x14ac:dyDescent="0.25">
      <c r="A33" s="1489">
        <v>27</v>
      </c>
      <c r="B33" s="275" t="s">
        <v>902</v>
      </c>
      <c r="C33" s="178" t="s">
        <v>903</v>
      </c>
      <c r="D33" s="274">
        <v>40687</v>
      </c>
      <c r="E33" s="1781">
        <v>0.48958333333333331</v>
      </c>
      <c r="F33" s="1481">
        <v>20.3</v>
      </c>
      <c r="G33" s="278" t="s">
        <v>562</v>
      </c>
      <c r="H33" s="279" t="s">
        <v>562</v>
      </c>
      <c r="I33" s="280">
        <v>1300</v>
      </c>
      <c r="J33" s="281">
        <v>3.3</v>
      </c>
      <c r="K33" s="281">
        <v>326</v>
      </c>
      <c r="L33" s="279" t="s">
        <v>562</v>
      </c>
      <c r="M33" s="282">
        <v>8.3000000000000007</v>
      </c>
      <c r="N33" s="292">
        <v>4.0999999999999996</v>
      </c>
      <c r="O33" s="284">
        <v>133</v>
      </c>
      <c r="P33" s="282">
        <v>2.5</v>
      </c>
      <c r="Q33" s="285">
        <v>157</v>
      </c>
      <c r="R33" s="286"/>
      <c r="S33" s="287">
        <v>1.7000000000000001E-2</v>
      </c>
      <c r="T33" s="288"/>
      <c r="U33" s="289">
        <v>5.0000000000000001E-3</v>
      </c>
      <c r="V33" s="290"/>
      <c r="W33" s="287">
        <v>0.16</v>
      </c>
      <c r="X33" s="291"/>
      <c r="Y33" s="287">
        <v>0.61</v>
      </c>
      <c r="Z33" s="288"/>
      <c r="AA33" s="289">
        <v>0.04</v>
      </c>
      <c r="AB33" s="290"/>
      <c r="AC33" s="287">
        <v>0.74</v>
      </c>
      <c r="AD33" s="288"/>
      <c r="AE33" s="287">
        <v>0.02</v>
      </c>
      <c r="AF33" s="288" t="s">
        <v>0</v>
      </c>
      <c r="AG33" s="289">
        <v>4.0000000000000001E-3</v>
      </c>
      <c r="AH33" s="288" t="s">
        <v>0</v>
      </c>
      <c r="AI33" s="287">
        <v>0.03</v>
      </c>
      <c r="AJ33" s="288"/>
      <c r="AK33" s="287">
        <v>0.3</v>
      </c>
      <c r="AL33" s="291"/>
      <c r="AM33" s="292">
        <v>0.3</v>
      </c>
      <c r="AN33" s="293"/>
      <c r="AO33" s="294">
        <v>39.799999999999997</v>
      </c>
      <c r="AP33" s="295"/>
      <c r="AQ33" s="294">
        <v>12.1</v>
      </c>
      <c r="AR33" s="295"/>
      <c r="AS33" s="287">
        <v>8.6</v>
      </c>
      <c r="AT33" s="291"/>
      <c r="AU33" s="287">
        <v>1.55</v>
      </c>
      <c r="AV33" s="291"/>
      <c r="AW33" s="287">
        <v>8.02</v>
      </c>
      <c r="AX33" s="291"/>
      <c r="AY33" s="294">
        <v>28.1</v>
      </c>
      <c r="AZ33" s="288"/>
      <c r="BA33" s="287">
        <v>0.04</v>
      </c>
      <c r="BB33" s="282">
        <v>0.95</v>
      </c>
      <c r="BC33" s="288" t="s">
        <v>0</v>
      </c>
      <c r="BD33" s="287">
        <v>0.05</v>
      </c>
      <c r="BE33" s="288" t="s">
        <v>0</v>
      </c>
      <c r="BF33" s="287">
        <v>0.21</v>
      </c>
      <c r="BG33" s="288" t="s">
        <v>0</v>
      </c>
      <c r="BH33" s="294">
        <v>2</v>
      </c>
      <c r="BI33" s="295"/>
      <c r="BJ33" s="284">
        <v>139</v>
      </c>
      <c r="BK33" s="302"/>
      <c r="BL33" s="287">
        <v>0.25</v>
      </c>
      <c r="BM33" s="291"/>
      <c r="BN33" s="294">
        <v>15</v>
      </c>
      <c r="BO33" s="295"/>
      <c r="BP33" s="287">
        <v>0.46</v>
      </c>
      <c r="BQ33" s="288"/>
      <c r="BR33" s="287">
        <v>6.8</v>
      </c>
      <c r="BS33" s="291"/>
      <c r="BT33" s="294">
        <v>84</v>
      </c>
      <c r="BU33" s="295"/>
      <c r="BV33" s="287">
        <v>0.15</v>
      </c>
      <c r="BW33" s="288"/>
      <c r="BX33" s="297" t="s">
        <v>562</v>
      </c>
      <c r="BY33" s="298" t="s">
        <v>562</v>
      </c>
      <c r="BZ33" s="276">
        <v>6</v>
      </c>
    </row>
    <row r="34" spans="1:78" s="273" customFormat="1" x14ac:dyDescent="0.25">
      <c r="A34" s="1489">
        <v>11</v>
      </c>
      <c r="B34" s="275" t="s">
        <v>904</v>
      </c>
      <c r="C34" s="178" t="s">
        <v>905</v>
      </c>
      <c r="D34" s="274">
        <v>40687</v>
      </c>
      <c r="E34" s="1781">
        <v>0.37152777777777773</v>
      </c>
      <c r="F34" s="1481">
        <v>17.47</v>
      </c>
      <c r="G34" s="299">
        <v>14</v>
      </c>
      <c r="H34" s="281">
        <v>704</v>
      </c>
      <c r="I34" s="279" t="s">
        <v>562</v>
      </c>
      <c r="J34" s="279" t="s">
        <v>562</v>
      </c>
      <c r="K34" s="281">
        <v>578</v>
      </c>
      <c r="L34" s="299">
        <v>14.35</v>
      </c>
      <c r="M34" s="282">
        <v>7.8</v>
      </c>
      <c r="N34" s="297" t="s">
        <v>562</v>
      </c>
      <c r="O34" s="284">
        <v>108</v>
      </c>
      <c r="P34" s="282">
        <v>0.6</v>
      </c>
      <c r="Q34" s="285">
        <v>130.5</v>
      </c>
      <c r="R34" s="286"/>
      <c r="S34" s="287">
        <v>0.13170999999999999</v>
      </c>
      <c r="T34" s="288"/>
      <c r="U34" s="289">
        <v>1.77E-2</v>
      </c>
      <c r="V34" s="290"/>
      <c r="W34" s="287">
        <v>0.27800000000000002</v>
      </c>
      <c r="X34" s="291"/>
      <c r="Y34" s="287">
        <v>0.36799999999999999</v>
      </c>
      <c r="Z34" s="288"/>
      <c r="AA34" s="289">
        <v>2.8000000000000001E-2</v>
      </c>
      <c r="AB34" s="290"/>
      <c r="AC34" s="287">
        <v>0.63300000000000001</v>
      </c>
      <c r="AD34" s="288"/>
      <c r="AE34" s="287">
        <v>1.6E-2</v>
      </c>
      <c r="AF34" s="288" t="s">
        <v>0</v>
      </c>
      <c r="AG34" s="289">
        <v>4.0000000000000001E-3</v>
      </c>
      <c r="AH34" s="288" t="s">
        <v>0</v>
      </c>
      <c r="AI34" s="287">
        <v>0.03</v>
      </c>
      <c r="AJ34" s="288"/>
      <c r="AK34" s="287">
        <v>0.46800000000000003</v>
      </c>
      <c r="AL34" s="291"/>
      <c r="AM34" s="292">
        <v>0.46800000000000003</v>
      </c>
      <c r="AN34" s="293"/>
      <c r="AO34" s="294">
        <v>45.87</v>
      </c>
      <c r="AP34" s="295"/>
      <c r="AQ34" s="294">
        <v>26.033999999999999</v>
      </c>
      <c r="AR34" s="295"/>
      <c r="AS34" s="294">
        <v>28.31</v>
      </c>
      <c r="AT34" s="295"/>
      <c r="AU34" s="287">
        <v>2.7559999999999998</v>
      </c>
      <c r="AV34" s="291"/>
      <c r="AW34" s="294">
        <v>16.902999999999999</v>
      </c>
      <c r="AX34" s="295"/>
      <c r="AY34" s="294">
        <v>162.078</v>
      </c>
      <c r="AZ34" s="288"/>
      <c r="BA34" s="287">
        <v>9.4E-2</v>
      </c>
      <c r="BB34" s="282">
        <v>0.92149999999999999</v>
      </c>
      <c r="BC34" s="288" t="s">
        <v>0</v>
      </c>
      <c r="BD34" s="287">
        <v>0.05</v>
      </c>
      <c r="BE34" s="288" t="s">
        <v>0</v>
      </c>
      <c r="BF34" s="287">
        <v>0.21</v>
      </c>
      <c r="BG34" s="288" t="s">
        <v>0</v>
      </c>
      <c r="BH34" s="294">
        <v>1.9</v>
      </c>
      <c r="BI34" s="295"/>
      <c r="BJ34" s="284">
        <v>276.39999999999998</v>
      </c>
      <c r="BK34" s="302"/>
      <c r="BL34" s="287">
        <v>0.37740000000000001</v>
      </c>
      <c r="BM34" s="291"/>
      <c r="BN34" s="294">
        <v>65.77</v>
      </c>
      <c r="BO34" s="295"/>
      <c r="BP34" s="287">
        <v>1.393</v>
      </c>
      <c r="BQ34" s="288" t="s">
        <v>0</v>
      </c>
      <c r="BR34" s="287">
        <v>2.4</v>
      </c>
      <c r="BS34" s="291"/>
      <c r="BT34" s="294">
        <v>62.9</v>
      </c>
      <c r="BU34" s="295"/>
      <c r="BV34" s="287">
        <v>0.71060000000000001</v>
      </c>
      <c r="BW34" s="288"/>
      <c r="BX34" s="297" t="s">
        <v>562</v>
      </c>
      <c r="BY34" s="298" t="s">
        <v>562</v>
      </c>
      <c r="BZ34" s="276">
        <v>7</v>
      </c>
    </row>
    <row r="35" spans="1:78" s="273" customFormat="1" x14ac:dyDescent="0.25">
      <c r="A35" s="1490">
        <v>15</v>
      </c>
      <c r="B35" s="308" t="s">
        <v>83</v>
      </c>
      <c r="C35" s="195" t="s">
        <v>1212</v>
      </c>
      <c r="D35" s="307">
        <v>40771</v>
      </c>
      <c r="E35" s="1782">
        <v>0.4375</v>
      </c>
      <c r="F35" s="1482">
        <v>21.8</v>
      </c>
      <c r="G35" s="1467">
        <v>27</v>
      </c>
      <c r="H35" s="1468">
        <v>705</v>
      </c>
      <c r="I35" s="353" t="s">
        <v>562</v>
      </c>
      <c r="J35" s="353" t="s">
        <v>562</v>
      </c>
      <c r="K35" s="1468">
        <v>439</v>
      </c>
      <c r="L35" s="353" t="s">
        <v>562</v>
      </c>
      <c r="M35" s="324">
        <v>8.43</v>
      </c>
      <c r="N35" s="1485">
        <v>10.5</v>
      </c>
      <c r="O35" s="325">
        <v>123</v>
      </c>
      <c r="P35" s="324">
        <v>1.3</v>
      </c>
      <c r="Q35" s="1469">
        <v>148</v>
      </c>
      <c r="R35" s="311" t="s">
        <v>0</v>
      </c>
      <c r="S35" s="316">
        <v>0.01</v>
      </c>
      <c r="T35" s="313"/>
      <c r="U35" s="318">
        <v>3.1199999999999999E-3</v>
      </c>
      <c r="V35" s="319"/>
      <c r="W35" s="316">
        <v>0.30199999999999999</v>
      </c>
      <c r="X35" s="317"/>
      <c r="Y35" s="316">
        <v>0.51700000000000002</v>
      </c>
      <c r="Z35" s="313"/>
      <c r="AA35" s="318">
        <v>6.5000000000000002E-2</v>
      </c>
      <c r="AB35" s="319"/>
      <c r="AC35" s="316">
        <v>0.77800000000000002</v>
      </c>
      <c r="AD35" s="313"/>
      <c r="AE35" s="316">
        <v>2.5000000000000001E-2</v>
      </c>
      <c r="AF35" s="313"/>
      <c r="AG35" s="318">
        <v>7.1000000000000004E-3</v>
      </c>
      <c r="AH35" s="313" t="s">
        <v>0</v>
      </c>
      <c r="AI35" s="316">
        <v>0.03</v>
      </c>
      <c r="AJ35" s="313"/>
      <c r="AK35" s="316">
        <v>0.60799999999999998</v>
      </c>
      <c r="AL35" s="317"/>
      <c r="AM35" s="320">
        <v>0.60799999999999998</v>
      </c>
      <c r="AN35" s="321"/>
      <c r="AO35" s="322">
        <v>41.33</v>
      </c>
      <c r="AP35" s="323"/>
      <c r="AQ35" s="322">
        <v>17.911999999999999</v>
      </c>
      <c r="AR35" s="323"/>
      <c r="AS35" s="322">
        <v>22.32</v>
      </c>
      <c r="AT35" s="323"/>
      <c r="AU35" s="316">
        <v>2.9079999999999999</v>
      </c>
      <c r="AV35" s="317"/>
      <c r="AW35" s="322">
        <v>13.021000000000001</v>
      </c>
      <c r="AX35" s="323"/>
      <c r="AY35" s="322">
        <v>71.518000000000001</v>
      </c>
      <c r="AZ35" s="313"/>
      <c r="BA35" s="316">
        <v>7.2999999999999995E-2</v>
      </c>
      <c r="BB35" s="324">
        <v>0.65710000000000002</v>
      </c>
      <c r="BC35" s="313" t="s">
        <v>0</v>
      </c>
      <c r="BD35" s="316">
        <v>0.05</v>
      </c>
      <c r="BE35" s="313"/>
      <c r="BF35" s="316">
        <v>0.29409999999999997</v>
      </c>
      <c r="BG35" s="313" t="s">
        <v>0</v>
      </c>
      <c r="BH35" s="322">
        <v>1.9</v>
      </c>
      <c r="BI35" s="323"/>
      <c r="BJ35" s="325">
        <v>394.9</v>
      </c>
      <c r="BK35" s="326"/>
      <c r="BL35" s="316">
        <v>0.56389999999999996</v>
      </c>
      <c r="BM35" s="317"/>
      <c r="BN35" s="322">
        <v>48.17</v>
      </c>
      <c r="BO35" s="323"/>
      <c r="BP35" s="316">
        <v>1.0569999999999999</v>
      </c>
      <c r="BQ35" s="313"/>
      <c r="BR35" s="316">
        <v>2.645</v>
      </c>
      <c r="BS35" s="317"/>
      <c r="BT35" s="325">
        <v>156.19999999999999</v>
      </c>
      <c r="BU35" s="326"/>
      <c r="BV35" s="316">
        <v>0.45119999999999999</v>
      </c>
      <c r="BW35" s="313"/>
      <c r="BX35" s="327" t="s">
        <v>562</v>
      </c>
      <c r="BY35" s="328" t="s">
        <v>562</v>
      </c>
      <c r="BZ35" s="332">
        <v>19</v>
      </c>
    </row>
    <row r="36" spans="1:78" s="273" customFormat="1" x14ac:dyDescent="0.25">
      <c r="A36" s="1490">
        <v>15</v>
      </c>
      <c r="B36" s="308" t="s">
        <v>83</v>
      </c>
      <c r="C36" s="195" t="s">
        <v>1212</v>
      </c>
      <c r="D36" s="307">
        <v>40771</v>
      </c>
      <c r="E36" s="1782">
        <v>0.44791666666666669</v>
      </c>
      <c r="F36" s="1483" t="s">
        <v>562</v>
      </c>
      <c r="G36" s="352" t="s">
        <v>562</v>
      </c>
      <c r="H36" s="352" t="s">
        <v>562</v>
      </c>
      <c r="I36" s="352" t="s">
        <v>562</v>
      </c>
      <c r="J36" s="352" t="s">
        <v>562</v>
      </c>
      <c r="K36" s="352" t="s">
        <v>562</v>
      </c>
      <c r="L36" s="352" t="s">
        <v>562</v>
      </c>
      <c r="M36" s="352" t="s">
        <v>562</v>
      </c>
      <c r="N36" s="1484" t="s">
        <v>562</v>
      </c>
      <c r="O36" s="310" t="s">
        <v>562</v>
      </c>
      <c r="P36" s="310" t="s">
        <v>562</v>
      </c>
      <c r="Q36" s="310" t="s">
        <v>562</v>
      </c>
      <c r="R36" s="311" t="s">
        <v>0</v>
      </c>
      <c r="S36" s="316">
        <v>0.01</v>
      </c>
      <c r="T36" s="313"/>
      <c r="U36" s="318">
        <v>3.2100000000000002E-3</v>
      </c>
      <c r="V36" s="319"/>
      <c r="W36" s="316">
        <v>0.26400000000000001</v>
      </c>
      <c r="X36" s="317"/>
      <c r="Y36" s="316">
        <v>0.51800000000000002</v>
      </c>
      <c r="Z36" s="313"/>
      <c r="AA36" s="318">
        <v>5.5E-2</v>
      </c>
      <c r="AB36" s="319"/>
      <c r="AC36" s="316">
        <v>0.78</v>
      </c>
      <c r="AD36" s="313"/>
      <c r="AE36" s="316">
        <v>2.8000000000000001E-2</v>
      </c>
      <c r="AF36" s="313"/>
      <c r="AG36" s="318">
        <v>6.8599999999999998E-3</v>
      </c>
      <c r="AH36" s="313" t="s">
        <v>0</v>
      </c>
      <c r="AI36" s="316">
        <v>0.03</v>
      </c>
      <c r="AJ36" s="313"/>
      <c r="AK36" s="316">
        <v>0.79</v>
      </c>
      <c r="AL36" s="317"/>
      <c r="AM36" s="320">
        <v>0.79300000000000004</v>
      </c>
      <c r="AN36" s="321"/>
      <c r="AO36" s="322">
        <v>42.66</v>
      </c>
      <c r="AP36" s="323"/>
      <c r="AQ36" s="322">
        <v>18.3</v>
      </c>
      <c r="AR36" s="323"/>
      <c r="AS36" s="322">
        <v>23.28</v>
      </c>
      <c r="AT36" s="323"/>
      <c r="AU36" s="316">
        <v>3.05</v>
      </c>
      <c r="AV36" s="317"/>
      <c r="AW36" s="322">
        <v>13.006</v>
      </c>
      <c r="AX36" s="323"/>
      <c r="AY36" s="322">
        <v>71.97</v>
      </c>
      <c r="AZ36" s="313"/>
      <c r="BA36" s="316">
        <v>8.4000000000000005E-2</v>
      </c>
      <c r="BB36" s="324">
        <v>0.62460000000000004</v>
      </c>
      <c r="BC36" s="313" t="s">
        <v>0</v>
      </c>
      <c r="BD36" s="316">
        <v>0.05</v>
      </c>
      <c r="BE36" s="313"/>
      <c r="BF36" s="316">
        <v>0.38109999999999999</v>
      </c>
      <c r="BG36" s="313" t="s">
        <v>0</v>
      </c>
      <c r="BH36" s="322">
        <v>1.9</v>
      </c>
      <c r="BI36" s="323"/>
      <c r="BJ36" s="325">
        <v>400</v>
      </c>
      <c r="BK36" s="326"/>
      <c r="BL36" s="316">
        <v>0.59540000000000004</v>
      </c>
      <c r="BM36" s="317"/>
      <c r="BN36" s="322">
        <v>49.38</v>
      </c>
      <c r="BO36" s="323"/>
      <c r="BP36" s="316">
        <v>1.125</v>
      </c>
      <c r="BQ36" s="313"/>
      <c r="BR36" s="316">
        <v>2.8809999999999998</v>
      </c>
      <c r="BS36" s="317"/>
      <c r="BT36" s="325">
        <v>152.5</v>
      </c>
      <c r="BU36" s="326"/>
      <c r="BV36" s="316">
        <v>0.501</v>
      </c>
      <c r="BW36" s="313"/>
      <c r="BX36" s="327" t="s">
        <v>562</v>
      </c>
      <c r="BY36" s="328" t="s">
        <v>562</v>
      </c>
      <c r="BZ36" s="332">
        <v>19</v>
      </c>
    </row>
    <row r="37" spans="1:78" s="273" customFormat="1" x14ac:dyDescent="0.25">
      <c r="A37" s="1489">
        <v>27</v>
      </c>
      <c r="B37" s="275" t="s">
        <v>902</v>
      </c>
      <c r="C37" s="178" t="s">
        <v>903</v>
      </c>
      <c r="D37" s="274">
        <v>40771</v>
      </c>
      <c r="E37" s="1781">
        <v>0.48958333333333331</v>
      </c>
      <c r="F37" s="1481">
        <v>24</v>
      </c>
      <c r="G37" s="299">
        <v>19.899999999999999</v>
      </c>
      <c r="H37" s="279" t="s">
        <v>562</v>
      </c>
      <c r="I37" s="281">
        <v>542</v>
      </c>
      <c r="J37" s="281">
        <v>2.74</v>
      </c>
      <c r="K37" s="281">
        <v>404</v>
      </c>
      <c r="L37" s="279" t="s">
        <v>562</v>
      </c>
      <c r="M37" s="282">
        <v>8.1999999999999993</v>
      </c>
      <c r="N37" s="292">
        <v>5.0999999999999996</v>
      </c>
      <c r="O37" s="284">
        <v>130</v>
      </c>
      <c r="P37" s="282">
        <v>1.6</v>
      </c>
      <c r="Q37" s="285">
        <v>156</v>
      </c>
      <c r="R37" s="286" t="s">
        <v>0</v>
      </c>
      <c r="S37" s="287">
        <v>0.01</v>
      </c>
      <c r="T37" s="288"/>
      <c r="U37" s="289">
        <v>3.0000000000000001E-3</v>
      </c>
      <c r="V37" s="290"/>
      <c r="W37" s="287">
        <v>0.21</v>
      </c>
      <c r="X37" s="291"/>
      <c r="Y37" s="287">
        <v>0.28999999999999998</v>
      </c>
      <c r="Z37" s="288"/>
      <c r="AA37" s="289">
        <v>0.04</v>
      </c>
      <c r="AB37" s="290"/>
      <c r="AC37" s="287">
        <v>0.48</v>
      </c>
      <c r="AD37" s="288"/>
      <c r="AE37" s="287">
        <v>0.01</v>
      </c>
      <c r="AF37" s="288" t="s">
        <v>0</v>
      </c>
      <c r="AG37" s="289">
        <v>4.0000000000000001E-3</v>
      </c>
      <c r="AH37" s="288" t="s">
        <v>0</v>
      </c>
      <c r="AI37" s="287">
        <v>0.03</v>
      </c>
      <c r="AJ37" s="288"/>
      <c r="AK37" s="287">
        <v>0.45</v>
      </c>
      <c r="AL37" s="291"/>
      <c r="AM37" s="292">
        <v>0.45</v>
      </c>
      <c r="AN37" s="293"/>
      <c r="AO37" s="294">
        <v>39</v>
      </c>
      <c r="AP37" s="295"/>
      <c r="AQ37" s="294">
        <v>17.2</v>
      </c>
      <c r="AR37" s="295"/>
      <c r="AS37" s="294">
        <v>16.899999999999999</v>
      </c>
      <c r="AT37" s="295"/>
      <c r="AU37" s="287">
        <v>2.64</v>
      </c>
      <c r="AV37" s="291"/>
      <c r="AW37" s="294">
        <v>12.2</v>
      </c>
      <c r="AX37" s="295"/>
      <c r="AY37" s="294">
        <v>46.9</v>
      </c>
      <c r="AZ37" s="288"/>
      <c r="BA37" s="287">
        <v>0.08</v>
      </c>
      <c r="BB37" s="282">
        <v>0.57999999999999996</v>
      </c>
      <c r="BC37" s="288" t="s">
        <v>0</v>
      </c>
      <c r="BD37" s="287">
        <v>0.05</v>
      </c>
      <c r="BE37" s="288" t="s">
        <v>0</v>
      </c>
      <c r="BF37" s="287">
        <v>0.21</v>
      </c>
      <c r="BG37" s="288" t="s">
        <v>0</v>
      </c>
      <c r="BH37" s="294">
        <v>2</v>
      </c>
      <c r="BI37" s="295"/>
      <c r="BJ37" s="284">
        <v>121</v>
      </c>
      <c r="BK37" s="302"/>
      <c r="BL37" s="287">
        <v>0.53</v>
      </c>
      <c r="BM37" s="291"/>
      <c r="BN37" s="294">
        <v>18.7</v>
      </c>
      <c r="BO37" s="295"/>
      <c r="BP37" s="287">
        <v>1.5</v>
      </c>
      <c r="BQ37" s="288"/>
      <c r="BR37" s="287">
        <v>4.7</v>
      </c>
      <c r="BS37" s="291"/>
      <c r="BT37" s="294">
        <v>72</v>
      </c>
      <c r="BU37" s="295"/>
      <c r="BV37" s="287">
        <v>0.22</v>
      </c>
      <c r="BW37" s="288"/>
      <c r="BX37" s="297" t="s">
        <v>562</v>
      </c>
      <c r="BY37" s="298" t="s">
        <v>562</v>
      </c>
      <c r="BZ37" s="276">
        <v>6</v>
      </c>
    </row>
    <row r="38" spans="1:78" s="273" customFormat="1" x14ac:dyDescent="0.25">
      <c r="A38" s="1489">
        <v>11</v>
      </c>
      <c r="B38" s="275" t="s">
        <v>904</v>
      </c>
      <c r="C38" s="178" t="s">
        <v>905</v>
      </c>
      <c r="D38" s="274">
        <v>40771</v>
      </c>
      <c r="E38" s="1781">
        <v>0.375</v>
      </c>
      <c r="F38" s="1481">
        <v>19.100000000000001</v>
      </c>
      <c r="G38" s="299">
        <v>22</v>
      </c>
      <c r="H38" s="281">
        <v>705</v>
      </c>
      <c r="I38" s="279" t="s">
        <v>562</v>
      </c>
      <c r="J38" s="281">
        <v>2.5</v>
      </c>
      <c r="K38" s="281">
        <v>478</v>
      </c>
      <c r="L38" s="279" t="s">
        <v>562</v>
      </c>
      <c r="M38" s="282">
        <v>7.96</v>
      </c>
      <c r="N38" s="292">
        <v>9.3000000000000007</v>
      </c>
      <c r="O38" s="294">
        <v>86</v>
      </c>
      <c r="P38" s="282">
        <v>0.4</v>
      </c>
      <c r="Q38" s="285">
        <v>104.6</v>
      </c>
      <c r="R38" s="286" t="s">
        <v>0</v>
      </c>
      <c r="S38" s="287">
        <v>0.01</v>
      </c>
      <c r="T38" s="288"/>
      <c r="U38" s="289">
        <v>2.4099999999999998E-3</v>
      </c>
      <c r="V38" s="290"/>
      <c r="W38" s="287">
        <v>0.254</v>
      </c>
      <c r="X38" s="291"/>
      <c r="Y38" s="287">
        <v>0.315</v>
      </c>
      <c r="Z38" s="288"/>
      <c r="AA38" s="289">
        <v>4.4999999999999998E-2</v>
      </c>
      <c r="AB38" s="290"/>
      <c r="AC38" s="287">
        <v>0.53200000000000003</v>
      </c>
      <c r="AD38" s="288"/>
      <c r="AE38" s="287">
        <v>1.6E-2</v>
      </c>
      <c r="AF38" s="288"/>
      <c r="AG38" s="289">
        <v>8.5299999999999994E-3</v>
      </c>
      <c r="AH38" s="288" t="s">
        <v>0</v>
      </c>
      <c r="AI38" s="287">
        <v>0.03</v>
      </c>
      <c r="AJ38" s="288"/>
      <c r="AK38" s="287">
        <v>0.57299999999999995</v>
      </c>
      <c r="AL38" s="291"/>
      <c r="AM38" s="292">
        <v>0.57299999999999995</v>
      </c>
      <c r="AN38" s="293"/>
      <c r="AO38" s="294">
        <v>41.12</v>
      </c>
      <c r="AP38" s="295"/>
      <c r="AQ38" s="294">
        <v>20.797999999999998</v>
      </c>
      <c r="AR38" s="295"/>
      <c r="AS38" s="294">
        <v>22.52</v>
      </c>
      <c r="AT38" s="295"/>
      <c r="AU38" s="287">
        <v>3.073</v>
      </c>
      <c r="AV38" s="291"/>
      <c r="AW38" s="294">
        <v>14.676</v>
      </c>
      <c r="AX38" s="295"/>
      <c r="AY38" s="284">
        <v>122.93300000000001</v>
      </c>
      <c r="AZ38" s="288"/>
      <c r="BA38" s="287">
        <v>9.7000000000000003E-2</v>
      </c>
      <c r="BB38" s="282">
        <v>0.45850000000000002</v>
      </c>
      <c r="BC38" s="288" t="s">
        <v>0</v>
      </c>
      <c r="BD38" s="287">
        <v>0.05</v>
      </c>
      <c r="BE38" s="288"/>
      <c r="BF38" s="287">
        <v>0.21379999999999999</v>
      </c>
      <c r="BG38" s="288" t="s">
        <v>0</v>
      </c>
      <c r="BH38" s="294">
        <v>1.9</v>
      </c>
      <c r="BI38" s="295"/>
      <c r="BJ38" s="284">
        <v>562.79999999999995</v>
      </c>
      <c r="BK38" s="302"/>
      <c r="BL38" s="287">
        <v>0.35389999999999999</v>
      </c>
      <c r="BM38" s="291"/>
      <c r="BN38" s="294">
        <v>66.290000000000006</v>
      </c>
      <c r="BO38" s="295"/>
      <c r="BP38" s="287">
        <v>1.5289999999999999</v>
      </c>
      <c r="BQ38" s="288"/>
      <c r="BR38" s="287">
        <v>2.7589999999999999</v>
      </c>
      <c r="BS38" s="291"/>
      <c r="BT38" s="294">
        <v>92.84</v>
      </c>
      <c r="BU38" s="295"/>
      <c r="BV38" s="287">
        <v>0.46039999999999998</v>
      </c>
      <c r="BW38" s="288"/>
      <c r="BX38" s="297" t="s">
        <v>562</v>
      </c>
      <c r="BY38" s="298" t="s">
        <v>562</v>
      </c>
      <c r="BZ38" s="331">
        <v>9</v>
      </c>
    </row>
    <row r="39" spans="1:78" s="273" customFormat="1" x14ac:dyDescent="0.25">
      <c r="A39" s="1489">
        <v>15</v>
      </c>
      <c r="B39" s="275" t="s">
        <v>83</v>
      </c>
      <c r="C39" s="178" t="s">
        <v>900</v>
      </c>
      <c r="D39" s="274">
        <v>40842</v>
      </c>
      <c r="E39" s="1781">
        <v>0.4375</v>
      </c>
      <c r="F39" s="1481">
        <v>12</v>
      </c>
      <c r="G39" s="299">
        <v>17</v>
      </c>
      <c r="H39" s="281">
        <v>707</v>
      </c>
      <c r="I39" s="279" t="s">
        <v>562</v>
      </c>
      <c r="J39" s="279" t="s">
        <v>562</v>
      </c>
      <c r="K39" s="281">
        <v>418</v>
      </c>
      <c r="L39" s="299">
        <v>11.35</v>
      </c>
      <c r="M39" s="282">
        <v>8.4700000000000006</v>
      </c>
      <c r="N39" s="292">
        <v>1.6</v>
      </c>
      <c r="O39" s="284">
        <v>136</v>
      </c>
      <c r="P39" s="282">
        <v>1.1000000000000001</v>
      </c>
      <c r="Q39" s="285">
        <v>164</v>
      </c>
      <c r="R39" s="286" t="s">
        <v>0</v>
      </c>
      <c r="S39" s="334">
        <v>0.01</v>
      </c>
      <c r="T39" s="288" t="s">
        <v>0</v>
      </c>
      <c r="U39" s="335">
        <v>1E-3</v>
      </c>
      <c r="V39" s="336"/>
      <c r="W39" s="334">
        <v>0.16</v>
      </c>
      <c r="X39" s="337"/>
      <c r="Y39" s="287">
        <v>0.22089</v>
      </c>
      <c r="Z39" s="338" t="s">
        <v>0</v>
      </c>
      <c r="AA39" s="335">
        <v>0.02</v>
      </c>
      <c r="AB39" s="336"/>
      <c r="AC39" s="334">
        <v>0.36</v>
      </c>
      <c r="AD39" s="288" t="s">
        <v>0</v>
      </c>
      <c r="AE39" s="334">
        <v>0.01</v>
      </c>
      <c r="AF39" s="288" t="s">
        <v>0</v>
      </c>
      <c r="AG39" s="335">
        <v>4.0000000000000001E-3</v>
      </c>
      <c r="AH39" s="338" t="s">
        <v>0</v>
      </c>
      <c r="AI39" s="334">
        <v>0.03</v>
      </c>
      <c r="AJ39" s="338" t="s">
        <v>0</v>
      </c>
      <c r="AK39" s="334">
        <v>0.1</v>
      </c>
      <c r="AL39" s="337"/>
      <c r="AM39" s="339">
        <v>0.09</v>
      </c>
      <c r="AN39" s="340"/>
      <c r="AO39" s="341">
        <v>40.700000000000003</v>
      </c>
      <c r="AP39" s="342"/>
      <c r="AQ39" s="341">
        <v>16.3</v>
      </c>
      <c r="AR39" s="342"/>
      <c r="AS39" s="341">
        <v>17.7</v>
      </c>
      <c r="AT39" s="342"/>
      <c r="AU39" s="334">
        <v>2.58</v>
      </c>
      <c r="AV39" s="337"/>
      <c r="AW39" s="341">
        <v>14.6</v>
      </c>
      <c r="AX39" s="342"/>
      <c r="AY39" s="341">
        <v>52.8</v>
      </c>
      <c r="AZ39" s="288"/>
      <c r="BA39" s="334">
        <v>0.1</v>
      </c>
      <c r="BB39" s="344">
        <v>0.37</v>
      </c>
      <c r="BC39" s="338" t="s">
        <v>0</v>
      </c>
      <c r="BD39" s="334">
        <v>0.02</v>
      </c>
      <c r="BE39" s="338" t="s">
        <v>0</v>
      </c>
      <c r="BF39" s="334">
        <v>0.3</v>
      </c>
      <c r="BG39" s="338" t="s">
        <v>0</v>
      </c>
      <c r="BH39" s="341">
        <v>1</v>
      </c>
      <c r="BI39" s="342"/>
      <c r="BJ39" s="341">
        <v>50</v>
      </c>
      <c r="BK39" s="342"/>
      <c r="BL39" s="334">
        <v>0.09</v>
      </c>
      <c r="BM39" s="337"/>
      <c r="BN39" s="334">
        <v>5.2</v>
      </c>
      <c r="BO39" s="337"/>
      <c r="BP39" s="334">
        <v>0.41</v>
      </c>
      <c r="BQ39" s="338" t="s">
        <v>0</v>
      </c>
      <c r="BR39" s="334">
        <v>3</v>
      </c>
      <c r="BS39" s="337"/>
      <c r="BT39" s="341">
        <v>14</v>
      </c>
      <c r="BU39" s="342"/>
      <c r="BV39" s="334">
        <v>0.2</v>
      </c>
      <c r="BW39" s="288"/>
      <c r="BX39" s="297" t="s">
        <v>562</v>
      </c>
      <c r="BY39" s="298" t="s">
        <v>562</v>
      </c>
      <c r="BZ39" s="331">
        <v>2</v>
      </c>
    </row>
    <row r="40" spans="1:78" s="346" customFormat="1" x14ac:dyDescent="0.25">
      <c r="A40" s="1489">
        <v>27</v>
      </c>
      <c r="B40" s="279" t="s">
        <v>902</v>
      </c>
      <c r="C40" s="178" t="s">
        <v>903</v>
      </c>
      <c r="D40" s="274">
        <v>40842</v>
      </c>
      <c r="E40" s="1781">
        <v>0.48958333333333331</v>
      </c>
      <c r="F40" s="1481">
        <v>12.8</v>
      </c>
      <c r="G40" s="299">
        <v>16</v>
      </c>
      <c r="H40" s="279" t="s">
        <v>562</v>
      </c>
      <c r="I40" s="281">
        <v>395</v>
      </c>
      <c r="J40" s="281">
        <v>2.5299999999999998</v>
      </c>
      <c r="K40" s="281">
        <v>342</v>
      </c>
      <c r="L40" s="279" t="s">
        <v>562</v>
      </c>
      <c r="M40" s="282">
        <v>8.1999999999999993</v>
      </c>
      <c r="N40" s="292">
        <v>2.2000000000000002</v>
      </c>
      <c r="O40" s="284">
        <v>114</v>
      </c>
      <c r="P40" s="282">
        <v>1</v>
      </c>
      <c r="Q40" s="285">
        <v>137</v>
      </c>
      <c r="R40" s="286" t="s">
        <v>0</v>
      </c>
      <c r="S40" s="287">
        <v>0.01</v>
      </c>
      <c r="T40" s="288" t="s">
        <v>0</v>
      </c>
      <c r="U40" s="289">
        <v>1E-3</v>
      </c>
      <c r="V40" s="290"/>
      <c r="W40" s="287">
        <v>0.19</v>
      </c>
      <c r="X40" s="291"/>
      <c r="Y40" s="287">
        <v>0.254</v>
      </c>
      <c r="Z40" s="288" t="s">
        <v>0</v>
      </c>
      <c r="AA40" s="289">
        <v>0.02</v>
      </c>
      <c r="AB40" s="290"/>
      <c r="AC40" s="287">
        <v>0.41</v>
      </c>
      <c r="AD40" s="288"/>
      <c r="AE40" s="287">
        <v>0.01</v>
      </c>
      <c r="AF40" s="288" t="s">
        <v>0</v>
      </c>
      <c r="AG40" s="289">
        <v>4.0000000000000001E-3</v>
      </c>
      <c r="AH40" s="288" t="s">
        <v>0</v>
      </c>
      <c r="AI40" s="287">
        <v>0.03</v>
      </c>
      <c r="AJ40" s="288"/>
      <c r="AK40" s="287">
        <v>0.21</v>
      </c>
      <c r="AL40" s="291"/>
      <c r="AM40" s="292">
        <v>0.21</v>
      </c>
      <c r="AN40" s="293"/>
      <c r="AO40" s="294">
        <v>36.5</v>
      </c>
      <c r="AP40" s="295"/>
      <c r="AQ40" s="294">
        <v>14.1</v>
      </c>
      <c r="AR40" s="295"/>
      <c r="AS40" s="294">
        <v>10.3</v>
      </c>
      <c r="AT40" s="295"/>
      <c r="AU40" s="287">
        <v>2.2400000000000002</v>
      </c>
      <c r="AV40" s="291"/>
      <c r="AW40" s="287">
        <v>9.6999999999999993</v>
      </c>
      <c r="AX40" s="291"/>
      <c r="AY40" s="294">
        <v>35</v>
      </c>
      <c r="AZ40" s="288"/>
      <c r="BA40" s="287">
        <v>0.09</v>
      </c>
      <c r="BB40" s="282">
        <v>0.38</v>
      </c>
      <c r="BC40" s="288" t="s">
        <v>0</v>
      </c>
      <c r="BD40" s="287">
        <v>0.02</v>
      </c>
      <c r="BE40" s="288" t="s">
        <v>0</v>
      </c>
      <c r="BF40" s="287">
        <v>0.3</v>
      </c>
      <c r="BG40" s="288" t="s">
        <v>0</v>
      </c>
      <c r="BH40" s="294">
        <v>1</v>
      </c>
      <c r="BI40" s="295"/>
      <c r="BJ40" s="294">
        <v>61</v>
      </c>
      <c r="BK40" s="295"/>
      <c r="BL40" s="287">
        <v>0.12</v>
      </c>
      <c r="BM40" s="291"/>
      <c r="BN40" s="287">
        <v>6.7</v>
      </c>
      <c r="BO40" s="291"/>
      <c r="BP40" s="287">
        <v>0.37</v>
      </c>
      <c r="BQ40" s="288" t="s">
        <v>0</v>
      </c>
      <c r="BR40" s="287">
        <v>3</v>
      </c>
      <c r="BS40" s="291"/>
      <c r="BT40" s="294">
        <v>20</v>
      </c>
      <c r="BU40" s="295"/>
      <c r="BV40" s="287">
        <v>0.16</v>
      </c>
      <c r="BW40" s="288"/>
      <c r="BX40" s="297" t="s">
        <v>562</v>
      </c>
      <c r="BY40" s="298" t="s">
        <v>562</v>
      </c>
      <c r="BZ40" s="276">
        <v>1</v>
      </c>
    </row>
    <row r="41" spans="1:78" s="273" customFormat="1" x14ac:dyDescent="0.25">
      <c r="A41" s="1489">
        <v>11</v>
      </c>
      <c r="B41" s="275" t="s">
        <v>904</v>
      </c>
      <c r="C41" s="178" t="s">
        <v>905</v>
      </c>
      <c r="D41" s="274">
        <v>40842</v>
      </c>
      <c r="E41" s="1781">
        <v>0.36805555555555558</v>
      </c>
      <c r="F41" s="1481">
        <v>10.73</v>
      </c>
      <c r="G41" s="299">
        <v>14</v>
      </c>
      <c r="H41" s="281">
        <v>707</v>
      </c>
      <c r="I41" s="279" t="s">
        <v>562</v>
      </c>
      <c r="J41" s="279" t="s">
        <v>562</v>
      </c>
      <c r="K41" s="281">
        <v>440</v>
      </c>
      <c r="L41" s="299">
        <v>10.71</v>
      </c>
      <c r="M41" s="282">
        <v>8.02</v>
      </c>
      <c r="N41" s="292">
        <v>1.7</v>
      </c>
      <c r="O41" s="333">
        <v>88.5</v>
      </c>
      <c r="P41" s="282">
        <v>0.3</v>
      </c>
      <c r="Q41" s="285">
        <v>107</v>
      </c>
      <c r="R41" s="286"/>
      <c r="S41" s="334">
        <v>9.9000000000000005E-2</v>
      </c>
      <c r="T41" s="288"/>
      <c r="U41" s="335">
        <v>0.02</v>
      </c>
      <c r="V41" s="336"/>
      <c r="W41" s="334">
        <v>0.33</v>
      </c>
      <c r="X41" s="337"/>
      <c r="Y41" s="287">
        <v>0.30425000000000002</v>
      </c>
      <c r="Z41" s="338"/>
      <c r="AA41" s="335">
        <v>0.03</v>
      </c>
      <c r="AB41" s="336"/>
      <c r="AC41" s="334">
        <v>0.5</v>
      </c>
      <c r="AD41" s="288"/>
      <c r="AE41" s="334">
        <v>0.02</v>
      </c>
      <c r="AF41" s="288"/>
      <c r="AG41" s="335">
        <v>8.9999999999999993E-3</v>
      </c>
      <c r="AH41" s="338" t="s">
        <v>0</v>
      </c>
      <c r="AI41" s="334">
        <v>0.03</v>
      </c>
      <c r="AJ41" s="338"/>
      <c r="AK41" s="334">
        <v>0.15</v>
      </c>
      <c r="AL41" s="337"/>
      <c r="AM41" s="339">
        <v>0.15</v>
      </c>
      <c r="AN41" s="340"/>
      <c r="AO41" s="341">
        <v>35.6</v>
      </c>
      <c r="AP41" s="342"/>
      <c r="AQ41" s="341">
        <v>18.8</v>
      </c>
      <c r="AR41" s="342"/>
      <c r="AS41" s="341">
        <v>21.9</v>
      </c>
      <c r="AT41" s="342"/>
      <c r="AU41" s="334">
        <v>2.56</v>
      </c>
      <c r="AV41" s="337"/>
      <c r="AW41" s="341">
        <v>15.3</v>
      </c>
      <c r="AX41" s="342"/>
      <c r="AY41" s="343">
        <v>108</v>
      </c>
      <c r="AZ41" s="288"/>
      <c r="BA41" s="334">
        <v>0.11</v>
      </c>
      <c r="BB41" s="344">
        <v>0.32</v>
      </c>
      <c r="BC41" s="338" t="s">
        <v>0</v>
      </c>
      <c r="BD41" s="334">
        <v>0.02</v>
      </c>
      <c r="BE41" s="338" t="s">
        <v>0</v>
      </c>
      <c r="BF41" s="334">
        <v>0.3</v>
      </c>
      <c r="BG41" s="338" t="s">
        <v>0</v>
      </c>
      <c r="BH41" s="341">
        <v>1</v>
      </c>
      <c r="BI41" s="342"/>
      <c r="BJ41" s="343">
        <v>187</v>
      </c>
      <c r="BK41" s="345"/>
      <c r="BL41" s="334">
        <v>0.1</v>
      </c>
      <c r="BM41" s="337"/>
      <c r="BN41" s="341">
        <v>30.1</v>
      </c>
      <c r="BO41" s="342"/>
      <c r="BP41" s="334">
        <v>0.78</v>
      </c>
      <c r="BQ41" s="338" t="s">
        <v>0</v>
      </c>
      <c r="BR41" s="334">
        <v>3</v>
      </c>
      <c r="BS41" s="337"/>
      <c r="BT41" s="341">
        <v>23</v>
      </c>
      <c r="BU41" s="342"/>
      <c r="BV41" s="334">
        <v>0.26</v>
      </c>
      <c r="BW41" s="288"/>
      <c r="BX41" s="297" t="s">
        <v>562</v>
      </c>
      <c r="BY41" s="298" t="s">
        <v>562</v>
      </c>
      <c r="BZ41" s="331">
        <v>3</v>
      </c>
    </row>
    <row r="42" spans="1:78" s="348" customFormat="1" ht="15.75" thickBot="1" x14ac:dyDescent="0.3">
      <c r="A42" s="1491">
        <v>15</v>
      </c>
      <c r="B42" s="360" t="s">
        <v>83</v>
      </c>
      <c r="C42" s="361" t="s">
        <v>900</v>
      </c>
      <c r="D42" s="359">
        <v>40892</v>
      </c>
      <c r="E42" s="1783">
        <v>0.43055555555555558</v>
      </c>
      <c r="F42" s="362">
        <v>8.5</v>
      </c>
      <c r="G42" s="363">
        <v>13</v>
      </c>
      <c r="H42" s="364">
        <v>708</v>
      </c>
      <c r="I42" s="365" t="s">
        <v>562</v>
      </c>
      <c r="J42" s="365" t="s">
        <v>562</v>
      </c>
      <c r="K42" s="364">
        <v>395</v>
      </c>
      <c r="L42" s="363">
        <v>11.1</v>
      </c>
      <c r="M42" s="366">
        <v>8.1</v>
      </c>
      <c r="N42" s="367">
        <v>3.7</v>
      </c>
      <c r="O42" s="368">
        <v>133</v>
      </c>
      <c r="P42" s="366">
        <v>0</v>
      </c>
      <c r="Q42" s="369">
        <v>160</v>
      </c>
      <c r="R42" s="370"/>
      <c r="S42" s="371">
        <v>1.6E-2</v>
      </c>
      <c r="T42" s="372"/>
      <c r="U42" s="373">
        <v>4.0000000000000001E-3</v>
      </c>
      <c r="V42" s="374"/>
      <c r="W42" s="371">
        <v>0.13</v>
      </c>
      <c r="X42" s="375"/>
      <c r="Y42" s="371">
        <v>1.17</v>
      </c>
      <c r="Z42" s="372" t="s">
        <v>0</v>
      </c>
      <c r="AA42" s="373">
        <v>0.02</v>
      </c>
      <c r="AB42" s="374"/>
      <c r="AC42" s="371">
        <v>1.28</v>
      </c>
      <c r="AD42" s="372"/>
      <c r="AE42" s="371">
        <v>0.01</v>
      </c>
      <c r="AF42" s="372"/>
      <c r="AG42" s="373">
        <v>7.0000000000000001E-3</v>
      </c>
      <c r="AH42" s="372" t="s">
        <v>0</v>
      </c>
      <c r="AI42" s="376">
        <v>0.03</v>
      </c>
      <c r="AJ42" s="372"/>
      <c r="AK42" s="371">
        <v>0.11</v>
      </c>
      <c r="AL42" s="375"/>
      <c r="AM42" s="377">
        <v>0.13</v>
      </c>
      <c r="AN42" s="378"/>
      <c r="AO42" s="379">
        <v>43.9</v>
      </c>
      <c r="AP42" s="380"/>
      <c r="AQ42" s="376">
        <v>12.8</v>
      </c>
      <c r="AR42" s="381"/>
      <c r="AS42" s="371">
        <v>9.9</v>
      </c>
      <c r="AT42" s="375"/>
      <c r="AU42" s="376">
        <v>1.64</v>
      </c>
      <c r="AV42" s="381"/>
      <c r="AW42" s="376">
        <v>8.2100000000000009</v>
      </c>
      <c r="AX42" s="381"/>
      <c r="AY42" s="379">
        <v>36.799999999999997</v>
      </c>
      <c r="AZ42" s="372"/>
      <c r="BA42" s="376">
        <v>7.0000000000000007E-2</v>
      </c>
      <c r="BB42" s="364">
        <v>0.44</v>
      </c>
      <c r="BC42" s="372" t="s">
        <v>0</v>
      </c>
      <c r="BD42" s="371">
        <v>0.02</v>
      </c>
      <c r="BE42" s="372" t="s">
        <v>0</v>
      </c>
      <c r="BF42" s="371">
        <v>0.3</v>
      </c>
      <c r="BG42" s="372" t="s">
        <v>0</v>
      </c>
      <c r="BH42" s="379">
        <v>1</v>
      </c>
      <c r="BI42" s="380"/>
      <c r="BJ42" s="376">
        <v>136</v>
      </c>
      <c r="BK42" s="381"/>
      <c r="BL42" s="371">
        <v>0.3</v>
      </c>
      <c r="BM42" s="375"/>
      <c r="BN42" s="376">
        <v>12.6</v>
      </c>
      <c r="BO42" s="381"/>
      <c r="BP42" s="371">
        <v>0.5</v>
      </c>
      <c r="BQ42" s="372" t="s">
        <v>0</v>
      </c>
      <c r="BR42" s="371">
        <v>3</v>
      </c>
      <c r="BS42" s="375"/>
      <c r="BT42" s="379">
        <v>63</v>
      </c>
      <c r="BU42" s="380"/>
      <c r="BV42" s="371">
        <v>0.28000000000000003</v>
      </c>
      <c r="BW42" s="372"/>
      <c r="BX42" s="382" t="s">
        <v>562</v>
      </c>
      <c r="BY42" s="383" t="s">
        <v>562</v>
      </c>
      <c r="BZ42" s="384">
        <v>4</v>
      </c>
    </row>
    <row r="43" spans="1:78" s="346" customFormat="1" x14ac:dyDescent="0.25">
      <c r="A43" s="1489">
        <v>27</v>
      </c>
      <c r="B43" s="279" t="s">
        <v>902</v>
      </c>
      <c r="C43" s="178" t="s">
        <v>903</v>
      </c>
      <c r="D43" s="274">
        <v>40892</v>
      </c>
      <c r="E43" s="1781">
        <v>0.5</v>
      </c>
      <c r="F43" s="304">
        <v>8.4</v>
      </c>
      <c r="G43" s="299">
        <v>17.8</v>
      </c>
      <c r="H43" s="279" t="s">
        <v>562</v>
      </c>
      <c r="I43" s="280">
        <v>1840</v>
      </c>
      <c r="J43" s="281">
        <v>3.75</v>
      </c>
      <c r="K43" s="281">
        <v>321</v>
      </c>
      <c r="L43" s="279" t="s">
        <v>562</v>
      </c>
      <c r="M43" s="282">
        <v>8</v>
      </c>
      <c r="N43" s="283">
        <v>3.2</v>
      </c>
      <c r="O43" s="294">
        <v>92</v>
      </c>
      <c r="P43" s="282">
        <v>1</v>
      </c>
      <c r="Q43" s="285">
        <v>111</v>
      </c>
      <c r="R43" s="286"/>
      <c r="S43" s="287">
        <v>1.2E-2</v>
      </c>
      <c r="T43" s="288"/>
      <c r="U43" s="289">
        <v>3.0000000000000001E-3</v>
      </c>
      <c r="V43" s="290"/>
      <c r="W43" s="287">
        <v>0.1</v>
      </c>
      <c r="X43" s="291"/>
      <c r="Y43" s="287">
        <v>1.1599999999999999</v>
      </c>
      <c r="Z43" s="288" t="s">
        <v>0</v>
      </c>
      <c r="AA43" s="289">
        <v>0.02</v>
      </c>
      <c r="AB43" s="290"/>
      <c r="AC43" s="287">
        <v>1.27</v>
      </c>
      <c r="AD43" s="288" t="s">
        <v>0</v>
      </c>
      <c r="AE43" s="287">
        <v>0.01</v>
      </c>
      <c r="AF43" s="288"/>
      <c r="AG43" s="289">
        <v>6.0000000000000001E-3</v>
      </c>
      <c r="AH43" s="288" t="s">
        <v>0</v>
      </c>
      <c r="AI43" s="287">
        <v>0.03</v>
      </c>
      <c r="AJ43" s="288"/>
      <c r="AK43" s="287">
        <v>0.2</v>
      </c>
      <c r="AL43" s="291"/>
      <c r="AM43" s="292">
        <v>0.2</v>
      </c>
      <c r="AN43" s="293"/>
      <c r="AO43" s="294">
        <v>43.2</v>
      </c>
      <c r="AP43" s="295"/>
      <c r="AQ43" s="294">
        <v>12.3</v>
      </c>
      <c r="AR43" s="295"/>
      <c r="AS43" s="287">
        <v>7.3</v>
      </c>
      <c r="AT43" s="291"/>
      <c r="AU43" s="287">
        <v>1.61</v>
      </c>
      <c r="AV43" s="291"/>
      <c r="AW43" s="287">
        <v>6.43</v>
      </c>
      <c r="AX43" s="291"/>
      <c r="AY43" s="294">
        <v>27.7</v>
      </c>
      <c r="AZ43" s="288"/>
      <c r="BA43" s="287">
        <v>0.04</v>
      </c>
      <c r="BB43" s="282">
        <v>0.45</v>
      </c>
      <c r="BC43" s="288" t="s">
        <v>0</v>
      </c>
      <c r="BD43" s="287">
        <v>0.02</v>
      </c>
      <c r="BE43" s="288" t="s">
        <v>0</v>
      </c>
      <c r="BF43" s="287">
        <v>0.3</v>
      </c>
      <c r="BG43" s="288" t="s">
        <v>0</v>
      </c>
      <c r="BH43" s="294">
        <v>1</v>
      </c>
      <c r="BI43" s="295"/>
      <c r="BJ43" s="284">
        <v>145</v>
      </c>
      <c r="BK43" s="302"/>
      <c r="BL43" s="287">
        <v>0.27</v>
      </c>
      <c r="BM43" s="291"/>
      <c r="BN43" s="294">
        <v>11.4</v>
      </c>
      <c r="BO43" s="295"/>
      <c r="BP43" s="287">
        <v>0.4</v>
      </c>
      <c r="BQ43" s="288" t="s">
        <v>0</v>
      </c>
      <c r="BR43" s="287">
        <v>3</v>
      </c>
      <c r="BS43" s="291"/>
      <c r="BT43" s="294">
        <v>78</v>
      </c>
      <c r="BU43" s="295"/>
      <c r="BV43" s="287">
        <v>0.22</v>
      </c>
      <c r="BW43" s="288"/>
      <c r="BX43" s="297" t="s">
        <v>562</v>
      </c>
      <c r="BY43" s="298" t="s">
        <v>562</v>
      </c>
      <c r="BZ43" s="276">
        <v>5</v>
      </c>
    </row>
    <row r="44" spans="1:78" s="348" customFormat="1" x14ac:dyDescent="0.25">
      <c r="A44" s="1492">
        <v>11</v>
      </c>
      <c r="B44" s="350" t="s">
        <v>904</v>
      </c>
      <c r="C44" s="351" t="s">
        <v>1213</v>
      </c>
      <c r="D44" s="1470">
        <v>40892</v>
      </c>
      <c r="E44" s="1784">
        <v>0.375</v>
      </c>
      <c r="F44" s="1471">
        <v>8.1999999999999993</v>
      </c>
      <c r="G44" s="966">
        <v>10</v>
      </c>
      <c r="H44" s="234">
        <v>708</v>
      </c>
      <c r="I44" s="353" t="s">
        <v>562</v>
      </c>
      <c r="J44" s="234">
        <v>2.8</v>
      </c>
      <c r="K44" s="234">
        <v>469</v>
      </c>
      <c r="L44" s="966">
        <v>10.9</v>
      </c>
      <c r="M44" s="1472" t="s">
        <v>562</v>
      </c>
      <c r="N44" s="1473">
        <v>3.5</v>
      </c>
      <c r="O44" s="358">
        <v>79</v>
      </c>
      <c r="P44" s="946">
        <v>0</v>
      </c>
      <c r="Q44" s="1474">
        <v>95</v>
      </c>
      <c r="R44" s="1475"/>
      <c r="S44" s="355">
        <v>0.107</v>
      </c>
      <c r="T44" s="354"/>
      <c r="U44" s="356">
        <v>6.0000000000000001E-3</v>
      </c>
      <c r="V44" s="1476"/>
      <c r="W44" s="355">
        <v>0.23</v>
      </c>
      <c r="X44" s="948"/>
      <c r="Y44" s="355">
        <v>0.45100000000000001</v>
      </c>
      <c r="Z44" s="354" t="s">
        <v>0</v>
      </c>
      <c r="AA44" s="356">
        <v>0.02</v>
      </c>
      <c r="AB44" s="1476"/>
      <c r="AC44" s="355">
        <v>0.6</v>
      </c>
      <c r="AD44" s="354" t="s">
        <v>0</v>
      </c>
      <c r="AE44" s="355">
        <v>0.01</v>
      </c>
      <c r="AF44" s="354" t="s">
        <v>0</v>
      </c>
      <c r="AG44" s="356">
        <v>4.0000000000000001E-3</v>
      </c>
      <c r="AH44" s="354" t="s">
        <v>0</v>
      </c>
      <c r="AI44" s="357">
        <v>0.03</v>
      </c>
      <c r="AJ44" s="354" t="s">
        <v>0</v>
      </c>
      <c r="AK44" s="355">
        <v>0.1</v>
      </c>
      <c r="AL44" s="948"/>
      <c r="AM44" s="1477">
        <v>0.05</v>
      </c>
      <c r="AN44" s="1478"/>
      <c r="AO44" s="358">
        <v>35.4</v>
      </c>
      <c r="AP44" s="1479"/>
      <c r="AQ44" s="357">
        <v>19.3</v>
      </c>
      <c r="AR44" s="947"/>
      <c r="AS44" s="357">
        <v>18.600000000000001</v>
      </c>
      <c r="AT44" s="947"/>
      <c r="AU44" s="357">
        <v>2.19</v>
      </c>
      <c r="AV44" s="947"/>
      <c r="AW44" s="357">
        <v>10.7</v>
      </c>
      <c r="AX44" s="947"/>
      <c r="AY44" s="357">
        <v>113</v>
      </c>
      <c r="AZ44" s="354"/>
      <c r="BA44" s="355">
        <v>0.1</v>
      </c>
      <c r="BB44" s="234">
        <v>0.34</v>
      </c>
      <c r="BC44" s="354" t="s">
        <v>0</v>
      </c>
      <c r="BD44" s="355">
        <v>0.02</v>
      </c>
      <c r="BE44" s="354" t="s">
        <v>0</v>
      </c>
      <c r="BF44" s="355">
        <v>0.3</v>
      </c>
      <c r="BG44" s="354" t="s">
        <v>0</v>
      </c>
      <c r="BH44" s="358">
        <v>1</v>
      </c>
      <c r="BI44" s="1479"/>
      <c r="BJ44" s="357">
        <v>256</v>
      </c>
      <c r="BK44" s="947"/>
      <c r="BL44" s="355">
        <v>0.6</v>
      </c>
      <c r="BM44" s="948"/>
      <c r="BN44" s="358">
        <v>63.8</v>
      </c>
      <c r="BO44" s="1479"/>
      <c r="BP44" s="355">
        <v>1.5</v>
      </c>
      <c r="BQ44" s="354" t="s">
        <v>0</v>
      </c>
      <c r="BR44" s="355">
        <v>3</v>
      </c>
      <c r="BS44" s="948"/>
      <c r="BT44" s="358">
        <v>62</v>
      </c>
      <c r="BU44" s="1479"/>
      <c r="BV44" s="355">
        <v>0.71</v>
      </c>
      <c r="BW44" s="354"/>
      <c r="BX44" s="327" t="s">
        <v>562</v>
      </c>
      <c r="BY44" s="328" t="s">
        <v>562</v>
      </c>
      <c r="BZ44" s="1480">
        <v>4</v>
      </c>
    </row>
    <row r="45" spans="1:78" s="348" customFormat="1" ht="15.75" thickBot="1" x14ac:dyDescent="0.3">
      <c r="A45" s="1493">
        <v>11</v>
      </c>
      <c r="B45" s="1494" t="s">
        <v>904</v>
      </c>
      <c r="C45" s="1495" t="s">
        <v>1213</v>
      </c>
      <c r="D45" s="349">
        <v>40892</v>
      </c>
      <c r="E45" s="1785">
        <v>0.38541666666666669</v>
      </c>
      <c r="F45" s="1496" t="s">
        <v>562</v>
      </c>
      <c r="G45" s="1497" t="s">
        <v>562</v>
      </c>
      <c r="H45" s="1498" t="s">
        <v>562</v>
      </c>
      <c r="I45" s="1498" t="s">
        <v>562</v>
      </c>
      <c r="J45" s="1498" t="s">
        <v>562</v>
      </c>
      <c r="K45" s="1498" t="s">
        <v>562</v>
      </c>
      <c r="L45" s="1499" t="s">
        <v>562</v>
      </c>
      <c r="M45" s="1499" t="s">
        <v>562</v>
      </c>
      <c r="N45" s="1500" t="s">
        <v>562</v>
      </c>
      <c r="O45" s="1501" t="s">
        <v>562</v>
      </c>
      <c r="P45" s="1499" t="s">
        <v>562</v>
      </c>
      <c r="Q45" s="1502" t="s">
        <v>562</v>
      </c>
      <c r="R45" s="1503"/>
      <c r="S45" s="1504">
        <v>0.10455</v>
      </c>
      <c r="T45" s="1505"/>
      <c r="U45" s="1506">
        <v>5.8300000000000001E-3</v>
      </c>
      <c r="V45" s="1507"/>
      <c r="W45" s="1504">
        <v>0.192</v>
      </c>
      <c r="X45" s="1508"/>
      <c r="Y45" s="1504">
        <v>0.38971</v>
      </c>
      <c r="Z45" s="1505" t="s">
        <v>0</v>
      </c>
      <c r="AA45" s="1506">
        <v>1.6999999999999999E-3</v>
      </c>
      <c r="AB45" s="1507"/>
      <c r="AC45" s="1504">
        <v>0.58899999999999997</v>
      </c>
      <c r="AD45" s="1505" t="s">
        <v>0</v>
      </c>
      <c r="AE45" s="1504">
        <v>0.01</v>
      </c>
      <c r="AF45" s="1505" t="s">
        <v>0</v>
      </c>
      <c r="AG45" s="1506">
        <v>4.0000000000000001E-3</v>
      </c>
      <c r="AH45" s="1505" t="s">
        <v>0</v>
      </c>
      <c r="AI45" s="1509">
        <v>0.03</v>
      </c>
      <c r="AJ45" s="1505" t="s">
        <v>0</v>
      </c>
      <c r="AK45" s="1504">
        <v>0.1</v>
      </c>
      <c r="AL45" s="1508" t="s">
        <v>0</v>
      </c>
      <c r="AM45" s="1510">
        <v>0.05</v>
      </c>
      <c r="AN45" s="1511"/>
      <c r="AO45" s="1512">
        <v>34.31</v>
      </c>
      <c r="AP45" s="1513"/>
      <c r="AQ45" s="1512">
        <v>19.091000000000001</v>
      </c>
      <c r="AR45" s="1514"/>
      <c r="AS45" s="1512">
        <v>17.989999999999998</v>
      </c>
      <c r="AT45" s="1514"/>
      <c r="AU45" s="1504">
        <v>2.202</v>
      </c>
      <c r="AV45" s="1514"/>
      <c r="AW45" s="1512">
        <v>10.773</v>
      </c>
      <c r="AX45" s="1514"/>
      <c r="AY45" s="1515">
        <v>113.396</v>
      </c>
      <c r="AZ45" s="1505"/>
      <c r="BA45" s="1504">
        <v>0.1</v>
      </c>
      <c r="BB45" s="1516">
        <v>0.3851</v>
      </c>
      <c r="BC45" s="1505" t="s">
        <v>0</v>
      </c>
      <c r="BD45" s="1504">
        <v>0.02</v>
      </c>
      <c r="BE45" s="1505" t="s">
        <v>0</v>
      </c>
      <c r="BF45" s="1504">
        <v>0.3</v>
      </c>
      <c r="BG45" s="1505" t="s">
        <v>0</v>
      </c>
      <c r="BH45" s="1512">
        <v>1.4</v>
      </c>
      <c r="BI45" s="1513"/>
      <c r="BJ45" s="1509">
        <v>253</v>
      </c>
      <c r="BK45" s="1514"/>
      <c r="BL45" s="1504">
        <v>0.59240000000000004</v>
      </c>
      <c r="BM45" s="1508"/>
      <c r="BN45" s="1512">
        <v>63.12</v>
      </c>
      <c r="BO45" s="1513"/>
      <c r="BP45" s="1504">
        <v>1.4610000000000001</v>
      </c>
      <c r="BQ45" s="1505" t="s">
        <v>0</v>
      </c>
      <c r="BR45" s="1504">
        <v>3</v>
      </c>
      <c r="BS45" s="1508"/>
      <c r="BT45" s="1512">
        <v>61.26</v>
      </c>
      <c r="BU45" s="1513"/>
      <c r="BV45" s="1504">
        <v>0.68130000000000002</v>
      </c>
      <c r="BW45" s="1505"/>
      <c r="BX45" s="1517" t="s">
        <v>562</v>
      </c>
      <c r="BY45" s="1518" t="s">
        <v>562</v>
      </c>
      <c r="BZ45" s="1519">
        <v>4</v>
      </c>
    </row>
    <row r="46" spans="1:78" s="348" customFormat="1" x14ac:dyDescent="0.25">
      <c r="A46" s="389"/>
      <c r="B46" s="385"/>
      <c r="C46" s="386"/>
      <c r="D46" s="387"/>
      <c r="E46" s="388"/>
      <c r="F46" s="390"/>
      <c r="G46" s="391"/>
      <c r="I46" s="392"/>
      <c r="J46" s="392"/>
      <c r="L46" s="391"/>
      <c r="M46" s="390"/>
      <c r="N46" s="390"/>
      <c r="O46" s="393"/>
      <c r="P46" s="390"/>
      <c r="Q46" s="393"/>
      <c r="R46" s="394"/>
      <c r="S46" s="390"/>
      <c r="T46" s="394"/>
      <c r="U46" s="395"/>
      <c r="V46" s="395"/>
      <c r="W46" s="395"/>
      <c r="X46" s="395"/>
      <c r="Y46" s="395"/>
      <c r="Z46" s="395"/>
      <c r="AA46" s="395"/>
      <c r="AB46" s="395"/>
      <c r="AC46" s="395"/>
      <c r="AD46" s="395"/>
      <c r="AE46" s="395"/>
      <c r="AF46" s="395"/>
      <c r="AG46" s="395"/>
      <c r="AH46" s="395"/>
      <c r="AI46" s="395"/>
      <c r="AJ46" s="395"/>
      <c r="AK46" s="395"/>
      <c r="AL46" s="395"/>
      <c r="AM46" s="395"/>
      <c r="AN46" s="395"/>
      <c r="AO46" s="395"/>
      <c r="AP46" s="395"/>
      <c r="AQ46" s="395"/>
      <c r="AR46" s="395"/>
      <c r="AS46" s="395"/>
      <c r="AT46" s="395"/>
      <c r="AU46" s="395"/>
      <c r="AV46" s="395"/>
      <c r="AW46" s="395"/>
      <c r="AX46" s="395"/>
      <c r="AY46" s="395"/>
      <c r="AZ46" s="395"/>
      <c r="BA46" s="395"/>
      <c r="BB46" s="395"/>
      <c r="BC46" s="395"/>
      <c r="BD46" s="395"/>
      <c r="BE46" s="395"/>
      <c r="BF46" s="395"/>
      <c r="BG46" s="395"/>
      <c r="BH46" s="395"/>
      <c r="BI46" s="395"/>
      <c r="BJ46" s="395"/>
      <c r="BK46" s="395"/>
      <c r="BL46" s="395"/>
      <c r="BM46" s="395"/>
      <c r="BN46" s="395"/>
      <c r="BO46" s="395"/>
      <c r="BP46" s="395"/>
      <c r="BQ46" s="395"/>
      <c r="BR46" s="395"/>
      <c r="BS46" s="395"/>
      <c r="BT46" s="395"/>
      <c r="BU46" s="395"/>
      <c r="BV46" s="395"/>
      <c r="BW46" s="395"/>
      <c r="BX46" s="395"/>
      <c r="BY46" s="395"/>
      <c r="BZ46" s="395"/>
    </row>
    <row r="47" spans="1:78" s="8" customFormat="1" ht="18" x14ac:dyDescent="0.25">
      <c r="A47" s="240" t="s">
        <v>1422</v>
      </c>
      <c r="E47" s="240"/>
      <c r="H47" s="396"/>
      <c r="I47" s="396"/>
      <c r="J47" s="396"/>
      <c r="K47" s="396"/>
      <c r="L47" s="396"/>
      <c r="M47" s="396"/>
      <c r="N47" s="396"/>
      <c r="O47" s="396"/>
      <c r="P47" s="396"/>
      <c r="Q47" s="396"/>
      <c r="R47" s="396"/>
      <c r="S47" s="396"/>
      <c r="T47" s="396"/>
      <c r="U47" s="396"/>
      <c r="V47" s="396"/>
      <c r="W47" s="396"/>
      <c r="X47" s="396"/>
      <c r="Y47" s="396"/>
      <c r="Z47" s="396"/>
      <c r="AA47" s="396"/>
      <c r="AB47" s="396"/>
      <c r="AC47" s="396"/>
      <c r="AD47" s="396"/>
      <c r="AE47" s="396"/>
      <c r="AF47" s="396"/>
      <c r="AG47" s="396"/>
      <c r="AH47" s="396"/>
      <c r="AI47" s="396"/>
      <c r="AJ47" s="396"/>
      <c r="AK47" s="396"/>
      <c r="AL47" s="396"/>
      <c r="AM47" s="396"/>
      <c r="AN47" s="396"/>
      <c r="AO47" s="396"/>
      <c r="AP47" s="396"/>
      <c r="AQ47" s="396"/>
      <c r="AR47" s="396"/>
      <c r="AS47" s="396"/>
      <c r="AT47" s="396"/>
      <c r="AU47" s="396"/>
      <c r="AV47" s="396"/>
      <c r="AW47" s="396"/>
      <c r="AX47" s="396"/>
      <c r="AY47" s="396"/>
      <c r="AZ47" s="396"/>
      <c r="BA47" s="396"/>
      <c r="BB47" s="396"/>
      <c r="BC47" s="396"/>
      <c r="BD47" s="396"/>
      <c r="BE47" s="396"/>
      <c r="BF47" s="396"/>
      <c r="BG47" s="396"/>
      <c r="BH47" s="396"/>
      <c r="BI47" s="396"/>
      <c r="BJ47" s="396"/>
      <c r="BK47" s="396"/>
      <c r="BL47" s="396"/>
      <c r="BM47" s="396"/>
      <c r="BN47" s="396"/>
      <c r="BO47" s="396"/>
      <c r="BP47" s="396"/>
      <c r="BQ47" s="396"/>
      <c r="BR47" s="396"/>
      <c r="BS47" s="396"/>
      <c r="BT47" s="396"/>
      <c r="BU47" s="396"/>
      <c r="BV47" s="396"/>
      <c r="BW47" s="396"/>
      <c r="BX47" s="396"/>
      <c r="BY47" s="396"/>
      <c r="BZ47" s="396"/>
    </row>
    <row r="48" spans="1:78" s="8" customFormat="1" x14ac:dyDescent="0.25">
      <c r="E48" s="240"/>
      <c r="R48" s="397"/>
      <c r="S48" s="396"/>
      <c r="T48" s="397"/>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8"/>
      <c r="BL48" s="398"/>
      <c r="BM48" s="398"/>
      <c r="BN48" s="398"/>
      <c r="BO48" s="398"/>
      <c r="BP48" s="398"/>
      <c r="BQ48" s="398"/>
      <c r="BR48" s="398"/>
      <c r="BS48" s="398"/>
      <c r="BT48" s="398"/>
      <c r="BU48" s="398"/>
      <c r="BV48" s="398"/>
      <c r="BW48" s="398"/>
      <c r="BX48" s="398"/>
      <c r="BY48" s="398"/>
      <c r="BZ48" s="398"/>
    </row>
    <row r="49" spans="5:75" s="8" customFormat="1" x14ac:dyDescent="0.25">
      <c r="E49" s="240"/>
      <c r="R49" s="397"/>
      <c r="S49" s="396"/>
      <c r="T49" s="397"/>
      <c r="U49" s="398"/>
      <c r="V49" s="398"/>
      <c r="W49" s="398"/>
      <c r="X49" s="398"/>
      <c r="Y49" s="398"/>
      <c r="Z49" s="397"/>
      <c r="AA49" s="396"/>
      <c r="AB49" s="396"/>
      <c r="AC49" s="398"/>
      <c r="AD49" s="397"/>
      <c r="AE49" s="396"/>
      <c r="AF49" s="397"/>
      <c r="AG49" s="398"/>
      <c r="AH49" s="397"/>
      <c r="AI49" s="396"/>
      <c r="AJ49" s="397"/>
      <c r="AK49" s="396"/>
      <c r="AL49" s="396"/>
      <c r="AM49" s="396"/>
      <c r="AN49" s="396"/>
      <c r="AO49" s="396"/>
      <c r="AP49" s="396"/>
      <c r="AQ49" s="396"/>
      <c r="AR49" s="396"/>
      <c r="AS49" s="396"/>
      <c r="AT49" s="396"/>
      <c r="AU49" s="396"/>
      <c r="AV49" s="396"/>
      <c r="AW49" s="396"/>
      <c r="AX49" s="396"/>
      <c r="AY49" s="396"/>
      <c r="AZ49" s="397"/>
      <c r="BA49" s="396"/>
      <c r="BB49" s="396"/>
      <c r="BC49" s="397"/>
      <c r="BD49" s="396"/>
      <c r="BE49" s="397"/>
      <c r="BF49" s="396"/>
      <c r="BG49" s="397"/>
      <c r="BH49" s="399"/>
      <c r="BI49" s="399"/>
      <c r="BJ49" s="399"/>
      <c r="BK49" s="399"/>
      <c r="BL49" s="396"/>
      <c r="BM49" s="396"/>
      <c r="BN49" s="396"/>
      <c r="BO49" s="396"/>
      <c r="BP49" s="398"/>
      <c r="BQ49" s="397"/>
      <c r="BR49" s="396"/>
      <c r="BS49" s="396"/>
      <c r="BT49" s="396"/>
      <c r="BU49" s="396"/>
      <c r="BV49" s="398"/>
      <c r="BW49" s="397"/>
    </row>
    <row r="50" spans="5:75" s="8" customFormat="1" x14ac:dyDescent="0.25">
      <c r="E50" s="240"/>
      <c r="R50" s="397"/>
      <c r="S50" s="396"/>
      <c r="T50" s="397"/>
      <c r="U50" s="398"/>
      <c r="V50" s="398"/>
      <c r="W50" s="398"/>
      <c r="X50" s="398"/>
      <c r="Y50" s="398"/>
      <c r="Z50" s="397"/>
      <c r="AA50" s="396"/>
      <c r="AB50" s="396"/>
      <c r="AC50" s="398"/>
      <c r="AD50" s="397"/>
      <c r="AE50" s="396"/>
      <c r="AF50" s="397"/>
      <c r="AG50" s="398"/>
      <c r="AH50" s="397"/>
      <c r="AI50" s="396"/>
      <c r="AJ50" s="397"/>
      <c r="AK50" s="396"/>
      <c r="AL50" s="396"/>
      <c r="AM50" s="396"/>
      <c r="AN50" s="396"/>
      <c r="AO50" s="396"/>
      <c r="AP50" s="396"/>
      <c r="AQ50" s="396"/>
      <c r="AR50" s="396"/>
      <c r="AS50" s="396"/>
      <c r="AT50" s="396"/>
      <c r="AU50" s="396"/>
      <c r="AV50" s="396"/>
      <c r="AW50" s="396"/>
      <c r="AX50" s="396"/>
      <c r="AY50" s="396"/>
      <c r="AZ50" s="397"/>
      <c r="BA50" s="396"/>
      <c r="BB50" s="396"/>
      <c r="BC50" s="397"/>
      <c r="BD50" s="396"/>
      <c r="BE50" s="397"/>
      <c r="BF50" s="396"/>
      <c r="BG50" s="397"/>
      <c r="BH50" s="399"/>
      <c r="BI50" s="399"/>
      <c r="BJ50" s="399"/>
      <c r="BK50" s="399"/>
      <c r="BL50" s="396"/>
      <c r="BM50" s="396"/>
      <c r="BN50" s="396"/>
      <c r="BO50" s="396"/>
      <c r="BP50" s="398"/>
      <c r="BQ50" s="397"/>
      <c r="BR50" s="396"/>
      <c r="BS50" s="396"/>
      <c r="BT50" s="396"/>
      <c r="BU50" s="396"/>
      <c r="BV50" s="398"/>
      <c r="BW50" s="397"/>
    </row>
    <row r="51" spans="5:75" s="8" customFormat="1" x14ac:dyDescent="0.25">
      <c r="E51" s="240"/>
      <c r="R51" s="397"/>
      <c r="S51" s="396"/>
      <c r="T51" s="397"/>
      <c r="U51" s="398"/>
      <c r="V51" s="398"/>
      <c r="W51" s="398"/>
      <c r="X51" s="398"/>
      <c r="Y51" s="398"/>
      <c r="Z51" s="397"/>
      <c r="AA51" s="396"/>
      <c r="AB51" s="396"/>
      <c r="AC51" s="398"/>
      <c r="AD51" s="397"/>
      <c r="AE51" s="396"/>
      <c r="AF51" s="397"/>
      <c r="AG51" s="398"/>
      <c r="AH51" s="397"/>
      <c r="AI51" s="396"/>
      <c r="AJ51" s="397"/>
      <c r="AK51" s="396"/>
      <c r="AL51" s="396"/>
      <c r="AM51" s="396"/>
      <c r="AN51" s="396"/>
      <c r="AO51" s="396"/>
      <c r="AP51" s="396"/>
      <c r="AQ51" s="396"/>
      <c r="AR51" s="396"/>
      <c r="AS51" s="396"/>
      <c r="AT51" s="396"/>
      <c r="AU51" s="396"/>
      <c r="AV51" s="396"/>
      <c r="AW51" s="396"/>
      <c r="AX51" s="396"/>
      <c r="AY51" s="396"/>
      <c r="AZ51" s="397"/>
      <c r="BA51" s="396"/>
      <c r="BB51" s="396"/>
      <c r="BC51" s="397"/>
      <c r="BD51" s="396"/>
      <c r="BE51" s="397"/>
      <c r="BF51" s="396"/>
      <c r="BG51" s="397"/>
      <c r="BH51" s="399"/>
      <c r="BI51" s="399"/>
      <c r="BJ51" s="399"/>
      <c r="BK51" s="399"/>
      <c r="BL51" s="396"/>
      <c r="BM51" s="396"/>
      <c r="BN51" s="396"/>
      <c r="BO51" s="396"/>
      <c r="BP51" s="398"/>
      <c r="BQ51" s="397"/>
      <c r="BR51" s="396"/>
      <c r="BS51" s="396"/>
      <c r="BT51" s="396"/>
      <c r="BU51" s="396"/>
      <c r="BV51" s="398"/>
      <c r="BW51" s="397"/>
    </row>
    <row r="52" spans="5:75" s="8" customFormat="1" x14ac:dyDescent="0.25">
      <c r="E52" s="240"/>
      <c r="R52" s="397"/>
      <c r="S52" s="396"/>
      <c r="T52" s="397"/>
      <c r="U52" s="398"/>
      <c r="V52" s="398"/>
      <c r="W52" s="398"/>
      <c r="X52" s="398"/>
      <c r="Y52" s="398"/>
      <c r="Z52" s="397"/>
      <c r="AA52" s="396"/>
      <c r="AB52" s="396"/>
      <c r="AC52" s="398"/>
      <c r="AD52" s="397"/>
      <c r="AE52" s="396"/>
      <c r="AF52" s="397"/>
      <c r="AG52" s="398"/>
      <c r="AH52" s="397"/>
      <c r="AI52" s="396"/>
      <c r="AJ52" s="397"/>
      <c r="AK52" s="396"/>
      <c r="AL52" s="396"/>
      <c r="AM52" s="396"/>
      <c r="AN52" s="396"/>
      <c r="AO52" s="396"/>
      <c r="AP52" s="396"/>
      <c r="AQ52" s="396"/>
      <c r="AR52" s="396"/>
      <c r="AS52" s="396"/>
      <c r="AT52" s="396"/>
      <c r="AU52" s="396"/>
      <c r="AV52" s="396"/>
      <c r="AW52" s="396"/>
      <c r="AX52" s="396"/>
      <c r="AY52" s="396"/>
      <c r="AZ52" s="397"/>
      <c r="BA52" s="396"/>
      <c r="BB52" s="396"/>
      <c r="BC52" s="397"/>
      <c r="BD52" s="396"/>
      <c r="BE52" s="397"/>
      <c r="BF52" s="396"/>
      <c r="BG52" s="397"/>
      <c r="BH52" s="399"/>
      <c r="BI52" s="399"/>
      <c r="BJ52" s="399"/>
      <c r="BK52" s="399"/>
      <c r="BL52" s="396"/>
      <c r="BM52" s="396"/>
      <c r="BN52" s="396"/>
      <c r="BO52" s="396"/>
      <c r="BP52" s="398"/>
      <c r="BQ52" s="397"/>
      <c r="BR52" s="396"/>
      <c r="BS52" s="396"/>
      <c r="BT52" s="396"/>
      <c r="BU52" s="396"/>
      <c r="BV52" s="398"/>
      <c r="BW52" s="397"/>
    </row>
    <row r="53" spans="5:75" s="8" customFormat="1" x14ac:dyDescent="0.25">
      <c r="E53" s="240"/>
      <c r="R53" s="397"/>
      <c r="S53" s="396"/>
      <c r="T53" s="397"/>
      <c r="U53" s="398"/>
      <c r="V53" s="398"/>
      <c r="W53" s="398"/>
      <c r="X53" s="398"/>
      <c r="Y53" s="398"/>
      <c r="Z53" s="397"/>
      <c r="AA53" s="396"/>
      <c r="AB53" s="396"/>
      <c r="AC53" s="398"/>
      <c r="AD53" s="397"/>
      <c r="AE53" s="396"/>
      <c r="AF53" s="397"/>
      <c r="AG53" s="398"/>
      <c r="AH53" s="397"/>
      <c r="AI53" s="396"/>
      <c r="AJ53" s="397"/>
      <c r="AK53" s="396"/>
      <c r="AL53" s="396"/>
      <c r="AM53" s="396"/>
      <c r="AN53" s="396"/>
      <c r="AO53" s="396"/>
      <c r="AP53" s="396"/>
      <c r="AQ53" s="396"/>
      <c r="AR53" s="396"/>
      <c r="AS53" s="396"/>
      <c r="AT53" s="396"/>
      <c r="AU53" s="396"/>
      <c r="AV53" s="396"/>
      <c r="AW53" s="396"/>
      <c r="AX53" s="396"/>
      <c r="AY53" s="396"/>
      <c r="AZ53" s="397"/>
      <c r="BA53" s="396"/>
      <c r="BB53" s="396"/>
      <c r="BC53" s="397"/>
      <c r="BD53" s="396"/>
      <c r="BE53" s="397"/>
      <c r="BF53" s="396"/>
      <c r="BG53" s="397"/>
      <c r="BH53" s="399"/>
      <c r="BI53" s="399"/>
      <c r="BJ53" s="399"/>
      <c r="BK53" s="399"/>
      <c r="BL53" s="396"/>
      <c r="BM53" s="396"/>
      <c r="BN53" s="396"/>
      <c r="BO53" s="396"/>
      <c r="BP53" s="398"/>
      <c r="BQ53" s="397"/>
      <c r="BR53" s="396"/>
      <c r="BS53" s="396"/>
      <c r="BT53" s="396"/>
      <c r="BU53" s="396"/>
      <c r="BV53" s="398"/>
      <c r="BW53" s="397"/>
    </row>
  </sheetData>
  <mergeCells count="36">
    <mergeCell ref="A1:O1"/>
    <mergeCell ref="A2:O2"/>
    <mergeCell ref="BY3:BZ3"/>
    <mergeCell ref="F3:N3"/>
    <mergeCell ref="O3:Q3"/>
    <mergeCell ref="R3:AM3"/>
    <mergeCell ref="AN3:BX3"/>
    <mergeCell ref="AN4:AO4"/>
    <mergeCell ref="R4:S4"/>
    <mergeCell ref="T4:U4"/>
    <mergeCell ref="V4:W4"/>
    <mergeCell ref="X4:Y4"/>
    <mergeCell ref="Z4:AA4"/>
    <mergeCell ref="AB4:AC4"/>
    <mergeCell ref="AD4:AE4"/>
    <mergeCell ref="AF4:AG4"/>
    <mergeCell ref="AH4:AI4"/>
    <mergeCell ref="AJ4:AK4"/>
    <mergeCell ref="AL4:AM4"/>
    <mergeCell ref="BM4:BN4"/>
    <mergeCell ref="AP4:AQ4"/>
    <mergeCell ref="AR4:AS4"/>
    <mergeCell ref="AT4:AU4"/>
    <mergeCell ref="AV4:AW4"/>
    <mergeCell ref="AX4:AY4"/>
    <mergeCell ref="AZ4:BA4"/>
    <mergeCell ref="BC4:BD4"/>
    <mergeCell ref="BE4:BF4"/>
    <mergeCell ref="BG4:BH4"/>
    <mergeCell ref="BI4:BJ4"/>
    <mergeCell ref="BK4:BL4"/>
    <mergeCell ref="BO4:BP4"/>
    <mergeCell ref="BQ4:BR4"/>
    <mergeCell ref="BS4:BT4"/>
    <mergeCell ref="BU4:BV4"/>
    <mergeCell ref="BW4:BX4"/>
  </mergeCells>
  <pageMargins left="0.25" right="0.25" top="0.75" bottom="0.75" header="0.3" footer="0.3"/>
  <pageSetup scale="92" orientation="portrait" r:id="rId1"/>
  <colBreaks count="1" manualBreakCount="1">
    <brk id="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V28"/>
  <sheetViews>
    <sheetView zoomScaleNormal="100" workbookViewId="0">
      <selection activeCell="J9" sqref="J9"/>
    </sheetView>
  </sheetViews>
  <sheetFormatPr defaultRowHeight="15" x14ac:dyDescent="0.25"/>
  <cols>
    <col min="1" max="1" width="7.42578125" style="5" customWidth="1"/>
    <col min="2" max="2" width="9.140625" style="5" customWidth="1"/>
    <col min="3" max="3" width="45" style="5" customWidth="1"/>
    <col min="4" max="4" width="10.5703125" style="5" customWidth="1"/>
    <col min="5" max="5" width="7" style="77" customWidth="1"/>
    <col min="6" max="6" width="10.140625" style="8" customWidth="1"/>
    <col min="7" max="7" width="9.85546875" style="8" customWidth="1"/>
    <col min="8" max="8" width="9.7109375" style="8" customWidth="1"/>
    <col min="9" max="9" width="9" style="8" customWidth="1"/>
    <col min="10" max="10" width="5.5703125" style="8" customWidth="1"/>
    <col min="11" max="11" width="11" style="8" customWidth="1"/>
    <col min="12" max="12" width="8.5703125" style="399" customWidth="1"/>
    <col min="13" max="13" width="7.140625" style="399" bestFit="1" customWidth="1"/>
    <col min="14" max="14" width="14.85546875" style="8" bestFit="1" customWidth="1"/>
    <col min="15" max="15" width="16.7109375" style="399" customWidth="1"/>
    <col min="16" max="16" width="9.140625" style="399" customWidth="1"/>
    <col min="17" max="17" width="10.5703125" style="489" customWidth="1"/>
    <col min="18" max="18" width="4.7109375" style="397" customWidth="1"/>
    <col min="19" max="19" width="6.42578125" style="398" customWidth="1"/>
    <col min="20" max="20" width="3.140625" style="398" customWidth="1"/>
    <col min="21" max="21" width="6.7109375" style="398" bestFit="1" customWidth="1"/>
    <col min="22" max="22" width="3.140625" style="398" customWidth="1"/>
    <col min="23" max="23" width="9.7109375" style="398" customWidth="1"/>
    <col min="24" max="24" width="3.5703125" style="398" customWidth="1"/>
    <col min="25" max="25" width="14.140625" style="396" customWidth="1"/>
    <col min="26" max="26" width="3.140625" style="396" customWidth="1"/>
    <col min="27" max="27" width="9.5703125" style="396" customWidth="1"/>
    <col min="28" max="28" width="4.7109375" style="396" customWidth="1"/>
    <col min="29" max="29" width="15.7109375" style="396" customWidth="1"/>
    <col min="30" max="30" width="3.42578125" style="397" customWidth="1"/>
    <col min="31" max="31" width="9.42578125" style="396" bestFit="1" customWidth="1"/>
    <col min="32" max="32" width="2.28515625" style="397" customWidth="1"/>
    <col min="33" max="33" width="12" style="398" customWidth="1"/>
    <col min="34" max="34" width="4.140625" style="397" customWidth="1"/>
    <col min="35" max="35" width="11" style="396" customWidth="1"/>
    <col min="36" max="36" width="4.140625" style="396" customWidth="1"/>
    <col min="37" max="37" width="7.28515625" style="396" customWidth="1"/>
    <col min="38" max="38" width="3.5703125" style="396" customWidth="1"/>
    <col min="39" max="39" width="10.85546875" style="396" bestFit="1" customWidth="1"/>
    <col min="40" max="40" width="7.5703125" style="396" customWidth="1"/>
    <col min="41" max="41" width="3" style="396" customWidth="1"/>
    <col min="42" max="42" width="6.85546875" style="396" bestFit="1" customWidth="1"/>
    <col min="43" max="43" width="10.28515625" style="396" customWidth="1"/>
    <col min="44" max="44" width="3" style="396" customWidth="1"/>
    <col min="45" max="45" width="7.85546875" style="396" customWidth="1"/>
    <col min="46" max="46" width="3.28515625" style="396" customWidth="1"/>
    <col min="47" max="47" width="5.140625" style="396" customWidth="1"/>
    <col min="48" max="48" width="7.140625" style="396" customWidth="1"/>
    <col min="49" max="49" width="9.42578125" style="396" customWidth="1"/>
    <col min="50" max="50" width="3.28515625" style="396" customWidth="1"/>
    <col min="51" max="51" width="7.42578125" style="396" customWidth="1"/>
    <col min="52" max="52" width="4.28515625" style="396" customWidth="1"/>
    <col min="53" max="53" width="7.140625" style="396" bestFit="1" customWidth="1"/>
    <col min="54" max="54" width="2.7109375" style="396" customWidth="1"/>
    <col min="55" max="55" width="7.140625" style="396" customWidth="1"/>
    <col min="56" max="56" width="3.140625" style="397" customWidth="1"/>
    <col min="57" max="57" width="7" style="396" bestFit="1" customWidth="1"/>
    <col min="58" max="58" width="7.5703125" style="396" customWidth="1"/>
    <col min="59" max="59" width="2.7109375" style="396" customWidth="1"/>
    <col min="60" max="60" width="6.42578125" style="396" bestFit="1" customWidth="1"/>
    <col min="61" max="61" width="4.7109375" style="397" customWidth="1"/>
    <col min="62" max="62" width="5.28515625" style="396" customWidth="1"/>
    <col min="63" max="63" width="4.7109375" style="397" customWidth="1"/>
    <col min="64" max="64" width="6.42578125" style="396" customWidth="1"/>
    <col min="65" max="65" width="4.7109375" style="397" customWidth="1"/>
    <col min="66" max="66" width="5.5703125" style="396" bestFit="1" customWidth="1"/>
    <col min="67" max="67" width="3.140625" style="396" customWidth="1"/>
    <col min="68" max="68" width="8.5703125" style="396" customWidth="1"/>
    <col min="69" max="69" width="4.7109375" style="490" customWidth="1"/>
    <col min="70" max="70" width="4.5703125" style="489" bestFit="1" customWidth="1"/>
    <col min="71" max="71" width="3.42578125" style="397" customWidth="1"/>
    <col min="72" max="72" width="5.5703125" style="396" bestFit="1" customWidth="1"/>
    <col min="73" max="73" width="2.7109375" style="396" customWidth="1"/>
    <col min="74" max="74" width="5.5703125" style="489" customWidth="1"/>
    <col min="75" max="75" width="7.28515625" style="396" bestFit="1" customWidth="1"/>
    <col min="76" max="76" width="4.7109375" style="397" customWidth="1"/>
    <col min="77" max="77" width="6.42578125" style="396" bestFit="1" customWidth="1"/>
    <col min="78" max="78" width="3.140625" style="396" customWidth="1"/>
    <col min="79" max="79" width="6" style="396" customWidth="1"/>
    <col min="80" max="80" width="2.85546875" style="396" customWidth="1"/>
    <col min="81" max="81" width="9.28515625" style="396" bestFit="1" customWidth="1"/>
    <col min="82" max="82" width="10.5703125" style="396" customWidth="1"/>
    <col min="83" max="83" width="6.42578125" style="396" bestFit="1" customWidth="1"/>
    <col min="84" max="84" width="2.28515625" style="396" customWidth="1"/>
    <col min="85" max="85" width="6.7109375" style="396" customWidth="1"/>
    <col min="86" max="86" width="2.5703125" style="397" customWidth="1"/>
    <col min="87" max="87" width="6.42578125" style="396" bestFit="1" customWidth="1"/>
    <col min="88" max="88" width="2.7109375" style="396" customWidth="1"/>
    <col min="89" max="89" width="5.5703125" style="396" customWidth="1"/>
    <col min="90" max="90" width="3.42578125" style="396" customWidth="1"/>
    <col min="91" max="91" width="8.28515625" style="489" customWidth="1"/>
    <col min="92" max="92" width="9.140625" style="396" customWidth="1"/>
    <col min="93" max="93" width="7.7109375" style="396" bestFit="1" customWidth="1"/>
    <col min="94" max="94" width="3.28515625" style="396" customWidth="1"/>
    <col min="95" max="95" width="7.7109375" style="396" bestFit="1" customWidth="1"/>
    <col min="96" max="96" width="3.42578125" style="397" customWidth="1"/>
    <col min="97" max="97" width="5.5703125" style="396" bestFit="1" customWidth="1"/>
    <col min="98" max="98" width="9.5703125" style="8" bestFit="1" customWidth="1"/>
    <col min="99" max="99" width="3.5703125" style="8" customWidth="1"/>
    <col min="100" max="100" width="11" style="8" customWidth="1"/>
    <col min="101" max="16384" width="9.140625" style="5"/>
  </cols>
  <sheetData>
    <row r="1" spans="1:100" ht="18" customHeight="1" x14ac:dyDescent="0.25">
      <c r="A1" s="1888" t="s">
        <v>1458</v>
      </c>
      <c r="B1" s="1888"/>
      <c r="C1" s="1888"/>
      <c r="D1" s="1888"/>
      <c r="E1" s="1888"/>
      <c r="F1" s="1888"/>
      <c r="G1" s="1888"/>
      <c r="H1" s="1888"/>
      <c r="I1" s="1888"/>
      <c r="J1" s="1888"/>
      <c r="K1" s="1888"/>
      <c r="L1" s="1888"/>
      <c r="M1" s="1888"/>
      <c r="N1" s="1889"/>
      <c r="O1" s="402"/>
      <c r="P1" s="402"/>
      <c r="Q1" s="402"/>
      <c r="R1" s="403"/>
      <c r="S1" s="402"/>
      <c r="T1" s="402"/>
      <c r="U1" s="402"/>
      <c r="V1" s="402"/>
      <c r="W1" s="402"/>
      <c r="X1" s="402"/>
      <c r="Y1" s="402"/>
      <c r="Z1" s="402"/>
      <c r="AA1" s="402"/>
      <c r="AB1" s="402"/>
      <c r="AC1" s="402"/>
      <c r="AD1" s="403"/>
      <c r="AE1" s="402"/>
      <c r="AF1" s="403"/>
      <c r="AG1" s="402"/>
      <c r="AH1" s="403"/>
      <c r="AI1" s="402"/>
      <c r="AJ1" s="402"/>
      <c r="AK1" s="402"/>
      <c r="AL1" s="402"/>
      <c r="AM1" s="402"/>
      <c r="AN1" s="402"/>
      <c r="AO1" s="402"/>
      <c r="AP1" s="402"/>
      <c r="AQ1" s="402"/>
      <c r="AR1" s="402"/>
      <c r="AS1" s="402"/>
      <c r="AT1" s="402"/>
      <c r="AU1" s="402"/>
      <c r="AV1" s="402"/>
      <c r="AW1" s="402"/>
      <c r="AX1" s="402"/>
      <c r="AY1" s="402"/>
      <c r="AZ1" s="402"/>
      <c r="BA1" s="402"/>
      <c r="BB1" s="402"/>
      <c r="BC1" s="402"/>
      <c r="BD1" s="403"/>
      <c r="BE1" s="402"/>
      <c r="BF1" s="402"/>
      <c r="BG1" s="402"/>
      <c r="BH1" s="402"/>
      <c r="BI1" s="403"/>
      <c r="BJ1" s="402"/>
      <c r="BK1" s="403"/>
      <c r="BL1" s="402"/>
      <c r="BM1" s="403"/>
      <c r="BN1" s="402"/>
      <c r="BO1" s="402"/>
      <c r="BP1" s="402"/>
      <c r="BQ1" s="404"/>
      <c r="BR1" s="402"/>
      <c r="BS1" s="403"/>
      <c r="BT1" s="402"/>
      <c r="BU1" s="402"/>
      <c r="BV1" s="402"/>
      <c r="BW1" s="402"/>
      <c r="BX1" s="403"/>
      <c r="BY1" s="402"/>
      <c r="BZ1" s="402"/>
      <c r="CA1" s="402"/>
      <c r="CB1" s="402"/>
      <c r="CC1" s="402"/>
      <c r="CD1" s="402"/>
      <c r="CE1" s="402"/>
      <c r="CF1" s="402"/>
      <c r="CG1" s="402"/>
      <c r="CH1" s="403"/>
      <c r="CI1" s="402"/>
      <c r="CJ1" s="402"/>
      <c r="CK1" s="402"/>
      <c r="CL1" s="402"/>
      <c r="CM1" s="402"/>
      <c r="CN1" s="402"/>
      <c r="CO1" s="402"/>
      <c r="CP1" s="402"/>
      <c r="CQ1" s="402"/>
      <c r="CR1" s="403"/>
      <c r="CS1" s="402"/>
      <c r="CT1" s="402"/>
      <c r="CU1" s="402"/>
      <c r="CV1" s="402"/>
    </row>
    <row r="2" spans="1:100" s="37" customFormat="1" ht="27" customHeight="1" thickBot="1" x14ac:dyDescent="0.25">
      <c r="A2" s="1890" t="s">
        <v>1472</v>
      </c>
      <c r="B2" s="1890"/>
      <c r="C2" s="1890"/>
      <c r="D2" s="1890"/>
      <c r="E2" s="1890"/>
      <c r="F2" s="1890"/>
      <c r="G2" s="1890"/>
      <c r="H2" s="1890"/>
      <c r="I2" s="1890"/>
      <c r="J2" s="1890"/>
      <c r="K2" s="1890"/>
      <c r="L2" s="1890"/>
      <c r="M2" s="1890"/>
      <c r="N2" s="1891"/>
      <c r="O2" s="687"/>
      <c r="P2" s="687"/>
      <c r="Q2" s="687"/>
      <c r="R2" s="1181"/>
      <c r="S2" s="687"/>
      <c r="T2" s="687"/>
      <c r="U2" s="687"/>
      <c r="V2" s="687"/>
      <c r="W2" s="687"/>
      <c r="X2" s="687"/>
      <c r="Y2" s="687"/>
      <c r="Z2" s="687"/>
      <c r="AA2" s="687"/>
      <c r="AB2" s="687"/>
      <c r="AC2" s="687"/>
      <c r="AD2" s="1181"/>
      <c r="AE2" s="687"/>
      <c r="AF2" s="1181"/>
      <c r="AG2" s="687"/>
      <c r="AH2" s="1181"/>
      <c r="AI2" s="687"/>
      <c r="AJ2" s="687"/>
      <c r="AK2" s="687"/>
      <c r="AL2" s="687"/>
      <c r="AM2" s="687"/>
      <c r="AN2" s="687"/>
      <c r="AO2" s="687"/>
      <c r="AP2" s="687"/>
      <c r="AQ2" s="687"/>
      <c r="AR2" s="687"/>
      <c r="AS2" s="687"/>
      <c r="AT2" s="687"/>
      <c r="AU2" s="687"/>
      <c r="AV2" s="687"/>
      <c r="AW2" s="687"/>
      <c r="AX2" s="687"/>
      <c r="AY2" s="687"/>
      <c r="AZ2" s="687"/>
      <c r="BA2" s="687"/>
      <c r="BB2" s="687"/>
      <c r="BC2" s="687"/>
      <c r="BD2" s="1181"/>
      <c r="BE2" s="687"/>
      <c r="BF2" s="687"/>
      <c r="BG2" s="687"/>
      <c r="BH2" s="687"/>
      <c r="BI2" s="1181"/>
      <c r="BJ2" s="687"/>
      <c r="BK2" s="1181"/>
      <c r="BL2" s="687"/>
      <c r="BM2" s="1181"/>
      <c r="BN2" s="687"/>
      <c r="BO2" s="687"/>
      <c r="BP2" s="687"/>
      <c r="BQ2" s="1089"/>
      <c r="BR2" s="687"/>
      <c r="BS2" s="1181"/>
      <c r="BT2" s="687"/>
      <c r="BU2" s="687"/>
      <c r="BV2" s="687"/>
      <c r="BW2" s="687"/>
      <c r="BX2" s="1181"/>
      <c r="BY2" s="687"/>
      <c r="BZ2" s="687"/>
      <c r="CA2" s="687"/>
      <c r="CB2" s="687"/>
      <c r="CC2" s="687"/>
      <c r="CD2" s="687"/>
      <c r="CE2" s="687"/>
      <c r="CF2" s="687"/>
      <c r="CG2" s="687"/>
      <c r="CH2" s="1181"/>
      <c r="CI2" s="687"/>
      <c r="CJ2" s="687"/>
      <c r="CK2" s="687"/>
      <c r="CL2" s="687"/>
      <c r="CM2" s="687"/>
      <c r="CN2" s="687"/>
      <c r="CO2" s="687"/>
      <c r="CP2" s="687"/>
      <c r="CQ2" s="687"/>
      <c r="CR2" s="1181"/>
      <c r="CS2" s="687"/>
      <c r="CT2" s="687"/>
      <c r="CU2" s="687"/>
      <c r="CV2" s="687"/>
    </row>
    <row r="3" spans="1:100" s="7" customFormat="1" ht="20.100000000000001" customHeight="1" thickBot="1" x14ac:dyDescent="0.3">
      <c r="A3" s="1883" t="s">
        <v>1414</v>
      </c>
      <c r="B3" s="1884"/>
      <c r="C3" s="1884"/>
      <c r="D3" s="1884"/>
      <c r="E3" s="1885"/>
      <c r="F3" s="1883" t="s">
        <v>1362</v>
      </c>
      <c r="G3" s="1884"/>
      <c r="H3" s="1884"/>
      <c r="I3" s="1884"/>
      <c r="J3" s="1884"/>
      <c r="K3" s="1884"/>
      <c r="L3" s="1884"/>
      <c r="M3" s="1884"/>
      <c r="N3" s="1885"/>
      <c r="O3" s="1883" t="s">
        <v>842</v>
      </c>
      <c r="P3" s="1884"/>
      <c r="Q3" s="1885"/>
      <c r="R3" s="1886"/>
      <c r="S3" s="1886"/>
      <c r="T3" s="1886"/>
      <c r="U3" s="1886"/>
      <c r="V3" s="1886"/>
      <c r="W3" s="1886"/>
      <c r="X3" s="1886"/>
      <c r="Y3" s="1886"/>
      <c r="Z3" s="1886"/>
      <c r="AA3" s="1886"/>
      <c r="AB3" s="1886"/>
      <c r="AC3" s="1886"/>
      <c r="AD3" s="1886"/>
      <c r="AE3" s="1886"/>
      <c r="AF3" s="1886"/>
      <c r="AG3" s="1886"/>
      <c r="AH3" s="1886"/>
      <c r="AI3" s="1886"/>
      <c r="AJ3" s="1886"/>
      <c r="AK3" s="1886"/>
      <c r="AL3" s="1886"/>
      <c r="AM3" s="1887"/>
      <c r="AN3" s="1883" t="s">
        <v>843</v>
      </c>
      <c r="AO3" s="1884"/>
      <c r="AP3" s="1884"/>
      <c r="AQ3" s="1884"/>
      <c r="AR3" s="1884"/>
      <c r="AS3" s="1884"/>
      <c r="AT3" s="1884"/>
      <c r="AU3" s="1884"/>
      <c r="AV3" s="1884"/>
      <c r="AW3" s="1884"/>
      <c r="AX3" s="1884"/>
      <c r="AY3" s="1884"/>
      <c r="AZ3" s="1884"/>
      <c r="BA3" s="1884"/>
      <c r="BB3" s="1884"/>
      <c r="BC3" s="1884"/>
      <c r="BD3" s="1884"/>
      <c r="BE3" s="1884"/>
      <c r="BF3" s="1884"/>
      <c r="BG3" s="1884"/>
      <c r="BH3" s="1884"/>
      <c r="BI3" s="1884"/>
      <c r="BJ3" s="1884"/>
      <c r="BK3" s="1884"/>
      <c r="BL3" s="1884"/>
      <c r="BM3" s="1884"/>
      <c r="BN3" s="1884"/>
      <c r="BO3" s="1884"/>
      <c r="BP3" s="1884"/>
      <c r="BQ3" s="1884"/>
      <c r="BR3" s="1884"/>
      <c r="BS3" s="1884"/>
      <c r="BT3" s="1884"/>
      <c r="BU3" s="1884"/>
      <c r="BV3" s="1884"/>
      <c r="BW3" s="1884"/>
      <c r="BX3" s="1884"/>
      <c r="BY3" s="1884"/>
      <c r="BZ3" s="1884"/>
      <c r="CA3" s="1884"/>
      <c r="CB3" s="1884"/>
      <c r="CC3" s="1884"/>
      <c r="CD3" s="1884"/>
      <c r="CE3" s="1884"/>
      <c r="CF3" s="1884"/>
      <c r="CG3" s="1884"/>
      <c r="CH3" s="1884"/>
      <c r="CI3" s="1884"/>
      <c r="CJ3" s="1884"/>
      <c r="CK3" s="1884"/>
      <c r="CL3" s="1884"/>
      <c r="CM3" s="1884"/>
      <c r="CN3" s="1884"/>
      <c r="CO3" s="1884"/>
      <c r="CP3" s="1884"/>
      <c r="CQ3" s="1884"/>
      <c r="CR3" s="1884"/>
      <c r="CS3" s="1885"/>
      <c r="CT3" s="1883" t="s">
        <v>844</v>
      </c>
      <c r="CU3" s="1884"/>
      <c r="CV3" s="1885"/>
    </row>
    <row r="4" spans="1:100" s="1189" customFormat="1" ht="75" customHeight="1" thickTop="1" thickBot="1" x14ac:dyDescent="0.3">
      <c r="A4" s="1184" t="s">
        <v>1319</v>
      </c>
      <c r="B4" s="1190" t="s">
        <v>1358</v>
      </c>
      <c r="C4" s="1190" t="s">
        <v>1359</v>
      </c>
      <c r="D4" s="1190" t="s">
        <v>289</v>
      </c>
      <c r="E4" s="1191" t="s">
        <v>845</v>
      </c>
      <c r="F4" s="1185" t="s">
        <v>1306</v>
      </c>
      <c r="G4" s="1182" t="s">
        <v>1307</v>
      </c>
      <c r="H4" s="1182" t="s">
        <v>846</v>
      </c>
      <c r="I4" s="1182" t="s">
        <v>847</v>
      </c>
      <c r="J4" s="1183" t="s">
        <v>848</v>
      </c>
      <c r="K4" s="1182" t="s">
        <v>849</v>
      </c>
      <c r="L4" s="1182" t="s">
        <v>850</v>
      </c>
      <c r="M4" s="1182" t="s">
        <v>851</v>
      </c>
      <c r="N4" s="1182" t="s">
        <v>852</v>
      </c>
      <c r="O4" s="1183" t="s">
        <v>853</v>
      </c>
      <c r="P4" s="1182" t="s">
        <v>854</v>
      </c>
      <c r="Q4" s="1186" t="s">
        <v>855</v>
      </c>
      <c r="R4" s="1877" t="s">
        <v>856</v>
      </c>
      <c r="S4" s="1882"/>
      <c r="T4" s="1877" t="s">
        <v>857</v>
      </c>
      <c r="U4" s="1878"/>
      <c r="V4" s="1881" t="s">
        <v>858</v>
      </c>
      <c r="W4" s="1878"/>
      <c r="X4" s="1877" t="s">
        <v>859</v>
      </c>
      <c r="Y4" s="1878"/>
      <c r="Z4" s="1877" t="s">
        <v>860</v>
      </c>
      <c r="AA4" s="1878"/>
      <c r="AB4" s="1877" t="s">
        <v>861</v>
      </c>
      <c r="AC4" s="1878"/>
      <c r="AD4" s="1877" t="s">
        <v>862</v>
      </c>
      <c r="AE4" s="1882"/>
      <c r="AF4" s="1877" t="s">
        <v>863</v>
      </c>
      <c r="AG4" s="1882"/>
      <c r="AH4" s="1877" t="s">
        <v>1363</v>
      </c>
      <c r="AI4" s="1882"/>
      <c r="AJ4" s="1877" t="s">
        <v>1366</v>
      </c>
      <c r="AK4" s="1878"/>
      <c r="AL4" s="1877" t="s">
        <v>1365</v>
      </c>
      <c r="AM4" s="1879"/>
      <c r="AN4" s="1187" t="s">
        <v>864</v>
      </c>
      <c r="AO4" s="1877" t="s">
        <v>865</v>
      </c>
      <c r="AP4" s="1878"/>
      <c r="AQ4" s="1188" t="s">
        <v>866</v>
      </c>
      <c r="AR4" s="1877" t="s">
        <v>867</v>
      </c>
      <c r="AS4" s="1878"/>
      <c r="AT4" s="1877" t="s">
        <v>868</v>
      </c>
      <c r="AU4" s="1878"/>
      <c r="AV4" s="1188" t="s">
        <v>869</v>
      </c>
      <c r="AW4" s="1188" t="s">
        <v>870</v>
      </c>
      <c r="AX4" s="1877" t="s">
        <v>871</v>
      </c>
      <c r="AY4" s="1878"/>
      <c r="AZ4" s="1877" t="s">
        <v>872</v>
      </c>
      <c r="BA4" s="1878"/>
      <c r="BB4" s="1877" t="s">
        <v>873</v>
      </c>
      <c r="BC4" s="1878"/>
      <c r="BD4" s="1877" t="s">
        <v>874</v>
      </c>
      <c r="BE4" s="1882"/>
      <c r="BF4" s="1182" t="s">
        <v>875</v>
      </c>
      <c r="BG4" s="1881" t="s">
        <v>876</v>
      </c>
      <c r="BH4" s="1878"/>
      <c r="BI4" s="1881" t="s">
        <v>877</v>
      </c>
      <c r="BJ4" s="1881"/>
      <c r="BK4" s="1877" t="s">
        <v>878</v>
      </c>
      <c r="BL4" s="1882"/>
      <c r="BM4" s="1877" t="s">
        <v>879</v>
      </c>
      <c r="BN4" s="1882"/>
      <c r="BO4" s="1877" t="s">
        <v>880</v>
      </c>
      <c r="BP4" s="1878"/>
      <c r="BQ4" s="1877" t="s">
        <v>881</v>
      </c>
      <c r="BR4" s="1882"/>
      <c r="BS4" s="1877" t="s">
        <v>882</v>
      </c>
      <c r="BT4" s="1882"/>
      <c r="BU4" s="1877" t="s">
        <v>883</v>
      </c>
      <c r="BV4" s="1878"/>
      <c r="BW4" s="1182" t="s">
        <v>884</v>
      </c>
      <c r="BX4" s="1877" t="s">
        <v>885</v>
      </c>
      <c r="BY4" s="1881"/>
      <c r="BZ4" s="1877" t="s">
        <v>886</v>
      </c>
      <c r="CA4" s="1878"/>
      <c r="CB4" s="1877" t="s">
        <v>887</v>
      </c>
      <c r="CC4" s="1878"/>
      <c r="CD4" s="1188" t="s">
        <v>888</v>
      </c>
      <c r="CE4" s="1182" t="s">
        <v>889</v>
      </c>
      <c r="CF4" s="1877" t="s">
        <v>890</v>
      </c>
      <c r="CG4" s="1878"/>
      <c r="CH4" s="1877" t="s">
        <v>891</v>
      </c>
      <c r="CI4" s="1882"/>
      <c r="CJ4" s="1877" t="s">
        <v>892</v>
      </c>
      <c r="CK4" s="1878"/>
      <c r="CL4" s="1877" t="s">
        <v>893</v>
      </c>
      <c r="CM4" s="1878"/>
      <c r="CN4" s="1183" t="s">
        <v>894</v>
      </c>
      <c r="CO4" s="1188" t="s">
        <v>895</v>
      </c>
      <c r="CP4" s="1877" t="s">
        <v>896</v>
      </c>
      <c r="CQ4" s="1878"/>
      <c r="CR4" s="1877" t="s">
        <v>897</v>
      </c>
      <c r="CS4" s="1879"/>
      <c r="CT4" s="1187" t="s">
        <v>898</v>
      </c>
      <c r="CU4" s="1877" t="s">
        <v>899</v>
      </c>
      <c r="CV4" s="1880"/>
    </row>
    <row r="5" spans="1:100" s="425" customFormat="1" ht="15.75" thickTop="1" x14ac:dyDescent="0.25">
      <c r="A5" s="258">
        <v>15</v>
      </c>
      <c r="B5" s="406" t="s">
        <v>83</v>
      </c>
      <c r="C5" s="407" t="s">
        <v>900</v>
      </c>
      <c r="D5" s="405">
        <v>39937</v>
      </c>
      <c r="E5" s="1796">
        <v>0.59375</v>
      </c>
      <c r="F5" s="251">
        <v>15.6</v>
      </c>
      <c r="G5" s="408" t="s">
        <v>562</v>
      </c>
      <c r="H5" s="408" t="s">
        <v>562</v>
      </c>
      <c r="I5" s="409" t="s">
        <v>562</v>
      </c>
      <c r="J5" s="408" t="s">
        <v>562</v>
      </c>
      <c r="K5" s="253">
        <v>269</v>
      </c>
      <c r="L5" s="408" t="s">
        <v>562</v>
      </c>
      <c r="M5" s="255">
        <v>7.92</v>
      </c>
      <c r="N5" s="410" t="s">
        <v>562</v>
      </c>
      <c r="O5" s="251">
        <v>72</v>
      </c>
      <c r="P5" s="411">
        <v>0</v>
      </c>
      <c r="Q5" s="412">
        <v>87</v>
      </c>
      <c r="R5" s="413"/>
      <c r="S5" s="262">
        <v>2.8660000000000001E-2</v>
      </c>
      <c r="T5" s="414"/>
      <c r="U5" s="262">
        <v>3.2100000000000002E-3</v>
      </c>
      <c r="V5" s="414"/>
      <c r="W5" s="262">
        <v>0.623</v>
      </c>
      <c r="X5" s="414"/>
      <c r="Y5" s="262">
        <v>0.378</v>
      </c>
      <c r="Z5" s="414"/>
      <c r="AA5" s="262">
        <v>0.34399999999999997</v>
      </c>
      <c r="AB5" s="415"/>
      <c r="AC5" s="262">
        <v>0.86699999999999999</v>
      </c>
      <c r="AD5" s="416"/>
      <c r="AE5" s="262">
        <v>6.3E-2</v>
      </c>
      <c r="AF5" s="416" t="s">
        <v>568</v>
      </c>
      <c r="AG5" s="262">
        <v>5.2100000000000002E-3</v>
      </c>
      <c r="AH5" s="416" t="s">
        <v>0</v>
      </c>
      <c r="AI5" s="262">
        <v>0.04</v>
      </c>
      <c r="AJ5" s="415"/>
      <c r="AK5" s="260">
        <v>3.8610000000000002</v>
      </c>
      <c r="AL5" s="415"/>
      <c r="AM5" s="265">
        <v>3.8769999999999998</v>
      </c>
      <c r="AN5" s="417" t="s">
        <v>562</v>
      </c>
      <c r="AO5" s="418"/>
      <c r="AP5" s="267">
        <v>26.75</v>
      </c>
      <c r="AQ5" s="408" t="s">
        <v>562</v>
      </c>
      <c r="AR5" s="418"/>
      <c r="AS5" s="260">
        <v>8.4239999999999995</v>
      </c>
      <c r="AT5" s="415"/>
      <c r="AU5" s="267">
        <v>11.26</v>
      </c>
      <c r="AV5" s="408" t="s">
        <v>562</v>
      </c>
      <c r="AW5" s="408" t="s">
        <v>562</v>
      </c>
      <c r="AX5" s="418"/>
      <c r="AY5" s="260">
        <v>1.6850000000000001</v>
      </c>
      <c r="AZ5" s="415"/>
      <c r="BA5" s="260">
        <v>7.0839999999999996</v>
      </c>
      <c r="BB5" s="415"/>
      <c r="BC5" s="267">
        <v>36.229999999999997</v>
      </c>
      <c r="BD5" s="413"/>
      <c r="BE5" s="269" t="s">
        <v>562</v>
      </c>
      <c r="BF5" s="408" t="s">
        <v>562</v>
      </c>
      <c r="BG5" s="418"/>
      <c r="BH5" s="262">
        <v>0.60389999999999999</v>
      </c>
      <c r="BI5" s="413"/>
      <c r="BJ5" s="419" t="s">
        <v>562</v>
      </c>
      <c r="BK5" s="413" t="s">
        <v>0</v>
      </c>
      <c r="BL5" s="262">
        <v>0.06</v>
      </c>
      <c r="BM5" s="413"/>
      <c r="BN5" s="419" t="s">
        <v>562</v>
      </c>
      <c r="BO5" s="418"/>
      <c r="BP5" s="262">
        <v>0.93240000000000001</v>
      </c>
      <c r="BQ5" s="420"/>
      <c r="BR5" s="419" t="s">
        <v>562</v>
      </c>
      <c r="BS5" s="413" t="s">
        <v>0</v>
      </c>
      <c r="BT5" s="260">
        <v>4</v>
      </c>
      <c r="BU5" s="415"/>
      <c r="BV5" s="421">
        <v>1420</v>
      </c>
      <c r="BW5" s="408" t="s">
        <v>562</v>
      </c>
      <c r="BX5" s="413"/>
      <c r="BY5" s="419" t="s">
        <v>562</v>
      </c>
      <c r="BZ5" s="418"/>
      <c r="CA5" s="260">
        <v>2.024</v>
      </c>
      <c r="CB5" s="415"/>
      <c r="CC5" s="257">
        <v>146.69999999999999</v>
      </c>
      <c r="CD5" s="408" t="s">
        <v>562</v>
      </c>
      <c r="CE5" s="408" t="s">
        <v>562</v>
      </c>
      <c r="CF5" s="418"/>
      <c r="CG5" s="260">
        <v>2.294</v>
      </c>
      <c r="CH5" s="413"/>
      <c r="CI5" s="419" t="s">
        <v>562</v>
      </c>
      <c r="CJ5" s="418"/>
      <c r="CK5" s="260">
        <v>8.6050000000000004</v>
      </c>
      <c r="CL5" s="415"/>
      <c r="CM5" s="421">
        <v>675.5</v>
      </c>
      <c r="CN5" s="408" t="s">
        <v>562</v>
      </c>
      <c r="CO5" s="408" t="s">
        <v>562</v>
      </c>
      <c r="CP5" s="418"/>
      <c r="CQ5" s="262">
        <v>0.21460000000000001</v>
      </c>
      <c r="CR5" s="413"/>
      <c r="CS5" s="422" t="s">
        <v>562</v>
      </c>
      <c r="CT5" s="251">
        <v>91</v>
      </c>
      <c r="CU5" s="423"/>
      <c r="CV5" s="424">
        <v>72</v>
      </c>
    </row>
    <row r="6" spans="1:100" s="425" customFormat="1" x14ac:dyDescent="0.25">
      <c r="A6" s="285">
        <v>27</v>
      </c>
      <c r="B6" s="427" t="s">
        <v>902</v>
      </c>
      <c r="C6" s="428" t="s">
        <v>903</v>
      </c>
      <c r="D6" s="426">
        <v>39938</v>
      </c>
      <c r="E6" s="1797">
        <v>0.5</v>
      </c>
      <c r="F6" s="429">
        <v>15</v>
      </c>
      <c r="G6" s="430" t="s">
        <v>562</v>
      </c>
      <c r="H6" s="430" t="s">
        <v>562</v>
      </c>
      <c r="I6" s="431">
        <v>4750</v>
      </c>
      <c r="J6" s="432">
        <v>5.81</v>
      </c>
      <c r="K6" s="432">
        <v>233</v>
      </c>
      <c r="L6" s="430" t="s">
        <v>562</v>
      </c>
      <c r="M6" s="433">
        <v>7.9</v>
      </c>
      <c r="N6" s="306">
        <v>29</v>
      </c>
      <c r="O6" s="429">
        <v>93</v>
      </c>
      <c r="P6" s="299">
        <v>0</v>
      </c>
      <c r="Q6" s="285">
        <v>112</v>
      </c>
      <c r="R6" s="434" t="s">
        <v>568</v>
      </c>
      <c r="S6" s="435">
        <v>1.7000000000000001E-2</v>
      </c>
      <c r="T6" s="436"/>
      <c r="U6" s="435">
        <v>2E-3</v>
      </c>
      <c r="V6" s="436"/>
      <c r="W6" s="435">
        <v>0.42</v>
      </c>
      <c r="X6" s="436"/>
      <c r="Y6" s="435">
        <v>0.39</v>
      </c>
      <c r="Z6" s="436"/>
      <c r="AA6" s="435">
        <v>0.21</v>
      </c>
      <c r="AB6" s="437"/>
      <c r="AC6" s="435">
        <v>0.7</v>
      </c>
      <c r="AD6" s="434"/>
      <c r="AE6" s="435">
        <v>0.04</v>
      </c>
      <c r="AF6" s="434" t="s">
        <v>568</v>
      </c>
      <c r="AG6" s="435">
        <v>7.0000000000000001E-3</v>
      </c>
      <c r="AH6" s="434"/>
      <c r="AI6" s="435">
        <v>0.03</v>
      </c>
      <c r="AJ6" s="437"/>
      <c r="AK6" s="438">
        <v>2.27</v>
      </c>
      <c r="AL6" s="437"/>
      <c r="AM6" s="439">
        <v>2.2999999999999998</v>
      </c>
      <c r="AN6" s="440" t="s">
        <v>562</v>
      </c>
      <c r="AO6" s="441"/>
      <c r="AP6" s="442">
        <v>26.9</v>
      </c>
      <c r="AQ6" s="430" t="s">
        <v>562</v>
      </c>
      <c r="AR6" s="441"/>
      <c r="AS6" s="438">
        <v>7.75</v>
      </c>
      <c r="AT6" s="437"/>
      <c r="AU6" s="438">
        <v>7.4</v>
      </c>
      <c r="AV6" s="430" t="s">
        <v>562</v>
      </c>
      <c r="AW6" s="430" t="s">
        <v>562</v>
      </c>
      <c r="AX6" s="441"/>
      <c r="AY6" s="438">
        <v>1.48</v>
      </c>
      <c r="AZ6" s="437"/>
      <c r="BA6" s="438">
        <v>5.07</v>
      </c>
      <c r="BB6" s="437"/>
      <c r="BC6" s="442">
        <v>26.6</v>
      </c>
      <c r="BD6" s="434"/>
      <c r="BE6" s="296" t="s">
        <v>562</v>
      </c>
      <c r="BF6" s="430" t="s">
        <v>562</v>
      </c>
      <c r="BG6" s="441"/>
      <c r="BH6" s="435">
        <v>0.47</v>
      </c>
      <c r="BI6" s="434"/>
      <c r="BJ6" s="443" t="s">
        <v>562</v>
      </c>
      <c r="BK6" s="434" t="s">
        <v>0</v>
      </c>
      <c r="BL6" s="435">
        <v>0.06</v>
      </c>
      <c r="BM6" s="434"/>
      <c r="BN6" s="443" t="s">
        <v>562</v>
      </c>
      <c r="BO6" s="441"/>
      <c r="BP6" s="435">
        <v>0.78</v>
      </c>
      <c r="BQ6" s="444"/>
      <c r="BR6" s="443" t="s">
        <v>562</v>
      </c>
      <c r="BS6" s="288" t="s">
        <v>0</v>
      </c>
      <c r="BT6" s="438">
        <v>4</v>
      </c>
      <c r="BU6" s="437"/>
      <c r="BV6" s="445">
        <v>927</v>
      </c>
      <c r="BW6" s="430" t="s">
        <v>562</v>
      </c>
      <c r="BX6" s="434"/>
      <c r="BY6" s="443" t="s">
        <v>562</v>
      </c>
      <c r="BZ6" s="441"/>
      <c r="CA6" s="438">
        <v>1.53</v>
      </c>
      <c r="CB6" s="437"/>
      <c r="CC6" s="446">
        <v>102</v>
      </c>
      <c r="CD6" s="430" t="s">
        <v>562</v>
      </c>
      <c r="CE6" s="430" t="s">
        <v>562</v>
      </c>
      <c r="CF6" s="441"/>
      <c r="CG6" s="438">
        <v>1.6</v>
      </c>
      <c r="CH6" s="434"/>
      <c r="CI6" s="443" t="s">
        <v>562</v>
      </c>
      <c r="CJ6" s="441"/>
      <c r="CK6" s="438">
        <v>5.4</v>
      </c>
      <c r="CL6" s="437"/>
      <c r="CM6" s="445">
        <v>479</v>
      </c>
      <c r="CN6" s="430" t="s">
        <v>562</v>
      </c>
      <c r="CO6" s="430" t="s">
        <v>562</v>
      </c>
      <c r="CP6" s="441"/>
      <c r="CQ6" s="435">
        <v>0.18</v>
      </c>
      <c r="CR6" s="434"/>
      <c r="CS6" s="422" t="s">
        <v>562</v>
      </c>
      <c r="CT6" s="429">
        <v>90</v>
      </c>
      <c r="CU6" s="447"/>
      <c r="CV6" s="448">
        <v>45</v>
      </c>
    </row>
    <row r="7" spans="1:100" s="425" customFormat="1" x14ac:dyDescent="0.25">
      <c r="A7" s="285">
        <v>15</v>
      </c>
      <c r="B7" s="450" t="s">
        <v>83</v>
      </c>
      <c r="C7" s="451" t="s">
        <v>900</v>
      </c>
      <c r="D7" s="449">
        <v>39941</v>
      </c>
      <c r="E7" s="1798">
        <v>0.52083333333333337</v>
      </c>
      <c r="F7" s="277">
        <v>14.89</v>
      </c>
      <c r="G7" s="299">
        <v>25</v>
      </c>
      <c r="H7" s="281">
        <v>727</v>
      </c>
      <c r="I7" s="452" t="s">
        <v>562</v>
      </c>
      <c r="J7" s="430" t="s">
        <v>562</v>
      </c>
      <c r="K7" s="281">
        <v>242</v>
      </c>
      <c r="L7" s="282">
        <v>8.14</v>
      </c>
      <c r="M7" s="282">
        <v>7.84</v>
      </c>
      <c r="N7" s="276">
        <v>301</v>
      </c>
      <c r="O7" s="277">
        <v>82.4</v>
      </c>
      <c r="P7" s="299">
        <v>0</v>
      </c>
      <c r="Q7" s="285">
        <v>100</v>
      </c>
      <c r="R7" s="288"/>
      <c r="S7" s="289">
        <v>2.435E-2</v>
      </c>
      <c r="T7" s="290"/>
      <c r="U7" s="289">
        <v>4.5199999999999997E-3</v>
      </c>
      <c r="V7" s="290"/>
      <c r="W7" s="289">
        <v>0.78900000000000003</v>
      </c>
      <c r="X7" s="290"/>
      <c r="Y7" s="289">
        <v>0.70599999999999996</v>
      </c>
      <c r="Z7" s="290"/>
      <c r="AA7" s="289">
        <v>0.46200000000000002</v>
      </c>
      <c r="AB7" s="291"/>
      <c r="AC7" s="287">
        <v>1.4570000000000001</v>
      </c>
      <c r="AD7" s="288"/>
      <c r="AE7" s="289">
        <v>0.13700000000000001</v>
      </c>
      <c r="AF7" s="288"/>
      <c r="AG7" s="289">
        <v>1.468E-2</v>
      </c>
      <c r="AH7" s="288" t="s">
        <v>568</v>
      </c>
      <c r="AI7" s="289">
        <v>8.5000000000000006E-2</v>
      </c>
      <c r="AJ7" s="291"/>
      <c r="AK7" s="287">
        <v>4.92</v>
      </c>
      <c r="AL7" s="291"/>
      <c r="AM7" s="292">
        <v>5.0049999999999999</v>
      </c>
      <c r="AN7" s="440" t="s">
        <v>562</v>
      </c>
      <c r="AO7" s="441"/>
      <c r="AP7" s="294">
        <v>32.380000000000003</v>
      </c>
      <c r="AQ7" s="430" t="s">
        <v>562</v>
      </c>
      <c r="AR7" s="441"/>
      <c r="AS7" s="287">
        <v>7.4790000000000001</v>
      </c>
      <c r="AT7" s="291"/>
      <c r="AU7" s="287">
        <v>5.8650000000000002</v>
      </c>
      <c r="AV7" s="430" t="s">
        <v>562</v>
      </c>
      <c r="AW7" s="430" t="s">
        <v>562</v>
      </c>
      <c r="AX7" s="441"/>
      <c r="AY7" s="287">
        <v>1.6659999999999999</v>
      </c>
      <c r="AZ7" s="291"/>
      <c r="BA7" s="287">
        <v>5.8810000000000002</v>
      </c>
      <c r="BB7" s="291"/>
      <c r="BC7" s="294">
        <v>26.738</v>
      </c>
      <c r="BD7" s="288"/>
      <c r="BE7" s="296" t="s">
        <v>562</v>
      </c>
      <c r="BF7" s="430" t="s">
        <v>562</v>
      </c>
      <c r="BG7" s="441"/>
      <c r="BH7" s="289">
        <v>0.79430000000000001</v>
      </c>
      <c r="BI7" s="288"/>
      <c r="BJ7" s="443" t="s">
        <v>562</v>
      </c>
      <c r="BK7" s="288"/>
      <c r="BL7" s="289">
        <v>0.1686</v>
      </c>
      <c r="BM7" s="288"/>
      <c r="BN7" s="443" t="s">
        <v>562</v>
      </c>
      <c r="BO7" s="441"/>
      <c r="BP7" s="287">
        <v>1.593</v>
      </c>
      <c r="BQ7" s="453"/>
      <c r="BR7" s="443" t="s">
        <v>562</v>
      </c>
      <c r="BS7" s="288" t="s">
        <v>0</v>
      </c>
      <c r="BT7" s="287">
        <v>4</v>
      </c>
      <c r="BU7" s="291"/>
      <c r="BV7" s="454">
        <v>2060</v>
      </c>
      <c r="BW7" s="430" t="s">
        <v>562</v>
      </c>
      <c r="BX7" s="288"/>
      <c r="BY7" s="443" t="s">
        <v>562</v>
      </c>
      <c r="BZ7" s="441"/>
      <c r="CA7" s="287">
        <v>4.0279999999999996</v>
      </c>
      <c r="CB7" s="291"/>
      <c r="CC7" s="284">
        <v>184.5</v>
      </c>
      <c r="CD7" s="430" t="s">
        <v>562</v>
      </c>
      <c r="CE7" s="430" t="s">
        <v>562</v>
      </c>
      <c r="CF7" s="441"/>
      <c r="CG7" s="287">
        <v>3.1429999999999998</v>
      </c>
      <c r="CH7" s="288"/>
      <c r="CI7" s="443" t="s">
        <v>562</v>
      </c>
      <c r="CJ7" s="441"/>
      <c r="CK7" s="294">
        <v>14.27</v>
      </c>
      <c r="CL7" s="295"/>
      <c r="CM7" s="454">
        <v>1140</v>
      </c>
      <c r="CN7" s="430" t="s">
        <v>562</v>
      </c>
      <c r="CO7" s="430" t="s">
        <v>562</v>
      </c>
      <c r="CP7" s="441"/>
      <c r="CQ7" s="289">
        <v>0.23569999999999999</v>
      </c>
      <c r="CR7" s="288"/>
      <c r="CS7" s="422" t="s">
        <v>562</v>
      </c>
      <c r="CT7" s="277">
        <v>92</v>
      </c>
      <c r="CU7" s="295"/>
      <c r="CV7" s="455">
        <v>177</v>
      </c>
    </row>
    <row r="8" spans="1:100" s="425" customFormat="1" x14ac:dyDescent="0.25">
      <c r="A8" s="285">
        <v>27</v>
      </c>
      <c r="B8" s="427" t="s">
        <v>902</v>
      </c>
      <c r="C8" s="428" t="s">
        <v>903</v>
      </c>
      <c r="D8" s="426">
        <v>39941</v>
      </c>
      <c r="E8" s="1797">
        <v>0.55208333333333337</v>
      </c>
      <c r="F8" s="429">
        <v>15.2</v>
      </c>
      <c r="G8" s="430" t="s">
        <v>562</v>
      </c>
      <c r="H8" s="430" t="s">
        <v>562</v>
      </c>
      <c r="I8" s="431">
        <v>10100</v>
      </c>
      <c r="J8" s="432">
        <v>8.67</v>
      </c>
      <c r="K8" s="432">
        <v>235</v>
      </c>
      <c r="L8" s="430" t="s">
        <v>562</v>
      </c>
      <c r="M8" s="433">
        <v>7.8</v>
      </c>
      <c r="N8" s="276">
        <v>86.6</v>
      </c>
      <c r="O8" s="429">
        <v>84</v>
      </c>
      <c r="P8" s="299">
        <v>0</v>
      </c>
      <c r="Q8" s="285">
        <v>101</v>
      </c>
      <c r="R8" s="434"/>
      <c r="S8" s="435">
        <v>2.1000000000000001E-2</v>
      </c>
      <c r="T8" s="436"/>
      <c r="U8" s="435">
        <v>4.0000000000000001E-3</v>
      </c>
      <c r="V8" s="436"/>
      <c r="W8" s="435">
        <v>0.77</v>
      </c>
      <c r="X8" s="436"/>
      <c r="Y8" s="435">
        <v>0.62</v>
      </c>
      <c r="Z8" s="436"/>
      <c r="AA8" s="435">
        <v>0.54</v>
      </c>
      <c r="AB8" s="437"/>
      <c r="AC8" s="438">
        <v>1.28</v>
      </c>
      <c r="AD8" s="434"/>
      <c r="AE8" s="435">
        <v>0.11</v>
      </c>
      <c r="AF8" s="434"/>
      <c r="AG8" s="435">
        <v>8.9999999999999993E-3</v>
      </c>
      <c r="AH8" s="456"/>
      <c r="AI8" s="435">
        <v>0.13</v>
      </c>
      <c r="AJ8" s="437"/>
      <c r="AK8" s="438">
        <v>6.39</v>
      </c>
      <c r="AL8" s="437"/>
      <c r="AM8" s="439">
        <v>6.52</v>
      </c>
      <c r="AN8" s="440" t="s">
        <v>562</v>
      </c>
      <c r="AO8" s="441"/>
      <c r="AP8" s="442">
        <v>31.7</v>
      </c>
      <c r="AQ8" s="430" t="s">
        <v>562</v>
      </c>
      <c r="AR8" s="441"/>
      <c r="AS8" s="438">
        <v>7.65</v>
      </c>
      <c r="AT8" s="437"/>
      <c r="AU8" s="438">
        <v>5</v>
      </c>
      <c r="AV8" s="430" t="s">
        <v>562</v>
      </c>
      <c r="AW8" s="430" t="s">
        <v>562</v>
      </c>
      <c r="AX8" s="441"/>
      <c r="AY8" s="438">
        <v>1.65</v>
      </c>
      <c r="AZ8" s="437"/>
      <c r="BA8" s="438">
        <v>5.03</v>
      </c>
      <c r="BB8" s="437"/>
      <c r="BC8" s="442">
        <v>23.8</v>
      </c>
      <c r="BD8" s="434"/>
      <c r="BE8" s="296" t="s">
        <v>562</v>
      </c>
      <c r="BF8" s="430" t="s">
        <v>562</v>
      </c>
      <c r="BG8" s="441"/>
      <c r="BH8" s="435">
        <v>0.76</v>
      </c>
      <c r="BI8" s="434"/>
      <c r="BJ8" s="443" t="s">
        <v>562</v>
      </c>
      <c r="BK8" s="434" t="s">
        <v>568</v>
      </c>
      <c r="BL8" s="435">
        <v>0.04</v>
      </c>
      <c r="BM8" s="434"/>
      <c r="BN8" s="443" t="s">
        <v>562</v>
      </c>
      <c r="BO8" s="441"/>
      <c r="BP8" s="438">
        <v>1.5</v>
      </c>
      <c r="BQ8" s="444"/>
      <c r="BR8" s="443" t="s">
        <v>562</v>
      </c>
      <c r="BS8" s="288" t="s">
        <v>0</v>
      </c>
      <c r="BT8" s="438">
        <v>4</v>
      </c>
      <c r="BU8" s="437"/>
      <c r="BV8" s="445">
        <v>2100</v>
      </c>
      <c r="BW8" s="430" t="s">
        <v>562</v>
      </c>
      <c r="BX8" s="434"/>
      <c r="BY8" s="443" t="s">
        <v>562</v>
      </c>
      <c r="BZ8" s="441"/>
      <c r="CA8" s="438">
        <v>3.83</v>
      </c>
      <c r="CB8" s="437"/>
      <c r="CC8" s="446">
        <v>197</v>
      </c>
      <c r="CD8" s="430" t="s">
        <v>562</v>
      </c>
      <c r="CE8" s="430" t="s">
        <v>562</v>
      </c>
      <c r="CF8" s="441"/>
      <c r="CG8" s="438">
        <v>3</v>
      </c>
      <c r="CH8" s="434"/>
      <c r="CI8" s="443" t="s">
        <v>562</v>
      </c>
      <c r="CJ8" s="441"/>
      <c r="CK8" s="442">
        <v>12.8</v>
      </c>
      <c r="CL8" s="447"/>
      <c r="CM8" s="445">
        <v>1100</v>
      </c>
      <c r="CN8" s="430" t="s">
        <v>562</v>
      </c>
      <c r="CO8" s="430" t="s">
        <v>562</v>
      </c>
      <c r="CP8" s="441"/>
      <c r="CQ8" s="435">
        <v>0.21</v>
      </c>
      <c r="CR8" s="434"/>
      <c r="CS8" s="457">
        <v>0.01</v>
      </c>
      <c r="CT8" s="429">
        <v>89</v>
      </c>
      <c r="CU8" s="447"/>
      <c r="CV8" s="458">
        <v>122</v>
      </c>
    </row>
    <row r="9" spans="1:100" s="425" customFormat="1" x14ac:dyDescent="0.25">
      <c r="A9" s="285">
        <v>15</v>
      </c>
      <c r="B9" s="450" t="s">
        <v>83</v>
      </c>
      <c r="C9" s="451" t="s">
        <v>900</v>
      </c>
      <c r="D9" s="449">
        <v>39982</v>
      </c>
      <c r="E9" s="1798">
        <v>0.47916666666666669</v>
      </c>
      <c r="F9" s="277">
        <v>17.399999999999999</v>
      </c>
      <c r="G9" s="299">
        <v>21.5</v>
      </c>
      <c r="H9" s="281">
        <v>704</v>
      </c>
      <c r="I9" s="452" t="s">
        <v>562</v>
      </c>
      <c r="J9" s="430" t="s">
        <v>562</v>
      </c>
      <c r="K9" s="281">
        <v>260</v>
      </c>
      <c r="L9" s="282">
        <v>8.64</v>
      </c>
      <c r="M9" s="282">
        <v>7.53</v>
      </c>
      <c r="N9" s="276">
        <v>426</v>
      </c>
      <c r="O9" s="459">
        <v>111</v>
      </c>
      <c r="P9" s="299">
        <v>0</v>
      </c>
      <c r="Q9" s="285">
        <v>135</v>
      </c>
      <c r="R9" s="288"/>
      <c r="S9" s="460" t="s">
        <v>562</v>
      </c>
      <c r="T9" s="461"/>
      <c r="U9" s="460" t="s">
        <v>562</v>
      </c>
      <c r="V9" s="461"/>
      <c r="W9" s="287">
        <v>1.9239999999999999</v>
      </c>
      <c r="X9" s="291"/>
      <c r="Y9" s="462" t="s">
        <v>562</v>
      </c>
      <c r="Z9" s="463"/>
      <c r="AA9" s="287">
        <v>1.698</v>
      </c>
      <c r="AB9" s="291"/>
      <c r="AC9" s="287">
        <v>2.448</v>
      </c>
      <c r="AD9" s="464"/>
      <c r="AE9" s="289">
        <v>0.29499999999999998</v>
      </c>
      <c r="AF9" s="464"/>
      <c r="AG9" s="465" t="s">
        <v>562</v>
      </c>
      <c r="AH9" s="288"/>
      <c r="AI9" s="289">
        <v>0.20599999999999999</v>
      </c>
      <c r="AJ9" s="291"/>
      <c r="AK9" s="294">
        <v>20.251000000000001</v>
      </c>
      <c r="AL9" s="295"/>
      <c r="AM9" s="466">
        <v>20.457000000000001</v>
      </c>
      <c r="AN9" s="440" t="s">
        <v>562</v>
      </c>
      <c r="AO9" s="441"/>
      <c r="AP9" s="294">
        <v>43.25</v>
      </c>
      <c r="AQ9" s="430" t="s">
        <v>562</v>
      </c>
      <c r="AR9" s="441"/>
      <c r="AS9" s="294">
        <v>10.11</v>
      </c>
      <c r="AT9" s="295"/>
      <c r="AU9" s="287">
        <v>5.2629999999999999</v>
      </c>
      <c r="AV9" s="430" t="s">
        <v>562</v>
      </c>
      <c r="AW9" s="430" t="s">
        <v>562</v>
      </c>
      <c r="AX9" s="441"/>
      <c r="AY9" s="287">
        <v>2.6480000000000001</v>
      </c>
      <c r="AZ9" s="291"/>
      <c r="BA9" s="287">
        <v>5.1989999999999998</v>
      </c>
      <c r="BB9" s="291"/>
      <c r="BC9" s="294">
        <v>23.975000000000001</v>
      </c>
      <c r="BD9" s="288"/>
      <c r="BE9" s="296" t="s">
        <v>562</v>
      </c>
      <c r="BF9" s="430" t="s">
        <v>562</v>
      </c>
      <c r="BG9" s="441"/>
      <c r="BH9" s="287">
        <v>2.1120000000000001</v>
      </c>
      <c r="BI9" s="288"/>
      <c r="BJ9" s="443" t="s">
        <v>562</v>
      </c>
      <c r="BK9" s="288"/>
      <c r="BL9" s="289">
        <v>0.15859999999999999</v>
      </c>
      <c r="BM9" s="288"/>
      <c r="BN9" s="443" t="s">
        <v>562</v>
      </c>
      <c r="BO9" s="441"/>
      <c r="BP9" s="287">
        <v>5.7539999999999996</v>
      </c>
      <c r="BQ9" s="453"/>
      <c r="BR9" s="443" t="s">
        <v>562</v>
      </c>
      <c r="BS9" s="288"/>
      <c r="BT9" s="287">
        <v>9.5500000000000007</v>
      </c>
      <c r="BU9" s="291"/>
      <c r="BV9" s="454">
        <v>8160</v>
      </c>
      <c r="BW9" s="430" t="s">
        <v>562</v>
      </c>
      <c r="BX9" s="288"/>
      <c r="BY9" s="443" t="s">
        <v>562</v>
      </c>
      <c r="BZ9" s="441"/>
      <c r="CA9" s="294">
        <v>15.1</v>
      </c>
      <c r="CB9" s="295"/>
      <c r="CC9" s="284">
        <v>535.5</v>
      </c>
      <c r="CD9" s="430" t="s">
        <v>562</v>
      </c>
      <c r="CE9" s="430" t="s">
        <v>562</v>
      </c>
      <c r="CF9" s="441"/>
      <c r="CG9" s="294">
        <v>10.53</v>
      </c>
      <c r="CH9" s="288"/>
      <c r="CI9" s="443" t="s">
        <v>562</v>
      </c>
      <c r="CJ9" s="441"/>
      <c r="CK9" s="294">
        <v>52.76</v>
      </c>
      <c r="CL9" s="295"/>
      <c r="CM9" s="454">
        <v>4640</v>
      </c>
      <c r="CN9" s="430" t="s">
        <v>562</v>
      </c>
      <c r="CO9" s="430" t="s">
        <v>562</v>
      </c>
      <c r="CP9" s="441"/>
      <c r="CQ9" s="289">
        <v>0.32569999999999999</v>
      </c>
      <c r="CR9" s="288"/>
      <c r="CS9" s="467">
        <v>3.5677E-2</v>
      </c>
      <c r="CT9" s="277">
        <v>92</v>
      </c>
      <c r="CU9" s="295"/>
      <c r="CV9" s="455">
        <v>565</v>
      </c>
    </row>
    <row r="10" spans="1:100" s="425" customFormat="1" x14ac:dyDescent="0.25">
      <c r="A10" s="285">
        <v>27</v>
      </c>
      <c r="B10" s="427" t="s">
        <v>902</v>
      </c>
      <c r="C10" s="428" t="s">
        <v>903</v>
      </c>
      <c r="D10" s="426">
        <v>39982</v>
      </c>
      <c r="E10" s="1797">
        <v>0.60416666666666663</v>
      </c>
      <c r="F10" s="429">
        <v>19.2</v>
      </c>
      <c r="G10" s="430" t="s">
        <v>562</v>
      </c>
      <c r="H10" s="430" t="s">
        <v>562</v>
      </c>
      <c r="I10" s="431">
        <v>9340</v>
      </c>
      <c r="J10" s="432">
        <v>8.2899999999999991</v>
      </c>
      <c r="K10" s="432">
        <v>267</v>
      </c>
      <c r="L10" s="430" t="s">
        <v>562</v>
      </c>
      <c r="M10" s="433">
        <v>7.8</v>
      </c>
      <c r="N10" s="276">
        <v>419</v>
      </c>
      <c r="O10" s="468">
        <v>106</v>
      </c>
      <c r="P10" s="299">
        <v>0</v>
      </c>
      <c r="Q10" s="285">
        <v>128</v>
      </c>
      <c r="R10" s="434" t="s">
        <v>0</v>
      </c>
      <c r="S10" s="435">
        <v>0.02</v>
      </c>
      <c r="T10" s="436"/>
      <c r="U10" s="435">
        <v>4.0000000000000001E-3</v>
      </c>
      <c r="V10" s="436"/>
      <c r="W10" s="438">
        <v>2.2000000000000002</v>
      </c>
      <c r="X10" s="436"/>
      <c r="Y10" s="435">
        <v>0.76</v>
      </c>
      <c r="Z10" s="437"/>
      <c r="AA10" s="438">
        <v>1.9</v>
      </c>
      <c r="AB10" s="437"/>
      <c r="AC10" s="438">
        <v>2.54</v>
      </c>
      <c r="AD10" s="434"/>
      <c r="AE10" s="435">
        <v>0.42</v>
      </c>
      <c r="AF10" s="434"/>
      <c r="AG10" s="435">
        <v>1.7000000000000001E-2</v>
      </c>
      <c r="AH10" s="434"/>
      <c r="AI10" s="435">
        <v>0.36</v>
      </c>
      <c r="AJ10" s="437"/>
      <c r="AK10" s="442">
        <v>21.6</v>
      </c>
      <c r="AL10" s="447"/>
      <c r="AM10" s="448">
        <v>21.9</v>
      </c>
      <c r="AN10" s="440" t="s">
        <v>562</v>
      </c>
      <c r="AO10" s="441"/>
      <c r="AP10" s="442">
        <v>42.7</v>
      </c>
      <c r="AQ10" s="430" t="s">
        <v>562</v>
      </c>
      <c r="AR10" s="441"/>
      <c r="AS10" s="442">
        <v>11</v>
      </c>
      <c r="AT10" s="447"/>
      <c r="AU10" s="438">
        <v>7.6</v>
      </c>
      <c r="AV10" s="430" t="s">
        <v>562</v>
      </c>
      <c r="AW10" s="430" t="s">
        <v>562</v>
      </c>
      <c r="AX10" s="441"/>
      <c r="AY10" s="438">
        <v>2.78</v>
      </c>
      <c r="AZ10" s="437"/>
      <c r="BA10" s="438">
        <v>6.56</v>
      </c>
      <c r="BB10" s="437"/>
      <c r="BC10" s="442">
        <v>29.2</v>
      </c>
      <c r="BD10" s="434"/>
      <c r="BE10" s="296" t="s">
        <v>562</v>
      </c>
      <c r="BF10" s="430" t="s">
        <v>562</v>
      </c>
      <c r="BG10" s="441"/>
      <c r="BH10" s="438">
        <v>2.4</v>
      </c>
      <c r="BI10" s="434"/>
      <c r="BJ10" s="443" t="s">
        <v>562</v>
      </c>
      <c r="BK10" s="434"/>
      <c r="BL10" s="435">
        <v>0.14000000000000001</v>
      </c>
      <c r="BM10" s="434"/>
      <c r="BN10" s="443" t="s">
        <v>562</v>
      </c>
      <c r="BO10" s="441"/>
      <c r="BP10" s="438">
        <v>6</v>
      </c>
      <c r="BQ10" s="444"/>
      <c r="BR10" s="443" t="s">
        <v>562</v>
      </c>
      <c r="BS10" s="434"/>
      <c r="BT10" s="442">
        <v>10</v>
      </c>
      <c r="BU10" s="447"/>
      <c r="BV10" s="445">
        <v>8570</v>
      </c>
      <c r="BW10" s="430" t="s">
        <v>562</v>
      </c>
      <c r="BX10" s="434"/>
      <c r="BY10" s="443" t="s">
        <v>562</v>
      </c>
      <c r="BZ10" s="441"/>
      <c r="CA10" s="442">
        <v>15.4</v>
      </c>
      <c r="CB10" s="447"/>
      <c r="CC10" s="446">
        <v>651</v>
      </c>
      <c r="CD10" s="430" t="s">
        <v>562</v>
      </c>
      <c r="CE10" s="430" t="s">
        <v>562</v>
      </c>
      <c r="CF10" s="441"/>
      <c r="CG10" s="442">
        <v>11.2</v>
      </c>
      <c r="CH10" s="434"/>
      <c r="CI10" s="443" t="s">
        <v>562</v>
      </c>
      <c r="CJ10" s="441"/>
      <c r="CK10" s="442">
        <v>52.5</v>
      </c>
      <c r="CL10" s="447"/>
      <c r="CM10" s="445">
        <v>4450</v>
      </c>
      <c r="CN10" s="430" t="s">
        <v>562</v>
      </c>
      <c r="CO10" s="430" t="s">
        <v>562</v>
      </c>
      <c r="CP10" s="441"/>
      <c r="CQ10" s="435">
        <v>0.36</v>
      </c>
      <c r="CR10" s="434"/>
      <c r="CS10" s="457">
        <v>4.1000000000000002E-2</v>
      </c>
      <c r="CT10" s="429">
        <v>94</v>
      </c>
      <c r="CU10" s="447"/>
      <c r="CV10" s="458">
        <v>530</v>
      </c>
    </row>
    <row r="11" spans="1:100" s="425" customFormat="1" x14ac:dyDescent="0.25">
      <c r="A11" s="285">
        <v>15</v>
      </c>
      <c r="B11" s="427" t="s">
        <v>83</v>
      </c>
      <c r="C11" s="428" t="s">
        <v>900</v>
      </c>
      <c r="D11" s="426">
        <v>40157</v>
      </c>
      <c r="E11" s="1797">
        <v>0.375</v>
      </c>
      <c r="F11" s="469">
        <v>8.06</v>
      </c>
      <c r="G11" s="433">
        <v>-3</v>
      </c>
      <c r="H11" s="281">
        <v>700</v>
      </c>
      <c r="I11" s="452" t="s">
        <v>562</v>
      </c>
      <c r="J11" s="430" t="s">
        <v>562</v>
      </c>
      <c r="K11" s="432">
        <v>270</v>
      </c>
      <c r="L11" s="470">
        <v>12.63</v>
      </c>
      <c r="M11" s="433">
        <v>7.51</v>
      </c>
      <c r="N11" s="471">
        <v>189</v>
      </c>
      <c r="O11" s="468">
        <v>106.1</v>
      </c>
      <c r="P11" s="470">
        <v>0.3</v>
      </c>
      <c r="Q11" s="472">
        <v>128.9</v>
      </c>
      <c r="R11" s="434" t="s">
        <v>568</v>
      </c>
      <c r="S11" s="435">
        <v>1.55E-2</v>
      </c>
      <c r="T11" s="436"/>
      <c r="U11" s="435">
        <v>4.1399999999999996E-3</v>
      </c>
      <c r="V11" s="436"/>
      <c r="W11" s="438">
        <v>1.429</v>
      </c>
      <c r="X11" s="437"/>
      <c r="Y11" s="438">
        <v>1.08</v>
      </c>
      <c r="Z11" s="437"/>
      <c r="AA11" s="435">
        <v>0.88700000000000001</v>
      </c>
      <c r="AB11" s="437"/>
      <c r="AC11" s="438">
        <v>2.169</v>
      </c>
      <c r="AD11" s="434"/>
      <c r="AE11" s="435">
        <v>0.223</v>
      </c>
      <c r="AF11" s="434"/>
      <c r="AG11" s="435">
        <v>8.7200000000000003E-3</v>
      </c>
      <c r="AH11" s="434"/>
      <c r="AI11" s="435">
        <v>0.13800000000000001</v>
      </c>
      <c r="AJ11" s="437"/>
      <c r="AK11" s="442">
        <v>11.047000000000001</v>
      </c>
      <c r="AL11" s="447"/>
      <c r="AM11" s="448">
        <v>11.185</v>
      </c>
      <c r="AN11" s="440" t="s">
        <v>562</v>
      </c>
      <c r="AO11" s="441"/>
      <c r="AP11" s="442">
        <v>34.94</v>
      </c>
      <c r="AQ11" s="430" t="s">
        <v>562</v>
      </c>
      <c r="AR11" s="441"/>
      <c r="AS11" s="438">
        <v>7.2889999999999997</v>
      </c>
      <c r="AT11" s="437"/>
      <c r="AU11" s="438">
        <v>4.7050000000000001</v>
      </c>
      <c r="AV11" s="430" t="s">
        <v>562</v>
      </c>
      <c r="AW11" s="430" t="s">
        <v>562</v>
      </c>
      <c r="AX11" s="441"/>
      <c r="AY11" s="438">
        <v>2.2149999999999999</v>
      </c>
      <c r="AZ11" s="437"/>
      <c r="BA11" s="438">
        <v>5.2560000000000002</v>
      </c>
      <c r="BB11" s="437"/>
      <c r="BC11" s="442">
        <v>20.449000000000002</v>
      </c>
      <c r="BD11" s="434" t="s">
        <v>568</v>
      </c>
      <c r="BE11" s="435">
        <v>4.8000000000000001E-2</v>
      </c>
      <c r="BF11" s="430" t="s">
        <v>562</v>
      </c>
      <c r="BG11" s="441"/>
      <c r="BH11" s="438">
        <v>1.27</v>
      </c>
      <c r="BI11" s="434"/>
      <c r="BJ11" s="443" t="s">
        <v>562</v>
      </c>
      <c r="BK11" s="434"/>
      <c r="BL11" s="435">
        <v>9.1800000000000007E-2</v>
      </c>
      <c r="BM11" s="434"/>
      <c r="BN11" s="443" t="s">
        <v>562</v>
      </c>
      <c r="BO11" s="441"/>
      <c r="BP11" s="438">
        <v>2.7519999999999998</v>
      </c>
      <c r="BQ11" s="444"/>
      <c r="BR11" s="443" t="s">
        <v>562</v>
      </c>
      <c r="BS11" s="434"/>
      <c r="BT11" s="438">
        <v>4.742</v>
      </c>
      <c r="BU11" s="437"/>
      <c r="BV11" s="445">
        <v>4030</v>
      </c>
      <c r="BW11" s="430" t="s">
        <v>562</v>
      </c>
      <c r="BX11" s="434"/>
      <c r="BY11" s="443" t="s">
        <v>562</v>
      </c>
      <c r="BZ11" s="441"/>
      <c r="CA11" s="438">
        <v>6.673</v>
      </c>
      <c r="CB11" s="437"/>
      <c r="CC11" s="446">
        <v>316.2</v>
      </c>
      <c r="CD11" s="430" t="s">
        <v>562</v>
      </c>
      <c r="CE11" s="430" t="s">
        <v>562</v>
      </c>
      <c r="CF11" s="441"/>
      <c r="CG11" s="438">
        <v>4.8710000000000004</v>
      </c>
      <c r="CH11" s="434"/>
      <c r="CI11" s="443" t="s">
        <v>562</v>
      </c>
      <c r="CJ11" s="441"/>
      <c r="CK11" s="442">
        <v>23.86</v>
      </c>
      <c r="CL11" s="447"/>
      <c r="CM11" s="445">
        <v>2120</v>
      </c>
      <c r="CN11" s="430" t="s">
        <v>562</v>
      </c>
      <c r="CO11" s="430" t="s">
        <v>562</v>
      </c>
      <c r="CP11" s="441"/>
      <c r="CQ11" s="435">
        <v>0.22220000000000001</v>
      </c>
      <c r="CR11" s="434"/>
      <c r="CS11" s="457">
        <v>1.3927999999999999E-2</v>
      </c>
      <c r="CT11" s="473" t="s">
        <v>562</v>
      </c>
      <c r="CU11" s="474"/>
      <c r="CV11" s="475" t="s">
        <v>562</v>
      </c>
    </row>
    <row r="12" spans="1:100" s="425" customFormat="1" x14ac:dyDescent="0.25">
      <c r="A12" s="285">
        <v>27</v>
      </c>
      <c r="B12" s="427" t="s">
        <v>902</v>
      </c>
      <c r="C12" s="428" t="s">
        <v>903</v>
      </c>
      <c r="D12" s="426">
        <v>40157</v>
      </c>
      <c r="E12" s="1797">
        <v>0.46875</v>
      </c>
      <c r="F12" s="469">
        <v>8.1999999999999993</v>
      </c>
      <c r="G12" s="433">
        <v>-3</v>
      </c>
      <c r="H12" s="430" t="s">
        <v>562</v>
      </c>
      <c r="I12" s="431">
        <v>14400</v>
      </c>
      <c r="J12" s="432">
        <v>10.4</v>
      </c>
      <c r="K12" s="432">
        <v>265</v>
      </c>
      <c r="L12" s="470">
        <v>12.7</v>
      </c>
      <c r="M12" s="433">
        <v>7.8</v>
      </c>
      <c r="N12" s="276">
        <v>269</v>
      </c>
      <c r="O12" s="429">
        <v>93</v>
      </c>
      <c r="P12" s="299">
        <v>0.3</v>
      </c>
      <c r="Q12" s="285">
        <v>111</v>
      </c>
      <c r="R12" s="434" t="s">
        <v>568</v>
      </c>
      <c r="S12" s="435">
        <v>1.4E-2</v>
      </c>
      <c r="T12" s="436"/>
      <c r="U12" s="435">
        <v>4.0000000000000001E-3</v>
      </c>
      <c r="V12" s="436"/>
      <c r="W12" s="438">
        <v>1.2</v>
      </c>
      <c r="X12" s="437"/>
      <c r="Y12" s="438">
        <v>1.06</v>
      </c>
      <c r="Z12" s="437"/>
      <c r="AA12" s="435">
        <v>0.92</v>
      </c>
      <c r="AB12" s="437"/>
      <c r="AC12" s="287">
        <v>2.16</v>
      </c>
      <c r="AD12" s="434"/>
      <c r="AE12" s="435">
        <v>0.24</v>
      </c>
      <c r="AF12" s="434"/>
      <c r="AG12" s="435">
        <v>0.01</v>
      </c>
      <c r="AH12" s="434" t="s">
        <v>568</v>
      </c>
      <c r="AI12" s="435">
        <v>0.1</v>
      </c>
      <c r="AJ12" s="437"/>
      <c r="AK12" s="442">
        <v>10.4</v>
      </c>
      <c r="AL12" s="447"/>
      <c r="AM12" s="448">
        <v>10.5</v>
      </c>
      <c r="AN12" s="440" t="s">
        <v>562</v>
      </c>
      <c r="AO12" s="441"/>
      <c r="AP12" s="442">
        <v>34.9</v>
      </c>
      <c r="AQ12" s="430" t="s">
        <v>562</v>
      </c>
      <c r="AR12" s="441"/>
      <c r="AS12" s="438">
        <v>7.74</v>
      </c>
      <c r="AT12" s="437"/>
      <c r="AU12" s="438">
        <v>3.8</v>
      </c>
      <c r="AV12" s="430" t="s">
        <v>562</v>
      </c>
      <c r="AW12" s="430" t="s">
        <v>562</v>
      </c>
      <c r="AX12" s="441"/>
      <c r="AY12" s="438">
        <v>2.27</v>
      </c>
      <c r="AZ12" s="437"/>
      <c r="BA12" s="438">
        <v>4.4400000000000004</v>
      </c>
      <c r="BB12" s="437"/>
      <c r="BC12" s="442">
        <v>19.399999999999999</v>
      </c>
      <c r="BD12" s="434" t="s">
        <v>568</v>
      </c>
      <c r="BE12" s="435">
        <v>0.04</v>
      </c>
      <c r="BF12" s="430" t="s">
        <v>562</v>
      </c>
      <c r="BG12" s="441"/>
      <c r="BH12" s="438">
        <v>1.1000000000000001</v>
      </c>
      <c r="BI12" s="434"/>
      <c r="BJ12" s="443" t="s">
        <v>562</v>
      </c>
      <c r="BK12" s="434"/>
      <c r="BL12" s="435">
        <v>0.08</v>
      </c>
      <c r="BM12" s="434"/>
      <c r="BN12" s="443" t="s">
        <v>562</v>
      </c>
      <c r="BO12" s="441"/>
      <c r="BP12" s="438">
        <v>2.9</v>
      </c>
      <c r="BQ12" s="444"/>
      <c r="BR12" s="443" t="s">
        <v>562</v>
      </c>
      <c r="BS12" s="434"/>
      <c r="BT12" s="438">
        <v>4</v>
      </c>
      <c r="BU12" s="437"/>
      <c r="BV12" s="445">
        <v>3890</v>
      </c>
      <c r="BW12" s="430" t="s">
        <v>562</v>
      </c>
      <c r="BX12" s="434"/>
      <c r="BY12" s="443" t="s">
        <v>562</v>
      </c>
      <c r="BZ12" s="441"/>
      <c r="CA12" s="438">
        <v>6.5</v>
      </c>
      <c r="CB12" s="437"/>
      <c r="CC12" s="446">
        <v>318</v>
      </c>
      <c r="CD12" s="430" t="s">
        <v>562</v>
      </c>
      <c r="CE12" s="430" t="s">
        <v>562</v>
      </c>
      <c r="CF12" s="441"/>
      <c r="CG12" s="438">
        <v>4.9000000000000004</v>
      </c>
      <c r="CH12" s="434"/>
      <c r="CI12" s="443" t="s">
        <v>562</v>
      </c>
      <c r="CJ12" s="441"/>
      <c r="CK12" s="442">
        <v>20.8</v>
      </c>
      <c r="CL12" s="447"/>
      <c r="CM12" s="445">
        <v>2250</v>
      </c>
      <c r="CN12" s="430" t="s">
        <v>562</v>
      </c>
      <c r="CO12" s="430" t="s">
        <v>562</v>
      </c>
      <c r="CP12" s="441"/>
      <c r="CQ12" s="435">
        <v>0.22</v>
      </c>
      <c r="CR12" s="434" t="s">
        <v>568</v>
      </c>
      <c r="CS12" s="457">
        <v>7.0000000000000001E-3</v>
      </c>
      <c r="CT12" s="429">
        <v>94</v>
      </c>
      <c r="CU12" s="447"/>
      <c r="CV12" s="458">
        <v>261</v>
      </c>
    </row>
    <row r="13" spans="1:100" s="425" customFormat="1" x14ac:dyDescent="0.25">
      <c r="A13" s="285">
        <v>15</v>
      </c>
      <c r="B13" s="427" t="s">
        <v>83</v>
      </c>
      <c r="C13" s="428" t="s">
        <v>900</v>
      </c>
      <c r="D13" s="426">
        <v>40203</v>
      </c>
      <c r="E13" s="1797">
        <v>0.44791666666666669</v>
      </c>
      <c r="F13" s="469">
        <v>8.48</v>
      </c>
      <c r="G13" s="433">
        <v>-1</v>
      </c>
      <c r="H13" s="281">
        <v>690</v>
      </c>
      <c r="I13" s="452" t="s">
        <v>562</v>
      </c>
      <c r="J13" s="430" t="s">
        <v>562</v>
      </c>
      <c r="K13" s="432">
        <v>249</v>
      </c>
      <c r="L13" s="430" t="s">
        <v>562</v>
      </c>
      <c r="M13" s="433">
        <v>7.53</v>
      </c>
      <c r="N13" s="471">
        <v>112</v>
      </c>
      <c r="O13" s="429">
        <v>66</v>
      </c>
      <c r="P13" s="470">
        <v>0</v>
      </c>
      <c r="Q13" s="476">
        <v>80</v>
      </c>
      <c r="R13" s="434" t="s">
        <v>0</v>
      </c>
      <c r="S13" s="435">
        <v>0.02</v>
      </c>
      <c r="T13" s="436"/>
      <c r="U13" s="435">
        <v>2.2699999999999999E-3</v>
      </c>
      <c r="V13" s="436"/>
      <c r="W13" s="435">
        <v>0.71899999999999997</v>
      </c>
      <c r="X13" s="436"/>
      <c r="Y13" s="435">
        <v>0.72899999999999998</v>
      </c>
      <c r="Z13" s="437"/>
      <c r="AA13" s="435">
        <v>0.55000000000000004</v>
      </c>
      <c r="AB13" s="437"/>
      <c r="AC13" s="438">
        <v>1.26</v>
      </c>
      <c r="AD13" s="434"/>
      <c r="AE13" s="435">
        <v>0.11600000000000001</v>
      </c>
      <c r="AF13" s="434" t="s">
        <v>568</v>
      </c>
      <c r="AG13" s="435">
        <v>7.1900000000000002E-3</v>
      </c>
      <c r="AH13" s="434" t="s">
        <v>568</v>
      </c>
      <c r="AI13" s="435">
        <v>0.08</v>
      </c>
      <c r="AJ13" s="437"/>
      <c r="AK13" s="438">
        <v>7.524</v>
      </c>
      <c r="AL13" s="437"/>
      <c r="AM13" s="439">
        <v>7.6050000000000004</v>
      </c>
      <c r="AN13" s="440" t="s">
        <v>562</v>
      </c>
      <c r="AO13" s="441"/>
      <c r="AP13" s="442">
        <v>27.33</v>
      </c>
      <c r="AQ13" s="430" t="s">
        <v>562</v>
      </c>
      <c r="AR13" s="441"/>
      <c r="AS13" s="438">
        <v>7.5149999999999997</v>
      </c>
      <c r="AT13" s="437"/>
      <c r="AU13" s="438">
        <v>6.694</v>
      </c>
      <c r="AV13" s="430" t="s">
        <v>562</v>
      </c>
      <c r="AW13" s="430" t="s">
        <v>562</v>
      </c>
      <c r="AX13" s="441"/>
      <c r="AY13" s="438">
        <v>1.6719999999999999</v>
      </c>
      <c r="AZ13" s="437"/>
      <c r="BA13" s="438">
        <v>9.5839999999999996</v>
      </c>
      <c r="BB13" s="437"/>
      <c r="BC13" s="442">
        <v>25.082999999999998</v>
      </c>
      <c r="BD13" s="434"/>
      <c r="BE13" s="435">
        <v>8.2000000000000003E-2</v>
      </c>
      <c r="BF13" s="430" t="s">
        <v>562</v>
      </c>
      <c r="BG13" s="441"/>
      <c r="BH13" s="438">
        <v>1.282</v>
      </c>
      <c r="BI13" s="434"/>
      <c r="BJ13" s="443" t="s">
        <v>562</v>
      </c>
      <c r="BK13" s="434"/>
      <c r="BL13" s="435">
        <v>6.4000000000000001E-2</v>
      </c>
      <c r="BM13" s="434"/>
      <c r="BN13" s="443" t="s">
        <v>562</v>
      </c>
      <c r="BO13" s="441"/>
      <c r="BP13" s="438">
        <v>2.1150000000000002</v>
      </c>
      <c r="BQ13" s="444"/>
      <c r="BR13" s="443" t="s">
        <v>562</v>
      </c>
      <c r="BS13" s="434" t="s">
        <v>568</v>
      </c>
      <c r="BT13" s="438">
        <v>3.133</v>
      </c>
      <c r="BU13" s="437"/>
      <c r="BV13" s="445">
        <v>3010</v>
      </c>
      <c r="BW13" s="430" t="s">
        <v>562</v>
      </c>
      <c r="BX13" s="434"/>
      <c r="BY13" s="443" t="s">
        <v>562</v>
      </c>
      <c r="BZ13" s="441"/>
      <c r="CA13" s="438">
        <v>4.976</v>
      </c>
      <c r="CB13" s="437"/>
      <c r="CC13" s="446">
        <v>236.7</v>
      </c>
      <c r="CD13" s="430" t="s">
        <v>562</v>
      </c>
      <c r="CE13" s="430" t="s">
        <v>562</v>
      </c>
      <c r="CF13" s="441"/>
      <c r="CG13" s="438">
        <v>4.8869999999999996</v>
      </c>
      <c r="CH13" s="434"/>
      <c r="CI13" s="443" t="s">
        <v>562</v>
      </c>
      <c r="CJ13" s="441"/>
      <c r="CK13" s="442">
        <v>19.18</v>
      </c>
      <c r="CL13" s="447"/>
      <c r="CM13" s="445">
        <v>1560</v>
      </c>
      <c r="CN13" s="430" t="s">
        <v>562</v>
      </c>
      <c r="CO13" s="430" t="s">
        <v>562</v>
      </c>
      <c r="CP13" s="441"/>
      <c r="CQ13" s="435">
        <v>0.22189999999999999</v>
      </c>
      <c r="CR13" s="434" t="s">
        <v>0</v>
      </c>
      <c r="CS13" s="457">
        <v>0.01</v>
      </c>
      <c r="CT13" s="429">
        <v>79</v>
      </c>
      <c r="CU13" s="447"/>
      <c r="CV13" s="458">
        <v>201</v>
      </c>
    </row>
    <row r="14" spans="1:100" s="425" customFormat="1" x14ac:dyDescent="0.25">
      <c r="A14" s="285">
        <v>27</v>
      </c>
      <c r="B14" s="427" t="s">
        <v>902</v>
      </c>
      <c r="C14" s="428" t="s">
        <v>903</v>
      </c>
      <c r="D14" s="426">
        <v>40203</v>
      </c>
      <c r="E14" s="1797">
        <v>0.5</v>
      </c>
      <c r="F14" s="469">
        <v>9</v>
      </c>
      <c r="G14" s="430" t="s">
        <v>562</v>
      </c>
      <c r="H14" s="430" t="s">
        <v>562</v>
      </c>
      <c r="I14" s="431">
        <v>10400</v>
      </c>
      <c r="J14" s="432">
        <v>8.76</v>
      </c>
      <c r="K14" s="432">
        <v>225</v>
      </c>
      <c r="L14" s="430" t="s">
        <v>562</v>
      </c>
      <c r="M14" s="433">
        <v>7.9</v>
      </c>
      <c r="N14" s="306">
        <v>87</v>
      </c>
      <c r="O14" s="429">
        <v>88</v>
      </c>
      <c r="P14" s="299">
        <v>0.4</v>
      </c>
      <c r="Q14" s="285">
        <v>106</v>
      </c>
      <c r="R14" s="434" t="s">
        <v>568</v>
      </c>
      <c r="S14" s="435">
        <v>1.0999999999999999E-2</v>
      </c>
      <c r="T14" s="436"/>
      <c r="U14" s="435">
        <v>2E-3</v>
      </c>
      <c r="V14" s="436"/>
      <c r="W14" s="435">
        <v>0.73</v>
      </c>
      <c r="X14" s="436"/>
      <c r="Y14" s="435">
        <v>0.72</v>
      </c>
      <c r="Z14" s="437"/>
      <c r="AA14" s="435">
        <v>0.44</v>
      </c>
      <c r="AB14" s="437"/>
      <c r="AC14" s="287">
        <v>1.29</v>
      </c>
      <c r="AD14" s="434"/>
      <c r="AE14" s="435">
        <v>0.11</v>
      </c>
      <c r="AF14" s="434" t="s">
        <v>568</v>
      </c>
      <c r="AG14" s="435">
        <v>8.0000000000000002E-3</v>
      </c>
      <c r="AH14" s="434" t="s">
        <v>568</v>
      </c>
      <c r="AI14" s="435">
        <v>0.08</v>
      </c>
      <c r="AJ14" s="437"/>
      <c r="AK14" s="438">
        <v>5.72</v>
      </c>
      <c r="AL14" s="437"/>
      <c r="AM14" s="439">
        <v>5.79</v>
      </c>
      <c r="AN14" s="440" t="s">
        <v>562</v>
      </c>
      <c r="AO14" s="441"/>
      <c r="AP14" s="442">
        <v>32.200000000000003</v>
      </c>
      <c r="AQ14" s="430" t="s">
        <v>562</v>
      </c>
      <c r="AR14" s="441"/>
      <c r="AS14" s="438">
        <v>7.53</v>
      </c>
      <c r="AT14" s="437"/>
      <c r="AU14" s="438">
        <v>4.2</v>
      </c>
      <c r="AV14" s="430" t="s">
        <v>562</v>
      </c>
      <c r="AW14" s="430" t="s">
        <v>562</v>
      </c>
      <c r="AX14" s="441"/>
      <c r="AY14" s="438">
        <v>1.71</v>
      </c>
      <c r="AZ14" s="437"/>
      <c r="BA14" s="438">
        <v>5.42</v>
      </c>
      <c r="BB14" s="437"/>
      <c r="BC14" s="442">
        <v>15.9</v>
      </c>
      <c r="BD14" s="434" t="s">
        <v>568</v>
      </c>
      <c r="BE14" s="435">
        <v>0.06</v>
      </c>
      <c r="BF14" s="430" t="s">
        <v>562</v>
      </c>
      <c r="BG14" s="441"/>
      <c r="BH14" s="435">
        <v>0.89</v>
      </c>
      <c r="BI14" s="434"/>
      <c r="BJ14" s="443" t="s">
        <v>562</v>
      </c>
      <c r="BK14" s="434"/>
      <c r="BL14" s="435">
        <v>0.04</v>
      </c>
      <c r="BM14" s="434"/>
      <c r="BN14" s="443" t="s">
        <v>562</v>
      </c>
      <c r="BO14" s="441"/>
      <c r="BP14" s="438">
        <v>2</v>
      </c>
      <c r="BQ14" s="444"/>
      <c r="BR14" s="443" t="s">
        <v>562</v>
      </c>
      <c r="BS14" s="434" t="s">
        <v>568</v>
      </c>
      <c r="BT14" s="438">
        <v>2</v>
      </c>
      <c r="BU14" s="437"/>
      <c r="BV14" s="445">
        <v>2290</v>
      </c>
      <c r="BW14" s="430" t="s">
        <v>562</v>
      </c>
      <c r="BX14" s="434"/>
      <c r="BY14" s="443" t="s">
        <v>562</v>
      </c>
      <c r="BZ14" s="441"/>
      <c r="CA14" s="438">
        <v>3.81</v>
      </c>
      <c r="CB14" s="437"/>
      <c r="CC14" s="446">
        <v>198</v>
      </c>
      <c r="CD14" s="430" t="s">
        <v>562</v>
      </c>
      <c r="CE14" s="430" t="s">
        <v>562</v>
      </c>
      <c r="CF14" s="441"/>
      <c r="CG14" s="438">
        <v>3.2</v>
      </c>
      <c r="CH14" s="434"/>
      <c r="CI14" s="443" t="s">
        <v>562</v>
      </c>
      <c r="CJ14" s="441"/>
      <c r="CK14" s="442">
        <v>11.7</v>
      </c>
      <c r="CL14" s="447"/>
      <c r="CM14" s="445">
        <v>1340</v>
      </c>
      <c r="CN14" s="430" t="s">
        <v>562</v>
      </c>
      <c r="CO14" s="430" t="s">
        <v>562</v>
      </c>
      <c r="CP14" s="441"/>
      <c r="CQ14" s="435">
        <v>0.16</v>
      </c>
      <c r="CR14" s="434"/>
      <c r="CS14" s="457">
        <v>0.01</v>
      </c>
      <c r="CT14" s="429">
        <v>82</v>
      </c>
      <c r="CU14" s="447"/>
      <c r="CV14" s="458">
        <v>183</v>
      </c>
    </row>
    <row r="15" spans="1:100" s="425" customFormat="1" x14ac:dyDescent="0.25">
      <c r="A15" s="285">
        <v>15</v>
      </c>
      <c r="B15" s="427" t="s">
        <v>83</v>
      </c>
      <c r="C15" s="428" t="s">
        <v>900</v>
      </c>
      <c r="D15" s="426">
        <v>40302</v>
      </c>
      <c r="E15" s="1797">
        <v>0.36458333333333331</v>
      </c>
      <c r="F15" s="429">
        <v>16</v>
      </c>
      <c r="G15" s="470">
        <v>21</v>
      </c>
      <c r="H15" s="281">
        <v>703</v>
      </c>
      <c r="I15" s="452" t="s">
        <v>562</v>
      </c>
      <c r="J15" s="430" t="s">
        <v>562</v>
      </c>
      <c r="K15" s="432">
        <v>228</v>
      </c>
      <c r="L15" s="470">
        <v>10.4</v>
      </c>
      <c r="M15" s="433">
        <v>7.8</v>
      </c>
      <c r="N15" s="476">
        <v>89</v>
      </c>
      <c r="O15" s="429">
        <v>85.4</v>
      </c>
      <c r="P15" s="470">
        <v>0.4</v>
      </c>
      <c r="Q15" s="472">
        <v>103.4</v>
      </c>
      <c r="R15" s="434" t="s">
        <v>568</v>
      </c>
      <c r="S15" s="435">
        <v>1.5520000000000001E-2</v>
      </c>
      <c r="T15" s="436"/>
      <c r="U15" s="435">
        <v>3.9899999999999996E-3</v>
      </c>
      <c r="V15" s="436"/>
      <c r="W15" s="435">
        <v>0.84199999999999997</v>
      </c>
      <c r="X15" s="436"/>
      <c r="Y15" s="435">
        <v>0.48099999999999998</v>
      </c>
      <c r="Z15" s="437"/>
      <c r="AA15" s="435">
        <v>0.47099999999999997</v>
      </c>
      <c r="AB15" s="437"/>
      <c r="AC15" s="438">
        <v>1.153</v>
      </c>
      <c r="AD15" s="434"/>
      <c r="AE15" s="435">
        <v>0.193</v>
      </c>
      <c r="AF15" s="434"/>
      <c r="AG15" s="435">
        <v>8.0800000000000004E-3</v>
      </c>
      <c r="AH15" s="434"/>
      <c r="AI15" s="435">
        <v>0.13500000000000001</v>
      </c>
      <c r="AJ15" s="437"/>
      <c r="AK15" s="438">
        <v>5.94</v>
      </c>
      <c r="AL15" s="437"/>
      <c r="AM15" s="439">
        <v>6.0750000000000002</v>
      </c>
      <c r="AN15" s="429">
        <v>30.47</v>
      </c>
      <c r="AO15" s="447"/>
      <c r="AP15" s="442">
        <v>35.4</v>
      </c>
      <c r="AQ15" s="433">
        <v>7.327</v>
      </c>
      <c r="AR15" s="437"/>
      <c r="AS15" s="438">
        <v>8.2629999999999999</v>
      </c>
      <c r="AT15" s="437"/>
      <c r="AU15" s="438">
        <v>6.3780000000000001</v>
      </c>
      <c r="AV15" s="433">
        <v>6.6459999999999999</v>
      </c>
      <c r="AW15" s="433">
        <v>1.589</v>
      </c>
      <c r="AX15" s="437"/>
      <c r="AY15" s="438">
        <v>1.98</v>
      </c>
      <c r="AZ15" s="437"/>
      <c r="BA15" s="438">
        <v>8.0050000000000008</v>
      </c>
      <c r="BB15" s="437"/>
      <c r="BC15" s="442">
        <v>27.564</v>
      </c>
      <c r="BD15" s="434" t="s">
        <v>568</v>
      </c>
      <c r="BE15" s="435">
        <v>0.05</v>
      </c>
      <c r="BF15" s="477">
        <v>0.2094</v>
      </c>
      <c r="BG15" s="437"/>
      <c r="BH15" s="438">
        <v>1.246</v>
      </c>
      <c r="BI15" s="434" t="s">
        <v>0</v>
      </c>
      <c r="BJ15" s="435">
        <v>0.02</v>
      </c>
      <c r="BK15" s="434"/>
      <c r="BL15" s="435">
        <v>6.1400000000000003E-2</v>
      </c>
      <c r="BM15" s="434" t="s">
        <v>568</v>
      </c>
      <c r="BN15" s="435">
        <v>9.9400000000000002E-2</v>
      </c>
      <c r="BO15" s="437"/>
      <c r="BP15" s="438">
        <v>3.5419999999999998</v>
      </c>
      <c r="BQ15" s="444" t="s">
        <v>0</v>
      </c>
      <c r="BR15" s="438">
        <v>2.8</v>
      </c>
      <c r="BS15" s="434"/>
      <c r="BT15" s="438">
        <v>8.0259999999999998</v>
      </c>
      <c r="BU15" s="437"/>
      <c r="BV15" s="445">
        <v>4470</v>
      </c>
      <c r="BW15" s="470">
        <v>21.74</v>
      </c>
      <c r="BX15" s="434"/>
      <c r="BY15" s="435">
        <v>6.0299999999999999E-2</v>
      </c>
      <c r="BZ15" s="437"/>
      <c r="CA15" s="438">
        <v>6.0789999999999997</v>
      </c>
      <c r="CB15" s="437"/>
      <c r="CC15" s="446">
        <v>345.7</v>
      </c>
      <c r="CD15" s="433">
        <v>4.9119999999999999</v>
      </c>
      <c r="CE15" s="433">
        <v>1.508</v>
      </c>
      <c r="CF15" s="437"/>
      <c r="CG15" s="438">
        <v>5.8490000000000002</v>
      </c>
      <c r="CH15" s="434" t="s">
        <v>0</v>
      </c>
      <c r="CI15" s="438">
        <v>2.8</v>
      </c>
      <c r="CJ15" s="437"/>
      <c r="CK15" s="442">
        <v>20.7</v>
      </c>
      <c r="CL15" s="447"/>
      <c r="CM15" s="445">
        <v>1820</v>
      </c>
      <c r="CN15" s="470">
        <v>10.48</v>
      </c>
      <c r="CO15" s="477">
        <v>0.25080000000000002</v>
      </c>
      <c r="CP15" s="437"/>
      <c r="CQ15" s="435">
        <v>0.25190000000000001</v>
      </c>
      <c r="CR15" s="434"/>
      <c r="CS15" s="475" t="s">
        <v>562</v>
      </c>
      <c r="CT15" s="429">
        <v>21</v>
      </c>
      <c r="CU15" s="447"/>
      <c r="CV15" s="458">
        <v>643</v>
      </c>
    </row>
    <row r="16" spans="1:100" s="425" customFormat="1" x14ac:dyDescent="0.25">
      <c r="A16" s="285">
        <v>27</v>
      </c>
      <c r="B16" s="427" t="s">
        <v>902</v>
      </c>
      <c r="C16" s="428" t="s">
        <v>903</v>
      </c>
      <c r="D16" s="426">
        <v>40302</v>
      </c>
      <c r="E16" s="1797">
        <v>0.47222222222222227</v>
      </c>
      <c r="F16" s="429">
        <v>15.9</v>
      </c>
      <c r="G16" s="470">
        <v>25</v>
      </c>
      <c r="H16" s="430" t="s">
        <v>562</v>
      </c>
      <c r="I16" s="431">
        <v>10300</v>
      </c>
      <c r="J16" s="432">
        <v>8.74</v>
      </c>
      <c r="K16" s="432">
        <v>209</v>
      </c>
      <c r="L16" s="470">
        <v>10.3</v>
      </c>
      <c r="M16" s="433">
        <v>7.7</v>
      </c>
      <c r="N16" s="306">
        <v>95</v>
      </c>
      <c r="O16" s="429">
        <v>79</v>
      </c>
      <c r="P16" s="299">
        <v>0.3</v>
      </c>
      <c r="Q16" s="306">
        <v>95</v>
      </c>
      <c r="R16" s="434" t="s">
        <v>0</v>
      </c>
      <c r="S16" s="435">
        <v>0.02</v>
      </c>
      <c r="T16" s="436"/>
      <c r="U16" s="435">
        <v>7.0000000000000001E-3</v>
      </c>
      <c r="V16" s="436"/>
      <c r="W16" s="435">
        <v>0.2</v>
      </c>
      <c r="X16" s="436"/>
      <c r="Y16" s="435">
        <v>0.41</v>
      </c>
      <c r="Z16" s="437"/>
      <c r="AA16" s="435">
        <v>0.53</v>
      </c>
      <c r="AB16" s="437"/>
      <c r="AC16" s="435">
        <v>0.6</v>
      </c>
      <c r="AD16" s="434" t="s">
        <v>568</v>
      </c>
      <c r="AE16" s="435">
        <v>0.01</v>
      </c>
      <c r="AF16" s="434"/>
      <c r="AG16" s="435">
        <v>1.0999999999999999E-2</v>
      </c>
      <c r="AH16" s="434"/>
      <c r="AI16" s="435">
        <v>0.17</v>
      </c>
      <c r="AJ16" s="437"/>
      <c r="AK16" s="438">
        <v>4.88</v>
      </c>
      <c r="AL16" s="437"/>
      <c r="AM16" s="439">
        <v>5.05</v>
      </c>
      <c r="AN16" s="429">
        <v>25.5</v>
      </c>
      <c r="AO16" s="447"/>
      <c r="AP16" s="442">
        <v>25.4</v>
      </c>
      <c r="AQ16" s="433">
        <v>6.41</v>
      </c>
      <c r="AR16" s="437"/>
      <c r="AS16" s="438">
        <v>6.83</v>
      </c>
      <c r="AT16" s="437"/>
      <c r="AU16" s="438">
        <v>4.8</v>
      </c>
      <c r="AV16" s="433">
        <v>5.01</v>
      </c>
      <c r="AW16" s="433">
        <v>1.6</v>
      </c>
      <c r="AX16" s="437"/>
      <c r="AY16" s="438">
        <v>1.74</v>
      </c>
      <c r="AZ16" s="437"/>
      <c r="BA16" s="438">
        <v>5.33</v>
      </c>
      <c r="BB16" s="437"/>
      <c r="BC16" s="442">
        <v>22.1</v>
      </c>
      <c r="BD16" s="434" t="s">
        <v>568</v>
      </c>
      <c r="BE16" s="435">
        <v>0.04</v>
      </c>
      <c r="BF16" s="477">
        <v>0.27</v>
      </c>
      <c r="BG16" s="437"/>
      <c r="BH16" s="438">
        <v>1</v>
      </c>
      <c r="BI16" s="434"/>
      <c r="BJ16" s="435">
        <v>0.03</v>
      </c>
      <c r="BK16" s="434"/>
      <c r="BL16" s="435">
        <v>0.05</v>
      </c>
      <c r="BM16" s="434"/>
      <c r="BN16" s="435">
        <v>0.13</v>
      </c>
      <c r="BO16" s="437"/>
      <c r="BP16" s="438">
        <v>1.6</v>
      </c>
      <c r="BQ16" s="444" t="s">
        <v>0</v>
      </c>
      <c r="BR16" s="438">
        <v>3</v>
      </c>
      <c r="BS16" s="434" t="s">
        <v>568</v>
      </c>
      <c r="BT16" s="438">
        <v>3</v>
      </c>
      <c r="BU16" s="437"/>
      <c r="BV16" s="445">
        <v>2410</v>
      </c>
      <c r="BW16" s="470">
        <v>43</v>
      </c>
      <c r="BX16" s="434"/>
      <c r="BY16" s="435">
        <v>7.0000000000000007E-2</v>
      </c>
      <c r="BZ16" s="437"/>
      <c r="CA16" s="438">
        <v>3.69</v>
      </c>
      <c r="CB16" s="437"/>
      <c r="CC16" s="446">
        <v>208</v>
      </c>
      <c r="CD16" s="433">
        <v>2.1</v>
      </c>
      <c r="CE16" s="477">
        <v>0.91</v>
      </c>
      <c r="CF16" s="437"/>
      <c r="CG16" s="438">
        <v>3.4</v>
      </c>
      <c r="CH16" s="434" t="s">
        <v>568</v>
      </c>
      <c r="CI16" s="438">
        <v>2.2000000000000002</v>
      </c>
      <c r="CJ16" s="437"/>
      <c r="CK16" s="442">
        <v>13.9</v>
      </c>
      <c r="CL16" s="447"/>
      <c r="CM16" s="445">
        <v>1180</v>
      </c>
      <c r="CN16" s="470">
        <v>20.7</v>
      </c>
      <c r="CO16" s="477">
        <v>0.24</v>
      </c>
      <c r="CP16" s="437"/>
      <c r="CQ16" s="435">
        <v>0.2</v>
      </c>
      <c r="CR16" s="434"/>
      <c r="CS16" s="478" t="s">
        <v>562</v>
      </c>
      <c r="CT16" s="429">
        <v>82</v>
      </c>
      <c r="CU16" s="447"/>
      <c r="CV16" s="458">
        <v>145</v>
      </c>
    </row>
    <row r="17" spans="1:100" s="425" customFormat="1" x14ac:dyDescent="0.25">
      <c r="A17" s="285">
        <v>15</v>
      </c>
      <c r="B17" s="427" t="s">
        <v>83</v>
      </c>
      <c r="C17" s="428" t="s">
        <v>900</v>
      </c>
      <c r="D17" s="426">
        <v>40408</v>
      </c>
      <c r="E17" s="1797">
        <v>0.40972222222222227</v>
      </c>
      <c r="F17" s="429">
        <v>25.95</v>
      </c>
      <c r="G17" s="470">
        <v>26</v>
      </c>
      <c r="H17" s="281">
        <v>707</v>
      </c>
      <c r="I17" s="452" t="s">
        <v>562</v>
      </c>
      <c r="J17" s="430" t="s">
        <v>562</v>
      </c>
      <c r="K17" s="432">
        <v>409</v>
      </c>
      <c r="L17" s="433">
        <v>6.8</v>
      </c>
      <c r="M17" s="433">
        <v>8.18</v>
      </c>
      <c r="N17" s="471">
        <v>32.700000000000003</v>
      </c>
      <c r="O17" s="468">
        <v>141</v>
      </c>
      <c r="P17" s="470">
        <v>0</v>
      </c>
      <c r="Q17" s="472">
        <v>172.9</v>
      </c>
      <c r="R17" s="434" t="s">
        <v>568</v>
      </c>
      <c r="S17" s="435">
        <v>1.5440000000000001E-2</v>
      </c>
      <c r="T17" s="436"/>
      <c r="U17" s="435">
        <v>2.7299999999999998E-3</v>
      </c>
      <c r="V17" s="436"/>
      <c r="W17" s="435">
        <v>0.42399999999999999</v>
      </c>
      <c r="X17" s="436"/>
      <c r="Y17" s="435">
        <v>0.68500000000000005</v>
      </c>
      <c r="Z17" s="437"/>
      <c r="AA17" s="435">
        <v>0.19400000000000001</v>
      </c>
      <c r="AB17" s="437"/>
      <c r="AC17" s="438">
        <v>1.05</v>
      </c>
      <c r="AD17" s="434"/>
      <c r="AE17" s="435">
        <v>6.6000000000000003E-2</v>
      </c>
      <c r="AF17" s="434"/>
      <c r="AG17" s="435">
        <v>3.3959999999999997E-2</v>
      </c>
      <c r="AH17" s="434" t="s">
        <v>0</v>
      </c>
      <c r="AI17" s="435">
        <v>0.06</v>
      </c>
      <c r="AJ17" s="437"/>
      <c r="AK17" s="438">
        <v>2.6840000000000002</v>
      </c>
      <c r="AL17" s="437"/>
      <c r="AM17" s="439">
        <v>2.7069999999999999</v>
      </c>
      <c r="AN17" s="429">
        <v>39.42</v>
      </c>
      <c r="AO17" s="447"/>
      <c r="AP17" s="442">
        <v>41.72</v>
      </c>
      <c r="AQ17" s="470">
        <v>13.49</v>
      </c>
      <c r="AR17" s="447"/>
      <c r="AS17" s="442">
        <v>13.4</v>
      </c>
      <c r="AT17" s="447"/>
      <c r="AU17" s="442">
        <v>21.04</v>
      </c>
      <c r="AV17" s="470">
        <v>19.690000000000001</v>
      </c>
      <c r="AW17" s="433">
        <v>2.746</v>
      </c>
      <c r="AX17" s="437"/>
      <c r="AY17" s="438">
        <v>2.6269999999999998</v>
      </c>
      <c r="AZ17" s="437"/>
      <c r="BA17" s="442">
        <v>14.96</v>
      </c>
      <c r="BB17" s="447"/>
      <c r="BC17" s="442">
        <v>39.442</v>
      </c>
      <c r="BD17" s="434"/>
      <c r="BE17" s="435">
        <v>0.10199999999999999</v>
      </c>
      <c r="BF17" s="477">
        <v>0.57769999999999999</v>
      </c>
      <c r="BG17" s="437"/>
      <c r="BH17" s="438">
        <v>1.22</v>
      </c>
      <c r="BI17" s="434" t="s">
        <v>0</v>
      </c>
      <c r="BJ17" s="435">
        <v>0.02</v>
      </c>
      <c r="BK17" s="434" t="s">
        <v>568</v>
      </c>
      <c r="BL17" s="435">
        <v>2.07E-2</v>
      </c>
      <c r="BM17" s="434" t="s">
        <v>568</v>
      </c>
      <c r="BN17" s="435">
        <v>7.5800000000000006E-2</v>
      </c>
      <c r="BO17" s="437"/>
      <c r="BP17" s="435">
        <v>0.72289999999999999</v>
      </c>
      <c r="BQ17" s="444" t="s">
        <v>0</v>
      </c>
      <c r="BR17" s="438">
        <v>2.8</v>
      </c>
      <c r="BS17" s="434" t="s">
        <v>0</v>
      </c>
      <c r="BT17" s="438">
        <v>3.8</v>
      </c>
      <c r="BU17" s="437"/>
      <c r="BV17" s="445">
        <v>819.7</v>
      </c>
      <c r="BW17" s="470">
        <v>11.26</v>
      </c>
      <c r="BX17" s="434"/>
      <c r="BY17" s="435">
        <v>4.7399999999999998E-2</v>
      </c>
      <c r="BZ17" s="437"/>
      <c r="CA17" s="438">
        <v>1.373</v>
      </c>
      <c r="CB17" s="437"/>
      <c r="CC17" s="442">
        <v>79.08</v>
      </c>
      <c r="CD17" s="433">
        <v>3.6280000000000001</v>
      </c>
      <c r="CE17" s="477">
        <v>0.62780000000000002</v>
      </c>
      <c r="CF17" s="437"/>
      <c r="CG17" s="438">
        <v>1.4319999999999999</v>
      </c>
      <c r="CH17" s="434" t="s">
        <v>568</v>
      </c>
      <c r="CI17" s="438">
        <v>1.45</v>
      </c>
      <c r="CJ17" s="437"/>
      <c r="CK17" s="442">
        <v>4.9039999999999999</v>
      </c>
      <c r="CL17" s="447"/>
      <c r="CM17" s="445">
        <v>469.6</v>
      </c>
      <c r="CN17" s="433">
        <v>7.5289999999999999</v>
      </c>
      <c r="CO17" s="477">
        <v>0.29039999999999999</v>
      </c>
      <c r="CP17" s="437"/>
      <c r="CQ17" s="435">
        <v>0.27729999999999999</v>
      </c>
      <c r="CR17" s="434"/>
      <c r="CS17" s="478" t="s">
        <v>562</v>
      </c>
      <c r="CT17" s="429">
        <v>96</v>
      </c>
      <c r="CU17" s="447"/>
      <c r="CV17" s="448">
        <v>41</v>
      </c>
    </row>
    <row r="18" spans="1:100" s="425" customFormat="1" x14ac:dyDescent="0.25">
      <c r="A18" s="285">
        <v>27</v>
      </c>
      <c r="B18" s="427" t="s">
        <v>902</v>
      </c>
      <c r="C18" s="428" t="s">
        <v>903</v>
      </c>
      <c r="D18" s="426">
        <v>40408</v>
      </c>
      <c r="E18" s="1797">
        <v>0.49305555555555558</v>
      </c>
      <c r="F18" s="277">
        <v>23.2</v>
      </c>
      <c r="G18" s="299">
        <v>26</v>
      </c>
      <c r="H18" s="430" t="s">
        <v>562</v>
      </c>
      <c r="I18" s="280">
        <v>3580</v>
      </c>
      <c r="J18" s="281">
        <v>4.3899999999999997</v>
      </c>
      <c r="K18" s="281">
        <v>267</v>
      </c>
      <c r="L18" s="430" t="s">
        <v>562</v>
      </c>
      <c r="M18" s="282">
        <v>7.67</v>
      </c>
      <c r="N18" s="276">
        <v>323</v>
      </c>
      <c r="O18" s="459">
        <v>111</v>
      </c>
      <c r="P18" s="299">
        <v>0.3</v>
      </c>
      <c r="Q18" s="285">
        <v>134</v>
      </c>
      <c r="R18" s="434"/>
      <c r="S18" s="435">
        <v>6.2E-2</v>
      </c>
      <c r="T18" s="436"/>
      <c r="U18" s="435">
        <v>1.4E-2</v>
      </c>
      <c r="V18" s="436"/>
      <c r="W18" s="438">
        <v>1.5</v>
      </c>
      <c r="X18" s="437"/>
      <c r="Y18" s="435">
        <v>0.77</v>
      </c>
      <c r="Z18" s="437"/>
      <c r="AA18" s="435">
        <v>0.77</v>
      </c>
      <c r="AB18" s="437"/>
      <c r="AC18" s="287">
        <v>2.11</v>
      </c>
      <c r="AD18" s="434"/>
      <c r="AE18" s="435">
        <v>0.27</v>
      </c>
      <c r="AF18" s="434"/>
      <c r="AG18" s="435">
        <v>2.4E-2</v>
      </c>
      <c r="AH18" s="434" t="s">
        <v>568</v>
      </c>
      <c r="AI18" s="435">
        <v>0.08</v>
      </c>
      <c r="AJ18" s="437"/>
      <c r="AK18" s="438">
        <v>9.02</v>
      </c>
      <c r="AL18" s="437"/>
      <c r="AM18" s="439">
        <v>9.1</v>
      </c>
      <c r="AN18" s="429">
        <v>30.7</v>
      </c>
      <c r="AO18" s="447"/>
      <c r="AP18" s="442">
        <v>39</v>
      </c>
      <c r="AQ18" s="433">
        <v>9.16</v>
      </c>
      <c r="AR18" s="437"/>
      <c r="AS18" s="442">
        <v>11.2</v>
      </c>
      <c r="AT18" s="447"/>
      <c r="AU18" s="438">
        <v>6.5</v>
      </c>
      <c r="AV18" s="433">
        <v>6.45</v>
      </c>
      <c r="AW18" s="433">
        <v>2.64</v>
      </c>
      <c r="AX18" s="437"/>
      <c r="AY18" s="438">
        <v>2.92</v>
      </c>
      <c r="AZ18" s="437"/>
      <c r="BA18" s="438">
        <v>6.03</v>
      </c>
      <c r="BB18" s="437"/>
      <c r="BC18" s="442">
        <v>18.399999999999999</v>
      </c>
      <c r="BD18" s="434" t="s">
        <v>568</v>
      </c>
      <c r="BE18" s="435">
        <v>7.0000000000000007E-2</v>
      </c>
      <c r="BF18" s="477">
        <v>0.44</v>
      </c>
      <c r="BG18" s="437"/>
      <c r="BH18" s="438">
        <v>2.2999999999999998</v>
      </c>
      <c r="BI18" s="434" t="s">
        <v>0</v>
      </c>
      <c r="BJ18" s="435">
        <v>0.02</v>
      </c>
      <c r="BK18" s="434"/>
      <c r="BL18" s="435">
        <v>0.14000000000000001</v>
      </c>
      <c r="BM18" s="434" t="s">
        <v>568</v>
      </c>
      <c r="BN18" s="435">
        <v>0.1</v>
      </c>
      <c r="BO18" s="437"/>
      <c r="BP18" s="438">
        <v>4.3</v>
      </c>
      <c r="BQ18" s="444" t="s">
        <v>0</v>
      </c>
      <c r="BR18" s="438">
        <v>3</v>
      </c>
      <c r="BS18" s="434"/>
      <c r="BT18" s="438">
        <v>5</v>
      </c>
      <c r="BU18" s="437"/>
      <c r="BV18" s="445">
        <v>4640</v>
      </c>
      <c r="BW18" s="470">
        <v>16</v>
      </c>
      <c r="BX18" s="434" t="s">
        <v>568</v>
      </c>
      <c r="BY18" s="435">
        <v>0.02</v>
      </c>
      <c r="BZ18" s="437"/>
      <c r="CA18" s="442">
        <v>11.5</v>
      </c>
      <c r="CB18" s="447"/>
      <c r="CC18" s="446">
        <v>579</v>
      </c>
      <c r="CD18" s="477">
        <v>0.3</v>
      </c>
      <c r="CE18" s="477">
        <v>0.36</v>
      </c>
      <c r="CF18" s="437"/>
      <c r="CG18" s="438">
        <v>5.6</v>
      </c>
      <c r="CH18" s="434" t="s">
        <v>0</v>
      </c>
      <c r="CI18" s="438">
        <v>2.8</v>
      </c>
      <c r="CJ18" s="437"/>
      <c r="CK18" s="442">
        <v>21.9</v>
      </c>
      <c r="CL18" s="447"/>
      <c r="CM18" s="445">
        <v>3500</v>
      </c>
      <c r="CN18" s="470">
        <v>12</v>
      </c>
      <c r="CO18" s="477">
        <v>0.17</v>
      </c>
      <c r="CP18" s="437"/>
      <c r="CQ18" s="435">
        <v>0.21</v>
      </c>
      <c r="CR18" s="434"/>
      <c r="CS18" s="478" t="s">
        <v>562</v>
      </c>
      <c r="CT18" s="429">
        <v>96</v>
      </c>
      <c r="CU18" s="447"/>
      <c r="CV18" s="458">
        <v>172</v>
      </c>
    </row>
    <row r="19" spans="1:100" s="425" customFormat="1" x14ac:dyDescent="0.25">
      <c r="A19" s="285">
        <v>15</v>
      </c>
      <c r="B19" s="427" t="s">
        <v>83</v>
      </c>
      <c r="C19" s="428" t="s">
        <v>900</v>
      </c>
      <c r="D19" s="426">
        <v>40513</v>
      </c>
      <c r="E19" s="1797">
        <v>0.41666666666666669</v>
      </c>
      <c r="F19" s="469">
        <v>9.56</v>
      </c>
      <c r="G19" s="433">
        <v>3</v>
      </c>
      <c r="H19" s="281">
        <v>700</v>
      </c>
      <c r="I19" s="452" t="s">
        <v>562</v>
      </c>
      <c r="J19" s="430" t="s">
        <v>562</v>
      </c>
      <c r="K19" s="432">
        <v>223</v>
      </c>
      <c r="L19" s="470">
        <v>11.38</v>
      </c>
      <c r="M19" s="433">
        <v>8.1</v>
      </c>
      <c r="N19" s="471">
        <v>144</v>
      </c>
      <c r="O19" s="303">
        <v>65.7</v>
      </c>
      <c r="P19" s="281">
        <v>0.2</v>
      </c>
      <c r="Q19" s="306">
        <v>79.599999999999994</v>
      </c>
      <c r="R19" s="434"/>
      <c r="S19" s="435">
        <v>3.4720000000000001E-2</v>
      </c>
      <c r="T19" s="436"/>
      <c r="U19" s="435">
        <v>8.3400000000000002E-3</v>
      </c>
      <c r="V19" s="436"/>
      <c r="W19" s="438">
        <v>1.081</v>
      </c>
      <c r="X19" s="437"/>
      <c r="Y19" s="435">
        <v>0.82099999999999995</v>
      </c>
      <c r="Z19" s="437"/>
      <c r="AA19" s="435">
        <v>0.78700000000000003</v>
      </c>
      <c r="AB19" s="437"/>
      <c r="AC19" s="438">
        <v>1.907</v>
      </c>
      <c r="AD19" s="434"/>
      <c r="AE19" s="435">
        <v>0.17899999999999999</v>
      </c>
      <c r="AF19" s="434"/>
      <c r="AG19" s="435">
        <v>7.6499999999999997E-3</v>
      </c>
      <c r="AH19" s="434"/>
      <c r="AI19" s="435">
        <v>0.14199999999999999</v>
      </c>
      <c r="AJ19" s="437"/>
      <c r="AK19" s="438">
        <v>9.5410000000000004</v>
      </c>
      <c r="AL19" s="437"/>
      <c r="AM19" s="439">
        <v>9.6839999999999993</v>
      </c>
      <c r="AN19" s="429">
        <v>24.03</v>
      </c>
      <c r="AO19" s="447"/>
      <c r="AP19" s="442">
        <v>27.82</v>
      </c>
      <c r="AQ19" s="433">
        <v>7.17</v>
      </c>
      <c r="AR19" s="437"/>
      <c r="AS19" s="438">
        <v>7.6580000000000004</v>
      </c>
      <c r="AT19" s="437"/>
      <c r="AU19" s="438">
        <v>7.0179999999999998</v>
      </c>
      <c r="AV19" s="433">
        <v>7.6509999999999998</v>
      </c>
      <c r="AW19" s="433">
        <v>2.528</v>
      </c>
      <c r="AX19" s="437"/>
      <c r="AY19" s="438">
        <v>2.6190000000000002</v>
      </c>
      <c r="AZ19" s="437"/>
      <c r="BA19" s="438">
        <v>6.8419999999999996</v>
      </c>
      <c r="BB19" s="437"/>
      <c r="BC19" s="442">
        <v>26.207000000000001</v>
      </c>
      <c r="BD19" s="434"/>
      <c r="BE19" s="435">
        <v>6.0999999999999999E-2</v>
      </c>
      <c r="BF19" s="477">
        <v>0.24149999999999999</v>
      </c>
      <c r="BG19" s="437"/>
      <c r="BH19" s="438">
        <v>1.72</v>
      </c>
      <c r="BI19" s="434" t="s">
        <v>0</v>
      </c>
      <c r="BJ19" s="435">
        <v>1.6E-2</v>
      </c>
      <c r="BK19" s="434"/>
      <c r="BL19" s="435">
        <v>0.1013</v>
      </c>
      <c r="BM19" s="434"/>
      <c r="BN19" s="435">
        <v>9.8299999999999998E-2</v>
      </c>
      <c r="BO19" s="437"/>
      <c r="BP19" s="438">
        <v>2.5470000000000002</v>
      </c>
      <c r="BQ19" s="444" t="s">
        <v>0</v>
      </c>
      <c r="BR19" s="438">
        <v>1.4</v>
      </c>
      <c r="BS19" s="434"/>
      <c r="BT19" s="438">
        <v>5.032</v>
      </c>
      <c r="BU19" s="437"/>
      <c r="BV19" s="445">
        <v>4470</v>
      </c>
      <c r="BW19" s="470">
        <v>37.880000000000003</v>
      </c>
      <c r="BX19" s="434"/>
      <c r="BY19" s="435">
        <v>5.16E-2</v>
      </c>
      <c r="BZ19" s="437"/>
      <c r="CA19" s="438">
        <v>6.4249999999999998</v>
      </c>
      <c r="CB19" s="437"/>
      <c r="CC19" s="446">
        <v>473.1</v>
      </c>
      <c r="CD19" s="470">
        <v>15.12</v>
      </c>
      <c r="CE19" s="477">
        <v>0.75139999999999996</v>
      </c>
      <c r="CF19" s="437"/>
      <c r="CG19" s="438">
        <v>6.4989999999999997</v>
      </c>
      <c r="CH19" s="434" t="s">
        <v>0</v>
      </c>
      <c r="CI19" s="438">
        <v>1.4</v>
      </c>
      <c r="CJ19" s="437"/>
      <c r="CK19" s="442">
        <v>27.49</v>
      </c>
      <c r="CL19" s="447"/>
      <c r="CM19" s="445">
        <v>1820</v>
      </c>
      <c r="CN19" s="470">
        <v>18.510000000000002</v>
      </c>
      <c r="CO19" s="477">
        <v>0.23080000000000001</v>
      </c>
      <c r="CP19" s="437"/>
      <c r="CQ19" s="435">
        <v>0.32690000000000002</v>
      </c>
      <c r="CR19" s="434"/>
      <c r="CS19" s="478" t="s">
        <v>562</v>
      </c>
      <c r="CT19" s="429">
        <v>86</v>
      </c>
      <c r="CU19" s="447"/>
      <c r="CV19" s="458">
        <v>217</v>
      </c>
    </row>
    <row r="20" spans="1:100" s="425" customFormat="1" x14ac:dyDescent="0.25">
      <c r="A20" s="285">
        <v>27</v>
      </c>
      <c r="B20" s="427" t="s">
        <v>902</v>
      </c>
      <c r="C20" s="428" t="s">
        <v>903</v>
      </c>
      <c r="D20" s="426">
        <v>40513</v>
      </c>
      <c r="E20" s="1797">
        <v>0.48958333333333331</v>
      </c>
      <c r="F20" s="469">
        <v>9.6</v>
      </c>
      <c r="G20" s="433">
        <v>0</v>
      </c>
      <c r="H20" s="430" t="s">
        <v>562</v>
      </c>
      <c r="I20" s="431">
        <v>8790</v>
      </c>
      <c r="J20" s="433">
        <v>8.1</v>
      </c>
      <c r="K20" s="432">
        <v>220</v>
      </c>
      <c r="L20" s="430" t="s">
        <v>562</v>
      </c>
      <c r="M20" s="433">
        <v>7.8</v>
      </c>
      <c r="N20" s="276">
        <v>130</v>
      </c>
      <c r="O20" s="429">
        <v>93</v>
      </c>
      <c r="P20" s="299">
        <v>0</v>
      </c>
      <c r="Q20" s="285">
        <v>113</v>
      </c>
      <c r="R20" s="434" t="s">
        <v>0</v>
      </c>
      <c r="S20" s="435">
        <v>0.01</v>
      </c>
      <c r="T20" s="436"/>
      <c r="U20" s="435">
        <v>4.0000000000000001E-3</v>
      </c>
      <c r="V20" s="436"/>
      <c r="W20" s="438">
        <v>1.1000000000000001</v>
      </c>
      <c r="X20" s="437"/>
      <c r="Y20" s="435">
        <v>0.69</v>
      </c>
      <c r="Z20" s="437"/>
      <c r="AA20" s="435">
        <v>0.99</v>
      </c>
      <c r="AB20" s="437"/>
      <c r="AC20" s="287">
        <v>1.67</v>
      </c>
      <c r="AD20" s="434"/>
      <c r="AE20" s="435">
        <v>0.18</v>
      </c>
      <c r="AF20" s="434"/>
      <c r="AG20" s="435">
        <v>8.9999999999999993E-3</v>
      </c>
      <c r="AH20" s="434"/>
      <c r="AI20" s="435">
        <v>0.28999999999999998</v>
      </c>
      <c r="AJ20" s="437"/>
      <c r="AK20" s="442">
        <v>11.7</v>
      </c>
      <c r="AL20" s="447"/>
      <c r="AM20" s="448">
        <v>12</v>
      </c>
      <c r="AN20" s="429">
        <v>29.9</v>
      </c>
      <c r="AO20" s="447"/>
      <c r="AP20" s="442">
        <v>35.4</v>
      </c>
      <c r="AQ20" s="433">
        <v>6.88</v>
      </c>
      <c r="AR20" s="437"/>
      <c r="AS20" s="438">
        <v>7.74</v>
      </c>
      <c r="AT20" s="437"/>
      <c r="AU20" s="438">
        <v>4.8</v>
      </c>
      <c r="AV20" s="433">
        <v>5.26</v>
      </c>
      <c r="AW20" s="433">
        <v>1.99</v>
      </c>
      <c r="AX20" s="437"/>
      <c r="AY20" s="438">
        <v>2.29</v>
      </c>
      <c r="AZ20" s="437"/>
      <c r="BA20" s="438">
        <v>4.66</v>
      </c>
      <c r="BB20" s="437"/>
      <c r="BC20" s="442">
        <v>15.8</v>
      </c>
      <c r="BD20" s="434"/>
      <c r="BE20" s="435">
        <v>0.06</v>
      </c>
      <c r="BF20" s="477">
        <v>0.2</v>
      </c>
      <c r="BG20" s="437"/>
      <c r="BH20" s="438">
        <v>1.5</v>
      </c>
      <c r="BI20" s="434" t="s">
        <v>0</v>
      </c>
      <c r="BJ20" s="435">
        <v>0.02</v>
      </c>
      <c r="BK20" s="434"/>
      <c r="BL20" s="435">
        <v>7.0000000000000007E-2</v>
      </c>
      <c r="BM20" s="434"/>
      <c r="BN20" s="435">
        <v>0.12</v>
      </c>
      <c r="BO20" s="437"/>
      <c r="BP20" s="438">
        <v>2.9</v>
      </c>
      <c r="BQ20" s="444" t="s">
        <v>0</v>
      </c>
      <c r="BR20" s="438">
        <v>1</v>
      </c>
      <c r="BS20" s="434"/>
      <c r="BT20" s="438">
        <v>5</v>
      </c>
      <c r="BU20" s="437"/>
      <c r="BV20" s="445">
        <v>3430</v>
      </c>
      <c r="BW20" s="470">
        <v>51</v>
      </c>
      <c r="BX20" s="434"/>
      <c r="BY20" s="435">
        <v>7.0000000000000007E-2</v>
      </c>
      <c r="BZ20" s="437"/>
      <c r="CA20" s="438">
        <v>5.47</v>
      </c>
      <c r="CB20" s="437"/>
      <c r="CC20" s="446">
        <v>347</v>
      </c>
      <c r="CD20" s="433">
        <v>4.2</v>
      </c>
      <c r="CE20" s="477">
        <v>0.4</v>
      </c>
      <c r="CF20" s="437"/>
      <c r="CG20" s="438">
        <v>4.5</v>
      </c>
      <c r="CH20" s="434" t="s">
        <v>0</v>
      </c>
      <c r="CI20" s="438">
        <v>1.4</v>
      </c>
      <c r="CJ20" s="437"/>
      <c r="CK20" s="442">
        <v>16.7</v>
      </c>
      <c r="CL20" s="447"/>
      <c r="CM20" s="445">
        <v>1930</v>
      </c>
      <c r="CN20" s="470">
        <v>42.5</v>
      </c>
      <c r="CO20" s="477">
        <v>0.12</v>
      </c>
      <c r="CP20" s="437"/>
      <c r="CQ20" s="435">
        <v>0.18</v>
      </c>
      <c r="CR20" s="288"/>
      <c r="CS20" s="478" t="s">
        <v>562</v>
      </c>
      <c r="CT20" s="277">
        <v>88</v>
      </c>
      <c r="CU20" s="295"/>
      <c r="CV20" s="455">
        <v>258</v>
      </c>
    </row>
    <row r="21" spans="1:100" s="425" customFormat="1" x14ac:dyDescent="0.25">
      <c r="A21" s="483">
        <v>15</v>
      </c>
      <c r="B21" s="427" t="s">
        <v>83</v>
      </c>
      <c r="C21" s="428" t="s">
        <v>900</v>
      </c>
      <c r="D21" s="426">
        <v>40603</v>
      </c>
      <c r="E21" s="1797">
        <v>0.45833333333333331</v>
      </c>
      <c r="F21" s="469">
        <v>9.26</v>
      </c>
      <c r="G21" s="433">
        <v>5</v>
      </c>
      <c r="H21" s="281">
        <v>708</v>
      </c>
      <c r="I21" s="452" t="s">
        <v>562</v>
      </c>
      <c r="J21" s="430" t="s">
        <v>562</v>
      </c>
      <c r="K21" s="432">
        <v>242</v>
      </c>
      <c r="L21" s="470">
        <v>12.59</v>
      </c>
      <c r="M21" s="433">
        <v>8.26</v>
      </c>
      <c r="N21" s="471">
        <v>351</v>
      </c>
      <c r="O21" s="429">
        <v>92.5</v>
      </c>
      <c r="P21" s="470">
        <v>0.3</v>
      </c>
      <c r="Q21" s="472">
        <v>112.2</v>
      </c>
      <c r="R21" s="434"/>
      <c r="S21" s="435">
        <v>2.6540000000000001E-2</v>
      </c>
      <c r="T21" s="436"/>
      <c r="U21" s="435">
        <v>6.5100000000000002E-3</v>
      </c>
      <c r="V21" s="436"/>
      <c r="W21" s="438">
        <v>2.2749999999999999</v>
      </c>
      <c r="X21" s="437"/>
      <c r="Y21" s="438">
        <v>1.2010000000000001</v>
      </c>
      <c r="Z21" s="437"/>
      <c r="AA21" s="438">
        <v>1.9770000000000001</v>
      </c>
      <c r="AB21" s="437"/>
      <c r="AC21" s="438">
        <v>3.2429999999999999</v>
      </c>
      <c r="AD21" s="434"/>
      <c r="AE21" s="435">
        <v>0.45700000000000002</v>
      </c>
      <c r="AF21" s="434"/>
      <c r="AG21" s="435">
        <v>1.7670000000000002E-2</v>
      </c>
      <c r="AH21" s="434"/>
      <c r="AI21" s="435">
        <v>6.4000000000000001E-2</v>
      </c>
      <c r="AJ21" s="437"/>
      <c r="AK21" s="442">
        <v>26.521000000000001</v>
      </c>
      <c r="AL21" s="447"/>
      <c r="AM21" s="448">
        <v>26.584</v>
      </c>
      <c r="AN21" s="429">
        <v>32.299999999999997</v>
      </c>
      <c r="AO21" s="447"/>
      <c r="AP21" s="442">
        <v>43.21</v>
      </c>
      <c r="AQ21" s="433">
        <v>6.91</v>
      </c>
      <c r="AR21" s="437"/>
      <c r="AS21" s="438">
        <v>8.8019999999999996</v>
      </c>
      <c r="AT21" s="437"/>
      <c r="AU21" s="438">
        <v>5.9969999999999999</v>
      </c>
      <c r="AV21" s="433">
        <v>6.3540000000000001</v>
      </c>
      <c r="AW21" s="433">
        <v>2.012</v>
      </c>
      <c r="AX21" s="437"/>
      <c r="AY21" s="438">
        <v>2.4710000000000001</v>
      </c>
      <c r="AZ21" s="437"/>
      <c r="BA21" s="438">
        <v>9.6229999999999993</v>
      </c>
      <c r="BB21" s="437"/>
      <c r="BC21" s="442">
        <v>18.838999999999999</v>
      </c>
      <c r="BD21" s="434"/>
      <c r="BE21" s="435">
        <v>7.2999999999999995E-2</v>
      </c>
      <c r="BF21" s="477">
        <v>0.29559999999999997</v>
      </c>
      <c r="BG21" s="437"/>
      <c r="BH21" s="438">
        <v>3.4420000000000002</v>
      </c>
      <c r="BI21" s="434" t="s">
        <v>0</v>
      </c>
      <c r="BJ21" s="435">
        <v>1.6E-2</v>
      </c>
      <c r="BK21" s="434"/>
      <c r="BL21" s="435">
        <v>0.1236</v>
      </c>
      <c r="BM21" s="434"/>
      <c r="BN21" s="435">
        <v>0.16170000000000001</v>
      </c>
      <c r="BO21" s="437"/>
      <c r="BP21" s="438">
        <v>5.56</v>
      </c>
      <c r="BQ21" s="444" t="s">
        <v>0</v>
      </c>
      <c r="BR21" s="438">
        <v>1.4</v>
      </c>
      <c r="BS21" s="434"/>
      <c r="BT21" s="438">
        <v>8.0820000000000007</v>
      </c>
      <c r="BU21" s="437"/>
      <c r="BV21" s="445">
        <v>7900</v>
      </c>
      <c r="BW21" s="470">
        <v>63.86</v>
      </c>
      <c r="BX21" s="434"/>
      <c r="BY21" s="435">
        <v>7.7299999999999994E-2</v>
      </c>
      <c r="BZ21" s="437"/>
      <c r="CA21" s="442">
        <v>12.3</v>
      </c>
      <c r="CB21" s="447"/>
      <c r="CC21" s="446">
        <v>571.1</v>
      </c>
      <c r="CD21" s="433">
        <v>6.165</v>
      </c>
      <c r="CE21" s="477">
        <v>0.46579999999999999</v>
      </c>
      <c r="CF21" s="437"/>
      <c r="CG21" s="438">
        <v>8.8230000000000004</v>
      </c>
      <c r="CH21" s="434" t="s">
        <v>0</v>
      </c>
      <c r="CI21" s="438">
        <v>1.4</v>
      </c>
      <c r="CJ21" s="437"/>
      <c r="CK21" s="442">
        <v>40.97</v>
      </c>
      <c r="CL21" s="447"/>
      <c r="CM21" s="445">
        <v>4680</v>
      </c>
      <c r="CN21" s="470">
        <v>64.63</v>
      </c>
      <c r="CO21" s="477">
        <v>0.19439999999999999</v>
      </c>
      <c r="CP21" s="437"/>
      <c r="CQ21" s="435">
        <v>0.30740000000000001</v>
      </c>
      <c r="CR21" s="434"/>
      <c r="CS21" s="478" t="s">
        <v>562</v>
      </c>
      <c r="CT21" s="429">
        <v>82</v>
      </c>
      <c r="CU21" s="447"/>
      <c r="CV21" s="458">
        <v>541</v>
      </c>
    </row>
    <row r="22" spans="1:100" s="484" customFormat="1" x14ac:dyDescent="0.25">
      <c r="A22" s="285">
        <v>27</v>
      </c>
      <c r="B22" s="427" t="s">
        <v>902</v>
      </c>
      <c r="C22" s="428" t="s">
        <v>903</v>
      </c>
      <c r="D22" s="426">
        <v>40603</v>
      </c>
      <c r="E22" s="1797">
        <v>0.45833333333333331</v>
      </c>
      <c r="F22" s="469">
        <v>9.4</v>
      </c>
      <c r="G22" s="470">
        <v>10</v>
      </c>
      <c r="H22" s="430" t="s">
        <v>562</v>
      </c>
      <c r="I22" s="431">
        <v>18900</v>
      </c>
      <c r="J22" s="432">
        <v>12.16</v>
      </c>
      <c r="K22" s="432">
        <v>248</v>
      </c>
      <c r="L22" s="430" t="s">
        <v>562</v>
      </c>
      <c r="M22" s="433">
        <v>7.8</v>
      </c>
      <c r="N22" s="471">
        <v>250</v>
      </c>
      <c r="O22" s="277">
        <v>72</v>
      </c>
      <c r="P22" s="299">
        <v>0</v>
      </c>
      <c r="Q22" s="476">
        <v>87</v>
      </c>
      <c r="R22" s="434"/>
      <c r="S22" s="435">
        <v>2.1999999999999999E-2</v>
      </c>
      <c r="T22" s="436"/>
      <c r="U22" s="435">
        <v>6.0000000000000001E-3</v>
      </c>
      <c r="V22" s="436"/>
      <c r="W22" s="438">
        <v>1.5</v>
      </c>
      <c r="X22" s="437"/>
      <c r="Y22" s="435">
        <v>0.86</v>
      </c>
      <c r="Z22" s="437"/>
      <c r="AA22" s="438">
        <v>1.35</v>
      </c>
      <c r="AB22" s="437"/>
      <c r="AC22" s="438">
        <v>2.0699999999999998</v>
      </c>
      <c r="AD22" s="434"/>
      <c r="AE22" s="435">
        <v>0.28000000000000003</v>
      </c>
      <c r="AF22" s="434"/>
      <c r="AG22" s="435">
        <v>1.2E-2</v>
      </c>
      <c r="AH22" s="434"/>
      <c r="AI22" s="435">
        <v>0.17</v>
      </c>
      <c r="AJ22" s="437"/>
      <c r="AK22" s="442">
        <v>16</v>
      </c>
      <c r="AL22" s="447"/>
      <c r="AM22" s="448">
        <v>16.100000000000001</v>
      </c>
      <c r="AN22" s="429">
        <v>26.1</v>
      </c>
      <c r="AO22" s="447"/>
      <c r="AP22" s="442">
        <v>31</v>
      </c>
      <c r="AQ22" s="433">
        <v>6.39</v>
      </c>
      <c r="AR22" s="437"/>
      <c r="AS22" s="438">
        <v>7.88</v>
      </c>
      <c r="AT22" s="437"/>
      <c r="AU22" s="438">
        <v>5</v>
      </c>
      <c r="AV22" s="433">
        <v>5.0999999999999996</v>
      </c>
      <c r="AW22" s="433">
        <v>1.62</v>
      </c>
      <c r="AX22" s="437"/>
      <c r="AY22" s="438">
        <v>2.2400000000000002</v>
      </c>
      <c r="AZ22" s="437"/>
      <c r="BA22" s="438">
        <v>7.86</v>
      </c>
      <c r="BB22" s="437"/>
      <c r="BC22" s="442">
        <v>17.600000000000001</v>
      </c>
      <c r="BD22" s="434"/>
      <c r="BE22" s="435">
        <v>7.0000000000000007E-2</v>
      </c>
      <c r="BF22" s="477">
        <v>0.24</v>
      </c>
      <c r="BG22" s="437"/>
      <c r="BH22" s="438">
        <v>1.9</v>
      </c>
      <c r="BI22" s="434" t="s">
        <v>0</v>
      </c>
      <c r="BJ22" s="435">
        <v>0.02</v>
      </c>
      <c r="BK22" s="434"/>
      <c r="BL22" s="435">
        <v>0.1</v>
      </c>
      <c r="BM22" s="434"/>
      <c r="BN22" s="435">
        <v>0.16</v>
      </c>
      <c r="BO22" s="437"/>
      <c r="BP22" s="438">
        <v>4.7</v>
      </c>
      <c r="BQ22" s="444" t="s">
        <v>0</v>
      </c>
      <c r="BR22" s="438">
        <v>1</v>
      </c>
      <c r="BS22" s="434"/>
      <c r="BT22" s="438">
        <v>7</v>
      </c>
      <c r="BU22" s="437"/>
      <c r="BV22" s="445">
        <v>6250</v>
      </c>
      <c r="BW22" s="470">
        <v>63</v>
      </c>
      <c r="BX22" s="434"/>
      <c r="BY22" s="435">
        <v>0.06</v>
      </c>
      <c r="BZ22" s="437"/>
      <c r="CA22" s="442">
        <v>10.199999999999999</v>
      </c>
      <c r="CB22" s="447"/>
      <c r="CC22" s="446">
        <v>501</v>
      </c>
      <c r="CD22" s="433">
        <v>4</v>
      </c>
      <c r="CE22" s="477">
        <v>0.47</v>
      </c>
      <c r="CF22" s="437"/>
      <c r="CG22" s="438">
        <v>8.1999999999999993</v>
      </c>
      <c r="CH22" s="434" t="s">
        <v>0</v>
      </c>
      <c r="CI22" s="438">
        <v>1.4</v>
      </c>
      <c r="CJ22" s="437"/>
      <c r="CK22" s="442">
        <v>34.6</v>
      </c>
      <c r="CL22" s="447"/>
      <c r="CM22" s="445">
        <v>3400</v>
      </c>
      <c r="CN22" s="470">
        <v>60.9</v>
      </c>
      <c r="CO22" s="477">
        <v>0.17</v>
      </c>
      <c r="CP22" s="437"/>
      <c r="CQ22" s="435">
        <v>0.25</v>
      </c>
      <c r="CR22" s="434"/>
      <c r="CS22" s="478" t="s">
        <v>562</v>
      </c>
      <c r="CT22" s="429">
        <v>84</v>
      </c>
      <c r="CU22" s="447"/>
      <c r="CV22" s="458">
        <v>423</v>
      </c>
    </row>
    <row r="23" spans="1:100" s="482" customFormat="1" x14ac:dyDescent="0.25">
      <c r="A23" s="479">
        <v>11</v>
      </c>
      <c r="B23" s="450" t="s">
        <v>904</v>
      </c>
      <c r="C23" s="451" t="s">
        <v>905</v>
      </c>
      <c r="D23" s="449">
        <v>40603</v>
      </c>
      <c r="E23" s="1798">
        <v>0.375</v>
      </c>
      <c r="F23" s="304">
        <v>7.46</v>
      </c>
      <c r="G23" s="282">
        <v>5.5</v>
      </c>
      <c r="H23" s="281">
        <v>708</v>
      </c>
      <c r="I23" s="452" t="s">
        <v>562</v>
      </c>
      <c r="J23" s="430" t="s">
        <v>562</v>
      </c>
      <c r="K23" s="281">
        <v>205</v>
      </c>
      <c r="L23" s="299">
        <v>14.18</v>
      </c>
      <c r="M23" s="282">
        <v>7.67</v>
      </c>
      <c r="N23" s="276">
        <v>100</v>
      </c>
      <c r="O23" s="277">
        <v>28.8</v>
      </c>
      <c r="P23" s="299">
        <v>0</v>
      </c>
      <c r="Q23" s="306">
        <v>35.1</v>
      </c>
      <c r="R23" s="288"/>
      <c r="S23" s="289">
        <v>3.0890000000000001E-2</v>
      </c>
      <c r="T23" s="290"/>
      <c r="U23" s="289">
        <v>2.7399999999999998E-3</v>
      </c>
      <c r="V23" s="290"/>
      <c r="W23" s="289">
        <v>0.64200000000000002</v>
      </c>
      <c r="X23" s="291"/>
      <c r="Y23" s="289">
        <v>0.46</v>
      </c>
      <c r="Z23" s="291"/>
      <c r="AA23" s="289">
        <v>0.32100000000000001</v>
      </c>
      <c r="AB23" s="291"/>
      <c r="AC23" s="287">
        <v>1.0049999999999999</v>
      </c>
      <c r="AD23" s="288"/>
      <c r="AE23" s="289">
        <v>0.104</v>
      </c>
      <c r="AF23" s="288"/>
      <c r="AG23" s="289">
        <v>6.4900000000000001E-3</v>
      </c>
      <c r="AH23" s="288" t="s">
        <v>0</v>
      </c>
      <c r="AI23" s="289">
        <v>0.03</v>
      </c>
      <c r="AJ23" s="291"/>
      <c r="AK23" s="287">
        <v>5.7919999999999998</v>
      </c>
      <c r="AL23" s="291"/>
      <c r="AM23" s="292">
        <v>5.7990000000000004</v>
      </c>
      <c r="AN23" s="277">
        <v>16.91</v>
      </c>
      <c r="AO23" s="295"/>
      <c r="AP23" s="294">
        <v>16.149999999999999</v>
      </c>
      <c r="AQ23" s="282">
        <v>7.431</v>
      </c>
      <c r="AR23" s="291"/>
      <c r="AS23" s="287">
        <v>7.2640000000000002</v>
      </c>
      <c r="AT23" s="291"/>
      <c r="AU23" s="287">
        <v>9.8940000000000001</v>
      </c>
      <c r="AV23" s="299">
        <v>11.3</v>
      </c>
      <c r="AW23" s="282">
        <v>1.8280000000000001</v>
      </c>
      <c r="AX23" s="291"/>
      <c r="AY23" s="287">
        <v>1.8080000000000001</v>
      </c>
      <c r="AZ23" s="291"/>
      <c r="BA23" s="294">
        <v>14.4</v>
      </c>
      <c r="BB23" s="295"/>
      <c r="BC23" s="294">
        <v>39.322000000000003</v>
      </c>
      <c r="BD23" s="288"/>
      <c r="BE23" s="289">
        <v>5.0999999999999997E-2</v>
      </c>
      <c r="BF23" s="480">
        <v>0.21340000000000001</v>
      </c>
      <c r="BG23" s="291"/>
      <c r="BH23" s="287">
        <v>1.7050000000000001</v>
      </c>
      <c r="BI23" s="288" t="s">
        <v>0</v>
      </c>
      <c r="BJ23" s="289">
        <v>1.6E-2</v>
      </c>
      <c r="BK23" s="288"/>
      <c r="BL23" s="289">
        <v>8.4500000000000006E-2</v>
      </c>
      <c r="BM23" s="288"/>
      <c r="BN23" s="289">
        <v>0.1512</v>
      </c>
      <c r="BO23" s="291"/>
      <c r="BP23" s="287">
        <v>1.7230000000000001</v>
      </c>
      <c r="BQ23" s="453" t="s">
        <v>0</v>
      </c>
      <c r="BR23" s="287">
        <v>1.4</v>
      </c>
      <c r="BS23" s="288"/>
      <c r="BT23" s="287">
        <v>4.04</v>
      </c>
      <c r="BU23" s="291"/>
      <c r="BV23" s="454">
        <v>3670</v>
      </c>
      <c r="BW23" s="299">
        <v>89.71</v>
      </c>
      <c r="BX23" s="288"/>
      <c r="BY23" s="289">
        <v>0.10489999999999999</v>
      </c>
      <c r="BZ23" s="291"/>
      <c r="CA23" s="287">
        <v>4.6130000000000004</v>
      </c>
      <c r="CB23" s="291"/>
      <c r="CC23" s="284">
        <v>378</v>
      </c>
      <c r="CD23" s="299">
        <v>91.68</v>
      </c>
      <c r="CE23" s="282">
        <v>1.502</v>
      </c>
      <c r="CF23" s="291"/>
      <c r="CG23" s="287">
        <v>6.4009999999999998</v>
      </c>
      <c r="CH23" s="288"/>
      <c r="CI23" s="287">
        <v>2.3690000000000002</v>
      </c>
      <c r="CJ23" s="291"/>
      <c r="CK23" s="294">
        <v>23.65</v>
      </c>
      <c r="CL23" s="295"/>
      <c r="CM23" s="454">
        <v>1410</v>
      </c>
      <c r="CN23" s="299">
        <v>60.4</v>
      </c>
      <c r="CO23" s="480">
        <v>0.37340000000000001</v>
      </c>
      <c r="CP23" s="291"/>
      <c r="CQ23" s="289">
        <v>0.40920000000000001</v>
      </c>
      <c r="CR23" s="288"/>
      <c r="CS23" s="481" t="s">
        <v>562</v>
      </c>
      <c r="CT23" s="277">
        <v>78</v>
      </c>
      <c r="CU23" s="295"/>
      <c r="CV23" s="455">
        <v>170</v>
      </c>
    </row>
    <row r="24" spans="1:100" s="484" customFormat="1" x14ac:dyDescent="0.25">
      <c r="A24" s="483">
        <v>15</v>
      </c>
      <c r="B24" s="427" t="s">
        <v>83</v>
      </c>
      <c r="C24" s="428" t="s">
        <v>900</v>
      </c>
      <c r="D24" s="426">
        <v>40793</v>
      </c>
      <c r="E24" s="1797">
        <v>0.4375</v>
      </c>
      <c r="F24" s="429">
        <v>18.100000000000001</v>
      </c>
      <c r="G24" s="470">
        <v>22</v>
      </c>
      <c r="H24" s="281">
        <v>702</v>
      </c>
      <c r="I24" s="452" t="s">
        <v>562</v>
      </c>
      <c r="J24" s="430" t="s">
        <v>562</v>
      </c>
      <c r="K24" s="432">
        <v>299</v>
      </c>
      <c r="L24" s="433">
        <v>9.1999999999999993</v>
      </c>
      <c r="M24" s="433">
        <v>7.8</v>
      </c>
      <c r="N24" s="471">
        <v>110</v>
      </c>
      <c r="O24" s="468">
        <v>107.7</v>
      </c>
      <c r="P24" s="470">
        <v>0.5</v>
      </c>
      <c r="Q24" s="472">
        <v>130</v>
      </c>
      <c r="R24" s="434"/>
      <c r="S24" s="435">
        <v>2.07E-2</v>
      </c>
      <c r="T24" s="436"/>
      <c r="U24" s="435">
        <v>4.6699999999999997E-3</v>
      </c>
      <c r="V24" s="436"/>
      <c r="W24" s="435">
        <v>0.879</v>
      </c>
      <c r="X24" s="437"/>
      <c r="Y24" s="438">
        <v>1.1599999999999999</v>
      </c>
      <c r="Z24" s="437"/>
      <c r="AA24" s="435">
        <v>0.49</v>
      </c>
      <c r="AB24" s="437"/>
      <c r="AC24" s="438">
        <v>1.82</v>
      </c>
      <c r="AD24" s="434"/>
      <c r="AE24" s="435">
        <v>0.151</v>
      </c>
      <c r="AF24" s="434"/>
      <c r="AG24" s="435">
        <v>0.02</v>
      </c>
      <c r="AH24" s="434"/>
      <c r="AI24" s="435">
        <v>0.06</v>
      </c>
      <c r="AJ24" s="437"/>
      <c r="AK24" s="438">
        <v>6.3</v>
      </c>
      <c r="AL24" s="437"/>
      <c r="AM24" s="439">
        <v>6.3</v>
      </c>
      <c r="AN24" s="429">
        <v>33.9</v>
      </c>
      <c r="AO24" s="447"/>
      <c r="AP24" s="442">
        <v>39.1</v>
      </c>
      <c r="AQ24" s="433">
        <v>8.9</v>
      </c>
      <c r="AR24" s="437"/>
      <c r="AS24" s="438">
        <v>9.14</v>
      </c>
      <c r="AT24" s="437"/>
      <c r="AU24" s="438">
        <v>7.3</v>
      </c>
      <c r="AV24" s="433">
        <v>7.17</v>
      </c>
      <c r="AW24" s="433">
        <v>2.37</v>
      </c>
      <c r="AX24" s="437"/>
      <c r="AY24" s="438">
        <v>2.58</v>
      </c>
      <c r="AZ24" s="437"/>
      <c r="BA24" s="438">
        <v>8.42</v>
      </c>
      <c r="BB24" s="437"/>
      <c r="BC24" s="442">
        <v>26.4</v>
      </c>
      <c r="BD24" s="434"/>
      <c r="BE24" s="435">
        <v>0.06</v>
      </c>
      <c r="BF24" s="477">
        <v>0.34</v>
      </c>
      <c r="BG24" s="437"/>
      <c r="BH24" s="438">
        <v>1</v>
      </c>
      <c r="BI24" s="434" t="s">
        <v>0</v>
      </c>
      <c r="BJ24" s="435">
        <v>0.02</v>
      </c>
      <c r="BK24" s="434" t="s">
        <v>0</v>
      </c>
      <c r="BL24" s="435">
        <v>0.05</v>
      </c>
      <c r="BM24" s="434"/>
      <c r="BN24" s="435">
        <v>0.11</v>
      </c>
      <c r="BO24" s="437"/>
      <c r="BP24" s="438">
        <v>1.8</v>
      </c>
      <c r="BQ24" s="444" t="s">
        <v>0</v>
      </c>
      <c r="BR24" s="438">
        <v>1</v>
      </c>
      <c r="BS24" s="434"/>
      <c r="BT24" s="438">
        <v>3</v>
      </c>
      <c r="BU24" s="437"/>
      <c r="BV24" s="445">
        <v>2730</v>
      </c>
      <c r="BW24" s="470">
        <v>59</v>
      </c>
      <c r="BX24" s="434"/>
      <c r="BY24" s="435">
        <v>0.09</v>
      </c>
      <c r="BZ24" s="437"/>
      <c r="CA24" s="438">
        <v>4.18</v>
      </c>
      <c r="CB24" s="437"/>
      <c r="CC24" s="446">
        <v>221</v>
      </c>
      <c r="CD24" s="433">
        <v>2.6</v>
      </c>
      <c r="CE24" s="477">
        <v>0.65</v>
      </c>
      <c r="CF24" s="437"/>
      <c r="CG24" s="438">
        <v>3.4</v>
      </c>
      <c r="CH24" s="434" t="s">
        <v>0</v>
      </c>
      <c r="CI24" s="438">
        <v>1.4</v>
      </c>
      <c r="CJ24" s="437"/>
      <c r="CK24" s="442">
        <v>15.1</v>
      </c>
      <c r="CL24" s="447"/>
      <c r="CM24" s="445">
        <v>1380</v>
      </c>
      <c r="CN24" s="470">
        <v>39</v>
      </c>
      <c r="CO24" s="477">
        <v>0.27</v>
      </c>
      <c r="CP24" s="437"/>
      <c r="CQ24" s="435">
        <v>0.26</v>
      </c>
      <c r="CR24" s="434"/>
      <c r="CS24" s="478" t="s">
        <v>562</v>
      </c>
      <c r="CT24" s="485">
        <v>95</v>
      </c>
      <c r="CU24" s="486"/>
      <c r="CV24" s="488">
        <v>141</v>
      </c>
    </row>
    <row r="25" spans="1:100" s="484" customFormat="1" x14ac:dyDescent="0.25">
      <c r="A25" s="285">
        <v>27</v>
      </c>
      <c r="B25" s="427" t="s">
        <v>902</v>
      </c>
      <c r="C25" s="428" t="s">
        <v>903</v>
      </c>
      <c r="D25" s="426">
        <v>40793</v>
      </c>
      <c r="E25" s="1797">
        <v>0.55208333333333337</v>
      </c>
      <c r="F25" s="429">
        <v>18.399999999999999</v>
      </c>
      <c r="G25" s="470">
        <v>18.100000000000001</v>
      </c>
      <c r="H25" s="430" t="s">
        <v>562</v>
      </c>
      <c r="I25" s="431">
        <v>8810</v>
      </c>
      <c r="J25" s="432">
        <v>7.91</v>
      </c>
      <c r="K25" s="432">
        <v>271</v>
      </c>
      <c r="L25" s="430" t="s">
        <v>562</v>
      </c>
      <c r="M25" s="433">
        <v>7.6</v>
      </c>
      <c r="N25" s="471">
        <v>100</v>
      </c>
      <c r="O25" s="277">
        <v>97</v>
      </c>
      <c r="P25" s="299">
        <v>0.6</v>
      </c>
      <c r="Q25" s="472">
        <v>117</v>
      </c>
      <c r="R25" s="434"/>
      <c r="S25" s="435">
        <v>1.7000000000000001E-2</v>
      </c>
      <c r="T25" s="436"/>
      <c r="U25" s="435">
        <v>6.0000000000000001E-3</v>
      </c>
      <c r="V25" s="436"/>
      <c r="W25" s="435">
        <v>0.93</v>
      </c>
      <c r="X25" s="437"/>
      <c r="Y25" s="438">
        <v>1.07</v>
      </c>
      <c r="Z25" s="437"/>
      <c r="AA25" s="435">
        <v>0.69</v>
      </c>
      <c r="AB25" s="437"/>
      <c r="AC25" s="438">
        <v>1.79</v>
      </c>
      <c r="AD25" s="434"/>
      <c r="AE25" s="435">
        <v>0.15</v>
      </c>
      <c r="AF25" s="434"/>
      <c r="AG25" s="435">
        <v>0.02</v>
      </c>
      <c r="AH25" s="434"/>
      <c r="AI25" s="435">
        <v>0.25</v>
      </c>
      <c r="AJ25" s="437"/>
      <c r="AK25" s="438">
        <v>8.19</v>
      </c>
      <c r="AL25" s="437"/>
      <c r="AM25" s="439">
        <v>8.43</v>
      </c>
      <c r="AN25" s="429">
        <v>32.299999999999997</v>
      </c>
      <c r="AO25" s="447"/>
      <c r="AP25" s="442">
        <v>37.1</v>
      </c>
      <c r="AQ25" s="433">
        <v>8.83</v>
      </c>
      <c r="AR25" s="437"/>
      <c r="AS25" s="438">
        <v>8.93</v>
      </c>
      <c r="AT25" s="437"/>
      <c r="AU25" s="438">
        <v>6.2</v>
      </c>
      <c r="AV25" s="433">
        <v>6.26</v>
      </c>
      <c r="AW25" s="433">
        <v>2.5099999999999998</v>
      </c>
      <c r="AX25" s="437"/>
      <c r="AY25" s="438">
        <v>2.69</v>
      </c>
      <c r="AZ25" s="437"/>
      <c r="BA25" s="438">
        <v>6.52</v>
      </c>
      <c r="BB25" s="437"/>
      <c r="BC25" s="442">
        <v>22.3</v>
      </c>
      <c r="BD25" s="434"/>
      <c r="BE25" s="435">
        <v>0.06</v>
      </c>
      <c r="BF25" s="477">
        <v>0.42</v>
      </c>
      <c r="BG25" s="437"/>
      <c r="BH25" s="438">
        <v>1.1000000000000001</v>
      </c>
      <c r="BI25" s="434" t="s">
        <v>0</v>
      </c>
      <c r="BJ25" s="435">
        <v>0.02</v>
      </c>
      <c r="BK25" s="434" t="s">
        <v>0</v>
      </c>
      <c r="BL25" s="435">
        <v>0.05</v>
      </c>
      <c r="BM25" s="434"/>
      <c r="BN25" s="435">
        <v>0.11</v>
      </c>
      <c r="BO25" s="437"/>
      <c r="BP25" s="438">
        <v>2.1</v>
      </c>
      <c r="BQ25" s="444" t="s">
        <v>0</v>
      </c>
      <c r="BR25" s="438">
        <v>1</v>
      </c>
      <c r="BS25" s="434"/>
      <c r="BT25" s="438">
        <v>3</v>
      </c>
      <c r="BU25" s="437"/>
      <c r="BV25" s="445">
        <v>2760</v>
      </c>
      <c r="BW25" s="470">
        <v>55</v>
      </c>
      <c r="BX25" s="434"/>
      <c r="BY25" s="435">
        <v>0.12</v>
      </c>
      <c r="BZ25" s="437"/>
      <c r="CA25" s="438">
        <v>4.53</v>
      </c>
      <c r="CB25" s="437"/>
      <c r="CC25" s="446">
        <v>224</v>
      </c>
      <c r="CD25" s="433">
        <v>3.6</v>
      </c>
      <c r="CE25" s="477">
        <v>0.71</v>
      </c>
      <c r="CF25" s="437"/>
      <c r="CG25" s="438">
        <v>3.5</v>
      </c>
      <c r="CH25" s="434" t="s">
        <v>0</v>
      </c>
      <c r="CI25" s="438">
        <v>1.4</v>
      </c>
      <c r="CJ25" s="437"/>
      <c r="CK25" s="442">
        <v>15</v>
      </c>
      <c r="CL25" s="447"/>
      <c r="CM25" s="445">
        <v>1380</v>
      </c>
      <c r="CN25" s="470">
        <v>30.9</v>
      </c>
      <c r="CO25" s="477">
        <v>0.24</v>
      </c>
      <c r="CP25" s="437"/>
      <c r="CQ25" s="435">
        <v>0.26</v>
      </c>
      <c r="CR25" s="434"/>
      <c r="CS25" s="478" t="s">
        <v>562</v>
      </c>
      <c r="CT25" s="485">
        <v>87</v>
      </c>
      <c r="CU25" s="486"/>
      <c r="CV25" s="488">
        <v>154</v>
      </c>
    </row>
    <row r="26" spans="1:100" s="487" customFormat="1" x14ac:dyDescent="0.25">
      <c r="A26" s="1786">
        <v>11</v>
      </c>
      <c r="B26" s="406" t="s">
        <v>904</v>
      </c>
      <c r="C26" s="407" t="s">
        <v>905</v>
      </c>
      <c r="D26" s="405">
        <v>40793</v>
      </c>
      <c r="E26" s="1796">
        <v>0.38194444444444442</v>
      </c>
      <c r="F26" s="251">
        <v>17.3</v>
      </c>
      <c r="G26" s="411">
        <v>19</v>
      </c>
      <c r="H26" s="253">
        <v>702</v>
      </c>
      <c r="I26" s="409" t="s">
        <v>562</v>
      </c>
      <c r="J26" s="255">
        <v>5.3</v>
      </c>
      <c r="K26" s="253">
        <v>264</v>
      </c>
      <c r="L26" s="255">
        <v>9.1999999999999993</v>
      </c>
      <c r="M26" s="255">
        <v>7.1</v>
      </c>
      <c r="N26" s="412">
        <v>35</v>
      </c>
      <c r="O26" s="251">
        <v>46</v>
      </c>
      <c r="P26" s="411">
        <v>0.1</v>
      </c>
      <c r="Q26" s="412">
        <v>56</v>
      </c>
      <c r="R26" s="416"/>
      <c r="S26" s="419" t="s">
        <v>562</v>
      </c>
      <c r="T26" s="1787"/>
      <c r="U26" s="419" t="s">
        <v>562</v>
      </c>
      <c r="V26" s="1787"/>
      <c r="W26" s="262">
        <v>0.40400000000000003</v>
      </c>
      <c r="X26" s="1788"/>
      <c r="Y26" s="419" t="s">
        <v>562</v>
      </c>
      <c r="Z26" s="1787"/>
      <c r="AA26" s="262">
        <v>0.19</v>
      </c>
      <c r="AB26" s="1788"/>
      <c r="AC26" s="262">
        <v>0.72</v>
      </c>
      <c r="AD26" s="416"/>
      <c r="AE26" s="262">
        <v>5.2999999999999999E-2</v>
      </c>
      <c r="AF26" s="416"/>
      <c r="AG26" s="419" t="s">
        <v>562</v>
      </c>
      <c r="AH26" s="416" t="s">
        <v>0</v>
      </c>
      <c r="AI26" s="262">
        <v>0.03</v>
      </c>
      <c r="AJ26" s="1788"/>
      <c r="AK26" s="260">
        <v>1.97</v>
      </c>
      <c r="AL26" s="1788"/>
      <c r="AM26" s="265">
        <v>1.97</v>
      </c>
      <c r="AN26" s="251">
        <v>20.8</v>
      </c>
      <c r="AO26" s="1789"/>
      <c r="AP26" s="267">
        <v>22</v>
      </c>
      <c r="AQ26" s="411">
        <v>10.3</v>
      </c>
      <c r="AR26" s="1789"/>
      <c r="AS26" s="267">
        <v>10.4</v>
      </c>
      <c r="AT26" s="1789"/>
      <c r="AU26" s="260">
        <v>9.1</v>
      </c>
      <c r="AV26" s="255">
        <v>9.07</v>
      </c>
      <c r="AW26" s="255">
        <v>2.06</v>
      </c>
      <c r="AX26" s="1788"/>
      <c r="AY26" s="260">
        <v>2.09</v>
      </c>
      <c r="AZ26" s="1788"/>
      <c r="BA26" s="260">
        <v>7.05</v>
      </c>
      <c r="BB26" s="1788"/>
      <c r="BC26" s="267">
        <v>59</v>
      </c>
      <c r="BD26" s="416"/>
      <c r="BE26" s="262">
        <v>0.05</v>
      </c>
      <c r="BF26" s="1790">
        <v>0.25</v>
      </c>
      <c r="BG26" s="1788"/>
      <c r="BH26" s="262">
        <v>0.69</v>
      </c>
      <c r="BI26" s="416" t="s">
        <v>0</v>
      </c>
      <c r="BJ26" s="262">
        <v>0.02</v>
      </c>
      <c r="BK26" s="416" t="s">
        <v>0</v>
      </c>
      <c r="BL26" s="262">
        <v>0.05</v>
      </c>
      <c r="BM26" s="416"/>
      <c r="BN26" s="262">
        <v>7.0000000000000007E-2</v>
      </c>
      <c r="BO26" s="1788"/>
      <c r="BP26" s="262">
        <v>0.73</v>
      </c>
      <c r="BQ26" s="1791" t="s">
        <v>0</v>
      </c>
      <c r="BR26" s="260">
        <v>1</v>
      </c>
      <c r="BS26" s="416"/>
      <c r="BT26" s="260">
        <v>2</v>
      </c>
      <c r="BU26" s="1788"/>
      <c r="BV26" s="421">
        <v>1620</v>
      </c>
      <c r="BW26" s="1792">
        <v>110</v>
      </c>
      <c r="BX26" s="416"/>
      <c r="BY26" s="262">
        <v>0.11</v>
      </c>
      <c r="BZ26" s="1788"/>
      <c r="CA26" s="260">
        <v>1.91</v>
      </c>
      <c r="CB26" s="1788"/>
      <c r="CC26" s="257">
        <v>200</v>
      </c>
      <c r="CD26" s="411">
        <v>71.7</v>
      </c>
      <c r="CE26" s="255">
        <v>1.6</v>
      </c>
      <c r="CF26" s="1788"/>
      <c r="CG26" s="260">
        <v>3.7</v>
      </c>
      <c r="CH26" s="416" t="s">
        <v>0</v>
      </c>
      <c r="CI26" s="260">
        <v>1.4</v>
      </c>
      <c r="CJ26" s="1788"/>
      <c r="CK26" s="267">
        <v>11.4</v>
      </c>
      <c r="CL26" s="1789"/>
      <c r="CM26" s="421">
        <v>549</v>
      </c>
      <c r="CN26" s="411">
        <v>38.200000000000003</v>
      </c>
      <c r="CO26" s="1790">
        <v>0.48</v>
      </c>
      <c r="CP26" s="1788"/>
      <c r="CQ26" s="262">
        <v>0.44</v>
      </c>
      <c r="CR26" s="416"/>
      <c r="CS26" s="422" t="s">
        <v>562</v>
      </c>
      <c r="CT26" s="1793">
        <v>84</v>
      </c>
      <c r="CU26" s="1794"/>
      <c r="CV26" s="1795">
        <v>55</v>
      </c>
    </row>
    <row r="27" spans="1:100" ht="18" x14ac:dyDescent="0.25">
      <c r="A27" s="240" t="s">
        <v>1422</v>
      </c>
    </row>
    <row r="28" spans="1:100" x14ac:dyDescent="0.25">
      <c r="BV28" s="491"/>
    </row>
  </sheetData>
  <mergeCells count="44">
    <mergeCell ref="A1:N1"/>
    <mergeCell ref="A2:N2"/>
    <mergeCell ref="AO4:AP4"/>
    <mergeCell ref="AR4:AS4"/>
    <mergeCell ref="A3:E3"/>
    <mergeCell ref="F3:N3"/>
    <mergeCell ref="O3:Q3"/>
    <mergeCell ref="BQ4:BR4"/>
    <mergeCell ref="BS4:BT4"/>
    <mergeCell ref="AN3:CS3"/>
    <mergeCell ref="CT3:CV3"/>
    <mergeCell ref="R4:S4"/>
    <mergeCell ref="T4:U4"/>
    <mergeCell ref="V4:W4"/>
    <mergeCell ref="X4:Y4"/>
    <mergeCell ref="Z4:AA4"/>
    <mergeCell ref="AB4:AC4"/>
    <mergeCell ref="AD4:AE4"/>
    <mergeCell ref="AF4:AG4"/>
    <mergeCell ref="R3:AM3"/>
    <mergeCell ref="AH4:AI4"/>
    <mergeCell ref="AJ4:AK4"/>
    <mergeCell ref="AL4:AM4"/>
    <mergeCell ref="BG4:BH4"/>
    <mergeCell ref="BI4:BJ4"/>
    <mergeCell ref="BK4:BL4"/>
    <mergeCell ref="BM4:BN4"/>
    <mergeCell ref="BO4:BP4"/>
    <mergeCell ref="AT4:AU4"/>
    <mergeCell ref="CL4:CM4"/>
    <mergeCell ref="CP4:CQ4"/>
    <mergeCell ref="CR4:CS4"/>
    <mergeCell ref="CU4:CV4"/>
    <mergeCell ref="BX4:BY4"/>
    <mergeCell ref="BZ4:CA4"/>
    <mergeCell ref="CB4:CC4"/>
    <mergeCell ref="CF4:CG4"/>
    <mergeCell ref="CH4:CI4"/>
    <mergeCell ref="CJ4:CK4"/>
    <mergeCell ref="BU4:BV4"/>
    <mergeCell ref="AX4:AY4"/>
    <mergeCell ref="AZ4:BA4"/>
    <mergeCell ref="BB4:BC4"/>
    <mergeCell ref="BD4:BE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DA63"/>
  <sheetViews>
    <sheetView zoomScaleNormal="100" workbookViewId="0">
      <selection activeCell="C13" sqref="C13"/>
    </sheetView>
  </sheetViews>
  <sheetFormatPr defaultRowHeight="15" x14ac:dyDescent="0.25"/>
  <cols>
    <col min="1" max="2" width="12.42578125" style="5" customWidth="1"/>
    <col min="3" max="3" width="53.140625" style="5" customWidth="1"/>
    <col min="4" max="4" width="15.140625" style="680" customWidth="1"/>
    <col min="5" max="5" width="9.140625" style="1802"/>
    <col min="6" max="10" width="9.140625" style="5"/>
    <col min="11" max="11" width="7.140625" style="400" customWidth="1"/>
    <col min="12" max="92" width="9.140625" style="400"/>
    <col min="93" max="93" width="10.42578125" style="400" customWidth="1"/>
    <col min="94" max="105" width="9.140625" style="400"/>
    <col min="106" max="16384" width="9.140625" style="5"/>
  </cols>
  <sheetData>
    <row r="1" spans="1:105" ht="15.75" x14ac:dyDescent="0.25">
      <c r="A1" s="1906" t="s">
        <v>1459</v>
      </c>
      <c r="B1" s="1906"/>
      <c r="C1" s="1906"/>
      <c r="D1" s="1906"/>
      <c r="E1" s="1906"/>
      <c r="F1" s="1906"/>
      <c r="G1" s="1906"/>
      <c r="H1" s="1906"/>
      <c r="I1" s="1906"/>
      <c r="J1" s="1906"/>
      <c r="K1" s="1906"/>
      <c r="L1" s="1906"/>
      <c r="M1" s="1906"/>
      <c r="N1" s="1906"/>
      <c r="O1" s="1906"/>
      <c r="P1" s="1906"/>
      <c r="Q1" s="1906"/>
      <c r="R1" s="1906"/>
      <c r="S1" s="1906"/>
      <c r="T1" s="1906"/>
    </row>
    <row r="2" spans="1:105" ht="66.75" customHeight="1" thickBot="1" x14ac:dyDescent="0.3">
      <c r="A2" s="1916" t="s">
        <v>1429</v>
      </c>
      <c r="B2" s="1916"/>
      <c r="C2" s="1916"/>
      <c r="D2" s="1916"/>
      <c r="E2" s="1916"/>
      <c r="F2" s="1916"/>
      <c r="G2" s="1916"/>
      <c r="H2" s="1916"/>
      <c r="I2" s="1916"/>
      <c r="J2" s="1777"/>
      <c r="K2" s="1777"/>
      <c r="L2" s="1777"/>
      <c r="M2" s="1777"/>
      <c r="N2" s="1777"/>
      <c r="O2" s="1777"/>
      <c r="P2" s="1777"/>
      <c r="Q2" s="1777"/>
      <c r="R2" s="1777"/>
      <c r="S2" s="1777"/>
      <c r="T2" s="1777"/>
      <c r="U2" s="1777"/>
      <c r="V2" s="1777"/>
      <c r="W2" s="1777"/>
      <c r="X2" s="1777"/>
      <c r="Y2" s="1777"/>
      <c r="Z2" s="1777"/>
      <c r="AA2" s="1777"/>
      <c r="AB2" s="1777"/>
      <c r="AC2" s="1777"/>
      <c r="AD2" s="1777"/>
      <c r="AE2" s="1777"/>
      <c r="AF2" s="1777"/>
      <c r="AG2" s="1777"/>
      <c r="AH2" s="1777"/>
      <c r="AI2" s="1777"/>
      <c r="AJ2" s="1777"/>
      <c r="AK2" s="1777"/>
      <c r="AL2" s="1777"/>
      <c r="AM2" s="1777"/>
      <c r="AN2" s="1777"/>
      <c r="AO2" s="1777"/>
      <c r="AP2" s="1777"/>
      <c r="AQ2" s="1777"/>
      <c r="AR2" s="1777"/>
      <c r="AS2" s="1777"/>
      <c r="AT2" s="1777"/>
      <c r="AU2" s="1777"/>
      <c r="AV2" s="1777"/>
      <c r="AW2" s="1777"/>
      <c r="AX2" s="1777"/>
      <c r="AY2" s="1777"/>
      <c r="AZ2" s="1777"/>
      <c r="BA2" s="1777"/>
      <c r="BB2" s="1777"/>
      <c r="BC2" s="1777"/>
      <c r="BD2" s="1777"/>
      <c r="BE2" s="1777"/>
      <c r="BF2" s="1777"/>
      <c r="BG2" s="1777"/>
      <c r="BH2" s="1777"/>
      <c r="BI2" s="1777"/>
      <c r="BJ2" s="1777"/>
      <c r="BK2" s="1777"/>
      <c r="BL2" s="1777"/>
      <c r="BM2" s="1777"/>
      <c r="BN2" s="1777"/>
      <c r="BO2" s="1777"/>
      <c r="BP2" s="1777"/>
      <c r="BQ2" s="1777"/>
      <c r="BR2" s="1777"/>
      <c r="BS2" s="1777"/>
      <c r="BT2" s="1777"/>
      <c r="BU2" s="1777"/>
      <c r="BV2" s="1777"/>
      <c r="BW2" s="1777"/>
      <c r="BX2" s="1777"/>
      <c r="BY2" s="1777"/>
      <c r="BZ2" s="1777"/>
      <c r="CA2" s="1777"/>
      <c r="CB2" s="1777"/>
      <c r="CC2" s="1777"/>
      <c r="CD2" s="1777"/>
      <c r="CE2" s="1777"/>
      <c r="CF2" s="1777"/>
      <c r="CG2" s="1777"/>
      <c r="CH2" s="1777"/>
      <c r="CI2" s="1777"/>
      <c r="CJ2" s="1777"/>
      <c r="CK2" s="1777"/>
      <c r="CL2" s="1777"/>
      <c r="CM2" s="1777"/>
      <c r="CN2" s="1777"/>
      <c r="CO2" s="1777"/>
      <c r="CP2" s="1777"/>
      <c r="CQ2" s="1777"/>
      <c r="CR2" s="1777"/>
      <c r="CS2" s="1777"/>
      <c r="CT2" s="1777"/>
      <c r="CU2" s="1777"/>
      <c r="CV2" s="1777"/>
      <c r="CW2" s="1777"/>
      <c r="CX2" s="1777"/>
      <c r="CY2" s="1777"/>
      <c r="CZ2" s="1777"/>
      <c r="DA2" s="1777"/>
    </row>
    <row r="3" spans="1:105" s="498" customFormat="1" ht="141.75" customHeight="1" thickBot="1" x14ac:dyDescent="0.3">
      <c r="A3" s="1907" t="s">
        <v>1228</v>
      </c>
      <c r="B3" s="1895" t="s">
        <v>1358</v>
      </c>
      <c r="C3" s="1909" t="s">
        <v>1367</v>
      </c>
      <c r="D3" s="1911" t="s">
        <v>289</v>
      </c>
      <c r="E3" s="1912" t="s">
        <v>845</v>
      </c>
      <c r="F3" s="1901" t="s">
        <v>1368</v>
      </c>
      <c r="G3" s="1901" t="s">
        <v>1369</v>
      </c>
      <c r="H3" s="1901" t="s">
        <v>907</v>
      </c>
      <c r="I3" s="1901" t="s">
        <v>908</v>
      </c>
      <c r="J3" s="1914" t="s">
        <v>909</v>
      </c>
      <c r="K3" s="492" t="s">
        <v>910</v>
      </c>
      <c r="L3" s="493" t="s">
        <v>911</v>
      </c>
      <c r="M3" s="493" t="s">
        <v>912</v>
      </c>
      <c r="N3" s="493" t="s">
        <v>913</v>
      </c>
      <c r="O3" s="493" t="s">
        <v>914</v>
      </c>
      <c r="P3" s="493" t="s">
        <v>915</v>
      </c>
      <c r="Q3" s="493" t="s">
        <v>916</v>
      </c>
      <c r="R3" s="493" t="s">
        <v>917</v>
      </c>
      <c r="S3" s="493" t="s">
        <v>918</v>
      </c>
      <c r="T3" s="493" t="s">
        <v>919</v>
      </c>
      <c r="U3" s="493" t="s">
        <v>920</v>
      </c>
      <c r="V3" s="493" t="s">
        <v>921</v>
      </c>
      <c r="W3" s="493" t="s">
        <v>922</v>
      </c>
      <c r="X3" s="493" t="s">
        <v>923</v>
      </c>
      <c r="Y3" s="493" t="s">
        <v>924</v>
      </c>
      <c r="Z3" s="493" t="s">
        <v>925</v>
      </c>
      <c r="AA3" s="493" t="s">
        <v>926</v>
      </c>
      <c r="AB3" s="493" t="s">
        <v>927</v>
      </c>
      <c r="AC3" s="493" t="s">
        <v>928</v>
      </c>
      <c r="AD3" s="493" t="s">
        <v>929</v>
      </c>
      <c r="AE3" s="493" t="s">
        <v>930</v>
      </c>
      <c r="AF3" s="493" t="s">
        <v>931</v>
      </c>
      <c r="AG3" s="493" t="s">
        <v>932</v>
      </c>
      <c r="AH3" s="493" t="s">
        <v>933</v>
      </c>
      <c r="AI3" s="493" t="s">
        <v>934</v>
      </c>
      <c r="AJ3" s="493" t="s">
        <v>935</v>
      </c>
      <c r="AK3" s="493" t="s">
        <v>936</v>
      </c>
      <c r="AL3" s="493" t="s">
        <v>937</v>
      </c>
      <c r="AM3" s="493" t="s">
        <v>1223</v>
      </c>
      <c r="AN3" s="493" t="s">
        <v>938</v>
      </c>
      <c r="AO3" s="493" t="s">
        <v>1222</v>
      </c>
      <c r="AP3" s="493" t="s">
        <v>939</v>
      </c>
      <c r="AQ3" s="493" t="s">
        <v>940</v>
      </c>
      <c r="AR3" s="493" t="s">
        <v>941</v>
      </c>
      <c r="AS3" s="493" t="s">
        <v>942</v>
      </c>
      <c r="AT3" s="493" t="s">
        <v>943</v>
      </c>
      <c r="AU3" s="493" t="s">
        <v>944</v>
      </c>
      <c r="AV3" s="493" t="s">
        <v>945</v>
      </c>
      <c r="AW3" s="493" t="s">
        <v>946</v>
      </c>
      <c r="AX3" s="493" t="s">
        <v>947</v>
      </c>
      <c r="AY3" s="493" t="s">
        <v>948</v>
      </c>
      <c r="AZ3" s="493" t="s">
        <v>949</v>
      </c>
      <c r="BA3" s="493" t="s">
        <v>950</v>
      </c>
      <c r="BB3" s="493" t="s">
        <v>951</v>
      </c>
      <c r="BC3" s="493" t="s">
        <v>952</v>
      </c>
      <c r="BD3" s="493" t="s">
        <v>953</v>
      </c>
      <c r="BE3" s="493" t="s">
        <v>954</v>
      </c>
      <c r="BF3" s="494" t="s">
        <v>955</v>
      </c>
      <c r="BG3" s="495" t="s">
        <v>956</v>
      </c>
      <c r="BH3" s="496" t="s">
        <v>957</v>
      </c>
      <c r="BI3" s="496" t="s">
        <v>958</v>
      </c>
      <c r="BJ3" s="496" t="s">
        <v>959</v>
      </c>
      <c r="BK3" s="496" t="s">
        <v>960</v>
      </c>
      <c r="BL3" s="496" t="s">
        <v>961</v>
      </c>
      <c r="BM3" s="496" t="s">
        <v>962</v>
      </c>
      <c r="BN3" s="496" t="s">
        <v>963</v>
      </c>
      <c r="BO3" s="496" t="s">
        <v>964</v>
      </c>
      <c r="BP3" s="496" t="s">
        <v>965</v>
      </c>
      <c r="BQ3" s="496" t="s">
        <v>966</v>
      </c>
      <c r="BR3" s="496" t="s">
        <v>967</v>
      </c>
      <c r="BS3" s="496" t="s">
        <v>968</v>
      </c>
      <c r="BT3" s="496" t="s">
        <v>969</v>
      </c>
      <c r="BU3" s="496" t="s">
        <v>970</v>
      </c>
      <c r="BV3" s="496" t="s">
        <v>971</v>
      </c>
      <c r="BW3" s="496" t="s">
        <v>972</v>
      </c>
      <c r="BX3" s="496" t="s">
        <v>973</v>
      </c>
      <c r="BY3" s="496" t="s">
        <v>974</v>
      </c>
      <c r="BZ3" s="496" t="s">
        <v>975</v>
      </c>
      <c r="CA3" s="496" t="s">
        <v>976</v>
      </c>
      <c r="CB3" s="497" t="s">
        <v>977</v>
      </c>
      <c r="CC3" s="492" t="s">
        <v>978</v>
      </c>
      <c r="CD3" s="493" t="s">
        <v>979</v>
      </c>
      <c r="CE3" s="493" t="s">
        <v>980</v>
      </c>
      <c r="CF3" s="493" t="s">
        <v>981</v>
      </c>
      <c r="CG3" s="493" t="s">
        <v>982</v>
      </c>
      <c r="CH3" s="494" t="s">
        <v>983</v>
      </c>
      <c r="CI3" s="495" t="s">
        <v>1224</v>
      </c>
      <c r="CJ3" s="497" t="s">
        <v>984</v>
      </c>
      <c r="CK3" s="492" t="s">
        <v>985</v>
      </c>
      <c r="CL3" s="493" t="s">
        <v>986</v>
      </c>
      <c r="CM3" s="494" t="s">
        <v>987</v>
      </c>
      <c r="CN3" s="495" t="s">
        <v>988</v>
      </c>
      <c r="CO3" s="496" t="s">
        <v>989</v>
      </c>
      <c r="CP3" s="496" t="s">
        <v>990</v>
      </c>
      <c r="CQ3" s="496" t="s">
        <v>991</v>
      </c>
      <c r="CR3" s="496" t="s">
        <v>992</v>
      </c>
      <c r="CS3" s="496" t="s">
        <v>993</v>
      </c>
      <c r="CT3" s="496" t="s">
        <v>994</v>
      </c>
      <c r="CU3" s="496" t="s">
        <v>995</v>
      </c>
      <c r="CV3" s="496" t="s">
        <v>996</v>
      </c>
      <c r="CW3" s="496" t="s">
        <v>997</v>
      </c>
      <c r="CX3" s="496" t="s">
        <v>998</v>
      </c>
      <c r="CY3" s="496" t="s">
        <v>999</v>
      </c>
      <c r="CZ3" s="496" t="s">
        <v>1000</v>
      </c>
      <c r="DA3" s="497" t="s">
        <v>1001</v>
      </c>
    </row>
    <row r="4" spans="1:105" ht="44.25" customHeight="1" thickBot="1" x14ac:dyDescent="0.35">
      <c r="A4" s="1908"/>
      <c r="B4" s="1896"/>
      <c r="C4" s="1910"/>
      <c r="D4" s="1910"/>
      <c r="E4" s="1913"/>
      <c r="F4" s="1902"/>
      <c r="G4" s="1902"/>
      <c r="H4" s="1902"/>
      <c r="I4" s="1902"/>
      <c r="J4" s="1915"/>
      <c r="K4" s="1897" t="s">
        <v>1221</v>
      </c>
      <c r="L4" s="1893"/>
      <c r="M4" s="1893"/>
      <c r="N4" s="1893"/>
      <c r="O4" s="1893"/>
      <c r="P4" s="1893"/>
      <c r="Q4" s="1893"/>
      <c r="R4" s="1893"/>
      <c r="S4" s="1893"/>
      <c r="T4" s="1893"/>
      <c r="U4" s="1893"/>
      <c r="V4" s="1893"/>
      <c r="W4" s="1893"/>
      <c r="X4" s="1893"/>
      <c r="Y4" s="1893"/>
      <c r="Z4" s="1893"/>
      <c r="AA4" s="1893"/>
      <c r="AB4" s="1893"/>
      <c r="AC4" s="1893"/>
      <c r="AD4" s="1893"/>
      <c r="AE4" s="1893"/>
      <c r="AF4" s="1893"/>
      <c r="AG4" s="1893"/>
      <c r="AH4" s="1893"/>
      <c r="AI4" s="1893"/>
      <c r="AJ4" s="1893"/>
      <c r="AK4" s="1893"/>
      <c r="AL4" s="1893"/>
      <c r="AM4" s="1893"/>
      <c r="AN4" s="1893"/>
      <c r="AO4" s="1893"/>
      <c r="AP4" s="1893"/>
      <c r="AQ4" s="1893"/>
      <c r="AR4" s="1893"/>
      <c r="AS4" s="1893"/>
      <c r="AT4" s="1893"/>
      <c r="AU4" s="1893"/>
      <c r="AV4" s="1893"/>
      <c r="AW4" s="1893"/>
      <c r="AX4" s="1893"/>
      <c r="AY4" s="1893"/>
      <c r="AZ4" s="1893"/>
      <c r="BA4" s="1893"/>
      <c r="BB4" s="1893"/>
      <c r="BC4" s="1893"/>
      <c r="BD4" s="1893"/>
      <c r="BE4" s="1893"/>
      <c r="BF4" s="1894"/>
      <c r="BG4" s="1905" t="s">
        <v>1002</v>
      </c>
      <c r="BH4" s="1899"/>
      <c r="BI4" s="1899"/>
      <c r="BJ4" s="1899"/>
      <c r="BK4" s="1899"/>
      <c r="BL4" s="1899"/>
      <c r="BM4" s="1899"/>
      <c r="BN4" s="1899"/>
      <c r="BO4" s="1899"/>
      <c r="BP4" s="1899"/>
      <c r="BQ4" s="1899"/>
      <c r="BR4" s="1899"/>
      <c r="BS4" s="1899"/>
      <c r="BT4" s="1899"/>
      <c r="BU4" s="1899"/>
      <c r="BV4" s="1899"/>
      <c r="BW4" s="1899"/>
      <c r="BX4" s="1899"/>
      <c r="BY4" s="1899"/>
      <c r="BZ4" s="1899"/>
      <c r="CA4" s="1899"/>
      <c r="CB4" s="1900"/>
      <c r="CC4" s="1892" t="s">
        <v>1003</v>
      </c>
      <c r="CD4" s="1893"/>
      <c r="CE4" s="1893"/>
      <c r="CF4" s="1893"/>
      <c r="CG4" s="1893"/>
      <c r="CH4" s="1894"/>
      <c r="CI4" s="1903" t="s">
        <v>1004</v>
      </c>
      <c r="CJ4" s="1904"/>
      <c r="CK4" s="1897" t="s">
        <v>1005</v>
      </c>
      <c r="CL4" s="1893"/>
      <c r="CM4" s="1894"/>
      <c r="CN4" s="1898" t="s">
        <v>1133</v>
      </c>
      <c r="CO4" s="1899"/>
      <c r="CP4" s="1899"/>
      <c r="CQ4" s="1899"/>
      <c r="CR4" s="1899"/>
      <c r="CS4" s="1899"/>
      <c r="CT4" s="1899"/>
      <c r="CU4" s="1899"/>
      <c r="CV4" s="1899"/>
      <c r="CW4" s="1899"/>
      <c r="CX4" s="1899"/>
      <c r="CY4" s="1899"/>
      <c r="CZ4" s="1899"/>
      <c r="DA4" s="1900"/>
    </row>
    <row r="5" spans="1:105" ht="34.5" customHeight="1" thickBot="1" x14ac:dyDescent="0.3">
      <c r="A5" s="499"/>
      <c r="B5" s="502"/>
      <c r="C5" s="500" t="s">
        <v>1345</v>
      </c>
      <c r="D5" s="501"/>
      <c r="E5" s="1799"/>
      <c r="F5" s="502"/>
      <c r="G5" s="502"/>
      <c r="H5" s="502"/>
      <c r="I5" s="502"/>
      <c r="J5" s="502"/>
      <c r="K5" s="503"/>
      <c r="L5" s="503"/>
      <c r="M5" s="503"/>
      <c r="N5" s="503"/>
      <c r="O5" s="503"/>
      <c r="P5" s="503"/>
      <c r="Q5" s="503"/>
      <c r="R5" s="503"/>
      <c r="S5" s="503"/>
      <c r="T5" s="503"/>
      <c r="U5" s="503"/>
      <c r="V5" s="503"/>
      <c r="W5" s="503"/>
      <c r="X5" s="503"/>
      <c r="Y5" s="503"/>
      <c r="Z5" s="503"/>
      <c r="AA5" s="503"/>
      <c r="AB5" s="503"/>
      <c r="AC5" s="503"/>
      <c r="AD5" s="503"/>
      <c r="AE5" s="503"/>
      <c r="AF5" s="503"/>
      <c r="AG5" s="503"/>
      <c r="AH5" s="503"/>
      <c r="AI5" s="503"/>
      <c r="AJ5" s="503"/>
      <c r="AK5" s="503"/>
      <c r="AL5" s="503"/>
      <c r="AM5" s="503"/>
      <c r="AN5" s="503"/>
      <c r="AO5" s="503"/>
      <c r="AP5" s="503"/>
      <c r="AQ5" s="503"/>
      <c r="AR5" s="503"/>
      <c r="AS5" s="503"/>
      <c r="AT5" s="503"/>
      <c r="AU5" s="503"/>
      <c r="AV5" s="503"/>
      <c r="AW5" s="503"/>
      <c r="AX5" s="503"/>
      <c r="AY5" s="503"/>
      <c r="AZ5" s="503"/>
      <c r="BA5" s="503"/>
      <c r="BB5" s="503"/>
      <c r="BC5" s="503"/>
      <c r="BD5" s="503"/>
      <c r="BE5" s="503"/>
      <c r="BF5" s="503"/>
      <c r="BG5" s="503"/>
      <c r="BH5" s="503"/>
      <c r="BI5" s="503"/>
      <c r="BJ5" s="503"/>
      <c r="BK5" s="503"/>
      <c r="BL5" s="503"/>
      <c r="BM5" s="503"/>
      <c r="BN5" s="503"/>
      <c r="BO5" s="503"/>
      <c r="BP5" s="503"/>
      <c r="BQ5" s="503"/>
      <c r="BR5" s="503"/>
      <c r="BS5" s="503"/>
      <c r="BT5" s="503"/>
      <c r="BU5" s="503"/>
      <c r="BV5" s="503"/>
      <c r="BW5" s="503"/>
      <c r="BX5" s="503"/>
      <c r="BY5" s="503"/>
      <c r="BZ5" s="503"/>
      <c r="CA5" s="503"/>
      <c r="CB5" s="503"/>
      <c r="CC5" s="503"/>
      <c r="CD5" s="503"/>
      <c r="CE5" s="503"/>
      <c r="CF5" s="503"/>
      <c r="CG5" s="503"/>
      <c r="CH5" s="503"/>
      <c r="CI5" s="503"/>
      <c r="CJ5" s="503"/>
      <c r="CK5" s="503"/>
      <c r="CL5" s="503"/>
      <c r="CM5" s="503"/>
      <c r="CN5" s="503"/>
      <c r="CO5" s="503"/>
      <c r="CP5" s="503"/>
      <c r="CQ5" s="503"/>
      <c r="CR5" s="503"/>
      <c r="CS5" s="503"/>
      <c r="CT5" s="503"/>
      <c r="CU5" s="503"/>
      <c r="CV5" s="503"/>
      <c r="CW5" s="503"/>
      <c r="CX5" s="503"/>
      <c r="CY5" s="503"/>
      <c r="CZ5" s="503"/>
      <c r="DA5" s="504"/>
    </row>
    <row r="6" spans="1:105" x14ac:dyDescent="0.25">
      <c r="A6" s="1520">
        <v>5</v>
      </c>
      <c r="B6" s="1359" t="s">
        <v>584</v>
      </c>
      <c r="C6" s="1521" t="s">
        <v>1356</v>
      </c>
      <c r="D6" s="1522">
        <v>40465</v>
      </c>
      <c r="E6" s="1803">
        <v>0.48958333333333331</v>
      </c>
      <c r="F6" s="1523">
        <v>1120</v>
      </c>
      <c r="G6" s="1524">
        <f>COUNT(K6:BF6)</f>
        <v>24</v>
      </c>
      <c r="H6" s="1524">
        <v>6</v>
      </c>
      <c r="I6" s="1524">
        <v>0</v>
      </c>
      <c r="J6" s="1525">
        <v>0</v>
      </c>
      <c r="K6" s="1526">
        <v>5.6055525751072963</v>
      </c>
      <c r="L6" s="1527">
        <v>71.989720646842429</v>
      </c>
      <c r="M6" s="1527">
        <v>39.995593194359287</v>
      </c>
      <c r="N6" s="1528" t="s">
        <v>901</v>
      </c>
      <c r="O6" s="1527">
        <v>54.635049432863262</v>
      </c>
      <c r="P6" s="1528" t="s">
        <v>901</v>
      </c>
      <c r="Q6" s="1528" t="s">
        <v>901</v>
      </c>
      <c r="R6" s="1529">
        <v>8.8473808246474555</v>
      </c>
      <c r="S6" s="1528" t="s">
        <v>901</v>
      </c>
      <c r="T6" s="1528" t="s">
        <v>901</v>
      </c>
      <c r="U6" s="1528" t="s">
        <v>901</v>
      </c>
      <c r="V6" s="1528" t="s">
        <v>901</v>
      </c>
      <c r="W6" s="1528" t="s">
        <v>901</v>
      </c>
      <c r="X6" s="1530">
        <v>121.20344114040464</v>
      </c>
      <c r="Y6" s="1527">
        <v>93.595522302268549</v>
      </c>
      <c r="Z6" s="1527">
        <v>67.875823881054558</v>
      </c>
      <c r="AA6" s="1527">
        <v>91.374156958920906</v>
      </c>
      <c r="AB6" s="1530">
        <v>115.19270194665847</v>
      </c>
      <c r="AC6" s="1528" t="s">
        <v>901</v>
      </c>
      <c r="AD6" s="1527">
        <v>81.003793684855921</v>
      </c>
      <c r="AE6" s="1527">
        <v>97.24933897915389</v>
      </c>
      <c r="AF6" s="1527">
        <v>73.02364347026365</v>
      </c>
      <c r="AG6" s="1528" t="s">
        <v>901</v>
      </c>
      <c r="AH6" s="1528" t="s">
        <v>901</v>
      </c>
      <c r="AI6" s="1528" t="s">
        <v>901</v>
      </c>
      <c r="AJ6" s="1528" t="s">
        <v>901</v>
      </c>
      <c r="AK6" s="1528" t="s">
        <v>901</v>
      </c>
      <c r="AL6" s="1528" t="s">
        <v>901</v>
      </c>
      <c r="AM6" s="1528" t="s">
        <v>901</v>
      </c>
      <c r="AN6" s="1529">
        <v>3.4431761572654813</v>
      </c>
      <c r="AO6" s="1527">
        <v>10.990166117412631</v>
      </c>
      <c r="AP6" s="1531" t="s">
        <v>901</v>
      </c>
      <c r="AQ6" s="1527">
        <v>24.798819742489268</v>
      </c>
      <c r="AR6" s="1528" t="s">
        <v>1220</v>
      </c>
      <c r="AS6" s="1528" t="s">
        <v>1220</v>
      </c>
      <c r="AT6" s="1528" t="s">
        <v>1220</v>
      </c>
      <c r="AU6" s="1527">
        <v>12.278773566830164</v>
      </c>
      <c r="AV6" s="1528" t="s">
        <v>1220</v>
      </c>
      <c r="AW6" s="1529">
        <v>4.9304970110361745</v>
      </c>
      <c r="AX6" s="1528" t="s">
        <v>1220</v>
      </c>
      <c r="AY6" s="1527">
        <v>54.5689473482526</v>
      </c>
      <c r="AZ6" s="1531" t="s">
        <v>901</v>
      </c>
      <c r="BA6" s="1527">
        <v>18.398030349478844</v>
      </c>
      <c r="BB6" s="1527">
        <v>0</v>
      </c>
      <c r="BC6" s="1527">
        <v>32.465703556100557</v>
      </c>
      <c r="BD6" s="1527">
        <v>16.275123582158184</v>
      </c>
      <c r="BE6" s="1527">
        <v>21.431660982526061</v>
      </c>
      <c r="BF6" s="1532" t="s">
        <v>901</v>
      </c>
      <c r="BG6" s="1533" t="s">
        <v>901</v>
      </c>
      <c r="BH6" s="1531" t="s">
        <v>901</v>
      </c>
      <c r="BI6" s="1523">
        <v>246.05782495401593</v>
      </c>
      <c r="BJ6" s="1523">
        <v>266.24770079705701</v>
      </c>
      <c r="BK6" s="1523">
        <v>252.28004291845497</v>
      </c>
      <c r="BL6" s="1523">
        <v>248.23727774371554</v>
      </c>
      <c r="BM6" s="1523">
        <v>279.76988810545674</v>
      </c>
      <c r="BN6" s="1523">
        <v>376.03943133047204</v>
      </c>
      <c r="BO6" s="1534" t="s">
        <v>901</v>
      </c>
      <c r="BP6" s="1523">
        <v>826.9873735438382</v>
      </c>
      <c r="BQ6" s="1523">
        <v>368.0712561312078</v>
      </c>
      <c r="BR6" s="1534" t="s">
        <v>901</v>
      </c>
      <c r="BS6" s="1534" t="s">
        <v>901</v>
      </c>
      <c r="BT6" s="1523">
        <v>1970</v>
      </c>
      <c r="BU6" s="1534" t="s">
        <v>901</v>
      </c>
      <c r="BV6" s="1534" t="s">
        <v>901</v>
      </c>
      <c r="BW6" s="1523">
        <v>432.48246857755976</v>
      </c>
      <c r="BX6" s="1534" t="s">
        <v>901</v>
      </c>
      <c r="BY6" s="1534" t="s">
        <v>901</v>
      </c>
      <c r="BZ6" s="1534" t="s">
        <v>901</v>
      </c>
      <c r="CA6" s="1529">
        <v>334.58192826486811</v>
      </c>
      <c r="CB6" s="1535">
        <v>408.61626302881666</v>
      </c>
      <c r="CC6" s="1536" t="s">
        <v>901</v>
      </c>
      <c r="CD6" s="1528" t="s">
        <v>901</v>
      </c>
      <c r="CE6" s="1528" t="s">
        <v>901</v>
      </c>
      <c r="CF6" s="1530">
        <v>187.91529353157571</v>
      </c>
      <c r="CG6" s="1528" t="s">
        <v>901</v>
      </c>
      <c r="CH6" s="1537" t="s">
        <v>901</v>
      </c>
      <c r="CI6" s="1538" t="s">
        <v>901</v>
      </c>
      <c r="CJ6" s="1535">
        <v>723.68370631514404</v>
      </c>
      <c r="CK6" s="1538" t="s">
        <v>901</v>
      </c>
      <c r="CL6" s="1528" t="s">
        <v>901</v>
      </c>
      <c r="CM6" s="1537" t="s">
        <v>901</v>
      </c>
      <c r="CN6" s="1539">
        <v>5470</v>
      </c>
      <c r="CO6" s="1528" t="s">
        <v>901</v>
      </c>
      <c r="CP6" s="1528" t="s">
        <v>901</v>
      </c>
      <c r="CQ6" s="1528" t="s">
        <v>901</v>
      </c>
      <c r="CR6" s="1528" t="s">
        <v>901</v>
      </c>
      <c r="CS6" s="1528" t="s">
        <v>901</v>
      </c>
      <c r="CT6" s="1528" t="s">
        <v>901</v>
      </c>
      <c r="CU6" s="1528" t="s">
        <v>901</v>
      </c>
      <c r="CV6" s="1528" t="s">
        <v>901</v>
      </c>
      <c r="CW6" s="1528" t="s">
        <v>901</v>
      </c>
      <c r="CX6" s="1527">
        <v>87.796022378908646</v>
      </c>
      <c r="CY6" s="1530">
        <v>183.89815488963825</v>
      </c>
      <c r="CZ6" s="1527">
        <v>61.412189607602684</v>
      </c>
      <c r="DA6" s="1540">
        <v>34.274649371551192</v>
      </c>
    </row>
    <row r="7" spans="1:105" s="19" customFormat="1" x14ac:dyDescent="0.25">
      <c r="A7" s="612">
        <v>5</v>
      </c>
      <c r="B7" s="1359" t="s">
        <v>584</v>
      </c>
      <c r="C7" s="196" t="s">
        <v>1473</v>
      </c>
      <c r="D7" s="613">
        <v>40465</v>
      </c>
      <c r="E7" s="1804">
        <v>0.49305555555555558</v>
      </c>
      <c r="F7" s="620">
        <v>990</v>
      </c>
      <c r="G7" s="1404">
        <f>COUNT(K7:BF7)</f>
        <v>26</v>
      </c>
      <c r="H7" s="1404">
        <v>4</v>
      </c>
      <c r="I7" s="1404">
        <v>0</v>
      </c>
      <c r="J7" s="615">
        <v>0</v>
      </c>
      <c r="K7" s="1408" t="s">
        <v>901</v>
      </c>
      <c r="L7" s="619">
        <v>26.238977046914147</v>
      </c>
      <c r="M7" s="618">
        <v>5.3099559369870111</v>
      </c>
      <c r="N7" s="1409" t="s">
        <v>901</v>
      </c>
      <c r="O7" s="619">
        <v>17.841684186274225</v>
      </c>
      <c r="P7" s="1409" t="s">
        <v>901</v>
      </c>
      <c r="Q7" s="1409" t="s">
        <v>901</v>
      </c>
      <c r="R7" s="619">
        <v>12.396025689024565</v>
      </c>
      <c r="S7" s="1409" t="s">
        <v>901</v>
      </c>
      <c r="T7" s="1409" t="s">
        <v>901</v>
      </c>
      <c r="U7" s="619">
        <v>36.116925380871471</v>
      </c>
      <c r="V7" s="619">
        <v>37.999481611611891</v>
      </c>
      <c r="W7" s="1409" t="s">
        <v>901</v>
      </c>
      <c r="X7" s="619">
        <v>93.697433977478894</v>
      </c>
      <c r="Y7" s="619">
        <v>75.152031794487797</v>
      </c>
      <c r="Z7" s="619">
        <v>56.731964403997353</v>
      </c>
      <c r="AA7" s="619">
        <v>77.355528036171989</v>
      </c>
      <c r="AB7" s="619">
        <v>97.877717939118156</v>
      </c>
      <c r="AC7" s="1409" t="s">
        <v>901</v>
      </c>
      <c r="AD7" s="619">
        <v>66.450018719580683</v>
      </c>
      <c r="AE7" s="619">
        <v>82.415229098868195</v>
      </c>
      <c r="AF7" s="619">
        <v>67.042824640728043</v>
      </c>
      <c r="AG7" s="1409" t="s">
        <v>901</v>
      </c>
      <c r="AH7" s="1409" t="s">
        <v>901</v>
      </c>
      <c r="AI7" s="1409" t="s">
        <v>901</v>
      </c>
      <c r="AJ7" s="1409" t="s">
        <v>901</v>
      </c>
      <c r="AK7" s="1409" t="s">
        <v>901</v>
      </c>
      <c r="AL7" s="1409" t="s">
        <v>901</v>
      </c>
      <c r="AM7" s="1409" t="s">
        <v>901</v>
      </c>
      <c r="AN7" s="618">
        <v>2.3140166460271288</v>
      </c>
      <c r="AO7" s="1410" t="s">
        <v>901</v>
      </c>
      <c r="AP7" s="1410" t="s">
        <v>901</v>
      </c>
      <c r="AQ7" s="619">
        <v>10.181286179189586</v>
      </c>
      <c r="AR7" s="1409" t="s">
        <v>1220</v>
      </c>
      <c r="AS7" s="1409" t="s">
        <v>1220</v>
      </c>
      <c r="AT7" s="618">
        <v>2.2976724361374306</v>
      </c>
      <c r="AU7" s="618">
        <v>4.9961581660570804</v>
      </c>
      <c r="AV7" s="1409" t="s">
        <v>1220</v>
      </c>
      <c r="AW7" s="1409" t="s">
        <v>1220</v>
      </c>
      <c r="AX7" s="1409" t="s">
        <v>1220</v>
      </c>
      <c r="AY7" s="619">
        <v>45.487083489329834</v>
      </c>
      <c r="AZ7" s="619">
        <v>31.188088586815653</v>
      </c>
      <c r="BA7" s="619">
        <v>18.66700457909743</v>
      </c>
      <c r="BB7" s="619">
        <v>47.705555395559138</v>
      </c>
      <c r="BC7" s="619">
        <v>33.132621029288941</v>
      </c>
      <c r="BD7" s="619">
        <v>15.933830602194513</v>
      </c>
      <c r="BE7" s="619">
        <v>17.692780001727957</v>
      </c>
      <c r="BF7" s="1411">
        <v>10.67861647899087</v>
      </c>
      <c r="BG7" s="1412" t="s">
        <v>901</v>
      </c>
      <c r="BH7" s="1410" t="s">
        <v>901</v>
      </c>
      <c r="BI7" s="620">
        <v>256.68519425164874</v>
      </c>
      <c r="BJ7" s="620">
        <v>290.71911989171446</v>
      </c>
      <c r="BK7" s="620">
        <v>273.58695965210376</v>
      </c>
      <c r="BL7" s="620">
        <v>269.3684301471647</v>
      </c>
      <c r="BM7" s="620">
        <v>294.03910952394665</v>
      </c>
      <c r="BN7" s="620">
        <v>364.79566857702389</v>
      </c>
      <c r="BO7" s="620">
        <v>236.09480747631252</v>
      </c>
      <c r="BP7" s="620">
        <v>640.77412665956285</v>
      </c>
      <c r="BQ7" s="620">
        <v>352.39351438527774</v>
      </c>
      <c r="BR7" s="620">
        <v>873.92679203985824</v>
      </c>
      <c r="BS7" s="620">
        <v>392.7748178440803</v>
      </c>
      <c r="BT7" s="620">
        <v>1790</v>
      </c>
      <c r="BU7" s="1273" t="s">
        <v>901</v>
      </c>
      <c r="BV7" s="1273" t="s">
        <v>901</v>
      </c>
      <c r="BW7" s="1273" t="s">
        <v>901</v>
      </c>
      <c r="BX7" s="1273" t="s">
        <v>901</v>
      </c>
      <c r="BY7" s="1273" t="s">
        <v>901</v>
      </c>
      <c r="BZ7" s="1273" t="s">
        <v>901</v>
      </c>
      <c r="CA7" s="1273" t="s">
        <v>901</v>
      </c>
      <c r="CB7" s="1413">
        <v>375.20029951329087</v>
      </c>
      <c r="CC7" s="1414" t="s">
        <v>901</v>
      </c>
      <c r="CD7" s="1409" t="s">
        <v>901</v>
      </c>
      <c r="CE7" s="618">
        <v>8.8255277481784411</v>
      </c>
      <c r="CF7" s="617">
        <v>120.77297468536705</v>
      </c>
      <c r="CG7" s="1409" t="s">
        <v>901</v>
      </c>
      <c r="CH7" s="1415" t="s">
        <v>901</v>
      </c>
      <c r="CI7" s="1408" t="s">
        <v>901</v>
      </c>
      <c r="CJ7" s="1413">
        <v>477.25138956887366</v>
      </c>
      <c r="CK7" s="622">
        <v>5.1223454194626035</v>
      </c>
      <c r="CL7" s="618">
        <v>4.6810701840278783</v>
      </c>
      <c r="CM7" s="1415" t="s">
        <v>901</v>
      </c>
      <c r="CN7" s="1416">
        <v>4350</v>
      </c>
      <c r="CO7" s="1409" t="s">
        <v>901</v>
      </c>
      <c r="CP7" s="1409" t="s">
        <v>901</v>
      </c>
      <c r="CQ7" s="1409" t="s">
        <v>901</v>
      </c>
      <c r="CR7" s="1409" t="s">
        <v>901</v>
      </c>
      <c r="CS7" s="1409" t="s">
        <v>901</v>
      </c>
      <c r="CT7" s="1409" t="s">
        <v>901</v>
      </c>
      <c r="CU7" s="1409" t="s">
        <v>901</v>
      </c>
      <c r="CV7" s="1409" t="s">
        <v>901</v>
      </c>
      <c r="CW7" s="1409" t="s">
        <v>901</v>
      </c>
      <c r="CX7" s="619">
        <v>48.659390029663335</v>
      </c>
      <c r="CY7" s="617">
        <v>119.23578031852087</v>
      </c>
      <c r="CZ7" s="619">
        <v>45.978054891570423</v>
      </c>
      <c r="DA7" s="1411">
        <v>15.462235405926908</v>
      </c>
    </row>
    <row r="8" spans="1:105" x14ac:dyDescent="0.25">
      <c r="A8" s="519">
        <v>6</v>
      </c>
      <c r="B8" s="211" t="s">
        <v>69</v>
      </c>
      <c r="C8" s="520" t="s">
        <v>3</v>
      </c>
      <c r="D8" s="521">
        <v>40465</v>
      </c>
      <c r="E8" s="1805">
        <v>0.375</v>
      </c>
      <c r="F8" s="522">
        <v>840</v>
      </c>
      <c r="G8" s="523">
        <f>COUNT(K8:BF8)</f>
        <v>23</v>
      </c>
      <c r="H8" s="523">
        <v>3</v>
      </c>
      <c r="I8" s="523">
        <v>0</v>
      </c>
      <c r="J8" s="524">
        <v>0</v>
      </c>
      <c r="K8" s="540">
        <v>1.8020127195000917</v>
      </c>
      <c r="L8" s="526">
        <v>55.419094775246322</v>
      </c>
      <c r="M8" s="526">
        <v>22.555543850116159</v>
      </c>
      <c r="N8" s="528" t="s">
        <v>901</v>
      </c>
      <c r="O8" s="526">
        <v>27.508940799432224</v>
      </c>
      <c r="P8" s="528" t="s">
        <v>901</v>
      </c>
      <c r="Q8" s="528" t="s">
        <v>901</v>
      </c>
      <c r="R8" s="526">
        <v>10.863872516675629</v>
      </c>
      <c r="S8" s="528" t="s">
        <v>901</v>
      </c>
      <c r="T8" s="528" t="s">
        <v>901</v>
      </c>
      <c r="U8" s="526">
        <v>36.819348721673599</v>
      </c>
      <c r="V8" s="529" t="s">
        <v>901</v>
      </c>
      <c r="W8" s="528" t="s">
        <v>901</v>
      </c>
      <c r="X8" s="526">
        <v>68.184726619462936</v>
      </c>
      <c r="Y8" s="526">
        <v>53.856603438811653</v>
      </c>
      <c r="Z8" s="528" t="s">
        <v>901</v>
      </c>
      <c r="AA8" s="526">
        <v>72.005455966909338</v>
      </c>
      <c r="AB8" s="526">
        <v>84.606521654754829</v>
      </c>
      <c r="AC8" s="528" t="s">
        <v>901</v>
      </c>
      <c r="AD8" s="526">
        <v>64.254877933829775</v>
      </c>
      <c r="AE8" s="529" t="s">
        <v>901</v>
      </c>
      <c r="AF8" s="526">
        <v>69.654067301347908</v>
      </c>
      <c r="AG8" s="528" t="s">
        <v>901</v>
      </c>
      <c r="AH8" s="528" t="s">
        <v>901</v>
      </c>
      <c r="AI8" s="528" t="s">
        <v>901</v>
      </c>
      <c r="AJ8" s="528" t="s">
        <v>901</v>
      </c>
      <c r="AK8" s="528" t="s">
        <v>901</v>
      </c>
      <c r="AL8" s="528" t="s">
        <v>901</v>
      </c>
      <c r="AM8" s="528" t="s">
        <v>901</v>
      </c>
      <c r="AN8" s="527">
        <v>3.8743131525397416</v>
      </c>
      <c r="AO8" s="526">
        <v>13.073162076594233</v>
      </c>
      <c r="AP8" s="529" t="s">
        <v>901</v>
      </c>
      <c r="AQ8" s="526">
        <v>22.765576397398434</v>
      </c>
      <c r="AR8" s="528" t="s">
        <v>1220</v>
      </c>
      <c r="AS8" s="528" t="s">
        <v>1220</v>
      </c>
      <c r="AT8" s="528" t="s">
        <v>1220</v>
      </c>
      <c r="AU8" s="527">
        <v>8.9157596491325339</v>
      </c>
      <c r="AV8" s="528" t="s">
        <v>1220</v>
      </c>
      <c r="AW8" s="527">
        <v>5.4478716738839941</v>
      </c>
      <c r="AX8" s="528" t="s">
        <v>1220</v>
      </c>
      <c r="AY8" s="526">
        <v>63.158139870143557</v>
      </c>
      <c r="AZ8" s="529" t="s">
        <v>901</v>
      </c>
      <c r="BA8" s="526">
        <v>22.370795051925942</v>
      </c>
      <c r="BB8" s="529" t="s">
        <v>901</v>
      </c>
      <c r="BC8" s="526">
        <v>46.157036478461677</v>
      </c>
      <c r="BD8" s="526">
        <v>18.001519242818247</v>
      </c>
      <c r="BE8" s="526">
        <v>21.558942740070858</v>
      </c>
      <c r="BF8" s="530">
        <v>11.128997022505864</v>
      </c>
      <c r="BG8" s="552">
        <v>151.60025061961818</v>
      </c>
      <c r="BH8" s="532" t="s">
        <v>901</v>
      </c>
      <c r="BI8" s="533">
        <v>246.86032392031183</v>
      </c>
      <c r="BJ8" s="533">
        <v>274.6458334488475</v>
      </c>
      <c r="BK8" s="533">
        <v>267.30911046669581</v>
      </c>
      <c r="BL8" s="533">
        <v>267.42000410306457</v>
      </c>
      <c r="BM8" s="533">
        <v>305.58737586843574</v>
      </c>
      <c r="BN8" s="533">
        <v>348.8536370340388</v>
      </c>
      <c r="BO8" s="534" t="s">
        <v>901</v>
      </c>
      <c r="BP8" s="533">
        <v>594.62276757248287</v>
      </c>
      <c r="BQ8" s="533">
        <v>351.16022467050726</v>
      </c>
      <c r="BR8" s="533">
        <v>871.80362954871839</v>
      </c>
      <c r="BS8" s="533">
        <v>395.69510903616793</v>
      </c>
      <c r="BT8" s="533">
        <v>1890</v>
      </c>
      <c r="BU8" s="534" t="s">
        <v>901</v>
      </c>
      <c r="BV8" s="534" t="s">
        <v>901</v>
      </c>
      <c r="BW8" s="533">
        <v>2413.4669232006122</v>
      </c>
      <c r="BX8" s="534" t="s">
        <v>901</v>
      </c>
      <c r="BY8" s="534" t="s">
        <v>901</v>
      </c>
      <c r="BZ8" s="533">
        <v>319.71522514180521</v>
      </c>
      <c r="CA8" s="534" t="s">
        <v>901</v>
      </c>
      <c r="CB8" s="535">
        <v>311.89500590508607</v>
      </c>
      <c r="CC8" s="536" t="s">
        <v>901</v>
      </c>
      <c r="CD8" s="528" t="s">
        <v>901</v>
      </c>
      <c r="CE8" s="528" t="s">
        <v>901</v>
      </c>
      <c r="CF8" s="528" t="s">
        <v>901</v>
      </c>
      <c r="CG8" s="528" t="s">
        <v>901</v>
      </c>
      <c r="CH8" s="538" t="s">
        <v>901</v>
      </c>
      <c r="CI8" s="539" t="s">
        <v>901</v>
      </c>
      <c r="CJ8" s="545">
        <v>16.631117863301416</v>
      </c>
      <c r="CK8" s="546">
        <v>12.916890764223494</v>
      </c>
      <c r="CL8" s="526">
        <v>19.445132601065687</v>
      </c>
      <c r="CM8" s="538" t="s">
        <v>901</v>
      </c>
      <c r="CN8" s="541">
        <v>2870</v>
      </c>
      <c r="CO8" s="544">
        <v>218.17923738446271</v>
      </c>
      <c r="CP8" s="542" t="s">
        <v>901</v>
      </c>
      <c r="CQ8" s="542" t="s">
        <v>901</v>
      </c>
      <c r="CR8" s="542" t="s">
        <v>901</v>
      </c>
      <c r="CS8" s="542" t="s">
        <v>901</v>
      </c>
      <c r="CT8" s="542" t="s">
        <v>901</v>
      </c>
      <c r="CU8" s="542" t="s">
        <v>901</v>
      </c>
      <c r="CV8" s="542" t="s">
        <v>901</v>
      </c>
      <c r="CW8" s="542" t="s">
        <v>901</v>
      </c>
      <c r="CX8" s="543">
        <v>74.712147843395996</v>
      </c>
      <c r="CY8" s="544">
        <v>170.40958564592771</v>
      </c>
      <c r="CZ8" s="543">
        <v>41.257533836420791</v>
      </c>
      <c r="DA8" s="545">
        <v>13.131225984596872</v>
      </c>
    </row>
    <row r="9" spans="1:105" x14ac:dyDescent="0.25">
      <c r="A9" s="519">
        <v>7</v>
      </c>
      <c r="B9" s="211" t="s">
        <v>587</v>
      </c>
      <c r="C9" s="520" t="s">
        <v>586</v>
      </c>
      <c r="D9" s="521">
        <v>40464</v>
      </c>
      <c r="E9" s="1805">
        <v>0.69791666666666663</v>
      </c>
      <c r="F9" s="522">
        <v>904</v>
      </c>
      <c r="G9" s="523">
        <f t="shared" ref="G9:G16" si="0">COUNT(K9:BF9)</f>
        <v>26</v>
      </c>
      <c r="H9" s="523">
        <v>4</v>
      </c>
      <c r="I9" s="523">
        <v>0</v>
      </c>
      <c r="J9" s="524">
        <v>0</v>
      </c>
      <c r="K9" s="546">
        <v>16.383242715594342</v>
      </c>
      <c r="L9" s="526">
        <v>93.730030326296784</v>
      </c>
      <c r="M9" s="526">
        <v>48.005350596368551</v>
      </c>
      <c r="N9" s="528" t="s">
        <v>901</v>
      </c>
      <c r="O9" s="526">
        <v>46.195982260522783</v>
      </c>
      <c r="P9" s="528" t="s">
        <v>901</v>
      </c>
      <c r="Q9" s="528" t="s">
        <v>901</v>
      </c>
      <c r="R9" s="527">
        <v>9.1939205723971327</v>
      </c>
      <c r="S9" s="528" t="s">
        <v>901</v>
      </c>
      <c r="T9" s="526">
        <v>88.143782692445924</v>
      </c>
      <c r="U9" s="526">
        <v>29.27701316709258</v>
      </c>
      <c r="V9" s="528" t="s">
        <v>901</v>
      </c>
      <c r="W9" s="528" t="s">
        <v>901</v>
      </c>
      <c r="X9" s="526">
        <v>48.657714974481529</v>
      </c>
      <c r="Y9" s="526">
        <v>40.685159700091567</v>
      </c>
      <c r="Z9" s="526">
        <v>40.451383643801968</v>
      </c>
      <c r="AA9" s="526">
        <v>47.216512673808438</v>
      </c>
      <c r="AB9" s="526">
        <v>55.474516430477138</v>
      </c>
      <c r="AC9" s="528" t="s">
        <v>901</v>
      </c>
      <c r="AD9" s="526">
        <v>41.746111285320346</v>
      </c>
      <c r="AE9" s="526">
        <v>52.563566980903076</v>
      </c>
      <c r="AF9" s="526">
        <v>39.421685542034375</v>
      </c>
      <c r="AG9" s="528" t="s">
        <v>901</v>
      </c>
      <c r="AH9" s="528" t="s">
        <v>901</v>
      </c>
      <c r="AI9" s="528" t="s">
        <v>901</v>
      </c>
      <c r="AJ9" s="528" t="s">
        <v>901</v>
      </c>
      <c r="AK9" s="528" t="s">
        <v>901</v>
      </c>
      <c r="AL9" s="528" t="s">
        <v>901</v>
      </c>
      <c r="AM9" s="528" t="s">
        <v>901</v>
      </c>
      <c r="AN9" s="527">
        <v>1.4694867032054615</v>
      </c>
      <c r="AO9" s="529" t="s">
        <v>901</v>
      </c>
      <c r="AP9" s="529" t="s">
        <v>901</v>
      </c>
      <c r="AQ9" s="526">
        <v>26.835907752218215</v>
      </c>
      <c r="AR9" s="528" t="s">
        <v>1220</v>
      </c>
      <c r="AS9" s="528" t="s">
        <v>1220</v>
      </c>
      <c r="AT9" s="528" t="s">
        <v>1220</v>
      </c>
      <c r="AU9" s="526">
        <v>11.147117439131236</v>
      </c>
      <c r="AV9" s="528" t="s">
        <v>1220</v>
      </c>
      <c r="AW9" s="527">
        <v>5.7110115398278767</v>
      </c>
      <c r="AX9" s="528" t="s">
        <v>1220</v>
      </c>
      <c r="AY9" s="526">
        <v>51.919120151933598</v>
      </c>
      <c r="AZ9" s="526">
        <v>36.281335523855262</v>
      </c>
      <c r="BA9" s="526">
        <v>14.452465014329722</v>
      </c>
      <c r="BB9" s="529" t="s">
        <v>901</v>
      </c>
      <c r="BC9" s="526">
        <v>25.072794571894992</v>
      </c>
      <c r="BD9" s="526">
        <v>13.274583729644865</v>
      </c>
      <c r="BE9" s="526">
        <v>12.300225129259198</v>
      </c>
      <c r="BF9" s="530">
        <v>7.8982344907192781</v>
      </c>
      <c r="BG9" s="547">
        <v>73.549656055414516</v>
      </c>
      <c r="BH9" s="532" t="s">
        <v>901</v>
      </c>
      <c r="BI9" s="533">
        <v>217.12211673592788</v>
      </c>
      <c r="BJ9" s="533">
        <v>227.35034008998917</v>
      </c>
      <c r="BK9" s="533">
        <v>214.77393834521138</v>
      </c>
      <c r="BL9" s="533">
        <v>215.50526985820298</v>
      </c>
      <c r="BM9" s="533">
        <v>230.95699208140908</v>
      </c>
      <c r="BN9" s="533">
        <v>252.80526058633617</v>
      </c>
      <c r="BO9" s="533">
        <v>247.01294831819797</v>
      </c>
      <c r="BP9" s="533">
        <v>358.92125476485398</v>
      </c>
      <c r="BQ9" s="534" t="s">
        <v>901</v>
      </c>
      <c r="BR9" s="533">
        <v>456.80091426856956</v>
      </c>
      <c r="BS9" s="533">
        <v>312.07019949098498</v>
      </c>
      <c r="BT9" s="533">
        <v>677.99223455114259</v>
      </c>
      <c r="BU9" s="534" t="s">
        <v>901</v>
      </c>
      <c r="BV9" s="533">
        <v>218.0888911576603</v>
      </c>
      <c r="BW9" s="534" t="s">
        <v>901</v>
      </c>
      <c r="BX9" s="534" t="s">
        <v>901</v>
      </c>
      <c r="BY9" s="534" t="s">
        <v>901</v>
      </c>
      <c r="BZ9" s="534" t="s">
        <v>901</v>
      </c>
      <c r="CA9" s="534" t="s">
        <v>901</v>
      </c>
      <c r="CB9" s="535">
        <v>250.8737953084354</v>
      </c>
      <c r="CC9" s="536" t="s">
        <v>901</v>
      </c>
      <c r="CD9" s="528" t="s">
        <v>901</v>
      </c>
      <c r="CE9" s="528" t="s">
        <v>901</v>
      </c>
      <c r="CF9" s="528" t="s">
        <v>901</v>
      </c>
      <c r="CG9" s="528" t="s">
        <v>901</v>
      </c>
      <c r="CH9" s="538" t="s">
        <v>901</v>
      </c>
      <c r="CI9" s="539" t="s">
        <v>901</v>
      </c>
      <c r="CJ9" s="548" t="s">
        <v>901</v>
      </c>
      <c r="CK9" s="540">
        <v>1.7059547262038579</v>
      </c>
      <c r="CL9" s="528" t="s">
        <v>901</v>
      </c>
      <c r="CM9" s="538" t="s">
        <v>901</v>
      </c>
      <c r="CN9" s="541">
        <v>1760</v>
      </c>
      <c r="CO9" s="542" t="s">
        <v>901</v>
      </c>
      <c r="CP9" s="542" t="s">
        <v>901</v>
      </c>
      <c r="CQ9" s="542" t="s">
        <v>901</v>
      </c>
      <c r="CR9" s="542" t="s">
        <v>901</v>
      </c>
      <c r="CS9" s="542" t="s">
        <v>901</v>
      </c>
      <c r="CT9" s="542" t="s">
        <v>901</v>
      </c>
      <c r="CU9" s="542" t="s">
        <v>901</v>
      </c>
      <c r="CV9" s="542" t="s">
        <v>901</v>
      </c>
      <c r="CW9" s="542" t="s">
        <v>901</v>
      </c>
      <c r="CX9" s="532" t="s">
        <v>901</v>
      </c>
      <c r="CY9" s="543">
        <v>43.252320831592691</v>
      </c>
      <c r="CZ9" s="549">
        <v>1.9056499005618335</v>
      </c>
      <c r="DA9" s="550" t="s">
        <v>901</v>
      </c>
    </row>
    <row r="10" spans="1:105" x14ac:dyDescent="0.25">
      <c r="A10" s="519">
        <v>9</v>
      </c>
      <c r="B10" s="211" t="s">
        <v>589</v>
      </c>
      <c r="C10" s="520" t="s">
        <v>1006</v>
      </c>
      <c r="D10" s="521">
        <v>40464</v>
      </c>
      <c r="E10" s="1805">
        <v>0.39583333333333331</v>
      </c>
      <c r="F10" s="522">
        <v>1840</v>
      </c>
      <c r="G10" s="523">
        <f t="shared" si="0"/>
        <v>27</v>
      </c>
      <c r="H10" s="523">
        <v>8</v>
      </c>
      <c r="I10" s="523">
        <v>0</v>
      </c>
      <c r="J10" s="524">
        <v>0</v>
      </c>
      <c r="K10" s="525" t="s">
        <v>901</v>
      </c>
      <c r="L10" s="526">
        <v>56.923434623341628</v>
      </c>
      <c r="M10" s="526">
        <v>35.749093704329347</v>
      </c>
      <c r="N10" s="528" t="s">
        <v>901</v>
      </c>
      <c r="O10" s="526">
        <v>30.249871884905193</v>
      </c>
      <c r="P10" s="528" t="s">
        <v>901</v>
      </c>
      <c r="Q10" s="528" t="s">
        <v>901</v>
      </c>
      <c r="R10" s="526">
        <v>12.549039611289313</v>
      </c>
      <c r="S10" s="527">
        <v>4.8917664699071883</v>
      </c>
      <c r="T10" s="537">
        <v>142.37881261032135</v>
      </c>
      <c r="U10" s="537">
        <v>102.8617116176666</v>
      </c>
      <c r="V10" s="526">
        <v>10.192647142558886</v>
      </c>
      <c r="W10" s="528" t="s">
        <v>901</v>
      </c>
      <c r="X10" s="537">
        <v>167.43124489912125</v>
      </c>
      <c r="Y10" s="537">
        <v>157.90090534666996</v>
      </c>
      <c r="Z10" s="537">
        <v>148.67543226981988</v>
      </c>
      <c r="AA10" s="537">
        <v>134.82690227190767</v>
      </c>
      <c r="AB10" s="537">
        <v>179.68663996811358</v>
      </c>
      <c r="AC10" s="528" t="s">
        <v>901</v>
      </c>
      <c r="AD10" s="537">
        <v>128.96706018562455</v>
      </c>
      <c r="AE10" s="537">
        <v>143.41868012982331</v>
      </c>
      <c r="AF10" s="526">
        <v>96.865450680433497</v>
      </c>
      <c r="AG10" s="528" t="s">
        <v>901</v>
      </c>
      <c r="AH10" s="528" t="s">
        <v>901</v>
      </c>
      <c r="AI10" s="528" t="s">
        <v>901</v>
      </c>
      <c r="AJ10" s="528" t="s">
        <v>901</v>
      </c>
      <c r="AK10" s="527">
        <v>1.913550781027578</v>
      </c>
      <c r="AL10" s="528" t="s">
        <v>901</v>
      </c>
      <c r="AM10" s="528" t="s">
        <v>901</v>
      </c>
      <c r="AN10" s="526">
        <v>11.243712870347524</v>
      </c>
      <c r="AO10" s="529" t="s">
        <v>901</v>
      </c>
      <c r="AP10" s="529" t="s">
        <v>901</v>
      </c>
      <c r="AQ10" s="526">
        <v>19.729036574487065</v>
      </c>
      <c r="AR10" s="528" t="s">
        <v>1220</v>
      </c>
      <c r="AS10" s="528" t="s">
        <v>1220</v>
      </c>
      <c r="AT10" s="528" t="s">
        <v>1220</v>
      </c>
      <c r="AU10" s="526">
        <v>12.266925427524818</v>
      </c>
      <c r="AV10" s="528" t="s">
        <v>1220</v>
      </c>
      <c r="AW10" s="527">
        <v>8.4083122971511006</v>
      </c>
      <c r="AX10" s="528" t="s">
        <v>1220</v>
      </c>
      <c r="AY10" s="526">
        <v>78.588646155598155</v>
      </c>
      <c r="AZ10" s="529" t="s">
        <v>901</v>
      </c>
      <c r="BA10" s="526">
        <v>23.329948564161938</v>
      </c>
      <c r="BB10" s="529" t="s">
        <v>901</v>
      </c>
      <c r="BC10" s="526">
        <v>43.558657733406726</v>
      </c>
      <c r="BD10" s="526">
        <v>20.092147968189497</v>
      </c>
      <c r="BE10" s="526">
        <v>47.112665363372372</v>
      </c>
      <c r="BF10" s="530">
        <v>16.902010932488089</v>
      </c>
      <c r="BG10" s="531" t="s">
        <v>901</v>
      </c>
      <c r="BH10" s="532" t="s">
        <v>901</v>
      </c>
      <c r="BI10" s="533">
        <v>269.92664224571524</v>
      </c>
      <c r="BJ10" s="533">
        <v>285.80342399453377</v>
      </c>
      <c r="BK10" s="533">
        <v>273.00140452103938</v>
      </c>
      <c r="BL10" s="533">
        <v>273.16985214569058</v>
      </c>
      <c r="BM10" s="533">
        <v>304.9162981380606</v>
      </c>
      <c r="BN10" s="533">
        <v>321.94848824188131</v>
      </c>
      <c r="BO10" s="534" t="s">
        <v>901</v>
      </c>
      <c r="BP10" s="533">
        <v>494.15890067758653</v>
      </c>
      <c r="BQ10" s="533">
        <v>346.86212917797559</v>
      </c>
      <c r="BR10" s="533">
        <v>635.22548256685718</v>
      </c>
      <c r="BS10" s="534" t="s">
        <v>901</v>
      </c>
      <c r="BT10" s="533">
        <v>1150</v>
      </c>
      <c r="BU10" s="534" t="s">
        <v>901</v>
      </c>
      <c r="BV10" s="533">
        <v>283.4973522880407</v>
      </c>
      <c r="BW10" s="533">
        <v>1505.2764439045686</v>
      </c>
      <c r="BX10" s="534" t="s">
        <v>901</v>
      </c>
      <c r="BY10" s="533">
        <v>687.75267143697693</v>
      </c>
      <c r="BZ10" s="533">
        <v>328.58674815419369</v>
      </c>
      <c r="CA10" s="534" t="s">
        <v>901</v>
      </c>
      <c r="CB10" s="535">
        <v>338.88577827547596</v>
      </c>
      <c r="CC10" s="551">
        <v>1.217819386186346</v>
      </c>
      <c r="CD10" s="526">
        <v>34.276719114772149</v>
      </c>
      <c r="CE10" s="526">
        <v>30.066477499193351</v>
      </c>
      <c r="CF10" s="526">
        <v>17.808425228234668</v>
      </c>
      <c r="CG10" s="528" t="s">
        <v>901</v>
      </c>
      <c r="CH10" s="538" t="s">
        <v>901</v>
      </c>
      <c r="CI10" s="539" t="s">
        <v>901</v>
      </c>
      <c r="CJ10" s="545">
        <v>30.475496801867639</v>
      </c>
      <c r="CK10" s="540">
        <v>5.493741340368592</v>
      </c>
      <c r="CL10" s="526">
        <v>20.180499933569951</v>
      </c>
      <c r="CM10" s="538" t="s">
        <v>901</v>
      </c>
      <c r="CN10" s="541">
        <v>2990</v>
      </c>
      <c r="CO10" s="542" t="s">
        <v>901</v>
      </c>
      <c r="CP10" s="542" t="s">
        <v>901</v>
      </c>
      <c r="CQ10" s="544">
        <v>323.57127944274674</v>
      </c>
      <c r="CR10" s="542" t="s">
        <v>901</v>
      </c>
      <c r="CS10" s="542" t="s">
        <v>901</v>
      </c>
      <c r="CT10" s="542" t="s">
        <v>901</v>
      </c>
      <c r="CU10" s="542" t="s">
        <v>901</v>
      </c>
      <c r="CV10" s="542" t="s">
        <v>901</v>
      </c>
      <c r="CW10" s="542" t="s">
        <v>901</v>
      </c>
      <c r="CX10" s="532" t="s">
        <v>901</v>
      </c>
      <c r="CY10" s="544">
        <v>101.18791162905461</v>
      </c>
      <c r="CZ10" s="543">
        <v>61.710905916070381</v>
      </c>
      <c r="DA10" s="550" t="s">
        <v>901</v>
      </c>
    </row>
    <row r="11" spans="1:105" x14ac:dyDescent="0.25">
      <c r="A11" s="519">
        <v>15</v>
      </c>
      <c r="B11" s="211" t="s">
        <v>83</v>
      </c>
      <c r="C11" s="520" t="s">
        <v>82</v>
      </c>
      <c r="D11" s="521">
        <v>40463</v>
      </c>
      <c r="E11" s="1805">
        <v>0.60416666666666663</v>
      </c>
      <c r="F11" s="522">
        <v>1860</v>
      </c>
      <c r="G11" s="523">
        <f t="shared" si="0"/>
        <v>29</v>
      </c>
      <c r="H11" s="523">
        <v>8</v>
      </c>
      <c r="I11" s="523">
        <v>0</v>
      </c>
      <c r="J11" s="524">
        <v>0</v>
      </c>
      <c r="K11" s="546">
        <v>47.457569956032621</v>
      </c>
      <c r="L11" s="537">
        <v>153.96656410233348</v>
      </c>
      <c r="M11" s="537">
        <v>107.74831004931858</v>
      </c>
      <c r="N11" s="528" t="s">
        <v>901</v>
      </c>
      <c r="O11" s="526">
        <v>92.084409284526643</v>
      </c>
      <c r="P11" s="528" t="s">
        <v>901</v>
      </c>
      <c r="Q11" s="528" t="s">
        <v>901</v>
      </c>
      <c r="R11" s="526">
        <v>40.67258519453685</v>
      </c>
      <c r="S11" s="528" t="s">
        <v>901</v>
      </c>
      <c r="T11" s="527">
        <v>2.3515524612629468</v>
      </c>
      <c r="U11" s="526">
        <v>73.996512737725737</v>
      </c>
      <c r="V11" s="529" t="s">
        <v>901</v>
      </c>
      <c r="W11" s="526">
        <v>27.154778459916159</v>
      </c>
      <c r="X11" s="537">
        <v>177.23184223454595</v>
      </c>
      <c r="Y11" s="537">
        <v>136.38725474214831</v>
      </c>
      <c r="Z11" s="526">
        <v>87.635957698676705</v>
      </c>
      <c r="AA11" s="537">
        <v>110.49180291009901</v>
      </c>
      <c r="AB11" s="537">
        <v>113.1763877943572</v>
      </c>
      <c r="AC11" s="528" t="s">
        <v>901</v>
      </c>
      <c r="AD11" s="526">
        <v>89.142383052489933</v>
      </c>
      <c r="AE11" s="537">
        <v>101.54048855397781</v>
      </c>
      <c r="AF11" s="526">
        <v>71.333062776341933</v>
      </c>
      <c r="AG11" s="528" t="s">
        <v>901</v>
      </c>
      <c r="AH11" s="528" t="s">
        <v>901</v>
      </c>
      <c r="AI11" s="528" t="s">
        <v>901</v>
      </c>
      <c r="AJ11" s="527">
        <v>1.661243160660264</v>
      </c>
      <c r="AK11" s="526">
        <v>10.148068121903536</v>
      </c>
      <c r="AL11" s="528" t="s">
        <v>901</v>
      </c>
      <c r="AM11" s="528" t="s">
        <v>901</v>
      </c>
      <c r="AN11" s="527">
        <v>8.8268206668068174</v>
      </c>
      <c r="AO11" s="526">
        <v>15.968895689037835</v>
      </c>
      <c r="AP11" s="529" t="s">
        <v>901</v>
      </c>
      <c r="AQ11" s="526">
        <v>77.734920850838037</v>
      </c>
      <c r="AR11" s="527">
        <v>6.6272597785554739</v>
      </c>
      <c r="AS11" s="528" t="s">
        <v>1220</v>
      </c>
      <c r="AT11" s="528" t="s">
        <v>1220</v>
      </c>
      <c r="AU11" s="526">
        <v>38.186758521139978</v>
      </c>
      <c r="AV11" s="528" t="s">
        <v>1220</v>
      </c>
      <c r="AW11" s="526">
        <v>27.766117346038275</v>
      </c>
      <c r="AX11" s="528" t="s">
        <v>1220</v>
      </c>
      <c r="AY11" s="526">
        <v>92.126679130275448</v>
      </c>
      <c r="AZ11" s="526">
        <v>66.077437008374162</v>
      </c>
      <c r="BA11" s="526">
        <v>33.893221423167248</v>
      </c>
      <c r="BB11" s="529" t="s">
        <v>901</v>
      </c>
      <c r="BC11" s="529" t="s">
        <v>901</v>
      </c>
      <c r="BD11" s="526">
        <v>22.668778660023406</v>
      </c>
      <c r="BE11" s="529" t="s">
        <v>901</v>
      </c>
      <c r="BF11" s="530">
        <v>23.466509578729276</v>
      </c>
      <c r="BG11" s="531" t="s">
        <v>901</v>
      </c>
      <c r="BH11" s="532" t="s">
        <v>901</v>
      </c>
      <c r="BI11" s="533">
        <v>306.33271989594425</v>
      </c>
      <c r="BJ11" s="533">
        <v>333.11111685701218</v>
      </c>
      <c r="BK11" s="533">
        <v>307.8638776063126</v>
      </c>
      <c r="BL11" s="533">
        <v>307.13090049386028</v>
      </c>
      <c r="BM11" s="534" t="s">
        <v>901</v>
      </c>
      <c r="BN11" s="533">
        <v>415.24727297664032</v>
      </c>
      <c r="BO11" s="534" t="s">
        <v>901</v>
      </c>
      <c r="BP11" s="533">
        <v>811.4506314058209</v>
      </c>
      <c r="BQ11" s="533">
        <v>369.51939410223235</v>
      </c>
      <c r="BR11" s="533">
        <v>883.64438019028182</v>
      </c>
      <c r="BS11" s="533">
        <v>401.63098649500915</v>
      </c>
      <c r="BT11" s="533">
        <v>1429.6089027490013</v>
      </c>
      <c r="BU11" s="534" t="s">
        <v>901</v>
      </c>
      <c r="BV11" s="533">
        <v>335.26508027336001</v>
      </c>
      <c r="BW11" s="534" t="s">
        <v>901</v>
      </c>
      <c r="BX11" s="533">
        <v>560.38798322246862</v>
      </c>
      <c r="BY11" s="534" t="s">
        <v>901</v>
      </c>
      <c r="BZ11" s="534" t="s">
        <v>901</v>
      </c>
      <c r="CA11" s="534" t="s">
        <v>901</v>
      </c>
      <c r="CB11" s="535">
        <v>384.69381904683752</v>
      </c>
      <c r="CC11" s="551">
        <v>7.7282993244694076</v>
      </c>
      <c r="CD11" s="526">
        <v>72.425333577659046</v>
      </c>
      <c r="CE11" s="528" t="s">
        <v>901</v>
      </c>
      <c r="CF11" s="526">
        <v>62.977348533989563</v>
      </c>
      <c r="CG11" s="528" t="s">
        <v>901</v>
      </c>
      <c r="CH11" s="538" t="s">
        <v>901</v>
      </c>
      <c r="CI11" s="539" t="s">
        <v>901</v>
      </c>
      <c r="CJ11" s="535">
        <v>125.86858349924623</v>
      </c>
      <c r="CK11" s="546">
        <v>14.32977000032602</v>
      </c>
      <c r="CL11" s="527">
        <v>1.8835780525067931</v>
      </c>
      <c r="CM11" s="538" t="s">
        <v>901</v>
      </c>
      <c r="CN11" s="541">
        <v>19700</v>
      </c>
      <c r="CO11" s="542" t="s">
        <v>901</v>
      </c>
      <c r="CP11" s="542" t="s">
        <v>901</v>
      </c>
      <c r="CQ11" s="542" t="s">
        <v>901</v>
      </c>
      <c r="CR11" s="542" t="s">
        <v>901</v>
      </c>
      <c r="CS11" s="542" t="s">
        <v>901</v>
      </c>
      <c r="CT11" s="542" t="s">
        <v>901</v>
      </c>
      <c r="CU11" s="542" t="s">
        <v>901</v>
      </c>
      <c r="CV11" s="542" t="s">
        <v>901</v>
      </c>
      <c r="CW11" s="542" t="s">
        <v>901</v>
      </c>
      <c r="CX11" s="544">
        <v>111.83679342748866</v>
      </c>
      <c r="CY11" s="544">
        <v>194.86219018507671</v>
      </c>
      <c r="CZ11" s="543">
        <v>83.745333172947753</v>
      </c>
      <c r="DA11" s="545">
        <v>31.186602257614474</v>
      </c>
    </row>
    <row r="12" spans="1:105" x14ac:dyDescent="0.25">
      <c r="A12" s="519">
        <v>19</v>
      </c>
      <c r="B12" s="211" t="s">
        <v>94</v>
      </c>
      <c r="C12" s="520" t="s">
        <v>93</v>
      </c>
      <c r="D12" s="521">
        <v>40464</v>
      </c>
      <c r="E12" s="1805">
        <v>0.53125</v>
      </c>
      <c r="F12" s="522">
        <v>1020</v>
      </c>
      <c r="G12" s="523">
        <f t="shared" si="0"/>
        <v>26</v>
      </c>
      <c r="H12" s="523">
        <v>4</v>
      </c>
      <c r="I12" s="523">
        <v>0</v>
      </c>
      <c r="J12" s="524">
        <v>0</v>
      </c>
      <c r="K12" s="540">
        <v>5.5393043309877843</v>
      </c>
      <c r="L12" s="526">
        <v>71.165996733097828</v>
      </c>
      <c r="M12" s="526">
        <v>40.30262049694808</v>
      </c>
      <c r="N12" s="528" t="s">
        <v>901</v>
      </c>
      <c r="O12" s="526">
        <v>36.582641276861104</v>
      </c>
      <c r="P12" s="528" t="s">
        <v>901</v>
      </c>
      <c r="Q12" s="528" t="s">
        <v>901</v>
      </c>
      <c r="R12" s="528" t="s">
        <v>901</v>
      </c>
      <c r="S12" s="528" t="s">
        <v>901</v>
      </c>
      <c r="T12" s="537">
        <v>114.25933039957607</v>
      </c>
      <c r="U12" s="526">
        <v>38.306249694183393</v>
      </c>
      <c r="V12" s="529" t="s">
        <v>901</v>
      </c>
      <c r="W12" s="528" t="s">
        <v>901</v>
      </c>
      <c r="X12" s="526">
        <v>50.959509360851101</v>
      </c>
      <c r="Y12" s="526">
        <v>47.069209811533689</v>
      </c>
      <c r="Z12" s="526">
        <v>45.837614765814756</v>
      </c>
      <c r="AA12" s="526">
        <v>61.419842734786471</v>
      </c>
      <c r="AB12" s="526">
        <v>66.803464290510689</v>
      </c>
      <c r="AC12" s="528" t="s">
        <v>901</v>
      </c>
      <c r="AD12" s="526">
        <v>59.028070580910999</v>
      </c>
      <c r="AE12" s="529" t="s">
        <v>901</v>
      </c>
      <c r="AF12" s="526">
        <v>51.358242160944378</v>
      </c>
      <c r="AG12" s="528" t="s">
        <v>901</v>
      </c>
      <c r="AH12" s="528" t="s">
        <v>901</v>
      </c>
      <c r="AI12" s="528" t="s">
        <v>901</v>
      </c>
      <c r="AJ12" s="528" t="s">
        <v>901</v>
      </c>
      <c r="AK12" s="527">
        <v>0.79900431318535448</v>
      </c>
      <c r="AL12" s="528" t="s">
        <v>901</v>
      </c>
      <c r="AM12" s="528" t="s">
        <v>901</v>
      </c>
      <c r="AN12" s="527">
        <v>6.1216207915730996</v>
      </c>
      <c r="AO12" s="526">
        <v>13.107398627651232</v>
      </c>
      <c r="AP12" s="526">
        <v>33.161034956269525</v>
      </c>
      <c r="AQ12" s="528" t="s">
        <v>1220</v>
      </c>
      <c r="AR12" s="528" t="s">
        <v>1220</v>
      </c>
      <c r="AS12" s="528" t="s">
        <v>1220</v>
      </c>
      <c r="AT12" s="528" t="s">
        <v>1220</v>
      </c>
      <c r="AU12" s="526">
        <v>16.441825092681952</v>
      </c>
      <c r="AV12" s="528" t="s">
        <v>1220</v>
      </c>
      <c r="AW12" s="526">
        <v>11.452501345593065</v>
      </c>
      <c r="AX12" s="528" t="s">
        <v>1220</v>
      </c>
      <c r="AY12" s="526">
        <v>72.68263888238215</v>
      </c>
      <c r="AZ12" s="526">
        <v>58.27037415295306</v>
      </c>
      <c r="BA12" s="526">
        <v>19.134260517228277</v>
      </c>
      <c r="BB12" s="529" t="s">
        <v>901</v>
      </c>
      <c r="BC12" s="526">
        <v>42.614646090804889</v>
      </c>
      <c r="BD12" s="526">
        <v>19.979053514522516</v>
      </c>
      <c r="BE12" s="526">
        <v>24.465744896376318</v>
      </c>
      <c r="BF12" s="530">
        <v>14.124656574458404</v>
      </c>
      <c r="BG12" s="547">
        <v>72.372397695886605</v>
      </c>
      <c r="BH12" s="532" t="s">
        <v>901</v>
      </c>
      <c r="BI12" s="533">
        <v>252.63002281001479</v>
      </c>
      <c r="BJ12" s="533">
        <v>270.48034288938652</v>
      </c>
      <c r="BK12" s="533">
        <v>269.36430748024816</v>
      </c>
      <c r="BL12" s="533">
        <v>265.11254571632918</v>
      </c>
      <c r="BM12" s="533">
        <v>289.67781765105775</v>
      </c>
      <c r="BN12" s="533">
        <v>327.37108073246071</v>
      </c>
      <c r="BO12" s="534" t="s">
        <v>901</v>
      </c>
      <c r="BP12" s="534" t="s">
        <v>901</v>
      </c>
      <c r="BQ12" s="533">
        <v>321.39737627571071</v>
      </c>
      <c r="BR12" s="533">
        <v>495.43851758848899</v>
      </c>
      <c r="BS12" s="533">
        <v>394.83500478375248</v>
      </c>
      <c r="BT12" s="533">
        <v>983.59365483898159</v>
      </c>
      <c r="BU12" s="534" t="s">
        <v>901</v>
      </c>
      <c r="BV12" s="533">
        <v>284.77017686870863</v>
      </c>
      <c r="BW12" s="534" t="s">
        <v>901</v>
      </c>
      <c r="BX12" s="534" t="s">
        <v>901</v>
      </c>
      <c r="BY12" s="534" t="s">
        <v>901</v>
      </c>
      <c r="BZ12" s="534" t="s">
        <v>901</v>
      </c>
      <c r="CA12" s="534" t="s">
        <v>901</v>
      </c>
      <c r="CB12" s="535">
        <v>391.75133231932352</v>
      </c>
      <c r="CC12" s="551">
        <v>0.57606791158750825</v>
      </c>
      <c r="CD12" s="526">
        <v>25.608015466251899</v>
      </c>
      <c r="CE12" s="528" t="s">
        <v>901</v>
      </c>
      <c r="CF12" s="537">
        <v>120.700478791683</v>
      </c>
      <c r="CG12" s="528" t="s">
        <v>901</v>
      </c>
      <c r="CH12" s="538" t="s">
        <v>901</v>
      </c>
      <c r="CI12" s="539" t="s">
        <v>901</v>
      </c>
      <c r="CJ12" s="535">
        <v>363.47982339156079</v>
      </c>
      <c r="CK12" s="525" t="s">
        <v>901</v>
      </c>
      <c r="CL12" s="553">
        <v>20.538133118454873</v>
      </c>
      <c r="CM12" s="530">
        <v>17.811925129848429</v>
      </c>
      <c r="CN12" s="541">
        <v>3990</v>
      </c>
      <c r="CO12" s="542" t="s">
        <v>901</v>
      </c>
      <c r="CP12" s="542" t="s">
        <v>901</v>
      </c>
      <c r="CQ12" s="542" t="s">
        <v>901</v>
      </c>
      <c r="CR12" s="542" t="s">
        <v>901</v>
      </c>
      <c r="CS12" s="542" t="s">
        <v>901</v>
      </c>
      <c r="CT12" s="542" t="s">
        <v>901</v>
      </c>
      <c r="CU12" s="542" t="s">
        <v>901</v>
      </c>
      <c r="CV12" s="542" t="s">
        <v>901</v>
      </c>
      <c r="CW12" s="542" t="s">
        <v>901</v>
      </c>
      <c r="CX12" s="544">
        <v>117.48917018811234</v>
      </c>
      <c r="CY12" s="543">
        <v>92.661130214888857</v>
      </c>
      <c r="CZ12" s="543">
        <v>34.1604696510203</v>
      </c>
      <c r="DA12" s="550" t="s">
        <v>901</v>
      </c>
    </row>
    <row r="13" spans="1:105" x14ac:dyDescent="0.25">
      <c r="A13" s="519">
        <v>25</v>
      </c>
      <c r="B13" s="211" t="s">
        <v>595</v>
      </c>
      <c r="C13" s="520" t="s">
        <v>127</v>
      </c>
      <c r="D13" s="521">
        <v>40406</v>
      </c>
      <c r="E13" s="1805">
        <v>0.63541666666666663</v>
      </c>
      <c r="F13" s="522">
        <v>4220</v>
      </c>
      <c r="G13" s="523">
        <f t="shared" si="0"/>
        <v>34</v>
      </c>
      <c r="H13" s="523">
        <v>12</v>
      </c>
      <c r="I13" s="523">
        <v>1</v>
      </c>
      <c r="J13" s="524">
        <v>0</v>
      </c>
      <c r="K13" s="546">
        <v>80.249844999769422</v>
      </c>
      <c r="L13" s="537">
        <v>207.76897023483176</v>
      </c>
      <c r="M13" s="537">
        <v>136.92797228954555</v>
      </c>
      <c r="N13" s="528" t="s">
        <v>901</v>
      </c>
      <c r="O13" s="537">
        <v>121.96719631483748</v>
      </c>
      <c r="P13" s="526">
        <v>52.123733737785727</v>
      </c>
      <c r="Q13" s="527">
        <v>8.0315021956231014</v>
      </c>
      <c r="R13" s="526">
        <v>53.043384692638384</v>
      </c>
      <c r="S13" s="526">
        <v>48.133592264847998</v>
      </c>
      <c r="T13" s="528" t="s">
        <v>901</v>
      </c>
      <c r="U13" s="537">
        <v>279.27915925825346</v>
      </c>
      <c r="V13" s="526">
        <v>43.435112548101309</v>
      </c>
      <c r="W13" s="528" t="s">
        <v>901</v>
      </c>
      <c r="X13" s="537">
        <v>514.67455075553005</v>
      </c>
      <c r="Y13" s="537">
        <v>391.12117687447801</v>
      </c>
      <c r="Z13" s="537">
        <v>319.9696660705776</v>
      </c>
      <c r="AA13" s="537">
        <v>275.59399675140008</v>
      </c>
      <c r="AB13" s="537">
        <v>255.92613278267683</v>
      </c>
      <c r="AC13" s="528" t="s">
        <v>901</v>
      </c>
      <c r="AD13" s="537">
        <v>186.2376191964583</v>
      </c>
      <c r="AE13" s="537">
        <v>212.10180312664926</v>
      </c>
      <c r="AF13" s="537">
        <v>120.51485696425003</v>
      </c>
      <c r="AG13" s="528" t="s">
        <v>901</v>
      </c>
      <c r="AH13" s="526">
        <v>94.646368895424814</v>
      </c>
      <c r="AI13" s="528" t="s">
        <v>901</v>
      </c>
      <c r="AJ13" s="526">
        <v>17.781278021735901</v>
      </c>
      <c r="AK13" s="526">
        <v>20.674007614226202</v>
      </c>
      <c r="AL13" s="527">
        <v>2.6333949918272603</v>
      </c>
      <c r="AM13" s="528" t="s">
        <v>901</v>
      </c>
      <c r="AN13" s="526">
        <v>26.910909454245466</v>
      </c>
      <c r="AO13" s="529" t="s">
        <v>901</v>
      </c>
      <c r="AP13" s="528" t="s">
        <v>901</v>
      </c>
      <c r="AQ13" s="537">
        <v>103.79266349321843</v>
      </c>
      <c r="AR13" s="526">
        <v>14.036001045290812</v>
      </c>
      <c r="AS13" s="528" t="s">
        <v>1220</v>
      </c>
      <c r="AT13" s="528" t="s">
        <v>1220</v>
      </c>
      <c r="AU13" s="526">
        <v>52.448388766198157</v>
      </c>
      <c r="AV13" s="528" t="s">
        <v>1220</v>
      </c>
      <c r="AW13" s="526">
        <v>41.682713247011442</v>
      </c>
      <c r="AX13" s="528" t="s">
        <v>1220</v>
      </c>
      <c r="AY13" s="537">
        <v>159.68764251054259</v>
      </c>
      <c r="AZ13" s="554" t="s">
        <v>901</v>
      </c>
      <c r="BA13" s="526">
        <v>42.161087512361583</v>
      </c>
      <c r="BB13" s="526">
        <v>30.594842207203278</v>
      </c>
      <c r="BC13" s="526">
        <v>77.09245187306891</v>
      </c>
      <c r="BD13" s="526">
        <v>32.401145720712641</v>
      </c>
      <c r="BE13" s="537">
        <v>138.28275116442319</v>
      </c>
      <c r="BF13" s="530">
        <v>56.537115509758607</v>
      </c>
      <c r="BG13" s="531" t="s">
        <v>901</v>
      </c>
      <c r="BH13" s="532" t="s">
        <v>901</v>
      </c>
      <c r="BI13" s="533">
        <v>303.54220361650124</v>
      </c>
      <c r="BJ13" s="533">
        <v>321.09899006461336</v>
      </c>
      <c r="BK13" s="533">
        <v>309.86723781903146</v>
      </c>
      <c r="BL13" s="533">
        <v>301.54180394648517</v>
      </c>
      <c r="BM13" s="533">
        <v>309.46346862334173</v>
      </c>
      <c r="BN13" s="533">
        <v>361.50665348097209</v>
      </c>
      <c r="BO13" s="534" t="s">
        <v>901</v>
      </c>
      <c r="BP13" s="533">
        <v>685.58779674217692</v>
      </c>
      <c r="BQ13" s="533">
        <v>331.23626134319863</v>
      </c>
      <c r="BR13" s="533">
        <v>696.83184652671378</v>
      </c>
      <c r="BS13" s="533">
        <v>347.74980656996019</v>
      </c>
      <c r="BT13" s="533">
        <v>981.40714589492779</v>
      </c>
      <c r="BU13" s="534" t="s">
        <v>901</v>
      </c>
      <c r="BV13" s="533">
        <v>318.97766459487292</v>
      </c>
      <c r="BW13" s="533">
        <v>1271.0797751599962</v>
      </c>
      <c r="BX13" s="534" t="s">
        <v>901</v>
      </c>
      <c r="BY13" s="534" t="s">
        <v>901</v>
      </c>
      <c r="BZ13" s="533">
        <v>284.41133218214708</v>
      </c>
      <c r="CA13" s="534" t="s">
        <v>901</v>
      </c>
      <c r="CB13" s="535">
        <v>478.73499315949391</v>
      </c>
      <c r="CC13" s="555">
        <v>19.482745015653741</v>
      </c>
      <c r="CD13" s="526">
        <v>32.69218747598137</v>
      </c>
      <c r="CE13" s="528" t="s">
        <v>901</v>
      </c>
      <c r="CF13" s="528" t="s">
        <v>901</v>
      </c>
      <c r="CG13" s="528" t="s">
        <v>901</v>
      </c>
      <c r="CH13" s="538" t="s">
        <v>901</v>
      </c>
      <c r="CI13" s="539" t="s">
        <v>901</v>
      </c>
      <c r="CJ13" s="548" t="s">
        <v>901</v>
      </c>
      <c r="CK13" s="540">
        <v>9.7064270012963654</v>
      </c>
      <c r="CL13" s="553">
        <v>20.351709614113471</v>
      </c>
      <c r="CM13" s="556">
        <v>0.30207469730120257</v>
      </c>
      <c r="CN13" s="541">
        <v>3320</v>
      </c>
      <c r="CO13" s="542" t="s">
        <v>901</v>
      </c>
      <c r="CP13" s="542" t="s">
        <v>901</v>
      </c>
      <c r="CQ13" s="542" t="s">
        <v>901</v>
      </c>
      <c r="CR13" s="542" t="s">
        <v>901</v>
      </c>
      <c r="CS13" s="542" t="s">
        <v>901</v>
      </c>
      <c r="CT13" s="542" t="s">
        <v>901</v>
      </c>
      <c r="CU13" s="542" t="s">
        <v>901</v>
      </c>
      <c r="CV13" s="542" t="s">
        <v>901</v>
      </c>
      <c r="CW13" s="542" t="s">
        <v>901</v>
      </c>
      <c r="CX13" s="543">
        <v>41.195320786427615</v>
      </c>
      <c r="CY13" s="543">
        <v>97.365149799396391</v>
      </c>
      <c r="CZ13" s="543">
        <v>58.421303436649737</v>
      </c>
      <c r="DA13" s="550" t="s">
        <v>901</v>
      </c>
    </row>
    <row r="14" spans="1:105" x14ac:dyDescent="0.25">
      <c r="A14" s="519">
        <v>27</v>
      </c>
      <c r="B14" s="1405" t="s">
        <v>902</v>
      </c>
      <c r="C14" s="520" t="s">
        <v>103</v>
      </c>
      <c r="D14" s="521">
        <v>40404</v>
      </c>
      <c r="E14" s="1805">
        <v>0.70833333333333337</v>
      </c>
      <c r="F14" s="522">
        <v>2580</v>
      </c>
      <c r="G14" s="523">
        <f t="shared" si="0"/>
        <v>34</v>
      </c>
      <c r="H14" s="523">
        <v>7</v>
      </c>
      <c r="I14" s="523">
        <v>0</v>
      </c>
      <c r="J14" s="524">
        <v>0</v>
      </c>
      <c r="K14" s="546">
        <v>11.396875811844764</v>
      </c>
      <c r="L14" s="537">
        <v>241.45834555465237</v>
      </c>
      <c r="M14" s="537">
        <v>172.05577949667719</v>
      </c>
      <c r="N14" s="526">
        <v>10.508434805199157</v>
      </c>
      <c r="O14" s="537">
        <v>155.62508904103848</v>
      </c>
      <c r="P14" s="528" t="s">
        <v>901</v>
      </c>
      <c r="Q14" s="528" t="s">
        <v>901</v>
      </c>
      <c r="R14" s="526">
        <v>74.850830071987062</v>
      </c>
      <c r="S14" s="528" t="s">
        <v>901</v>
      </c>
      <c r="T14" s="537">
        <v>247.67864774946159</v>
      </c>
      <c r="U14" s="526">
        <v>52.909651629555754</v>
      </c>
      <c r="V14" s="527">
        <v>8.0551551618661321</v>
      </c>
      <c r="W14" s="528" t="s">
        <v>901</v>
      </c>
      <c r="X14" s="526">
        <v>93.047885222958755</v>
      </c>
      <c r="Y14" s="526">
        <v>79.709328148700621</v>
      </c>
      <c r="Z14" s="526">
        <v>58.779655903525601</v>
      </c>
      <c r="AA14" s="537">
        <v>100.73830734033371</v>
      </c>
      <c r="AB14" s="526">
        <v>96.993974540548237</v>
      </c>
      <c r="AC14" s="528" t="s">
        <v>901</v>
      </c>
      <c r="AD14" s="537">
        <v>102.64671868060037</v>
      </c>
      <c r="AE14" s="526">
        <v>75.256019174201981</v>
      </c>
      <c r="AF14" s="526">
        <v>70.175651780401751</v>
      </c>
      <c r="AG14" s="528" t="s">
        <v>901</v>
      </c>
      <c r="AH14" s="529" t="s">
        <v>901</v>
      </c>
      <c r="AI14" s="526">
        <v>98.090122101452309</v>
      </c>
      <c r="AJ14" s="526">
        <v>15.006285249775827</v>
      </c>
      <c r="AK14" s="526">
        <v>16.826849749009025</v>
      </c>
      <c r="AL14" s="526">
        <v>19.777606912098687</v>
      </c>
      <c r="AM14" s="528" t="s">
        <v>901</v>
      </c>
      <c r="AN14" s="526">
        <v>13.273148574924367</v>
      </c>
      <c r="AO14" s="526">
        <v>21.092041197717194</v>
      </c>
      <c r="AP14" s="528" t="s">
        <v>901</v>
      </c>
      <c r="AQ14" s="537">
        <v>136.35430372002983</v>
      </c>
      <c r="AR14" s="526">
        <v>26.663077090683583</v>
      </c>
      <c r="AS14" s="528" t="s">
        <v>1220</v>
      </c>
      <c r="AT14" s="528" t="s">
        <v>1220</v>
      </c>
      <c r="AU14" s="526">
        <v>71.986851257468956</v>
      </c>
      <c r="AV14" s="528" t="s">
        <v>1220</v>
      </c>
      <c r="AW14" s="526">
        <v>54.41915911738333</v>
      </c>
      <c r="AX14" s="528" t="s">
        <v>1220</v>
      </c>
      <c r="AY14" s="537">
        <v>127.94003033680556</v>
      </c>
      <c r="AZ14" s="537">
        <v>107.57100237163425</v>
      </c>
      <c r="BA14" s="526">
        <v>40.879264541972901</v>
      </c>
      <c r="BB14" s="529" t="s">
        <v>901</v>
      </c>
      <c r="BC14" s="526">
        <v>77.598531765652353</v>
      </c>
      <c r="BD14" s="526">
        <v>31.054371600727411</v>
      </c>
      <c r="BE14" s="526">
        <v>41.82163299169509</v>
      </c>
      <c r="BF14" s="530">
        <v>31.275193376184763</v>
      </c>
      <c r="BG14" s="531" t="s">
        <v>901</v>
      </c>
      <c r="BH14" s="532" t="s">
        <v>901</v>
      </c>
      <c r="BI14" s="533">
        <v>413.99683223411301</v>
      </c>
      <c r="BJ14" s="533">
        <v>433.84146085965455</v>
      </c>
      <c r="BK14" s="533">
        <v>407.77233987278652</v>
      </c>
      <c r="BL14" s="533">
        <v>397.46662532369038</v>
      </c>
      <c r="BM14" s="533">
        <v>385.15801117936428</v>
      </c>
      <c r="BN14" s="533">
        <v>421.02793165000372</v>
      </c>
      <c r="BO14" s="533">
        <v>371.31579608973658</v>
      </c>
      <c r="BP14" s="533">
        <v>610.55125830700513</v>
      </c>
      <c r="BQ14" s="533">
        <v>367.71434796818824</v>
      </c>
      <c r="BR14" s="533">
        <v>715.91718554895363</v>
      </c>
      <c r="BS14" s="533">
        <v>382.08452403898531</v>
      </c>
      <c r="BT14" s="533">
        <v>1060</v>
      </c>
      <c r="BU14" s="534" t="s">
        <v>901</v>
      </c>
      <c r="BV14" s="533">
        <v>414.65887854383334</v>
      </c>
      <c r="BW14" s="533">
        <v>424.74879951729281</v>
      </c>
      <c r="BX14" s="534" t="s">
        <v>901</v>
      </c>
      <c r="BY14" s="534" t="s">
        <v>901</v>
      </c>
      <c r="BZ14" s="534" t="s">
        <v>901</v>
      </c>
      <c r="CA14" s="534" t="s">
        <v>901</v>
      </c>
      <c r="CB14" s="535">
        <v>562.16531044943724</v>
      </c>
      <c r="CC14" s="555">
        <v>11.249780016257846</v>
      </c>
      <c r="CD14" s="526">
        <v>37.228791472173107</v>
      </c>
      <c r="CE14" s="528" t="s">
        <v>901</v>
      </c>
      <c r="CF14" s="526">
        <v>77.96014313608822</v>
      </c>
      <c r="CG14" s="528" t="s">
        <v>901</v>
      </c>
      <c r="CH14" s="538" t="s">
        <v>901</v>
      </c>
      <c r="CI14" s="539" t="s">
        <v>901</v>
      </c>
      <c r="CJ14" s="548" t="s">
        <v>901</v>
      </c>
      <c r="CK14" s="546">
        <v>47.754070746771475</v>
      </c>
      <c r="CL14" s="553">
        <v>29.826024286205129</v>
      </c>
      <c r="CM14" s="556">
        <v>0.43613138686131392</v>
      </c>
      <c r="CN14" s="541">
        <v>11300</v>
      </c>
      <c r="CO14" s="542" t="s">
        <v>901</v>
      </c>
      <c r="CP14" s="542" t="s">
        <v>901</v>
      </c>
      <c r="CQ14" s="542" t="s">
        <v>901</v>
      </c>
      <c r="CR14" s="549">
        <v>3.099424271120534</v>
      </c>
      <c r="CS14" s="542" t="s">
        <v>901</v>
      </c>
      <c r="CT14" s="542" t="s">
        <v>901</v>
      </c>
      <c r="CU14" s="542" t="s">
        <v>901</v>
      </c>
      <c r="CV14" s="542" t="s">
        <v>901</v>
      </c>
      <c r="CW14" s="542" t="s">
        <v>901</v>
      </c>
      <c r="CX14" s="542" t="s">
        <v>901</v>
      </c>
      <c r="CY14" s="543">
        <v>95.068174009235136</v>
      </c>
      <c r="CZ14" s="543">
        <v>44.814878443269343</v>
      </c>
      <c r="DA14" s="545">
        <v>16.470769398375889</v>
      </c>
    </row>
    <row r="15" spans="1:105" x14ac:dyDescent="0.25">
      <c r="A15" s="519">
        <v>29</v>
      </c>
      <c r="B15" s="211" t="s">
        <v>597</v>
      </c>
      <c r="C15" s="520" t="s">
        <v>596</v>
      </c>
      <c r="D15" s="521">
        <v>40407</v>
      </c>
      <c r="E15" s="1805">
        <v>0.58333333333333337</v>
      </c>
      <c r="F15" s="522">
        <v>1340</v>
      </c>
      <c r="G15" s="523">
        <f t="shared" si="0"/>
        <v>30</v>
      </c>
      <c r="H15" s="523">
        <v>5</v>
      </c>
      <c r="I15" s="523">
        <v>0</v>
      </c>
      <c r="J15" s="524">
        <v>0</v>
      </c>
      <c r="K15" s="546">
        <v>17.099605161206508</v>
      </c>
      <c r="L15" s="537">
        <v>109.88164115602859</v>
      </c>
      <c r="M15" s="526">
        <v>70.561775336262542</v>
      </c>
      <c r="N15" s="528" t="s">
        <v>901</v>
      </c>
      <c r="O15" s="526">
        <v>63.069117667528111</v>
      </c>
      <c r="P15" s="528" t="s">
        <v>901</v>
      </c>
      <c r="Q15" s="528" t="s">
        <v>901</v>
      </c>
      <c r="R15" s="526">
        <v>21.288329753028563</v>
      </c>
      <c r="S15" s="528" t="s">
        <v>901</v>
      </c>
      <c r="T15" s="537">
        <v>112.44716537296259</v>
      </c>
      <c r="U15" s="526">
        <v>26.939048211162202</v>
      </c>
      <c r="V15" s="527">
        <v>4.6162500985937065</v>
      </c>
      <c r="W15" s="528" t="s">
        <v>901</v>
      </c>
      <c r="X15" s="526">
        <v>60.767824582078674</v>
      </c>
      <c r="Y15" s="526">
        <v>66.261465868018988</v>
      </c>
      <c r="Z15" s="526">
        <v>52.739513109483084</v>
      </c>
      <c r="AA15" s="526">
        <v>54.497264894609124</v>
      </c>
      <c r="AB15" s="526">
        <v>58.208795950466516</v>
      </c>
      <c r="AC15" s="528" t="s">
        <v>901</v>
      </c>
      <c r="AD15" s="526">
        <v>33.020307983538331</v>
      </c>
      <c r="AE15" s="526">
        <v>57.628600990112794</v>
      </c>
      <c r="AF15" s="526">
        <v>69.649609568925129</v>
      </c>
      <c r="AG15" s="526">
        <v>76.921881307097365</v>
      </c>
      <c r="AH15" s="529" t="s">
        <v>901</v>
      </c>
      <c r="AI15" s="526">
        <v>60.238666363539352</v>
      </c>
      <c r="AJ15" s="529" t="s">
        <v>901</v>
      </c>
      <c r="AK15" s="527">
        <v>1.0756480506284478</v>
      </c>
      <c r="AL15" s="528" t="s">
        <v>901</v>
      </c>
      <c r="AM15" s="528" t="s">
        <v>901</v>
      </c>
      <c r="AN15" s="527">
        <v>6.0930910170694705</v>
      </c>
      <c r="AO15" s="528" t="s">
        <v>901</v>
      </c>
      <c r="AP15" s="528" t="s">
        <v>901</v>
      </c>
      <c r="AQ15" s="526">
        <v>53.599946179435904</v>
      </c>
      <c r="AR15" s="528" t="s">
        <v>1220</v>
      </c>
      <c r="AS15" s="528" t="s">
        <v>1220</v>
      </c>
      <c r="AT15" s="528" t="s">
        <v>1220</v>
      </c>
      <c r="AU15" s="526">
        <v>22.068356756104688</v>
      </c>
      <c r="AV15" s="528" t="s">
        <v>1220</v>
      </c>
      <c r="AW15" s="526">
        <v>17.283917394713519</v>
      </c>
      <c r="AX15" s="528" t="s">
        <v>1220</v>
      </c>
      <c r="AY15" s="526">
        <v>71.405969442910774</v>
      </c>
      <c r="AZ15" s="526">
        <v>56.888104263423827</v>
      </c>
      <c r="BA15" s="526">
        <v>18.987848615744372</v>
      </c>
      <c r="BB15" s="526">
        <v>10.171993819914537</v>
      </c>
      <c r="BC15" s="526">
        <v>38.697449554820423</v>
      </c>
      <c r="BD15" s="526">
        <v>18.630893003790636</v>
      </c>
      <c r="BE15" s="529" t="s">
        <v>901</v>
      </c>
      <c r="BF15" s="530">
        <v>10.571356324612237</v>
      </c>
      <c r="BG15" s="531" t="s">
        <v>901</v>
      </c>
      <c r="BH15" s="532" t="s">
        <v>901</v>
      </c>
      <c r="BI15" s="533">
        <v>254.31144475736673</v>
      </c>
      <c r="BJ15" s="533">
        <v>268.78732061745177</v>
      </c>
      <c r="BK15" s="533">
        <v>261.36147468345621</v>
      </c>
      <c r="BL15" s="533">
        <v>254.56662846643869</v>
      </c>
      <c r="BM15" s="533">
        <v>280.40745878783099</v>
      </c>
      <c r="BN15" s="533">
        <v>280.38194041692378</v>
      </c>
      <c r="BO15" s="533">
        <v>284.80357813957158</v>
      </c>
      <c r="BP15" s="533">
        <v>325.27107469459145</v>
      </c>
      <c r="BQ15" s="533">
        <v>301.25364796711375</v>
      </c>
      <c r="BR15" s="533">
        <v>371.26677832887145</v>
      </c>
      <c r="BS15" s="534" t="s">
        <v>901</v>
      </c>
      <c r="BT15" s="533">
        <v>448.47144958265864</v>
      </c>
      <c r="BU15" s="534" t="s">
        <v>901</v>
      </c>
      <c r="BV15" s="533">
        <v>254.57358802214063</v>
      </c>
      <c r="BW15" s="533">
        <v>595.17192422435744</v>
      </c>
      <c r="BX15" s="534" t="s">
        <v>901</v>
      </c>
      <c r="BY15" s="534" t="s">
        <v>901</v>
      </c>
      <c r="BZ15" s="534" t="s">
        <v>901</v>
      </c>
      <c r="CA15" s="534" t="s">
        <v>901</v>
      </c>
      <c r="CB15" s="535">
        <v>297.5650834450729</v>
      </c>
      <c r="CC15" s="536" t="s">
        <v>901</v>
      </c>
      <c r="CD15" s="528" t="s">
        <v>901</v>
      </c>
      <c r="CE15" s="528" t="s">
        <v>901</v>
      </c>
      <c r="CF15" s="528" t="s">
        <v>901</v>
      </c>
      <c r="CG15" s="528" t="s">
        <v>901</v>
      </c>
      <c r="CH15" s="538" t="s">
        <v>901</v>
      </c>
      <c r="CI15" s="539" t="s">
        <v>901</v>
      </c>
      <c r="CJ15" s="548" t="s">
        <v>901</v>
      </c>
      <c r="CK15" s="546">
        <v>39.085328792609879</v>
      </c>
      <c r="CL15" s="553">
        <v>16.491525581006911</v>
      </c>
      <c r="CM15" s="538" t="s">
        <v>901</v>
      </c>
      <c r="CN15" s="541">
        <v>1670</v>
      </c>
      <c r="CO15" s="542" t="s">
        <v>901</v>
      </c>
      <c r="CP15" s="542" t="s">
        <v>901</v>
      </c>
      <c r="CQ15" s="544">
        <v>306.52667133730182</v>
      </c>
      <c r="CR15" s="542" t="s">
        <v>901</v>
      </c>
      <c r="CS15" s="542" t="s">
        <v>901</v>
      </c>
      <c r="CT15" s="542" t="s">
        <v>901</v>
      </c>
      <c r="CU15" s="542" t="s">
        <v>901</v>
      </c>
      <c r="CV15" s="542" t="s">
        <v>901</v>
      </c>
      <c r="CW15" s="542" t="s">
        <v>901</v>
      </c>
      <c r="CX15" s="542" t="s">
        <v>901</v>
      </c>
      <c r="CY15" s="532" t="s">
        <v>901</v>
      </c>
      <c r="CZ15" s="532" t="s">
        <v>901</v>
      </c>
      <c r="DA15" s="550" t="s">
        <v>901</v>
      </c>
    </row>
    <row r="16" spans="1:105" x14ac:dyDescent="0.25">
      <c r="A16" s="519">
        <v>30</v>
      </c>
      <c r="B16" s="211" t="s">
        <v>558</v>
      </c>
      <c r="C16" s="520" t="s">
        <v>557</v>
      </c>
      <c r="D16" s="521">
        <v>40407</v>
      </c>
      <c r="E16" s="1805">
        <v>0.42708333333333331</v>
      </c>
      <c r="F16" s="522">
        <v>380</v>
      </c>
      <c r="G16" s="523">
        <f t="shared" si="0"/>
        <v>15</v>
      </c>
      <c r="H16" s="523">
        <v>2</v>
      </c>
      <c r="I16" s="523">
        <v>0</v>
      </c>
      <c r="J16" s="524">
        <v>0</v>
      </c>
      <c r="K16" s="525" t="s">
        <v>901</v>
      </c>
      <c r="L16" s="527">
        <v>8.3879254977520876</v>
      </c>
      <c r="M16" s="528" t="s">
        <v>901</v>
      </c>
      <c r="N16" s="528" t="s">
        <v>901</v>
      </c>
      <c r="O16" s="528" t="s">
        <v>901</v>
      </c>
      <c r="P16" s="528" t="s">
        <v>901</v>
      </c>
      <c r="Q16" s="528" t="s">
        <v>901</v>
      </c>
      <c r="R16" s="528" t="s">
        <v>901</v>
      </c>
      <c r="S16" s="528" t="s">
        <v>901</v>
      </c>
      <c r="T16" s="528" t="s">
        <v>901</v>
      </c>
      <c r="U16" s="526">
        <v>22.745834808932429</v>
      </c>
      <c r="V16" s="528" t="s">
        <v>901</v>
      </c>
      <c r="W16" s="528" t="s">
        <v>901</v>
      </c>
      <c r="X16" s="526">
        <v>29.69465603034832</v>
      </c>
      <c r="Y16" s="526">
        <v>23.518148368237501</v>
      </c>
      <c r="Z16" s="526">
        <v>33.960788079960466</v>
      </c>
      <c r="AA16" s="526">
        <v>35.692291070174491</v>
      </c>
      <c r="AB16" s="528" t="s">
        <v>901</v>
      </c>
      <c r="AC16" s="528" t="s">
        <v>901</v>
      </c>
      <c r="AD16" s="528" t="s">
        <v>901</v>
      </c>
      <c r="AE16" s="526">
        <v>53.924093181831829</v>
      </c>
      <c r="AF16" s="526">
        <v>81.151347447063515</v>
      </c>
      <c r="AG16" s="529" t="s">
        <v>901</v>
      </c>
      <c r="AH16" s="529" t="s">
        <v>901</v>
      </c>
      <c r="AI16" s="529" t="s">
        <v>901</v>
      </c>
      <c r="AJ16" s="529" t="s">
        <v>901</v>
      </c>
      <c r="AK16" s="529" t="s">
        <v>901</v>
      </c>
      <c r="AL16" s="529" t="s">
        <v>901</v>
      </c>
      <c r="AM16" s="529" t="s">
        <v>901</v>
      </c>
      <c r="AN16" s="527">
        <v>1.1466075226541976</v>
      </c>
      <c r="AO16" s="527">
        <v>9.6149436671288537</v>
      </c>
      <c r="AP16" s="528" t="s">
        <v>901</v>
      </c>
      <c r="AQ16" s="528" t="s">
        <v>901</v>
      </c>
      <c r="AR16" s="528" t="s">
        <v>1220</v>
      </c>
      <c r="AS16" s="528" t="s">
        <v>1220</v>
      </c>
      <c r="AT16" s="528" t="s">
        <v>1220</v>
      </c>
      <c r="AU16" s="528" t="s">
        <v>1220</v>
      </c>
      <c r="AV16" s="528" t="s">
        <v>1220</v>
      </c>
      <c r="AW16" s="528" t="s">
        <v>1220</v>
      </c>
      <c r="AX16" s="528" t="s">
        <v>1220</v>
      </c>
      <c r="AY16" s="526">
        <v>28.023977734960393</v>
      </c>
      <c r="AZ16" s="526">
        <v>21.08816179368824</v>
      </c>
      <c r="BA16" s="526">
        <v>11.494726859104796</v>
      </c>
      <c r="BB16" s="529" t="s">
        <v>901</v>
      </c>
      <c r="BC16" s="529" t="s">
        <v>901</v>
      </c>
      <c r="BD16" s="526">
        <v>10.977676936836355</v>
      </c>
      <c r="BE16" s="526">
        <v>10.645141927622614</v>
      </c>
      <c r="BF16" s="557" t="s">
        <v>901</v>
      </c>
      <c r="BG16" s="531" t="s">
        <v>901</v>
      </c>
      <c r="BH16" s="532" t="s">
        <v>901</v>
      </c>
      <c r="BI16" s="533">
        <v>175.89401296926553</v>
      </c>
      <c r="BJ16" s="533">
        <v>194.15322620984119</v>
      </c>
      <c r="BK16" s="533">
        <v>195.43674731941167</v>
      </c>
      <c r="BL16" s="533">
        <v>195.48156551559933</v>
      </c>
      <c r="BM16" s="534" t="s">
        <v>901</v>
      </c>
      <c r="BN16" s="533">
        <v>250.16956884495107</v>
      </c>
      <c r="BO16" s="533">
        <v>246.58611396226868</v>
      </c>
      <c r="BP16" s="534" t="s">
        <v>901</v>
      </c>
      <c r="BQ16" s="533">
        <v>282.79881631942567</v>
      </c>
      <c r="BR16" s="534" t="s">
        <v>901</v>
      </c>
      <c r="BS16" s="533">
        <v>330.88834066631057</v>
      </c>
      <c r="BT16" s="533">
        <v>1060</v>
      </c>
      <c r="BU16" s="534" t="s">
        <v>901</v>
      </c>
      <c r="BV16" s="534" t="s">
        <v>901</v>
      </c>
      <c r="BW16" s="534" t="s">
        <v>901</v>
      </c>
      <c r="BX16" s="533">
        <v>410.9528468558234</v>
      </c>
      <c r="BY16" s="534" t="s">
        <v>901</v>
      </c>
      <c r="BZ16" s="534" t="s">
        <v>901</v>
      </c>
      <c r="CA16" s="534" t="s">
        <v>901</v>
      </c>
      <c r="CB16" s="535">
        <v>230.44556089772445</v>
      </c>
      <c r="CC16" s="536" t="s">
        <v>901</v>
      </c>
      <c r="CD16" s="528" t="s">
        <v>901</v>
      </c>
      <c r="CE16" s="528" t="s">
        <v>901</v>
      </c>
      <c r="CF16" s="528" t="s">
        <v>901</v>
      </c>
      <c r="CG16" s="528" t="s">
        <v>901</v>
      </c>
      <c r="CH16" s="538" t="s">
        <v>901</v>
      </c>
      <c r="CI16" s="539" t="s">
        <v>901</v>
      </c>
      <c r="CJ16" s="548" t="s">
        <v>901</v>
      </c>
      <c r="CK16" s="525" t="s">
        <v>901</v>
      </c>
      <c r="CL16" s="527">
        <v>2.0770632876948043</v>
      </c>
      <c r="CM16" s="538" t="s">
        <v>901</v>
      </c>
      <c r="CN16" s="541">
        <v>6190</v>
      </c>
      <c r="CO16" s="542" t="s">
        <v>901</v>
      </c>
      <c r="CP16" s="542" t="s">
        <v>901</v>
      </c>
      <c r="CQ16" s="542" t="s">
        <v>901</v>
      </c>
      <c r="CR16" s="542" t="s">
        <v>901</v>
      </c>
      <c r="CS16" s="542" t="s">
        <v>901</v>
      </c>
      <c r="CT16" s="542" t="s">
        <v>901</v>
      </c>
      <c r="CU16" s="542" t="s">
        <v>901</v>
      </c>
      <c r="CV16" s="542" t="s">
        <v>901</v>
      </c>
      <c r="CW16" s="542" t="s">
        <v>901</v>
      </c>
      <c r="CX16" s="542" t="s">
        <v>901</v>
      </c>
      <c r="CY16" s="543">
        <v>84.286820449102336</v>
      </c>
      <c r="CZ16" s="543">
        <v>25.178822601976403</v>
      </c>
      <c r="DA16" s="548" t="s">
        <v>901</v>
      </c>
    </row>
    <row r="17" spans="1:105" x14ac:dyDescent="0.25">
      <c r="A17" s="558">
        <v>16</v>
      </c>
      <c r="B17" s="1356">
        <v>3524748</v>
      </c>
      <c r="C17" s="520" t="s">
        <v>591</v>
      </c>
      <c r="D17" s="521">
        <v>40700</v>
      </c>
      <c r="E17" s="1805">
        <v>0.60416666666666663</v>
      </c>
      <c r="F17" s="522">
        <v>175</v>
      </c>
      <c r="G17" s="523">
        <f t="shared" ref="G17:G25" si="1">COUNT(K17:BF17)</f>
        <v>4</v>
      </c>
      <c r="H17" s="523">
        <v>1</v>
      </c>
      <c r="I17" s="523">
        <v>0</v>
      </c>
      <c r="J17" s="524">
        <v>0</v>
      </c>
      <c r="K17" s="525" t="s">
        <v>901</v>
      </c>
      <c r="L17" s="528" t="s">
        <v>901</v>
      </c>
      <c r="M17" s="528" t="s">
        <v>901</v>
      </c>
      <c r="N17" s="528" t="s">
        <v>901</v>
      </c>
      <c r="O17" s="528" t="s">
        <v>901</v>
      </c>
      <c r="P17" s="528" t="s">
        <v>901</v>
      </c>
      <c r="Q17" s="528" t="s">
        <v>901</v>
      </c>
      <c r="R17" s="528" t="s">
        <v>901</v>
      </c>
      <c r="S17" s="528" t="s">
        <v>901</v>
      </c>
      <c r="T17" s="528" t="s">
        <v>901</v>
      </c>
      <c r="U17" s="528" t="s">
        <v>901</v>
      </c>
      <c r="V17" s="528" t="s">
        <v>901</v>
      </c>
      <c r="W17" s="528" t="s">
        <v>901</v>
      </c>
      <c r="X17" s="526">
        <v>25.189652885253153</v>
      </c>
      <c r="Y17" s="528" t="s">
        <v>901</v>
      </c>
      <c r="Z17" s="526">
        <v>49.407472916206061</v>
      </c>
      <c r="AA17" s="526">
        <v>28.009816493477782</v>
      </c>
      <c r="AB17" s="528" t="s">
        <v>901</v>
      </c>
      <c r="AC17" s="526">
        <v>72.294052619942519</v>
      </c>
      <c r="AD17" s="528" t="s">
        <v>901</v>
      </c>
      <c r="AE17" s="528" t="s">
        <v>901</v>
      </c>
      <c r="AF17" s="529" t="s">
        <v>901</v>
      </c>
      <c r="AG17" s="529" t="s">
        <v>901</v>
      </c>
      <c r="AH17" s="529" t="s">
        <v>901</v>
      </c>
      <c r="AI17" s="529" t="s">
        <v>901</v>
      </c>
      <c r="AJ17" s="529" t="s">
        <v>901</v>
      </c>
      <c r="AK17" s="529" t="s">
        <v>901</v>
      </c>
      <c r="AL17" s="529" t="s">
        <v>901</v>
      </c>
      <c r="AM17" s="529" t="s">
        <v>901</v>
      </c>
      <c r="AN17" s="529" t="s">
        <v>901</v>
      </c>
      <c r="AO17" s="529" t="s">
        <v>901</v>
      </c>
      <c r="AP17" s="529" t="s">
        <v>901</v>
      </c>
      <c r="AQ17" s="529" t="s">
        <v>901</v>
      </c>
      <c r="AR17" s="529" t="s">
        <v>901</v>
      </c>
      <c r="AS17" s="529" t="s">
        <v>901</v>
      </c>
      <c r="AT17" s="529" t="s">
        <v>901</v>
      </c>
      <c r="AU17" s="529" t="s">
        <v>901</v>
      </c>
      <c r="AV17" s="529" t="s">
        <v>901</v>
      </c>
      <c r="AW17" s="529" t="s">
        <v>901</v>
      </c>
      <c r="AX17" s="529" t="s">
        <v>901</v>
      </c>
      <c r="AY17" s="529" t="s">
        <v>901</v>
      </c>
      <c r="AZ17" s="529" t="s">
        <v>901</v>
      </c>
      <c r="BA17" s="529" t="s">
        <v>901</v>
      </c>
      <c r="BB17" s="529" t="s">
        <v>901</v>
      </c>
      <c r="BC17" s="529" t="s">
        <v>901</v>
      </c>
      <c r="BD17" s="529" t="s">
        <v>901</v>
      </c>
      <c r="BE17" s="529" t="s">
        <v>901</v>
      </c>
      <c r="BF17" s="557" t="s">
        <v>901</v>
      </c>
      <c r="BG17" s="531" t="s">
        <v>901</v>
      </c>
      <c r="BH17" s="532" t="s">
        <v>901</v>
      </c>
      <c r="BI17" s="533">
        <v>298.40017687375638</v>
      </c>
      <c r="BJ17" s="533">
        <v>334.13530842361263</v>
      </c>
      <c r="BK17" s="533">
        <v>309.70727393323017</v>
      </c>
      <c r="BL17" s="533">
        <v>346.79018350652223</v>
      </c>
      <c r="BM17" s="559" t="s">
        <v>901</v>
      </c>
      <c r="BN17" s="559" t="s">
        <v>901</v>
      </c>
      <c r="BO17" s="559" t="s">
        <v>901</v>
      </c>
      <c r="BP17" s="533">
        <v>509.91377404377624</v>
      </c>
      <c r="BQ17" s="542" t="s">
        <v>901</v>
      </c>
      <c r="BR17" s="542" t="s">
        <v>901</v>
      </c>
      <c r="BS17" s="542" t="s">
        <v>901</v>
      </c>
      <c r="BT17" s="542" t="s">
        <v>901</v>
      </c>
      <c r="BU17" s="542" t="s">
        <v>901</v>
      </c>
      <c r="BV17" s="542" t="s">
        <v>901</v>
      </c>
      <c r="BW17" s="542" t="s">
        <v>901</v>
      </c>
      <c r="BX17" s="542" t="s">
        <v>901</v>
      </c>
      <c r="BY17" s="559" t="s">
        <v>901</v>
      </c>
      <c r="BZ17" s="559" t="s">
        <v>901</v>
      </c>
      <c r="CA17" s="559" t="s">
        <v>901</v>
      </c>
      <c r="CB17" s="535">
        <v>308.255582577935</v>
      </c>
      <c r="CC17" s="536" t="s">
        <v>901</v>
      </c>
      <c r="CD17" s="528" t="s">
        <v>901</v>
      </c>
      <c r="CE17" s="528" t="s">
        <v>901</v>
      </c>
      <c r="CF17" s="528" t="s">
        <v>901</v>
      </c>
      <c r="CG17" s="528" t="s">
        <v>901</v>
      </c>
      <c r="CH17" s="538" t="s">
        <v>901</v>
      </c>
      <c r="CI17" s="539" t="s">
        <v>901</v>
      </c>
      <c r="CJ17" s="548" t="s">
        <v>901</v>
      </c>
      <c r="CK17" s="525" t="s">
        <v>901</v>
      </c>
      <c r="CL17" s="528" t="s">
        <v>901</v>
      </c>
      <c r="CM17" s="538" t="s">
        <v>901</v>
      </c>
      <c r="CN17" s="560" t="s">
        <v>901</v>
      </c>
      <c r="CO17" s="542" t="s">
        <v>901</v>
      </c>
      <c r="CP17" s="542" t="s">
        <v>901</v>
      </c>
      <c r="CQ17" s="542" t="s">
        <v>901</v>
      </c>
      <c r="CR17" s="542" t="s">
        <v>901</v>
      </c>
      <c r="CS17" s="542" t="s">
        <v>901</v>
      </c>
      <c r="CT17" s="542" t="s">
        <v>901</v>
      </c>
      <c r="CU17" s="542" t="s">
        <v>901</v>
      </c>
      <c r="CV17" s="542" t="s">
        <v>901</v>
      </c>
      <c r="CW17" s="542" t="s">
        <v>901</v>
      </c>
      <c r="CX17" s="542" t="s">
        <v>901</v>
      </c>
      <c r="CY17" s="542" t="s">
        <v>901</v>
      </c>
      <c r="CZ17" s="542" t="s">
        <v>901</v>
      </c>
      <c r="DA17" s="548" t="s">
        <v>901</v>
      </c>
    </row>
    <row r="18" spans="1:105" x14ac:dyDescent="0.25">
      <c r="A18" s="558">
        <v>16</v>
      </c>
      <c r="B18" s="220">
        <v>3524748</v>
      </c>
      <c r="C18" s="520" t="s">
        <v>591</v>
      </c>
      <c r="D18" s="521">
        <v>40700</v>
      </c>
      <c r="E18" s="1805">
        <v>0.64583333333333337</v>
      </c>
      <c r="F18" s="522">
        <v>2480</v>
      </c>
      <c r="G18" s="523">
        <f t="shared" si="1"/>
        <v>25</v>
      </c>
      <c r="H18" s="523">
        <v>7</v>
      </c>
      <c r="I18" s="523">
        <v>0</v>
      </c>
      <c r="J18" s="524">
        <v>0</v>
      </c>
      <c r="K18" s="546">
        <v>57.27831638685268</v>
      </c>
      <c r="L18" s="537">
        <v>259.9318987940411</v>
      </c>
      <c r="M18" s="537">
        <v>163.38188697091508</v>
      </c>
      <c r="N18" s="528" t="s">
        <v>901</v>
      </c>
      <c r="O18" s="537">
        <v>152.59635847718135</v>
      </c>
      <c r="P18" s="528" t="s">
        <v>901</v>
      </c>
      <c r="Q18" s="528" t="s">
        <v>901</v>
      </c>
      <c r="R18" s="526">
        <v>55.76968550484748</v>
      </c>
      <c r="S18" s="528" t="s">
        <v>901</v>
      </c>
      <c r="T18" s="528" t="s">
        <v>901</v>
      </c>
      <c r="U18" s="526">
        <v>75.935209269330826</v>
      </c>
      <c r="V18" s="529" t="s">
        <v>901</v>
      </c>
      <c r="W18" s="528" t="s">
        <v>901</v>
      </c>
      <c r="X18" s="537">
        <v>123.62686214235043</v>
      </c>
      <c r="Y18" s="537">
        <v>106.9255143059825</v>
      </c>
      <c r="Z18" s="537">
        <v>101.62780799243319</v>
      </c>
      <c r="AA18" s="537">
        <v>122.76944904232678</v>
      </c>
      <c r="AB18" s="537">
        <v>104.3944194845117</v>
      </c>
      <c r="AC18" s="528" t="s">
        <v>901</v>
      </c>
      <c r="AD18" s="526">
        <v>98.694726885788597</v>
      </c>
      <c r="AE18" s="528" t="s">
        <v>901</v>
      </c>
      <c r="AF18" s="529" t="s">
        <v>901</v>
      </c>
      <c r="AG18" s="537">
        <v>150.15795696382122</v>
      </c>
      <c r="AH18" s="529" t="s">
        <v>901</v>
      </c>
      <c r="AI18" s="537">
        <v>111.79380468195789</v>
      </c>
      <c r="AJ18" s="529" t="s">
        <v>901</v>
      </c>
      <c r="AK18" s="529" t="s">
        <v>901</v>
      </c>
      <c r="AL18" s="529" t="s">
        <v>901</v>
      </c>
      <c r="AM18" s="537">
        <v>135.65334594466776</v>
      </c>
      <c r="AN18" s="529" t="s">
        <v>901</v>
      </c>
      <c r="AO18" s="526">
        <v>25.571198864979902</v>
      </c>
      <c r="AP18" s="554" t="s">
        <v>901</v>
      </c>
      <c r="AQ18" s="537">
        <v>121.7266493260818</v>
      </c>
      <c r="AR18" s="528" t="s">
        <v>901</v>
      </c>
      <c r="AS18" s="528" t="s">
        <v>901</v>
      </c>
      <c r="AT18" s="528" t="s">
        <v>901</v>
      </c>
      <c r="AU18" s="526">
        <v>52.980846535824071</v>
      </c>
      <c r="AV18" s="528" t="s">
        <v>901</v>
      </c>
      <c r="AW18" s="526">
        <v>39.981555923386146</v>
      </c>
      <c r="AX18" s="529" t="s">
        <v>901</v>
      </c>
      <c r="AY18" s="561">
        <v>168.96571293449986</v>
      </c>
      <c r="AZ18" s="564" t="s">
        <v>901</v>
      </c>
      <c r="BA18" s="526">
        <v>41.399148734925511</v>
      </c>
      <c r="BB18" s="529" t="s">
        <v>901</v>
      </c>
      <c r="BC18" s="526">
        <v>91.569638212343335</v>
      </c>
      <c r="BD18" s="526">
        <v>42.261953180420903</v>
      </c>
      <c r="BE18" s="526">
        <v>50.784109718609606</v>
      </c>
      <c r="BF18" s="530">
        <v>25.326176401040435</v>
      </c>
      <c r="BG18" s="531" t="s">
        <v>901</v>
      </c>
      <c r="BH18" s="559" t="s">
        <v>901</v>
      </c>
      <c r="BI18" s="533">
        <v>465.33175691652878</v>
      </c>
      <c r="BJ18" s="533">
        <v>505.45755497753595</v>
      </c>
      <c r="BK18" s="533">
        <v>501.3525656183495</v>
      </c>
      <c r="BL18" s="533">
        <v>499.73989122724049</v>
      </c>
      <c r="BM18" s="559" t="s">
        <v>901</v>
      </c>
      <c r="BN18" s="533">
        <v>623.68881532277135</v>
      </c>
      <c r="BO18" s="533">
        <v>466.71317096240244</v>
      </c>
      <c r="BP18" s="533">
        <v>940.33104752896656</v>
      </c>
      <c r="BQ18" s="533">
        <v>551.07590446914162</v>
      </c>
      <c r="BR18" s="533">
        <v>1090</v>
      </c>
      <c r="BS18" s="533">
        <v>611.3549302435564</v>
      </c>
      <c r="BT18" s="533">
        <v>1299.7020572239298</v>
      </c>
      <c r="BU18" s="533">
        <v>652.02648380231733</v>
      </c>
      <c r="BV18" s="533">
        <v>544.54480964767083</v>
      </c>
      <c r="BW18" s="542" t="s">
        <v>901</v>
      </c>
      <c r="BX18" s="542" t="s">
        <v>901</v>
      </c>
      <c r="BY18" s="544">
        <v>653.01962638921736</v>
      </c>
      <c r="BZ18" s="559" t="s">
        <v>901</v>
      </c>
      <c r="CA18" s="559" t="s">
        <v>901</v>
      </c>
      <c r="CB18" s="535">
        <v>542.60108772759509</v>
      </c>
      <c r="CC18" s="536" t="s">
        <v>901</v>
      </c>
      <c r="CD18" s="528" t="s">
        <v>901</v>
      </c>
      <c r="CE18" s="528" t="s">
        <v>901</v>
      </c>
      <c r="CF18" s="528" t="s">
        <v>901</v>
      </c>
      <c r="CG18" s="528" t="s">
        <v>901</v>
      </c>
      <c r="CH18" s="538" t="s">
        <v>901</v>
      </c>
      <c r="CI18" s="539" t="s">
        <v>901</v>
      </c>
      <c r="CJ18" s="545">
        <v>36.267770158429883</v>
      </c>
      <c r="CK18" s="525" t="s">
        <v>901</v>
      </c>
      <c r="CL18" s="528" t="s">
        <v>901</v>
      </c>
      <c r="CM18" s="538" t="s">
        <v>901</v>
      </c>
      <c r="CN18" s="541">
        <v>1930</v>
      </c>
      <c r="CO18" s="542" t="s">
        <v>901</v>
      </c>
      <c r="CP18" s="542" t="s">
        <v>901</v>
      </c>
      <c r="CQ18" s="542" t="s">
        <v>901</v>
      </c>
      <c r="CR18" s="542" t="s">
        <v>901</v>
      </c>
      <c r="CS18" s="542" t="s">
        <v>901</v>
      </c>
      <c r="CT18" s="542" t="s">
        <v>901</v>
      </c>
      <c r="CU18" s="542" t="s">
        <v>901</v>
      </c>
      <c r="CV18" s="544">
        <v>161.13738472452118</v>
      </c>
      <c r="CW18" s="542" t="s">
        <v>901</v>
      </c>
      <c r="CX18" s="542" t="s">
        <v>901</v>
      </c>
      <c r="CY18" s="542" t="s">
        <v>901</v>
      </c>
      <c r="CZ18" s="532" t="s">
        <v>901</v>
      </c>
      <c r="DA18" s="535">
        <v>105.78765665641995</v>
      </c>
    </row>
    <row r="19" spans="1:105" x14ac:dyDescent="0.25">
      <c r="A19" s="558">
        <v>16</v>
      </c>
      <c r="B19" s="220">
        <v>3524748</v>
      </c>
      <c r="C19" s="520" t="s">
        <v>591</v>
      </c>
      <c r="D19" s="521">
        <v>40700</v>
      </c>
      <c r="E19" s="1805">
        <v>0.66666666666666663</v>
      </c>
      <c r="F19" s="522">
        <v>3260</v>
      </c>
      <c r="G19" s="523">
        <f t="shared" si="1"/>
        <v>31</v>
      </c>
      <c r="H19" s="523">
        <v>9</v>
      </c>
      <c r="I19" s="523">
        <v>1</v>
      </c>
      <c r="J19" s="524">
        <v>0</v>
      </c>
      <c r="K19" s="546">
        <v>80.997516145057133</v>
      </c>
      <c r="L19" s="537">
        <v>293.91852955787385</v>
      </c>
      <c r="M19" s="537">
        <v>199.13313462493792</v>
      </c>
      <c r="N19" s="528" t="s">
        <v>901</v>
      </c>
      <c r="O19" s="537">
        <v>178.50223546944858</v>
      </c>
      <c r="P19" s="528" t="s">
        <v>901</v>
      </c>
      <c r="Q19" s="528" t="s">
        <v>901</v>
      </c>
      <c r="R19" s="526">
        <v>62.825136612021851</v>
      </c>
      <c r="S19" s="528" t="s">
        <v>901</v>
      </c>
      <c r="T19" s="528" t="s">
        <v>901</v>
      </c>
      <c r="U19" s="526">
        <v>85.312468951813216</v>
      </c>
      <c r="V19" s="526">
        <v>10.61390958768008</v>
      </c>
      <c r="W19" s="528" t="s">
        <v>901</v>
      </c>
      <c r="X19" s="537">
        <v>141.81818181818184</v>
      </c>
      <c r="Y19" s="537">
        <v>125.97168405365127</v>
      </c>
      <c r="Z19" s="537">
        <v>123.35121708892201</v>
      </c>
      <c r="AA19" s="537">
        <v>143.22652757078987</v>
      </c>
      <c r="AB19" s="537">
        <v>141.23695976154994</v>
      </c>
      <c r="AC19" s="528" t="s">
        <v>901</v>
      </c>
      <c r="AD19" s="537">
        <v>119.02235469448586</v>
      </c>
      <c r="AE19" s="537">
        <v>132.81371087928466</v>
      </c>
      <c r="AF19" s="526">
        <v>93.120218579234972</v>
      </c>
      <c r="AG19" s="537">
        <v>165.91058122205663</v>
      </c>
      <c r="AH19" s="537">
        <v>169.86736214605068</v>
      </c>
      <c r="AI19" s="537">
        <v>124.31197218082465</v>
      </c>
      <c r="AJ19" s="529" t="s">
        <v>901</v>
      </c>
      <c r="AK19" s="527">
        <v>12.377446597118727</v>
      </c>
      <c r="AL19" s="529" t="s">
        <v>901</v>
      </c>
      <c r="AM19" s="529" t="s">
        <v>901</v>
      </c>
      <c r="AN19" s="526">
        <v>15.273025335320419</v>
      </c>
      <c r="AO19" s="526">
        <v>28.819324391455538</v>
      </c>
      <c r="AP19" s="526">
        <v>83.56085444610035</v>
      </c>
      <c r="AQ19" s="528" t="s">
        <v>901</v>
      </c>
      <c r="AR19" s="528" t="s">
        <v>901</v>
      </c>
      <c r="AS19" s="528" t="s">
        <v>901</v>
      </c>
      <c r="AT19" s="528" t="s">
        <v>901</v>
      </c>
      <c r="AU19" s="526">
        <v>57.795827123695979</v>
      </c>
      <c r="AV19" s="528" t="s">
        <v>901</v>
      </c>
      <c r="AW19" s="526">
        <v>43.137953303527077</v>
      </c>
      <c r="AX19" s="529" t="s">
        <v>901</v>
      </c>
      <c r="AY19" s="561">
        <v>190.63835072031793</v>
      </c>
      <c r="AZ19" s="561">
        <v>132.57625434674614</v>
      </c>
      <c r="BA19" s="526">
        <v>49.430253353204179</v>
      </c>
      <c r="BB19" s="529" t="s">
        <v>901</v>
      </c>
      <c r="BC19" s="537">
        <v>110.26229508196722</v>
      </c>
      <c r="BD19" s="526">
        <v>50.860407352210636</v>
      </c>
      <c r="BE19" s="526">
        <v>67.760059612518617</v>
      </c>
      <c r="BF19" s="530">
        <v>30.782165921510185</v>
      </c>
      <c r="BG19" s="531" t="s">
        <v>901</v>
      </c>
      <c r="BH19" s="544">
        <v>233.32886239443619</v>
      </c>
      <c r="BI19" s="533">
        <v>493.34624937903629</v>
      </c>
      <c r="BJ19" s="533">
        <v>537.38698460009937</v>
      </c>
      <c r="BK19" s="533">
        <v>540.14903129657239</v>
      </c>
      <c r="BL19" s="533">
        <v>541.18728266269261</v>
      </c>
      <c r="BM19" s="559" t="s">
        <v>901</v>
      </c>
      <c r="BN19" s="533">
        <v>683.29359165424739</v>
      </c>
      <c r="BO19" s="559" t="s">
        <v>901</v>
      </c>
      <c r="BP19" s="533">
        <v>1090</v>
      </c>
      <c r="BQ19" s="534" t="s">
        <v>901</v>
      </c>
      <c r="BR19" s="533">
        <v>1530</v>
      </c>
      <c r="BS19" s="542" t="s">
        <v>901</v>
      </c>
      <c r="BT19" s="533">
        <v>2300.0000000000005</v>
      </c>
      <c r="BU19" s="534" t="s">
        <v>901</v>
      </c>
      <c r="BV19" s="542" t="s">
        <v>901</v>
      </c>
      <c r="BW19" s="542" t="s">
        <v>901</v>
      </c>
      <c r="BX19" s="542" t="s">
        <v>901</v>
      </c>
      <c r="BY19" s="559" t="s">
        <v>901</v>
      </c>
      <c r="BZ19" s="559" t="s">
        <v>901</v>
      </c>
      <c r="CA19" s="559" t="s">
        <v>901</v>
      </c>
      <c r="CB19" s="535">
        <v>585.79234972677602</v>
      </c>
      <c r="CC19" s="536" t="s">
        <v>901</v>
      </c>
      <c r="CD19" s="528" t="s">
        <v>901</v>
      </c>
      <c r="CE19" s="528" t="s">
        <v>901</v>
      </c>
      <c r="CF19" s="528" t="s">
        <v>901</v>
      </c>
      <c r="CG19" s="528" t="s">
        <v>901</v>
      </c>
      <c r="CH19" s="538" t="s">
        <v>901</v>
      </c>
      <c r="CI19" s="539" t="s">
        <v>901</v>
      </c>
      <c r="CJ19" s="545">
        <v>16.62627918529558</v>
      </c>
      <c r="CK19" s="525" t="s">
        <v>901</v>
      </c>
      <c r="CL19" s="528" t="s">
        <v>901</v>
      </c>
      <c r="CM19" s="538" t="s">
        <v>901</v>
      </c>
      <c r="CN19" s="541">
        <v>1920</v>
      </c>
      <c r="CO19" s="542" t="s">
        <v>901</v>
      </c>
      <c r="CP19" s="542" t="s">
        <v>901</v>
      </c>
      <c r="CQ19" s="544">
        <v>491.34972677595636</v>
      </c>
      <c r="CR19" s="542" t="s">
        <v>901</v>
      </c>
      <c r="CS19" s="542" t="s">
        <v>901</v>
      </c>
      <c r="CT19" s="542" t="s">
        <v>901</v>
      </c>
      <c r="CU19" s="542" t="s">
        <v>901</v>
      </c>
      <c r="CV19" s="542" t="s">
        <v>901</v>
      </c>
      <c r="CW19" s="542" t="s">
        <v>901</v>
      </c>
      <c r="CX19" s="542" t="s">
        <v>901</v>
      </c>
      <c r="CY19" s="544">
        <v>131.10879284649775</v>
      </c>
      <c r="CZ19" s="543">
        <v>47.312121212121212</v>
      </c>
      <c r="DA19" s="535">
        <v>263.16343765524095</v>
      </c>
    </row>
    <row r="20" spans="1:105" x14ac:dyDescent="0.25">
      <c r="A20" s="558">
        <v>16</v>
      </c>
      <c r="B20" s="220">
        <v>3524748</v>
      </c>
      <c r="C20" s="520" t="s">
        <v>591</v>
      </c>
      <c r="D20" s="521">
        <v>40700</v>
      </c>
      <c r="E20" s="1805">
        <v>0.70833333333333337</v>
      </c>
      <c r="F20" s="522">
        <v>3900</v>
      </c>
      <c r="G20" s="523">
        <f t="shared" si="1"/>
        <v>32</v>
      </c>
      <c r="H20" s="523">
        <v>8</v>
      </c>
      <c r="I20" s="523">
        <v>2</v>
      </c>
      <c r="J20" s="524">
        <v>0</v>
      </c>
      <c r="K20" s="562">
        <v>125.178886756238</v>
      </c>
      <c r="L20" s="537">
        <v>384.69097888675623</v>
      </c>
      <c r="M20" s="537">
        <v>282.52667946257196</v>
      </c>
      <c r="N20" s="528" t="s">
        <v>901</v>
      </c>
      <c r="O20" s="537">
        <v>239.23301343570057</v>
      </c>
      <c r="P20" s="528" t="s">
        <v>901</v>
      </c>
      <c r="Q20" s="528" t="s">
        <v>901</v>
      </c>
      <c r="R20" s="537">
        <v>112.352783109405</v>
      </c>
      <c r="S20" s="528" t="s">
        <v>901</v>
      </c>
      <c r="T20" s="528" t="s">
        <v>901</v>
      </c>
      <c r="U20" s="526">
        <v>97.461804222648752</v>
      </c>
      <c r="V20" s="526">
        <v>17.886180422264879</v>
      </c>
      <c r="W20" s="528" t="s">
        <v>901</v>
      </c>
      <c r="X20" s="537">
        <v>171.55854126679461</v>
      </c>
      <c r="Y20" s="537">
        <v>160.59884836852208</v>
      </c>
      <c r="Z20" s="537">
        <v>119.74395393474089</v>
      </c>
      <c r="AA20" s="537">
        <v>147.64568138195776</v>
      </c>
      <c r="AB20" s="537">
        <v>134.01957773512478</v>
      </c>
      <c r="AC20" s="528" t="s">
        <v>901</v>
      </c>
      <c r="AD20" s="537">
        <v>107.85297504798464</v>
      </c>
      <c r="AE20" s="528" t="s">
        <v>901</v>
      </c>
      <c r="AF20" s="526">
        <v>99.245297504798458</v>
      </c>
      <c r="AG20" s="554" t="s">
        <v>901</v>
      </c>
      <c r="AH20" s="537">
        <v>137.07792706333973</v>
      </c>
      <c r="AI20" s="537">
        <v>118.352783109405</v>
      </c>
      <c r="AJ20" s="527">
        <v>16.24729366602687</v>
      </c>
      <c r="AK20" s="527">
        <v>34.434856046065256</v>
      </c>
      <c r="AL20" s="529" t="s">
        <v>901</v>
      </c>
      <c r="AM20" s="529" t="s">
        <v>901</v>
      </c>
      <c r="AN20" s="526">
        <v>21.191669865642993</v>
      </c>
      <c r="AO20" s="526">
        <v>29.125681381957779</v>
      </c>
      <c r="AP20" s="529" t="s">
        <v>901</v>
      </c>
      <c r="AQ20" s="537">
        <v>249.65412667946254</v>
      </c>
      <c r="AR20" s="526">
        <v>34.797696737044099</v>
      </c>
      <c r="AS20" s="528" t="s">
        <v>901</v>
      </c>
      <c r="AT20" s="528" t="s">
        <v>901</v>
      </c>
      <c r="AU20" s="529" t="s">
        <v>901</v>
      </c>
      <c r="AV20" s="537">
        <v>102.25950095969291</v>
      </c>
      <c r="AW20" s="526">
        <v>76.811516314779269</v>
      </c>
      <c r="AX20" s="529" t="s">
        <v>901</v>
      </c>
      <c r="AY20" s="561">
        <v>256.50786948176585</v>
      </c>
      <c r="AZ20" s="561">
        <v>215.12092130518238</v>
      </c>
      <c r="BA20" s="526">
        <v>57.304798464491363</v>
      </c>
      <c r="BB20" s="526">
        <v>31.389213051823418</v>
      </c>
      <c r="BC20" s="537">
        <v>130.53896353166988</v>
      </c>
      <c r="BD20" s="526">
        <v>54.429558541266793</v>
      </c>
      <c r="BE20" s="526">
        <v>81.78349328214972</v>
      </c>
      <c r="BF20" s="530">
        <v>55.887907869481765</v>
      </c>
      <c r="BG20" s="531" t="s">
        <v>901</v>
      </c>
      <c r="BH20" s="544">
        <v>186.07178502879077</v>
      </c>
      <c r="BI20" s="533">
        <v>513.12476007677537</v>
      </c>
      <c r="BJ20" s="533">
        <v>538.29174664107484</v>
      </c>
      <c r="BK20" s="533">
        <v>540.78694817658345</v>
      </c>
      <c r="BL20" s="533">
        <v>531.86180422264874</v>
      </c>
      <c r="BM20" s="533">
        <v>579.50095969289828</v>
      </c>
      <c r="BN20" s="533">
        <v>617.90786948176583</v>
      </c>
      <c r="BO20" s="559" t="s">
        <v>901</v>
      </c>
      <c r="BP20" s="533">
        <v>885.48176583493296</v>
      </c>
      <c r="BQ20" s="534" t="s">
        <v>901</v>
      </c>
      <c r="BR20" s="533">
        <v>1200</v>
      </c>
      <c r="BS20" s="542" t="s">
        <v>901</v>
      </c>
      <c r="BT20" s="533">
        <v>1540</v>
      </c>
      <c r="BU20" s="534" t="s">
        <v>901</v>
      </c>
      <c r="BV20" s="533">
        <v>584.1113243761996</v>
      </c>
      <c r="BW20" s="542" t="s">
        <v>901</v>
      </c>
      <c r="BX20" s="542" t="s">
        <v>901</v>
      </c>
      <c r="BY20" s="559" t="s">
        <v>901</v>
      </c>
      <c r="BZ20" s="544">
        <v>534.88675623800384</v>
      </c>
      <c r="CA20" s="559" t="s">
        <v>901</v>
      </c>
      <c r="CB20" s="535">
        <v>571.16698656429935</v>
      </c>
      <c r="CC20" s="536" t="s">
        <v>901</v>
      </c>
      <c r="CD20" s="528" t="s">
        <v>901</v>
      </c>
      <c r="CE20" s="528" t="s">
        <v>901</v>
      </c>
      <c r="CF20" s="528" t="s">
        <v>901</v>
      </c>
      <c r="CG20" s="528" t="s">
        <v>901</v>
      </c>
      <c r="CH20" s="538" t="s">
        <v>901</v>
      </c>
      <c r="CI20" s="539" t="s">
        <v>901</v>
      </c>
      <c r="CJ20" s="550" t="s">
        <v>901</v>
      </c>
      <c r="CK20" s="525" t="s">
        <v>901</v>
      </c>
      <c r="CL20" s="528" t="s">
        <v>901</v>
      </c>
      <c r="CM20" s="538" t="s">
        <v>901</v>
      </c>
      <c r="CN20" s="563">
        <v>734.44529750479853</v>
      </c>
      <c r="CO20" s="542" t="s">
        <v>901</v>
      </c>
      <c r="CP20" s="542" t="s">
        <v>901</v>
      </c>
      <c r="CQ20" s="542" t="s">
        <v>901</v>
      </c>
      <c r="CR20" s="542" t="s">
        <v>901</v>
      </c>
      <c r="CS20" s="542" t="s">
        <v>901</v>
      </c>
      <c r="CT20" s="542" t="s">
        <v>901</v>
      </c>
      <c r="CU20" s="542" t="s">
        <v>901</v>
      </c>
      <c r="CV20" s="542" t="s">
        <v>901</v>
      </c>
      <c r="CW20" s="542" t="s">
        <v>901</v>
      </c>
      <c r="CX20" s="542" t="s">
        <v>901</v>
      </c>
      <c r="CY20" s="544">
        <v>105.87101727447217</v>
      </c>
      <c r="CZ20" s="532" t="s">
        <v>901</v>
      </c>
      <c r="DA20" s="535">
        <v>207.42495201535507</v>
      </c>
    </row>
    <row r="21" spans="1:105" x14ac:dyDescent="0.25">
      <c r="A21" s="558">
        <v>27</v>
      </c>
      <c r="B21" s="1405" t="s">
        <v>902</v>
      </c>
      <c r="C21" s="520" t="s">
        <v>103</v>
      </c>
      <c r="D21" s="521">
        <v>40701</v>
      </c>
      <c r="E21" s="1805">
        <v>0.375</v>
      </c>
      <c r="F21" s="522">
        <v>4240</v>
      </c>
      <c r="G21" s="523">
        <f t="shared" si="1"/>
        <v>33</v>
      </c>
      <c r="H21" s="523">
        <v>9</v>
      </c>
      <c r="I21" s="523">
        <v>1</v>
      </c>
      <c r="J21" s="524">
        <v>0</v>
      </c>
      <c r="K21" s="546">
        <v>68.773352999016737</v>
      </c>
      <c r="L21" s="537">
        <v>286.69862340216326</v>
      </c>
      <c r="M21" s="537">
        <v>233.37168141592923</v>
      </c>
      <c r="N21" s="528" t="s">
        <v>901</v>
      </c>
      <c r="O21" s="537">
        <v>245.39036381514262</v>
      </c>
      <c r="P21" s="528" t="s">
        <v>901</v>
      </c>
      <c r="Q21" s="528" t="s">
        <v>901</v>
      </c>
      <c r="R21" s="526">
        <v>95.008357915437571</v>
      </c>
      <c r="S21" s="526">
        <v>24.2535398230089</v>
      </c>
      <c r="T21" s="528" t="s">
        <v>901</v>
      </c>
      <c r="U21" s="537">
        <v>129.60471976401183</v>
      </c>
      <c r="V21" s="526">
        <v>21.323107177974439</v>
      </c>
      <c r="W21" s="528" t="s">
        <v>901</v>
      </c>
      <c r="X21" s="537">
        <v>226.55752212389382</v>
      </c>
      <c r="Y21" s="537">
        <v>195.31514257620452</v>
      </c>
      <c r="Z21" s="537">
        <v>151.89134709931173</v>
      </c>
      <c r="AA21" s="537">
        <v>187.95132743362834</v>
      </c>
      <c r="AB21" s="537">
        <v>216.67158308751229</v>
      </c>
      <c r="AC21" s="528" t="s">
        <v>901</v>
      </c>
      <c r="AD21" s="537">
        <v>156.36479842674535</v>
      </c>
      <c r="AE21" s="537">
        <v>172.7276302851524</v>
      </c>
      <c r="AF21" s="537">
        <v>126.02409046214355</v>
      </c>
      <c r="AG21" s="537">
        <v>182.60471976401183</v>
      </c>
      <c r="AH21" s="529" t="s">
        <v>901</v>
      </c>
      <c r="AI21" s="537">
        <v>139.84119960668636</v>
      </c>
      <c r="AJ21" s="529" t="s">
        <v>901</v>
      </c>
      <c r="AK21" s="527">
        <v>36.160029498525084</v>
      </c>
      <c r="AL21" s="529" t="s">
        <v>901</v>
      </c>
      <c r="AM21" s="529" t="s">
        <v>901</v>
      </c>
      <c r="AN21" s="526">
        <v>22.122418879056049</v>
      </c>
      <c r="AO21" s="526">
        <v>35.29690265486726</v>
      </c>
      <c r="AP21" s="537">
        <v>175.48180924287121</v>
      </c>
      <c r="AQ21" s="528" t="s">
        <v>901</v>
      </c>
      <c r="AR21" s="526">
        <v>24.591986234021633</v>
      </c>
      <c r="AS21" s="528" t="s">
        <v>901</v>
      </c>
      <c r="AT21" s="528" t="s">
        <v>901</v>
      </c>
      <c r="AU21" s="526">
        <v>84.941986234021655</v>
      </c>
      <c r="AV21" s="528" t="s">
        <v>901</v>
      </c>
      <c r="AW21" s="526">
        <v>84.875122910521156</v>
      </c>
      <c r="AX21" s="528" t="s">
        <v>901</v>
      </c>
      <c r="AY21" s="561">
        <v>266.26057030481809</v>
      </c>
      <c r="AZ21" s="561">
        <v>189.23549655850542</v>
      </c>
      <c r="BA21" s="526">
        <v>62.276794493608662</v>
      </c>
      <c r="BB21" s="526">
        <v>33.028466076696169</v>
      </c>
      <c r="BC21" s="537">
        <v>144.85250737463127</v>
      </c>
      <c r="BD21" s="526">
        <v>65.16715830875124</v>
      </c>
      <c r="BE21" s="561">
        <v>106.60521140609637</v>
      </c>
      <c r="BF21" s="530">
        <v>48.504080629301875</v>
      </c>
      <c r="BG21" s="531" t="s">
        <v>901</v>
      </c>
      <c r="BH21" s="532" t="s">
        <v>901</v>
      </c>
      <c r="BI21" s="533">
        <v>540</v>
      </c>
      <c r="BJ21" s="533">
        <v>588.61356932153399</v>
      </c>
      <c r="BK21" s="559" t="s">
        <v>901</v>
      </c>
      <c r="BL21" s="533">
        <v>580.52605703048187</v>
      </c>
      <c r="BM21" s="533">
        <v>645.1868239921339</v>
      </c>
      <c r="BN21" s="533">
        <v>785.92920353982299</v>
      </c>
      <c r="BO21" s="559" t="s">
        <v>901</v>
      </c>
      <c r="BP21" s="533">
        <v>1270</v>
      </c>
      <c r="BQ21" s="534" t="s">
        <v>901</v>
      </c>
      <c r="BR21" s="533">
        <v>1680</v>
      </c>
      <c r="BS21" s="534" t="s">
        <v>901</v>
      </c>
      <c r="BT21" s="533">
        <v>1850</v>
      </c>
      <c r="BU21" s="533">
        <v>678.3529990167159</v>
      </c>
      <c r="BV21" s="533">
        <v>672.1386430678466</v>
      </c>
      <c r="BW21" s="534" t="s">
        <v>901</v>
      </c>
      <c r="BX21" s="534" t="s">
        <v>901</v>
      </c>
      <c r="BY21" s="559" t="s">
        <v>901</v>
      </c>
      <c r="BZ21" s="559" t="s">
        <v>901</v>
      </c>
      <c r="CA21" s="559" t="s">
        <v>901</v>
      </c>
      <c r="CB21" s="535">
        <v>671.29793510324498</v>
      </c>
      <c r="CC21" s="565" t="s">
        <v>901</v>
      </c>
      <c r="CD21" s="564" t="s">
        <v>901</v>
      </c>
      <c r="CE21" s="564" t="s">
        <v>901</v>
      </c>
      <c r="CF21" s="564" t="s">
        <v>901</v>
      </c>
      <c r="CG21" s="564" t="s">
        <v>901</v>
      </c>
      <c r="CH21" s="571">
        <v>114.45673549655852</v>
      </c>
      <c r="CI21" s="567" t="s">
        <v>901</v>
      </c>
      <c r="CJ21" s="572">
        <v>201.02949852507376</v>
      </c>
      <c r="CK21" s="569" t="s">
        <v>901</v>
      </c>
      <c r="CL21" s="564" t="s">
        <v>901</v>
      </c>
      <c r="CM21" s="566" t="s">
        <v>901</v>
      </c>
      <c r="CN21" s="541">
        <v>1510</v>
      </c>
      <c r="CO21" s="559" t="s">
        <v>901</v>
      </c>
      <c r="CP21" s="559" t="s">
        <v>901</v>
      </c>
      <c r="CQ21" s="559" t="s">
        <v>901</v>
      </c>
      <c r="CR21" s="559" t="s">
        <v>901</v>
      </c>
      <c r="CS21" s="559" t="s">
        <v>901</v>
      </c>
      <c r="CT21" s="559" t="s">
        <v>901</v>
      </c>
      <c r="CU21" s="559" t="s">
        <v>901</v>
      </c>
      <c r="CV21" s="559" t="s">
        <v>901</v>
      </c>
      <c r="CW21" s="544">
        <v>222.69370698131763</v>
      </c>
      <c r="CX21" s="559" t="s">
        <v>901</v>
      </c>
      <c r="CY21" s="544">
        <v>172.21091445427729</v>
      </c>
      <c r="CZ21" s="543">
        <v>56.557522123893811</v>
      </c>
      <c r="DA21" s="535">
        <v>489.00786627335305</v>
      </c>
    </row>
    <row r="22" spans="1:105" x14ac:dyDescent="0.25">
      <c r="A22" s="612">
        <v>27</v>
      </c>
      <c r="B22" s="1407" t="s">
        <v>902</v>
      </c>
      <c r="C22" s="196" t="s">
        <v>1341</v>
      </c>
      <c r="D22" s="613">
        <v>40701</v>
      </c>
      <c r="E22" s="1804">
        <v>0.41666666666666669</v>
      </c>
      <c r="F22" s="620">
        <v>2280</v>
      </c>
      <c r="G22" s="1404">
        <f t="shared" si="1"/>
        <v>24</v>
      </c>
      <c r="H22" s="1404">
        <v>8</v>
      </c>
      <c r="I22" s="1404">
        <v>1</v>
      </c>
      <c r="J22" s="615">
        <v>0</v>
      </c>
      <c r="K22" s="1541">
        <v>14.354704225352114</v>
      </c>
      <c r="L22" s="617">
        <v>133.50985915492959</v>
      </c>
      <c r="M22" s="619">
        <v>73.373521126760565</v>
      </c>
      <c r="N22" s="1409" t="s">
        <v>901</v>
      </c>
      <c r="O22" s="619">
        <v>59.9830985915493</v>
      </c>
      <c r="P22" s="1409" t="s">
        <v>901</v>
      </c>
      <c r="Q22" s="1409" t="s">
        <v>901</v>
      </c>
      <c r="R22" s="619">
        <v>14.178760563380283</v>
      </c>
      <c r="S22" s="1409" t="s">
        <v>901</v>
      </c>
      <c r="T22" s="1409" t="s">
        <v>901</v>
      </c>
      <c r="U22" s="617">
        <v>101.16788732394367</v>
      </c>
      <c r="V22" s="1409" t="s">
        <v>901</v>
      </c>
      <c r="W22" s="1409" t="s">
        <v>901</v>
      </c>
      <c r="X22" s="617">
        <v>328.18028169014087</v>
      </c>
      <c r="Y22" s="617">
        <v>237.69521126760563</v>
      </c>
      <c r="Z22" s="617">
        <v>122.30985915492958</v>
      </c>
      <c r="AA22" s="617">
        <v>127.25915492957746</v>
      </c>
      <c r="AB22" s="617">
        <v>106.5887323943662</v>
      </c>
      <c r="AC22" s="1409" t="s">
        <v>901</v>
      </c>
      <c r="AD22" s="619">
        <v>76.044507042253514</v>
      </c>
      <c r="AE22" s="617">
        <v>133.01746478873241</v>
      </c>
      <c r="AF22" s="1410" t="s">
        <v>901</v>
      </c>
      <c r="AG22" s="1272" t="s">
        <v>901</v>
      </c>
      <c r="AH22" s="617">
        <v>190.05352112676059</v>
      </c>
      <c r="AI22" s="617">
        <v>120.02929577464789</v>
      </c>
      <c r="AJ22" s="1410" t="s">
        <v>901</v>
      </c>
      <c r="AK22" s="1410" t="s">
        <v>901</v>
      </c>
      <c r="AL22" s="1410" t="s">
        <v>901</v>
      </c>
      <c r="AM22" s="1410" t="s">
        <v>901</v>
      </c>
      <c r="AN22" s="1410" t="s">
        <v>901</v>
      </c>
      <c r="AO22" s="619">
        <v>24.848338028169017</v>
      </c>
      <c r="AP22" s="619">
        <v>21.206253521126758</v>
      </c>
      <c r="AQ22" s="1409" t="s">
        <v>901</v>
      </c>
      <c r="AR22" s="1409" t="s">
        <v>901</v>
      </c>
      <c r="AS22" s="1409" t="s">
        <v>901</v>
      </c>
      <c r="AT22" s="1409" t="s">
        <v>901</v>
      </c>
      <c r="AU22" s="1410" t="s">
        <v>901</v>
      </c>
      <c r="AV22" s="1409" t="s">
        <v>901</v>
      </c>
      <c r="AW22" s="1409" t="s">
        <v>901</v>
      </c>
      <c r="AX22" s="1409" t="s">
        <v>901</v>
      </c>
      <c r="AY22" s="617">
        <v>117.96394366197184</v>
      </c>
      <c r="AZ22" s="619">
        <v>77.224225352112683</v>
      </c>
      <c r="BA22" s="619">
        <v>35.767098591549299</v>
      </c>
      <c r="BB22" s="1410" t="s">
        <v>901</v>
      </c>
      <c r="BC22" s="619">
        <v>72.869859154929571</v>
      </c>
      <c r="BD22" s="619">
        <v>35.517859154929575</v>
      </c>
      <c r="BE22" s="619">
        <v>42.398816901408459</v>
      </c>
      <c r="BF22" s="1411">
        <v>11.586478873239439</v>
      </c>
      <c r="BG22" s="1412" t="s">
        <v>901</v>
      </c>
      <c r="BH22" s="1410" t="s">
        <v>901</v>
      </c>
      <c r="BI22" s="1542" t="s">
        <v>901</v>
      </c>
      <c r="BJ22" s="620">
        <v>490.77859154929581</v>
      </c>
      <c r="BK22" s="1542" t="s">
        <v>901</v>
      </c>
      <c r="BL22" s="620">
        <v>518.73352112676059</v>
      </c>
      <c r="BM22" s="1542" t="s">
        <v>901</v>
      </c>
      <c r="BN22" s="620">
        <v>642.09014084507044</v>
      </c>
      <c r="BO22" s="1542" t="s">
        <v>901</v>
      </c>
      <c r="BP22" s="620">
        <v>929.03098591549303</v>
      </c>
      <c r="BQ22" s="1273" t="s">
        <v>901</v>
      </c>
      <c r="BR22" s="1273" t="s">
        <v>901</v>
      </c>
      <c r="BS22" s="1273" t="s">
        <v>901</v>
      </c>
      <c r="BT22" s="620">
        <v>1200</v>
      </c>
      <c r="BU22" s="1273" t="s">
        <v>901</v>
      </c>
      <c r="BV22" s="620">
        <v>546.92112676056342</v>
      </c>
      <c r="BW22" s="1273" t="s">
        <v>901</v>
      </c>
      <c r="BX22" s="1273" t="s">
        <v>901</v>
      </c>
      <c r="BY22" s="1542" t="s">
        <v>901</v>
      </c>
      <c r="BZ22" s="1542" t="s">
        <v>901</v>
      </c>
      <c r="CA22" s="1542" t="s">
        <v>901</v>
      </c>
      <c r="CB22" s="1413">
        <v>534.24338028169018</v>
      </c>
      <c r="CC22" s="1543" t="s">
        <v>901</v>
      </c>
      <c r="CD22" s="1273" t="s">
        <v>901</v>
      </c>
      <c r="CE22" s="1273" t="s">
        <v>901</v>
      </c>
      <c r="CF22" s="1273" t="s">
        <v>901</v>
      </c>
      <c r="CG22" s="1273" t="s">
        <v>901</v>
      </c>
      <c r="CH22" s="1544" t="s">
        <v>901</v>
      </c>
      <c r="CI22" s="1545" t="s">
        <v>901</v>
      </c>
      <c r="CJ22" s="1544" t="s">
        <v>901</v>
      </c>
      <c r="CK22" s="1545" t="s">
        <v>901</v>
      </c>
      <c r="CL22" s="1273" t="s">
        <v>901</v>
      </c>
      <c r="CM22" s="1544" t="s">
        <v>901</v>
      </c>
      <c r="CN22" s="1546" t="s">
        <v>901</v>
      </c>
      <c r="CO22" s="617">
        <v>554.58535211267611</v>
      </c>
      <c r="CP22" s="1542" t="s">
        <v>901</v>
      </c>
      <c r="CQ22" s="1542" t="s">
        <v>901</v>
      </c>
      <c r="CR22" s="1542" t="s">
        <v>901</v>
      </c>
      <c r="CS22" s="1542" t="s">
        <v>901</v>
      </c>
      <c r="CT22" s="1542" t="s">
        <v>901</v>
      </c>
      <c r="CU22" s="1542" t="s">
        <v>901</v>
      </c>
      <c r="CV22" s="1542" t="s">
        <v>901</v>
      </c>
      <c r="CW22" s="617">
        <v>252.25239436619717</v>
      </c>
      <c r="CX22" s="1542" t="s">
        <v>901</v>
      </c>
      <c r="CY22" s="1542" t="s">
        <v>901</v>
      </c>
      <c r="CZ22" s="1409" t="s">
        <v>901</v>
      </c>
      <c r="DA22" s="1411">
        <v>24.419211267605636</v>
      </c>
    </row>
    <row r="23" spans="1:105" x14ac:dyDescent="0.25">
      <c r="A23" s="612">
        <v>27</v>
      </c>
      <c r="B23" s="1407" t="s">
        <v>902</v>
      </c>
      <c r="C23" s="196" t="s">
        <v>1341</v>
      </c>
      <c r="D23" s="613">
        <v>40701</v>
      </c>
      <c r="E23" s="1804">
        <v>0.4375</v>
      </c>
      <c r="F23" s="620">
        <v>853</v>
      </c>
      <c r="G23" s="1404">
        <f t="shared" si="1"/>
        <v>19</v>
      </c>
      <c r="H23" s="1404">
        <v>3</v>
      </c>
      <c r="I23" s="1404">
        <v>0</v>
      </c>
      <c r="J23" s="615">
        <v>0</v>
      </c>
      <c r="K23" s="622" t="s">
        <v>901</v>
      </c>
      <c r="L23" s="619">
        <v>84.314482146817483</v>
      </c>
      <c r="M23" s="619">
        <v>43.618585052117979</v>
      </c>
      <c r="N23" s="1409" t="s">
        <v>901</v>
      </c>
      <c r="O23" s="619">
        <v>29.422310933688177</v>
      </c>
      <c r="P23" s="1409" t="s">
        <v>901</v>
      </c>
      <c r="Q23" s="1409" t="s">
        <v>901</v>
      </c>
      <c r="R23" s="1409" t="s">
        <v>901</v>
      </c>
      <c r="S23" s="1409" t="s">
        <v>901</v>
      </c>
      <c r="T23" s="1409" t="s">
        <v>901</v>
      </c>
      <c r="U23" s="619">
        <v>35.925216234198267</v>
      </c>
      <c r="V23" s="1409" t="s">
        <v>901</v>
      </c>
      <c r="W23" s="1409" t="s">
        <v>901</v>
      </c>
      <c r="X23" s="619">
        <v>35.812242182302057</v>
      </c>
      <c r="Y23" s="619">
        <v>31.69230428032823</v>
      </c>
      <c r="Z23" s="619">
        <v>60.758926591261911</v>
      </c>
      <c r="AA23" s="619">
        <v>33.620270569971161</v>
      </c>
      <c r="AB23" s="619">
        <v>68.508760257263248</v>
      </c>
      <c r="AC23" s="1409" t="s">
        <v>901</v>
      </c>
      <c r="AD23" s="1409" t="s">
        <v>901</v>
      </c>
      <c r="AE23" s="619">
        <v>98.711465956974919</v>
      </c>
      <c r="AF23" s="1410" t="s">
        <v>901</v>
      </c>
      <c r="AG23" s="1409" t="s">
        <v>901</v>
      </c>
      <c r="AH23" s="1409" t="s">
        <v>901</v>
      </c>
      <c r="AI23" s="619">
        <v>90.950099800399187</v>
      </c>
      <c r="AJ23" s="1410" t="s">
        <v>901</v>
      </c>
      <c r="AK23" s="1410" t="s">
        <v>901</v>
      </c>
      <c r="AL23" s="1410" t="s">
        <v>901</v>
      </c>
      <c r="AM23" s="1410" t="s">
        <v>901</v>
      </c>
      <c r="AN23" s="1410" t="s">
        <v>901</v>
      </c>
      <c r="AO23" s="619">
        <v>18.268840097582608</v>
      </c>
      <c r="AP23" s="619">
        <v>13.529474384564203</v>
      </c>
      <c r="AQ23" s="1409" t="s">
        <v>901</v>
      </c>
      <c r="AR23" s="1409" t="s">
        <v>901</v>
      </c>
      <c r="AS23" s="1409" t="s">
        <v>901</v>
      </c>
      <c r="AT23" s="1409" t="s">
        <v>901</v>
      </c>
      <c r="AU23" s="1409" t="s">
        <v>901</v>
      </c>
      <c r="AV23" s="1409" t="s">
        <v>901</v>
      </c>
      <c r="AW23" s="1409" t="s">
        <v>901</v>
      </c>
      <c r="AX23" s="1409" t="s">
        <v>901</v>
      </c>
      <c r="AY23" s="619">
        <v>62.449323575072071</v>
      </c>
      <c r="AZ23" s="619">
        <v>44.40895985806165</v>
      </c>
      <c r="BA23" s="619">
        <v>22.97032601463739</v>
      </c>
      <c r="BB23" s="1410" t="s">
        <v>901</v>
      </c>
      <c r="BC23" s="619">
        <v>42.418274561987133</v>
      </c>
      <c r="BD23" s="619">
        <v>22.716833000665336</v>
      </c>
      <c r="BE23" s="619">
        <v>12.567309824794854</v>
      </c>
      <c r="BF23" s="1549" t="s">
        <v>901</v>
      </c>
      <c r="BG23" s="1412" t="s">
        <v>901</v>
      </c>
      <c r="BH23" s="1410" t="s">
        <v>901</v>
      </c>
      <c r="BI23" s="620">
        <v>344.63827899756041</v>
      </c>
      <c r="BJ23" s="620">
        <v>377.07828786870698</v>
      </c>
      <c r="BK23" s="620">
        <v>378.26835218451981</v>
      </c>
      <c r="BL23" s="620">
        <v>385.39010867154582</v>
      </c>
      <c r="BM23" s="1542" t="s">
        <v>901</v>
      </c>
      <c r="BN23" s="620">
        <v>451.45708582834328</v>
      </c>
      <c r="BO23" s="1542" t="s">
        <v>901</v>
      </c>
      <c r="BP23" s="620">
        <v>587.62918607229983</v>
      </c>
      <c r="BQ23" s="620">
        <v>516.22976269682852</v>
      </c>
      <c r="BR23" s="1273" t="s">
        <v>901</v>
      </c>
      <c r="BS23" s="1273" t="s">
        <v>901</v>
      </c>
      <c r="BT23" s="620">
        <v>843.23796850742963</v>
      </c>
      <c r="BU23" s="1273" t="s">
        <v>901</v>
      </c>
      <c r="BV23" s="620">
        <v>401.27966289642933</v>
      </c>
      <c r="BW23" s="1273" t="s">
        <v>901</v>
      </c>
      <c r="BX23" s="1273" t="s">
        <v>901</v>
      </c>
      <c r="BY23" s="1542" t="s">
        <v>901</v>
      </c>
      <c r="BZ23" s="1542" t="s">
        <v>901</v>
      </c>
      <c r="CA23" s="617">
        <v>610.92925260589925</v>
      </c>
      <c r="CB23" s="1413">
        <v>410.77178975382566</v>
      </c>
      <c r="CC23" s="1543" t="s">
        <v>901</v>
      </c>
      <c r="CD23" s="1273" t="s">
        <v>901</v>
      </c>
      <c r="CE23" s="1273" t="s">
        <v>901</v>
      </c>
      <c r="CF23" s="1273" t="s">
        <v>901</v>
      </c>
      <c r="CG23" s="1273" t="s">
        <v>901</v>
      </c>
      <c r="CH23" s="1544" t="s">
        <v>901</v>
      </c>
      <c r="CI23" s="1545" t="s">
        <v>901</v>
      </c>
      <c r="CJ23" s="1544" t="s">
        <v>901</v>
      </c>
      <c r="CK23" s="1545" t="s">
        <v>901</v>
      </c>
      <c r="CL23" s="1273" t="s">
        <v>901</v>
      </c>
      <c r="CM23" s="1544" t="s">
        <v>901</v>
      </c>
      <c r="CN23" s="1550">
        <v>601.56132180084273</v>
      </c>
      <c r="CO23" s="1542" t="s">
        <v>901</v>
      </c>
      <c r="CP23" s="1542" t="s">
        <v>901</v>
      </c>
      <c r="CQ23" s="1542" t="s">
        <v>901</v>
      </c>
      <c r="CR23" s="1542" t="s">
        <v>901</v>
      </c>
      <c r="CS23" s="1542" t="s">
        <v>901</v>
      </c>
      <c r="CT23" s="1542" t="s">
        <v>901</v>
      </c>
      <c r="CU23" s="1542" t="s">
        <v>901</v>
      </c>
      <c r="CV23" s="1542" t="s">
        <v>901</v>
      </c>
      <c r="CW23" s="1542" t="s">
        <v>901</v>
      </c>
      <c r="CX23" s="1542" t="s">
        <v>901</v>
      </c>
      <c r="CY23" s="1542" t="s">
        <v>901</v>
      </c>
      <c r="CZ23" s="1409" t="s">
        <v>901</v>
      </c>
      <c r="DA23" s="1415" t="s">
        <v>901</v>
      </c>
    </row>
    <row r="24" spans="1:105" x14ac:dyDescent="0.25">
      <c r="A24" s="558">
        <v>27</v>
      </c>
      <c r="B24" s="1405" t="s">
        <v>902</v>
      </c>
      <c r="C24" s="520" t="s">
        <v>103</v>
      </c>
      <c r="D24" s="521">
        <v>40701</v>
      </c>
      <c r="E24" s="1805">
        <v>0.45833333333333331</v>
      </c>
      <c r="F24" s="522">
        <v>2630</v>
      </c>
      <c r="G24" s="523">
        <f t="shared" si="1"/>
        <v>27</v>
      </c>
      <c r="H24" s="523">
        <v>7</v>
      </c>
      <c r="I24" s="523">
        <v>1</v>
      </c>
      <c r="J24" s="524">
        <v>0</v>
      </c>
      <c r="K24" s="562">
        <v>108.4329807899849</v>
      </c>
      <c r="L24" s="537">
        <v>316.86725663716817</v>
      </c>
      <c r="M24" s="537">
        <v>219.15432764947118</v>
      </c>
      <c r="N24" s="528" t="s">
        <v>901</v>
      </c>
      <c r="O24" s="537">
        <v>156.99201381394343</v>
      </c>
      <c r="P24" s="528" t="s">
        <v>901</v>
      </c>
      <c r="Q24" s="528" t="s">
        <v>901</v>
      </c>
      <c r="R24" s="526">
        <v>63.281243254910429</v>
      </c>
      <c r="S24" s="528" t="s">
        <v>901</v>
      </c>
      <c r="T24" s="528" t="s">
        <v>901</v>
      </c>
      <c r="U24" s="526">
        <v>74.507662421756962</v>
      </c>
      <c r="V24" s="526">
        <v>14.91983595942154</v>
      </c>
      <c r="W24" s="528" t="s">
        <v>901</v>
      </c>
      <c r="X24" s="526">
        <v>85.358515001079212</v>
      </c>
      <c r="Y24" s="526">
        <v>86.789984890999349</v>
      </c>
      <c r="Z24" s="526">
        <v>91.112885819123676</v>
      </c>
      <c r="AA24" s="526">
        <v>95.235484567235048</v>
      </c>
      <c r="AB24" s="526">
        <v>81.182818907835099</v>
      </c>
      <c r="AC24" s="528" t="s">
        <v>901</v>
      </c>
      <c r="AD24" s="526">
        <v>88.459313619684863</v>
      </c>
      <c r="AE24" s="537">
        <v>107.43190157565293</v>
      </c>
      <c r="AF24" s="526">
        <v>91.994388085473773</v>
      </c>
      <c r="AG24" s="528" t="s">
        <v>901</v>
      </c>
      <c r="AH24" s="529" t="s">
        <v>901</v>
      </c>
      <c r="AI24" s="526">
        <v>99.138355277358087</v>
      </c>
      <c r="AJ24" s="529" t="s">
        <v>901</v>
      </c>
      <c r="AK24" s="529" t="s">
        <v>901</v>
      </c>
      <c r="AL24" s="529" t="s">
        <v>901</v>
      </c>
      <c r="AM24" s="529" t="s">
        <v>901</v>
      </c>
      <c r="AN24" s="529" t="s">
        <v>901</v>
      </c>
      <c r="AO24" s="529" t="s">
        <v>901</v>
      </c>
      <c r="AP24" s="537">
        <v>132.07684006043601</v>
      </c>
      <c r="AQ24" s="528" t="s">
        <v>901</v>
      </c>
      <c r="AR24" s="526">
        <v>11.642046190373408</v>
      </c>
      <c r="AS24" s="528" t="s">
        <v>901</v>
      </c>
      <c r="AT24" s="528" t="s">
        <v>901</v>
      </c>
      <c r="AU24" s="526">
        <v>56.034966544355711</v>
      </c>
      <c r="AV24" s="528" t="s">
        <v>901</v>
      </c>
      <c r="AW24" s="526">
        <v>43.111849773364987</v>
      </c>
      <c r="AX24" s="528" t="s">
        <v>901</v>
      </c>
      <c r="AY24" s="561">
        <v>183.38096265918412</v>
      </c>
      <c r="AZ24" s="561">
        <v>149.17289013598102</v>
      </c>
      <c r="BA24" s="526">
        <v>41.040880638894883</v>
      </c>
      <c r="BB24" s="529" t="s">
        <v>901</v>
      </c>
      <c r="BC24" s="537">
        <v>105.93481545434923</v>
      </c>
      <c r="BD24" s="526">
        <v>45.498812864234843</v>
      </c>
      <c r="BE24" s="526">
        <v>50.583207424994605</v>
      </c>
      <c r="BF24" s="530">
        <v>28.574228361752645</v>
      </c>
      <c r="BG24" s="531" t="s">
        <v>901</v>
      </c>
      <c r="BH24" s="544">
        <v>203.01834664364341</v>
      </c>
      <c r="BI24" s="533">
        <v>455.70041010144621</v>
      </c>
      <c r="BJ24" s="533">
        <v>486.19037340815885</v>
      </c>
      <c r="BK24" s="559" t="s">
        <v>901</v>
      </c>
      <c r="BL24" s="533">
        <v>497.57824303906762</v>
      </c>
      <c r="BM24" s="559" t="s">
        <v>901</v>
      </c>
      <c r="BN24" s="533">
        <v>558.41571336067352</v>
      </c>
      <c r="BO24" s="559" t="s">
        <v>901</v>
      </c>
      <c r="BP24" s="533">
        <v>839.54241312324632</v>
      </c>
      <c r="BQ24" s="534" t="s">
        <v>901</v>
      </c>
      <c r="BR24" s="533">
        <v>974.78955320526677</v>
      </c>
      <c r="BS24" s="534" t="s">
        <v>901</v>
      </c>
      <c r="BT24" s="533">
        <v>1169.8899201381394</v>
      </c>
      <c r="BU24" s="534" t="s">
        <v>901</v>
      </c>
      <c r="BV24" s="533">
        <v>511.90589251025256</v>
      </c>
      <c r="BW24" s="534" t="s">
        <v>901</v>
      </c>
      <c r="BX24" s="534" t="s">
        <v>901</v>
      </c>
      <c r="BY24" s="559" t="s">
        <v>901</v>
      </c>
      <c r="BZ24" s="559" t="s">
        <v>901</v>
      </c>
      <c r="CA24" s="559" t="s">
        <v>901</v>
      </c>
      <c r="CB24" s="535">
        <v>482.78437297647315</v>
      </c>
      <c r="CC24" s="565" t="s">
        <v>901</v>
      </c>
      <c r="CD24" s="564" t="s">
        <v>901</v>
      </c>
      <c r="CE24" s="564" t="s">
        <v>901</v>
      </c>
      <c r="CF24" s="564" t="s">
        <v>901</v>
      </c>
      <c r="CG24" s="564" t="s">
        <v>901</v>
      </c>
      <c r="CH24" s="566" t="s">
        <v>901</v>
      </c>
      <c r="CI24" s="567" t="s">
        <v>901</v>
      </c>
      <c r="CJ24" s="568" t="s">
        <v>901</v>
      </c>
      <c r="CK24" s="569" t="s">
        <v>901</v>
      </c>
      <c r="CL24" s="564" t="s">
        <v>901</v>
      </c>
      <c r="CM24" s="566" t="s">
        <v>901</v>
      </c>
      <c r="CN24" s="563">
        <v>632.19080509389164</v>
      </c>
      <c r="CO24" s="559" t="s">
        <v>901</v>
      </c>
      <c r="CP24" s="559" t="s">
        <v>901</v>
      </c>
      <c r="CQ24" s="559" t="s">
        <v>901</v>
      </c>
      <c r="CR24" s="559" t="s">
        <v>901</v>
      </c>
      <c r="CS24" s="559" t="s">
        <v>901</v>
      </c>
      <c r="CT24" s="559" t="s">
        <v>901</v>
      </c>
      <c r="CU24" s="544">
        <v>192.53270019425858</v>
      </c>
      <c r="CV24" s="559" t="s">
        <v>901</v>
      </c>
      <c r="CW24" s="559" t="s">
        <v>901</v>
      </c>
      <c r="CX24" s="559" t="s">
        <v>901</v>
      </c>
      <c r="CY24" s="543">
        <v>20.313231167709908</v>
      </c>
      <c r="CZ24" s="532" t="s">
        <v>901</v>
      </c>
      <c r="DA24" s="545">
        <v>22.114655730628101</v>
      </c>
    </row>
    <row r="25" spans="1:105" ht="15.75" thickBot="1" x14ac:dyDescent="0.3">
      <c r="A25" s="574">
        <v>27</v>
      </c>
      <c r="B25" s="1405" t="s">
        <v>902</v>
      </c>
      <c r="C25" s="520" t="s">
        <v>103</v>
      </c>
      <c r="D25" s="576">
        <v>40701</v>
      </c>
      <c r="E25" s="1806">
        <v>0.54166666666666663</v>
      </c>
      <c r="F25" s="577">
        <v>1200</v>
      </c>
      <c r="G25" s="578">
        <f t="shared" si="1"/>
        <v>21</v>
      </c>
      <c r="H25" s="578">
        <v>4</v>
      </c>
      <c r="I25" s="578">
        <v>1</v>
      </c>
      <c r="J25" s="579">
        <v>0</v>
      </c>
      <c r="K25" s="1547">
        <v>20.349037169726824</v>
      </c>
      <c r="L25" s="1548">
        <v>120.64397671294223</v>
      </c>
      <c r="M25" s="580">
        <v>66.415584415584405</v>
      </c>
      <c r="N25" s="581" t="s">
        <v>901</v>
      </c>
      <c r="O25" s="580">
        <v>42.875682937751904</v>
      </c>
      <c r="P25" s="581" t="s">
        <v>901</v>
      </c>
      <c r="Q25" s="581" t="s">
        <v>901</v>
      </c>
      <c r="R25" s="581" t="s">
        <v>901</v>
      </c>
      <c r="S25" s="581" t="s">
        <v>901</v>
      </c>
      <c r="T25" s="581" t="s">
        <v>901</v>
      </c>
      <c r="U25" s="580">
        <v>33.126780116435285</v>
      </c>
      <c r="V25" s="582" t="s">
        <v>901</v>
      </c>
      <c r="W25" s="581" t="s">
        <v>901</v>
      </c>
      <c r="X25" s="580">
        <v>49.794894760411999</v>
      </c>
      <c r="Y25" s="580">
        <v>40.845544111061351</v>
      </c>
      <c r="Z25" s="580">
        <v>66.172861621137486</v>
      </c>
      <c r="AA25" s="580">
        <v>39.279220779220779</v>
      </c>
      <c r="AB25" s="580">
        <v>72.150470219435732</v>
      </c>
      <c r="AC25" s="581" t="s">
        <v>901</v>
      </c>
      <c r="AD25" s="581" t="s">
        <v>901</v>
      </c>
      <c r="AE25" s="1548">
        <v>102.30586654724586</v>
      </c>
      <c r="AF25" s="582" t="s">
        <v>901</v>
      </c>
      <c r="AG25" s="581" t="s">
        <v>901</v>
      </c>
      <c r="AH25" s="1548">
        <v>150.02552619794</v>
      </c>
      <c r="AI25" s="580">
        <v>92.28884908195252</v>
      </c>
      <c r="AJ25" s="582" t="s">
        <v>901</v>
      </c>
      <c r="AK25" s="582" t="s">
        <v>901</v>
      </c>
      <c r="AL25" s="582" t="s">
        <v>901</v>
      </c>
      <c r="AM25" s="582" t="s">
        <v>901</v>
      </c>
      <c r="AN25" s="582" t="s">
        <v>901</v>
      </c>
      <c r="AO25" s="582" t="s">
        <v>901</v>
      </c>
      <c r="AP25" s="580">
        <v>37.416838334079713</v>
      </c>
      <c r="AQ25" s="581" t="s">
        <v>901</v>
      </c>
      <c r="AR25" s="581" t="s">
        <v>901</v>
      </c>
      <c r="AS25" s="581" t="s">
        <v>901</v>
      </c>
      <c r="AT25" s="581" t="s">
        <v>901</v>
      </c>
      <c r="AU25" s="580">
        <v>11.192028660994179</v>
      </c>
      <c r="AV25" s="581" t="s">
        <v>901</v>
      </c>
      <c r="AW25" s="582" t="s">
        <v>901</v>
      </c>
      <c r="AX25" s="581" t="s">
        <v>901</v>
      </c>
      <c r="AY25" s="580">
        <v>79.412001791312136</v>
      </c>
      <c r="AZ25" s="580">
        <v>62.479175996417368</v>
      </c>
      <c r="BA25" s="580">
        <v>24.355396327810119</v>
      </c>
      <c r="BB25" s="582" t="s">
        <v>901</v>
      </c>
      <c r="BC25" s="580">
        <v>49.973130317957896</v>
      </c>
      <c r="BD25" s="580">
        <v>26.088042991491264</v>
      </c>
      <c r="BE25" s="580">
        <v>16.591356918943124</v>
      </c>
      <c r="BF25" s="583" t="s">
        <v>901</v>
      </c>
      <c r="BG25" s="584" t="s">
        <v>901</v>
      </c>
      <c r="BH25" s="587" t="s">
        <v>901</v>
      </c>
      <c r="BI25" s="586">
        <v>361.50694133452754</v>
      </c>
      <c r="BJ25" s="586">
        <v>396.92655620241823</v>
      </c>
      <c r="BK25" s="587" t="s">
        <v>901</v>
      </c>
      <c r="BL25" s="586">
        <v>401.00358262427227</v>
      </c>
      <c r="BM25" s="586">
        <v>453.86027765338116</v>
      </c>
      <c r="BN25" s="586">
        <v>482.52127183161667</v>
      </c>
      <c r="BO25" s="587" t="s">
        <v>901</v>
      </c>
      <c r="BP25" s="586">
        <v>648.72816838334074</v>
      </c>
      <c r="BQ25" s="586">
        <v>521.58531124048363</v>
      </c>
      <c r="BR25" s="586">
        <v>764.66636811464389</v>
      </c>
      <c r="BS25" s="588" t="s">
        <v>901</v>
      </c>
      <c r="BT25" s="586">
        <v>927.23690103000445</v>
      </c>
      <c r="BU25" s="588" t="s">
        <v>901</v>
      </c>
      <c r="BV25" s="588" t="s">
        <v>901</v>
      </c>
      <c r="BW25" s="588" t="s">
        <v>901</v>
      </c>
      <c r="BX25" s="588" t="s">
        <v>901</v>
      </c>
      <c r="BY25" s="587" t="s">
        <v>901</v>
      </c>
      <c r="BZ25" s="589">
        <v>616.08150470219437</v>
      </c>
      <c r="CA25" s="587" t="s">
        <v>901</v>
      </c>
      <c r="CB25" s="590">
        <v>383.37124944021497</v>
      </c>
      <c r="CC25" s="591" t="s">
        <v>901</v>
      </c>
      <c r="CD25" s="592" t="s">
        <v>901</v>
      </c>
      <c r="CE25" s="592" t="s">
        <v>901</v>
      </c>
      <c r="CF25" s="592" t="s">
        <v>901</v>
      </c>
      <c r="CG25" s="592" t="s">
        <v>901</v>
      </c>
      <c r="CH25" s="593" t="s">
        <v>901</v>
      </c>
      <c r="CI25" s="594" t="s">
        <v>901</v>
      </c>
      <c r="CJ25" s="595" t="s">
        <v>901</v>
      </c>
      <c r="CK25" s="596" t="s">
        <v>901</v>
      </c>
      <c r="CL25" s="592" t="s">
        <v>901</v>
      </c>
      <c r="CM25" s="593" t="s">
        <v>901</v>
      </c>
      <c r="CN25" s="597">
        <v>711.53157187639954</v>
      </c>
      <c r="CO25" s="589">
        <v>440.31392745185849</v>
      </c>
      <c r="CP25" s="587" t="s">
        <v>901</v>
      </c>
      <c r="CQ25" s="587" t="s">
        <v>901</v>
      </c>
      <c r="CR25" s="587" t="s">
        <v>901</v>
      </c>
      <c r="CS25" s="589">
        <v>282.17644424540975</v>
      </c>
      <c r="CT25" s="589">
        <v>204.38647559337213</v>
      </c>
      <c r="CU25" s="587" t="s">
        <v>901</v>
      </c>
      <c r="CV25" s="587" t="s">
        <v>901</v>
      </c>
      <c r="CW25" s="587" t="s">
        <v>901</v>
      </c>
      <c r="CX25" s="587" t="s">
        <v>901</v>
      </c>
      <c r="CY25" s="587" t="s">
        <v>901</v>
      </c>
      <c r="CZ25" s="585" t="s">
        <v>901</v>
      </c>
      <c r="DA25" s="665" t="s">
        <v>901</v>
      </c>
    </row>
    <row r="26" spans="1:105" x14ac:dyDescent="0.25">
      <c r="A26" s="600"/>
      <c r="B26" s="1352"/>
      <c r="C26" s="601" t="s">
        <v>1007</v>
      </c>
      <c r="D26" s="602"/>
      <c r="E26" s="1807"/>
      <c r="F26" s="603"/>
      <c r="G26" s="603"/>
      <c r="H26" s="603"/>
      <c r="I26" s="603"/>
      <c r="J26" s="604"/>
      <c r="K26" s="605">
        <v>34.6</v>
      </c>
      <c r="L26" s="606"/>
      <c r="M26" s="606">
        <v>20.2</v>
      </c>
      <c r="N26" s="607"/>
      <c r="O26" s="607"/>
      <c r="P26" s="607">
        <v>5.87</v>
      </c>
      <c r="Q26" s="607">
        <v>6.71</v>
      </c>
      <c r="R26" s="607"/>
      <c r="S26" s="606">
        <v>21.2</v>
      </c>
      <c r="T26" s="606">
        <v>41.9</v>
      </c>
      <c r="U26" s="606">
        <v>46.9</v>
      </c>
      <c r="V26" s="607"/>
      <c r="W26" s="607"/>
      <c r="X26" s="608">
        <v>111</v>
      </c>
      <c r="Y26" s="606">
        <v>53</v>
      </c>
      <c r="Z26" s="606">
        <v>31.7</v>
      </c>
      <c r="AA26" s="606">
        <v>57.1</v>
      </c>
      <c r="AB26" s="607"/>
      <c r="AC26" s="607"/>
      <c r="AD26" s="607"/>
      <c r="AE26" s="606">
        <v>31.9</v>
      </c>
      <c r="AF26" s="607"/>
      <c r="AG26" s="607"/>
      <c r="AH26" s="607">
        <v>6.22</v>
      </c>
      <c r="AI26" s="607"/>
      <c r="AJ26" s="607"/>
      <c r="AK26" s="607"/>
      <c r="AL26" s="607"/>
      <c r="AM26" s="607"/>
      <c r="AN26" s="607"/>
      <c r="AO26" s="607"/>
      <c r="AP26" s="607"/>
      <c r="AQ26" s="607"/>
      <c r="AR26" s="607"/>
      <c r="AS26" s="607"/>
      <c r="AT26" s="607"/>
      <c r="AU26" s="607"/>
      <c r="AV26" s="607"/>
      <c r="AW26" s="607"/>
      <c r="AX26" s="607"/>
      <c r="AY26" s="607"/>
      <c r="AZ26" s="607"/>
      <c r="BA26" s="607"/>
      <c r="BB26" s="607"/>
      <c r="BC26" s="607"/>
      <c r="BD26" s="607"/>
      <c r="BE26" s="607"/>
      <c r="BF26" s="609"/>
      <c r="BG26" s="610"/>
      <c r="BH26" s="607"/>
      <c r="BI26" s="607"/>
      <c r="BJ26" s="607"/>
      <c r="BK26" s="607"/>
      <c r="BL26" s="607"/>
      <c r="BM26" s="607"/>
      <c r="BN26" s="607"/>
      <c r="BO26" s="607"/>
      <c r="BP26" s="607"/>
      <c r="BQ26" s="607"/>
      <c r="BR26" s="607"/>
      <c r="BS26" s="607"/>
      <c r="BT26" s="607"/>
      <c r="BU26" s="607"/>
      <c r="BV26" s="607"/>
      <c r="BW26" s="607"/>
      <c r="BX26" s="607"/>
      <c r="BY26" s="607"/>
      <c r="BZ26" s="607"/>
      <c r="CA26" s="607"/>
      <c r="CB26" s="609"/>
      <c r="CC26" s="611"/>
      <c r="CD26" s="607"/>
      <c r="CE26" s="607"/>
      <c r="CF26" s="607"/>
      <c r="CG26" s="607"/>
      <c r="CH26" s="609"/>
      <c r="CI26" s="610"/>
      <c r="CJ26" s="609"/>
      <c r="CK26" s="610"/>
      <c r="CL26" s="607"/>
      <c r="CM26" s="609"/>
      <c r="CN26" s="611"/>
      <c r="CO26" s="607"/>
      <c r="CP26" s="607"/>
      <c r="CQ26" s="607"/>
      <c r="CR26" s="607"/>
      <c r="CS26" s="607"/>
      <c r="CT26" s="607"/>
      <c r="CU26" s="607"/>
      <c r="CV26" s="607"/>
      <c r="CW26" s="607"/>
      <c r="CX26" s="607"/>
      <c r="CY26" s="607"/>
      <c r="CZ26" s="607"/>
      <c r="DA26" s="609"/>
    </row>
    <row r="27" spans="1:105" x14ac:dyDescent="0.25">
      <c r="A27" s="612"/>
      <c r="B27" s="1353"/>
      <c r="C27" s="196" t="s">
        <v>1008</v>
      </c>
      <c r="D27" s="613"/>
      <c r="E27" s="1804"/>
      <c r="F27" s="614"/>
      <c r="G27" s="614"/>
      <c r="H27" s="614"/>
      <c r="I27" s="614"/>
      <c r="J27" s="615"/>
      <c r="K27" s="616">
        <v>391</v>
      </c>
      <c r="L27" s="617"/>
      <c r="M27" s="617">
        <v>201</v>
      </c>
      <c r="N27" s="617"/>
      <c r="O27" s="618"/>
      <c r="P27" s="617">
        <v>128</v>
      </c>
      <c r="Q27" s="619">
        <v>88.9</v>
      </c>
      <c r="R27" s="618"/>
      <c r="S27" s="620">
        <v>144</v>
      </c>
      <c r="T27" s="620">
        <v>515</v>
      </c>
      <c r="U27" s="620">
        <v>245</v>
      </c>
      <c r="V27" s="618"/>
      <c r="W27" s="618"/>
      <c r="X27" s="620">
        <v>2355</v>
      </c>
      <c r="Y27" s="620">
        <v>875</v>
      </c>
      <c r="Z27" s="620">
        <v>385</v>
      </c>
      <c r="AA27" s="620">
        <v>862</v>
      </c>
      <c r="AB27" s="618"/>
      <c r="AC27" s="618"/>
      <c r="AD27" s="618"/>
      <c r="AE27" s="620">
        <v>782</v>
      </c>
      <c r="AF27" s="620"/>
      <c r="AG27" s="620"/>
      <c r="AH27" s="620">
        <v>135</v>
      </c>
      <c r="AI27" s="618"/>
      <c r="AJ27" s="618"/>
      <c r="AK27" s="618"/>
      <c r="AL27" s="618"/>
      <c r="AM27" s="618"/>
      <c r="AN27" s="618"/>
      <c r="AO27" s="618"/>
      <c r="AP27" s="618"/>
      <c r="AQ27" s="618"/>
      <c r="AR27" s="618"/>
      <c r="AS27" s="618"/>
      <c r="AT27" s="618"/>
      <c r="AU27" s="618"/>
      <c r="AV27" s="618"/>
      <c r="AW27" s="618"/>
      <c r="AX27" s="618"/>
      <c r="AY27" s="618"/>
      <c r="AZ27" s="618"/>
      <c r="BA27" s="618"/>
      <c r="BB27" s="618"/>
      <c r="BC27" s="618"/>
      <c r="BD27" s="618"/>
      <c r="BE27" s="618"/>
      <c r="BF27" s="621"/>
      <c r="BG27" s="622"/>
      <c r="BH27" s="618"/>
      <c r="BI27" s="618"/>
      <c r="BJ27" s="618"/>
      <c r="BK27" s="618"/>
      <c r="BL27" s="618"/>
      <c r="BM27" s="618"/>
      <c r="BN27" s="618"/>
      <c r="BO27" s="618"/>
      <c r="BP27" s="618"/>
      <c r="BQ27" s="618"/>
      <c r="BR27" s="618"/>
      <c r="BS27" s="618"/>
      <c r="BT27" s="618"/>
      <c r="BU27" s="618"/>
      <c r="BV27" s="618"/>
      <c r="BW27" s="618"/>
      <c r="BX27" s="618"/>
      <c r="BY27" s="618"/>
      <c r="BZ27" s="618"/>
      <c r="CA27" s="618"/>
      <c r="CB27" s="621"/>
      <c r="CC27" s="623"/>
      <c r="CD27" s="618"/>
      <c r="CE27" s="618"/>
      <c r="CF27" s="618"/>
      <c r="CG27" s="618"/>
      <c r="CH27" s="621"/>
      <c r="CI27" s="622"/>
      <c r="CJ27" s="621"/>
      <c r="CK27" s="622"/>
      <c r="CL27" s="618"/>
      <c r="CM27" s="621"/>
      <c r="CN27" s="623"/>
      <c r="CO27" s="618"/>
      <c r="CP27" s="618"/>
      <c r="CQ27" s="618"/>
      <c r="CR27" s="618"/>
      <c r="CS27" s="618"/>
      <c r="CT27" s="618"/>
      <c r="CU27" s="618"/>
      <c r="CV27" s="618"/>
      <c r="CW27" s="618"/>
      <c r="CX27" s="618"/>
      <c r="CY27" s="618"/>
      <c r="CZ27" s="618"/>
      <c r="DA27" s="621"/>
    </row>
    <row r="28" spans="1:105" ht="15.75" thickBot="1" x14ac:dyDescent="0.3">
      <c r="A28" s="624"/>
      <c r="B28" s="1354"/>
      <c r="C28" s="625" t="s">
        <v>1371</v>
      </c>
      <c r="D28" s="626"/>
      <c r="E28" s="1808"/>
      <c r="F28" s="627" t="s">
        <v>1009</v>
      </c>
      <c r="G28" s="627"/>
      <c r="H28" s="627"/>
      <c r="I28" s="627"/>
      <c r="J28" s="628"/>
      <c r="K28" s="629">
        <v>561</v>
      </c>
      <c r="L28" s="630"/>
      <c r="M28" s="630" t="s">
        <v>1010</v>
      </c>
      <c r="N28" s="630"/>
      <c r="O28" s="631"/>
      <c r="P28" s="631" t="s">
        <v>1010</v>
      </c>
      <c r="Q28" s="631" t="s">
        <v>1011</v>
      </c>
      <c r="R28" s="631"/>
      <c r="S28" s="632">
        <v>536</v>
      </c>
      <c r="T28" s="632">
        <v>1170</v>
      </c>
      <c r="U28" s="632">
        <v>845</v>
      </c>
      <c r="V28" s="631"/>
      <c r="W28" s="631"/>
      <c r="X28" s="632">
        <v>2230</v>
      </c>
      <c r="Y28" s="632">
        <v>1520</v>
      </c>
      <c r="Z28" s="632">
        <v>1050</v>
      </c>
      <c r="AA28" s="632">
        <v>1290</v>
      </c>
      <c r="AB28" s="631"/>
      <c r="AC28" s="631"/>
      <c r="AD28" s="631"/>
      <c r="AE28" s="632">
        <v>1450</v>
      </c>
      <c r="AF28" s="632"/>
      <c r="AG28" s="632"/>
      <c r="AH28" s="632" t="s">
        <v>1011</v>
      </c>
      <c r="AI28" s="631"/>
      <c r="AJ28" s="631"/>
      <c r="AK28" s="631"/>
      <c r="AL28" s="631"/>
      <c r="AM28" s="631"/>
      <c r="AN28" s="631"/>
      <c r="AO28" s="631"/>
      <c r="AP28" s="631"/>
      <c r="AQ28" s="631"/>
      <c r="AR28" s="631"/>
      <c r="AS28" s="631"/>
      <c r="AT28" s="631"/>
      <c r="AU28" s="631"/>
      <c r="AV28" s="631"/>
      <c r="AW28" s="631"/>
      <c r="AX28" s="631"/>
      <c r="AY28" s="631"/>
      <c r="AZ28" s="631"/>
      <c r="BA28" s="631"/>
      <c r="BB28" s="631"/>
      <c r="BC28" s="631"/>
      <c r="BD28" s="631"/>
      <c r="BE28" s="631"/>
      <c r="BF28" s="633"/>
      <c r="BG28" s="634"/>
      <c r="BH28" s="631"/>
      <c r="BI28" s="631"/>
      <c r="BJ28" s="631"/>
      <c r="BK28" s="631"/>
      <c r="BL28" s="631"/>
      <c r="BM28" s="631"/>
      <c r="BN28" s="631"/>
      <c r="BO28" s="631"/>
      <c r="BP28" s="631"/>
      <c r="BQ28" s="631"/>
      <c r="BR28" s="631"/>
      <c r="BS28" s="631"/>
      <c r="BT28" s="631"/>
      <c r="BU28" s="631"/>
      <c r="BV28" s="631"/>
      <c r="BW28" s="631"/>
      <c r="BX28" s="631"/>
      <c r="BY28" s="631"/>
      <c r="BZ28" s="631"/>
      <c r="CA28" s="631"/>
      <c r="CB28" s="633"/>
      <c r="CC28" s="635"/>
      <c r="CD28" s="631"/>
      <c r="CE28" s="631"/>
      <c r="CF28" s="631"/>
      <c r="CG28" s="631"/>
      <c r="CH28" s="633"/>
      <c r="CI28" s="634"/>
      <c r="CJ28" s="633"/>
      <c r="CK28" s="634"/>
      <c r="CL28" s="631"/>
      <c r="CM28" s="633"/>
      <c r="CN28" s="635"/>
      <c r="CO28" s="631"/>
      <c r="CP28" s="631"/>
      <c r="CQ28" s="631"/>
      <c r="CR28" s="631"/>
      <c r="CS28" s="631"/>
      <c r="CT28" s="631"/>
      <c r="CU28" s="631"/>
      <c r="CV28" s="631"/>
      <c r="CW28" s="631"/>
      <c r="CX28" s="631"/>
      <c r="CY28" s="631"/>
      <c r="CZ28" s="631"/>
      <c r="DA28" s="633"/>
    </row>
    <row r="29" spans="1:105" ht="28.5" customHeight="1" thickBot="1" x14ac:dyDescent="0.3">
      <c r="A29" s="636"/>
      <c r="B29" s="1355"/>
      <c r="C29" s="637" t="s">
        <v>1231</v>
      </c>
      <c r="D29" s="638"/>
      <c r="E29" s="1809"/>
      <c r="F29" s="640"/>
      <c r="G29" s="641"/>
      <c r="H29" s="641"/>
      <c r="I29" s="641"/>
      <c r="J29" s="641"/>
      <c r="K29" s="639"/>
      <c r="L29" s="639"/>
      <c r="M29" s="639"/>
      <c r="N29" s="639"/>
      <c r="O29" s="639"/>
      <c r="P29" s="639"/>
      <c r="Q29" s="639"/>
      <c r="R29" s="639"/>
      <c r="S29" s="639"/>
      <c r="T29" s="639"/>
      <c r="U29" s="639"/>
      <c r="V29" s="639"/>
      <c r="W29" s="639"/>
      <c r="X29" s="639"/>
      <c r="Y29" s="639"/>
      <c r="Z29" s="639"/>
      <c r="AA29" s="639"/>
      <c r="AB29" s="639"/>
      <c r="AC29" s="639"/>
      <c r="AD29" s="639"/>
      <c r="AE29" s="639"/>
      <c r="AF29" s="639"/>
      <c r="AG29" s="639"/>
      <c r="AH29" s="639"/>
      <c r="AI29" s="639"/>
      <c r="AJ29" s="639"/>
      <c r="AK29" s="639"/>
      <c r="AL29" s="639"/>
      <c r="AM29" s="639"/>
      <c r="AN29" s="639"/>
      <c r="AO29" s="639"/>
      <c r="AP29" s="639"/>
      <c r="AQ29" s="639"/>
      <c r="AR29" s="639"/>
      <c r="AS29" s="639"/>
      <c r="AT29" s="639"/>
      <c r="AU29" s="639"/>
      <c r="AV29" s="639"/>
      <c r="AW29" s="639"/>
      <c r="AX29" s="639"/>
      <c r="AY29" s="639"/>
      <c r="AZ29" s="639"/>
      <c r="BA29" s="639"/>
      <c r="BB29" s="639"/>
      <c r="BC29" s="639"/>
      <c r="BD29" s="639"/>
      <c r="BE29" s="639"/>
      <c r="BF29" s="639"/>
      <c r="BG29" s="639"/>
      <c r="BH29" s="639"/>
      <c r="BI29" s="639"/>
      <c r="BJ29" s="639"/>
      <c r="BK29" s="639"/>
      <c r="BL29" s="639"/>
      <c r="BM29" s="639"/>
      <c r="BN29" s="639"/>
      <c r="BO29" s="639"/>
      <c r="BP29" s="639"/>
      <c r="BQ29" s="639"/>
      <c r="BR29" s="639"/>
      <c r="BS29" s="639"/>
      <c r="BT29" s="639"/>
      <c r="BU29" s="639"/>
      <c r="BV29" s="639"/>
      <c r="BW29" s="639"/>
      <c r="BX29" s="639"/>
      <c r="BY29" s="639"/>
      <c r="BZ29" s="639"/>
      <c r="CA29" s="639"/>
      <c r="CB29" s="639"/>
      <c r="CC29" s="639"/>
      <c r="CD29" s="639"/>
      <c r="CE29" s="639"/>
      <c r="CF29" s="639"/>
      <c r="CG29" s="639"/>
      <c r="CH29" s="639"/>
      <c r="CI29" s="639"/>
      <c r="CJ29" s="639"/>
      <c r="CK29" s="639"/>
      <c r="CL29" s="639"/>
      <c r="CM29" s="639"/>
      <c r="CN29" s="639"/>
      <c r="CO29" s="639"/>
      <c r="CP29" s="639"/>
      <c r="CQ29" s="639"/>
      <c r="CR29" s="639"/>
      <c r="CS29" s="639"/>
      <c r="CT29" s="639"/>
      <c r="CU29" s="639"/>
      <c r="CV29" s="639"/>
      <c r="CW29" s="639"/>
      <c r="CX29" s="639"/>
      <c r="CY29" s="639"/>
      <c r="CZ29" s="639"/>
      <c r="DA29" s="642"/>
    </row>
    <row r="30" spans="1:105" x14ac:dyDescent="0.25">
      <c r="A30" s="505">
        <v>15</v>
      </c>
      <c r="B30" s="211" t="s">
        <v>83</v>
      </c>
      <c r="C30" s="506" t="s">
        <v>82</v>
      </c>
      <c r="D30" s="507">
        <v>39941</v>
      </c>
      <c r="E30" s="1810">
        <v>0.52083333333333337</v>
      </c>
      <c r="F30" s="508">
        <v>3710</v>
      </c>
      <c r="G30" s="509">
        <f t="shared" ref="G30:G58" si="2">COUNT(K30:BF30)</f>
        <v>14</v>
      </c>
      <c r="H30" s="509" t="s">
        <v>1011</v>
      </c>
      <c r="I30" s="509" t="s">
        <v>1011</v>
      </c>
      <c r="J30" s="509" t="s">
        <v>1011</v>
      </c>
      <c r="K30" s="510" t="s">
        <v>901</v>
      </c>
      <c r="L30" s="511">
        <v>19.654677930306232</v>
      </c>
      <c r="M30" s="510" t="s">
        <v>901</v>
      </c>
      <c r="N30" s="510" t="s">
        <v>901</v>
      </c>
      <c r="O30" s="510" t="s">
        <v>901</v>
      </c>
      <c r="P30" s="510" t="s">
        <v>901</v>
      </c>
      <c r="Q30" s="510" t="s">
        <v>901</v>
      </c>
      <c r="R30" s="510" t="s">
        <v>901</v>
      </c>
      <c r="S30" s="510" t="s">
        <v>901</v>
      </c>
      <c r="T30" s="510" t="s">
        <v>901</v>
      </c>
      <c r="U30" s="510" t="s">
        <v>901</v>
      </c>
      <c r="V30" s="643">
        <v>878.6230200633579</v>
      </c>
      <c r="W30" s="643">
        <v>151.99281942977822</v>
      </c>
      <c r="X30" s="510" t="s">
        <v>901</v>
      </c>
      <c r="Y30" s="643">
        <v>222.85955649419219</v>
      </c>
      <c r="Z30" s="643">
        <v>182.01224920802534</v>
      </c>
      <c r="AA30" s="510" t="s">
        <v>901</v>
      </c>
      <c r="AB30" s="643">
        <v>152.61837381203802</v>
      </c>
      <c r="AC30" s="643">
        <v>490.89968321013725</v>
      </c>
      <c r="AD30" s="510" t="s">
        <v>901</v>
      </c>
      <c r="AE30" s="510" t="s">
        <v>901</v>
      </c>
      <c r="AF30" s="643">
        <v>656.84054910242867</v>
      </c>
      <c r="AG30" s="643">
        <v>392.75395987328397</v>
      </c>
      <c r="AH30" s="510" t="s">
        <v>901</v>
      </c>
      <c r="AI30" s="510" t="s">
        <v>901</v>
      </c>
      <c r="AJ30" s="510" t="s">
        <v>901</v>
      </c>
      <c r="AK30" s="510" t="s">
        <v>901</v>
      </c>
      <c r="AL30" s="510" t="s">
        <v>901</v>
      </c>
      <c r="AM30" s="510" t="s">
        <v>901</v>
      </c>
      <c r="AN30" s="510" t="s">
        <v>901</v>
      </c>
      <c r="AO30" s="644">
        <v>1500</v>
      </c>
      <c r="AP30" s="510" t="s">
        <v>901</v>
      </c>
      <c r="AQ30" s="644">
        <v>2240</v>
      </c>
      <c r="AR30" s="644">
        <v>2340</v>
      </c>
      <c r="AS30" s="510" t="s">
        <v>901</v>
      </c>
      <c r="AT30" s="644">
        <v>3020</v>
      </c>
      <c r="AU30" s="510" t="s">
        <v>901</v>
      </c>
      <c r="AV30" s="510" t="s">
        <v>901</v>
      </c>
      <c r="AW30" s="510" t="s">
        <v>901</v>
      </c>
      <c r="AX30" s="644">
        <v>6550</v>
      </c>
      <c r="AY30" s="510" t="s">
        <v>901</v>
      </c>
      <c r="AZ30" s="510" t="s">
        <v>901</v>
      </c>
      <c r="BA30" s="510" t="s">
        <v>901</v>
      </c>
      <c r="BB30" s="510" t="s">
        <v>901</v>
      </c>
      <c r="BC30" s="510" t="s">
        <v>901</v>
      </c>
      <c r="BD30" s="510" t="s">
        <v>901</v>
      </c>
      <c r="BE30" s="510" t="s">
        <v>901</v>
      </c>
      <c r="BF30" s="514" t="s">
        <v>901</v>
      </c>
      <c r="BG30" s="515" t="s">
        <v>901</v>
      </c>
      <c r="BH30" s="517" t="s">
        <v>901</v>
      </c>
      <c r="BI30" s="517" t="s">
        <v>901</v>
      </c>
      <c r="BJ30" s="517" t="s">
        <v>901</v>
      </c>
      <c r="BK30" s="517" t="s">
        <v>901</v>
      </c>
      <c r="BL30" s="517" t="s">
        <v>901</v>
      </c>
      <c r="BM30" s="517" t="s">
        <v>901</v>
      </c>
      <c r="BN30" s="517" t="s">
        <v>901</v>
      </c>
      <c r="BO30" s="517" t="s">
        <v>901</v>
      </c>
      <c r="BP30" s="517" t="s">
        <v>901</v>
      </c>
      <c r="BQ30" s="517" t="s">
        <v>901</v>
      </c>
      <c r="BR30" s="517" t="s">
        <v>901</v>
      </c>
      <c r="BS30" s="517" t="s">
        <v>901</v>
      </c>
      <c r="BT30" s="517" t="s">
        <v>901</v>
      </c>
      <c r="BU30" s="512">
        <v>2010</v>
      </c>
      <c r="BV30" s="517" t="s">
        <v>901</v>
      </c>
      <c r="BW30" s="517" t="s">
        <v>901</v>
      </c>
      <c r="BX30" s="517" t="s">
        <v>901</v>
      </c>
      <c r="BY30" s="517" t="s">
        <v>901</v>
      </c>
      <c r="BZ30" s="517" t="s">
        <v>901</v>
      </c>
      <c r="CA30" s="517" t="s">
        <v>901</v>
      </c>
      <c r="CB30" s="645" t="s">
        <v>901</v>
      </c>
      <c r="CC30" s="513" t="s">
        <v>901</v>
      </c>
      <c r="CD30" s="510" t="s">
        <v>901</v>
      </c>
      <c r="CE30" s="510" t="s">
        <v>901</v>
      </c>
      <c r="CF30" s="510" t="s">
        <v>901</v>
      </c>
      <c r="CG30" s="510" t="s">
        <v>901</v>
      </c>
      <c r="CH30" s="514" t="s">
        <v>901</v>
      </c>
      <c r="CI30" s="646">
        <v>124.439070749736</v>
      </c>
      <c r="CJ30" s="647">
        <v>137.25279831045407</v>
      </c>
      <c r="CK30" s="648" t="s">
        <v>901</v>
      </c>
      <c r="CL30" s="643" t="s">
        <v>901</v>
      </c>
      <c r="CM30" s="649">
        <v>177.83970432946143</v>
      </c>
      <c r="CN30" s="650">
        <v>117.99662090813092</v>
      </c>
      <c r="CO30" s="512">
        <v>7850</v>
      </c>
      <c r="CP30" s="517" t="s">
        <v>901</v>
      </c>
      <c r="CQ30" s="517" t="s">
        <v>901</v>
      </c>
      <c r="CR30" s="517" t="s">
        <v>901</v>
      </c>
      <c r="CS30" s="517" t="s">
        <v>901</v>
      </c>
      <c r="CT30" s="517" t="s">
        <v>901</v>
      </c>
      <c r="CU30" s="517" t="s">
        <v>901</v>
      </c>
      <c r="CV30" s="517" t="s">
        <v>901</v>
      </c>
      <c r="CW30" s="517" t="s">
        <v>901</v>
      </c>
      <c r="CX30" s="517" t="s">
        <v>901</v>
      </c>
      <c r="CY30" s="517" t="s">
        <v>901</v>
      </c>
      <c r="CZ30" s="517" t="s">
        <v>901</v>
      </c>
      <c r="DA30" s="517" t="s">
        <v>901</v>
      </c>
    </row>
    <row r="31" spans="1:105" x14ac:dyDescent="0.25">
      <c r="A31" s="519">
        <v>27</v>
      </c>
      <c r="B31" s="1405" t="s">
        <v>902</v>
      </c>
      <c r="C31" s="520" t="s">
        <v>103</v>
      </c>
      <c r="D31" s="521">
        <v>39941</v>
      </c>
      <c r="E31" s="1805">
        <v>0.55208333333333337</v>
      </c>
      <c r="F31" s="522">
        <v>5090</v>
      </c>
      <c r="G31" s="523">
        <f t="shared" si="2"/>
        <v>18</v>
      </c>
      <c r="H31" s="523" t="s">
        <v>1011</v>
      </c>
      <c r="I31" s="523" t="s">
        <v>1011</v>
      </c>
      <c r="J31" s="523" t="s">
        <v>1011</v>
      </c>
      <c r="K31" s="510" t="s">
        <v>901</v>
      </c>
      <c r="L31" s="510" t="s">
        <v>901</v>
      </c>
      <c r="M31" s="554">
        <v>176.35596933187301</v>
      </c>
      <c r="N31" s="528" t="s">
        <v>901</v>
      </c>
      <c r="O31" s="528" t="s">
        <v>901</v>
      </c>
      <c r="P31" s="528" t="s">
        <v>901</v>
      </c>
      <c r="Q31" s="528" t="s">
        <v>901</v>
      </c>
      <c r="R31" s="528" t="s">
        <v>901</v>
      </c>
      <c r="S31" s="528" t="s">
        <v>901</v>
      </c>
      <c r="T31" s="528" t="s">
        <v>901</v>
      </c>
      <c r="U31" s="528" t="s">
        <v>901</v>
      </c>
      <c r="V31" s="564">
        <v>1360</v>
      </c>
      <c r="W31" s="554">
        <v>253.7480832420591</v>
      </c>
      <c r="X31" s="528" t="s">
        <v>901</v>
      </c>
      <c r="Y31" s="554">
        <v>261.46768893756843</v>
      </c>
      <c r="Z31" s="554">
        <v>207.71347207009856</v>
      </c>
      <c r="AA31" s="528" t="s">
        <v>901</v>
      </c>
      <c r="AB31" s="554">
        <v>208.26856516976997</v>
      </c>
      <c r="AC31" s="528" t="s">
        <v>901</v>
      </c>
      <c r="AD31" s="554">
        <v>514.32201533406351</v>
      </c>
      <c r="AE31" s="528" t="s">
        <v>901</v>
      </c>
      <c r="AF31" s="528" t="s">
        <v>901</v>
      </c>
      <c r="AG31" s="554">
        <v>379.75684556407452</v>
      </c>
      <c r="AH31" s="528" t="s">
        <v>901</v>
      </c>
      <c r="AI31" s="528" t="s">
        <v>901</v>
      </c>
      <c r="AJ31" s="554">
        <v>595.54874041621019</v>
      </c>
      <c r="AK31" s="528" t="s">
        <v>901</v>
      </c>
      <c r="AL31" s="528" t="s">
        <v>901</v>
      </c>
      <c r="AM31" s="564">
        <v>1950</v>
      </c>
      <c r="AN31" s="528" t="s">
        <v>901</v>
      </c>
      <c r="AO31" s="528" t="s">
        <v>901</v>
      </c>
      <c r="AP31" s="564">
        <v>2120</v>
      </c>
      <c r="AQ31" s="564">
        <v>2480</v>
      </c>
      <c r="AR31" s="564">
        <v>2640</v>
      </c>
      <c r="AS31" s="564">
        <v>2170</v>
      </c>
      <c r="AT31" s="564">
        <v>3520</v>
      </c>
      <c r="AU31" s="528" t="s">
        <v>901</v>
      </c>
      <c r="AV31" s="564">
        <v>5150</v>
      </c>
      <c r="AW31" s="528" t="s">
        <v>901</v>
      </c>
      <c r="AX31" s="564">
        <v>9320</v>
      </c>
      <c r="AY31" s="528" t="s">
        <v>901</v>
      </c>
      <c r="AZ31" s="528" t="s">
        <v>901</v>
      </c>
      <c r="BA31" s="528" t="s">
        <v>901</v>
      </c>
      <c r="BB31" s="528" t="s">
        <v>901</v>
      </c>
      <c r="BC31" s="528" t="s">
        <v>901</v>
      </c>
      <c r="BD31" s="528" t="s">
        <v>901</v>
      </c>
      <c r="BE31" s="554">
        <v>260</v>
      </c>
      <c r="BF31" s="538" t="s">
        <v>901</v>
      </c>
      <c r="BG31" s="539" t="s">
        <v>901</v>
      </c>
      <c r="BH31" s="542" t="s">
        <v>901</v>
      </c>
      <c r="BI31" s="542" t="s">
        <v>901</v>
      </c>
      <c r="BJ31" s="542" t="s">
        <v>901</v>
      </c>
      <c r="BK31" s="542" t="s">
        <v>901</v>
      </c>
      <c r="BL31" s="542" t="s">
        <v>901</v>
      </c>
      <c r="BM31" s="542" t="s">
        <v>901</v>
      </c>
      <c r="BN31" s="542" t="s">
        <v>901</v>
      </c>
      <c r="BO31" s="542" t="s">
        <v>901</v>
      </c>
      <c r="BP31" s="542" t="s">
        <v>901</v>
      </c>
      <c r="BQ31" s="542" t="s">
        <v>901</v>
      </c>
      <c r="BR31" s="542" t="s">
        <v>901</v>
      </c>
      <c r="BS31" s="542" t="s">
        <v>901</v>
      </c>
      <c r="BT31" s="542" t="s">
        <v>901</v>
      </c>
      <c r="BU31" s="542" t="s">
        <v>901</v>
      </c>
      <c r="BV31" s="542" t="s">
        <v>901</v>
      </c>
      <c r="BW31" s="542" t="s">
        <v>901</v>
      </c>
      <c r="BX31" s="542" t="s">
        <v>901</v>
      </c>
      <c r="BY31" s="542" t="s">
        <v>901</v>
      </c>
      <c r="BZ31" s="559">
        <v>172.14370208105146</v>
      </c>
      <c r="CA31" s="542" t="s">
        <v>901</v>
      </c>
      <c r="CB31" s="548" t="s">
        <v>901</v>
      </c>
      <c r="CC31" s="536" t="s">
        <v>901</v>
      </c>
      <c r="CD31" s="528" t="s">
        <v>901</v>
      </c>
      <c r="CE31" s="528" t="s">
        <v>901</v>
      </c>
      <c r="CF31" s="528" t="s">
        <v>901</v>
      </c>
      <c r="CG31" s="528" t="s">
        <v>901</v>
      </c>
      <c r="CH31" s="538" t="s">
        <v>901</v>
      </c>
      <c r="CI31" s="651">
        <v>198.50711938663744</v>
      </c>
      <c r="CJ31" s="570">
        <v>220.17743702081049</v>
      </c>
      <c r="CK31" s="652" t="s">
        <v>901</v>
      </c>
      <c r="CL31" s="554">
        <v>120.72179627601314</v>
      </c>
      <c r="CM31" s="653">
        <v>253.12814895947429</v>
      </c>
      <c r="CN31" s="573">
        <v>169.53800657174148</v>
      </c>
      <c r="CO31" s="534">
        <v>11400</v>
      </c>
      <c r="CP31" s="534">
        <v>3180</v>
      </c>
      <c r="CQ31" s="534">
        <v>5960</v>
      </c>
      <c r="CR31" s="533">
        <v>3040</v>
      </c>
      <c r="CS31" s="542" t="s">
        <v>901</v>
      </c>
      <c r="CT31" s="542" t="s">
        <v>901</v>
      </c>
      <c r="CU31" s="542" t="s">
        <v>901</v>
      </c>
      <c r="CV31" s="542" t="s">
        <v>901</v>
      </c>
      <c r="CW31" s="542" t="s">
        <v>901</v>
      </c>
      <c r="CX31" s="542" t="s">
        <v>901</v>
      </c>
      <c r="CY31" s="542" t="s">
        <v>901</v>
      </c>
      <c r="CZ31" s="542" t="s">
        <v>901</v>
      </c>
      <c r="DA31" s="534">
        <v>1460</v>
      </c>
    </row>
    <row r="32" spans="1:105" x14ac:dyDescent="0.25">
      <c r="A32" s="519">
        <v>15</v>
      </c>
      <c r="B32" s="211" t="s">
        <v>83</v>
      </c>
      <c r="C32" s="520" t="s">
        <v>82</v>
      </c>
      <c r="D32" s="521">
        <v>39982</v>
      </c>
      <c r="E32" s="1805">
        <v>0.47916666666666669</v>
      </c>
      <c r="F32" s="522">
        <v>2230</v>
      </c>
      <c r="G32" s="523">
        <f t="shared" si="2"/>
        <v>17</v>
      </c>
      <c r="H32" s="523" t="s">
        <v>1011</v>
      </c>
      <c r="I32" s="523" t="s">
        <v>1011</v>
      </c>
      <c r="J32" s="523" t="s">
        <v>1011</v>
      </c>
      <c r="K32" s="510" t="s">
        <v>901</v>
      </c>
      <c r="L32" s="510" t="s">
        <v>901</v>
      </c>
      <c r="M32" s="529">
        <v>88.702034509399951</v>
      </c>
      <c r="N32" s="528" t="s">
        <v>901</v>
      </c>
      <c r="O32" s="528" t="s">
        <v>901</v>
      </c>
      <c r="P32" s="528" t="s">
        <v>901</v>
      </c>
      <c r="Q32" s="528" t="s">
        <v>901</v>
      </c>
      <c r="R32" s="528" t="s">
        <v>901</v>
      </c>
      <c r="S32" s="528" t="s">
        <v>901</v>
      </c>
      <c r="T32" s="528" t="s">
        <v>901</v>
      </c>
      <c r="U32" s="528" t="s">
        <v>901</v>
      </c>
      <c r="V32" s="554">
        <v>551.81045583311879</v>
      </c>
      <c r="W32" s="554">
        <v>112.31161473087819</v>
      </c>
      <c r="X32" s="528" t="s">
        <v>901</v>
      </c>
      <c r="Y32" s="554">
        <v>137.38449652330672</v>
      </c>
      <c r="Z32" s="554">
        <v>123.38398145763587</v>
      </c>
      <c r="AA32" s="554">
        <v>120.03090394025239</v>
      </c>
      <c r="AB32" s="528" t="s">
        <v>901</v>
      </c>
      <c r="AC32" s="528" t="s">
        <v>901</v>
      </c>
      <c r="AD32" s="554">
        <v>184.9513262941025</v>
      </c>
      <c r="AE32" s="528" t="s">
        <v>901</v>
      </c>
      <c r="AF32" s="554">
        <v>228.74787535410766</v>
      </c>
      <c r="AG32" s="554">
        <v>135.92377028071081</v>
      </c>
      <c r="AH32" s="528" t="s">
        <v>901</v>
      </c>
      <c r="AI32" s="528" t="s">
        <v>901</v>
      </c>
      <c r="AJ32" s="528" t="s">
        <v>901</v>
      </c>
      <c r="AK32" s="564">
        <v>181.61627607519958</v>
      </c>
      <c r="AL32" s="528" t="s">
        <v>901</v>
      </c>
      <c r="AM32" s="528" t="s">
        <v>901</v>
      </c>
      <c r="AN32" s="554">
        <v>369.55704352304917</v>
      </c>
      <c r="AO32" s="528" t="s">
        <v>901</v>
      </c>
      <c r="AP32" s="528" t="s">
        <v>901</v>
      </c>
      <c r="AQ32" s="554">
        <v>671.47566314705136</v>
      </c>
      <c r="AR32" s="554">
        <v>727.59721864537732</v>
      </c>
      <c r="AS32" s="554">
        <v>687.16971413855276</v>
      </c>
      <c r="AT32" s="528" t="s">
        <v>901</v>
      </c>
      <c r="AU32" s="528" t="s">
        <v>901</v>
      </c>
      <c r="AV32" s="564">
        <v>1690</v>
      </c>
      <c r="AW32" s="528" t="s">
        <v>901</v>
      </c>
      <c r="AX32" s="564">
        <v>3520</v>
      </c>
      <c r="AY32" s="528" t="s">
        <v>901</v>
      </c>
      <c r="AZ32" s="528" t="s">
        <v>901</v>
      </c>
      <c r="BA32" s="528" t="s">
        <v>901</v>
      </c>
      <c r="BB32" s="528" t="s">
        <v>901</v>
      </c>
      <c r="BC32" s="528" t="s">
        <v>901</v>
      </c>
      <c r="BD32" s="528" t="s">
        <v>901</v>
      </c>
      <c r="BE32" s="529">
        <v>34.250991501416429</v>
      </c>
      <c r="BF32" s="538" t="s">
        <v>901</v>
      </c>
      <c r="BG32" s="539" t="s">
        <v>901</v>
      </c>
      <c r="BH32" s="542" t="s">
        <v>901</v>
      </c>
      <c r="BI32" s="542" t="s">
        <v>901</v>
      </c>
      <c r="BJ32" s="542" t="s">
        <v>901</v>
      </c>
      <c r="BK32" s="542" t="s">
        <v>901</v>
      </c>
      <c r="BL32" s="559">
        <v>113.55395312902395</v>
      </c>
      <c r="BM32" s="542" t="s">
        <v>901</v>
      </c>
      <c r="BN32" s="532">
        <v>17.919649755343809</v>
      </c>
      <c r="BO32" s="542" t="s">
        <v>901</v>
      </c>
      <c r="BP32" s="542" t="s">
        <v>901</v>
      </c>
      <c r="BQ32" s="542" t="s">
        <v>901</v>
      </c>
      <c r="BR32" s="542" t="s">
        <v>901</v>
      </c>
      <c r="BS32" s="542" t="s">
        <v>901</v>
      </c>
      <c r="BT32" s="542" t="s">
        <v>901</v>
      </c>
      <c r="BU32" s="559">
        <v>609.55446819469478</v>
      </c>
      <c r="BV32" s="542" t="s">
        <v>901</v>
      </c>
      <c r="BW32" s="542" t="s">
        <v>901</v>
      </c>
      <c r="BX32" s="559">
        <v>179.76719031676541</v>
      </c>
      <c r="BY32" s="542" t="s">
        <v>901</v>
      </c>
      <c r="BZ32" s="532">
        <v>92.603141900592334</v>
      </c>
      <c r="CA32" s="542" t="s">
        <v>901</v>
      </c>
      <c r="CB32" s="550">
        <v>13.985475148081381</v>
      </c>
      <c r="CC32" s="536" t="s">
        <v>901</v>
      </c>
      <c r="CD32" s="528" t="s">
        <v>901</v>
      </c>
      <c r="CE32" s="528" t="s">
        <v>901</v>
      </c>
      <c r="CF32" s="528">
        <v>9.2566057172289469</v>
      </c>
      <c r="CG32" s="529">
        <v>16.892351274787536</v>
      </c>
      <c r="CH32" s="557">
        <v>83.693020860159663</v>
      </c>
      <c r="CI32" s="531" t="s">
        <v>901</v>
      </c>
      <c r="CJ32" s="550">
        <v>92.559361318568136</v>
      </c>
      <c r="CK32" s="525" t="s">
        <v>901</v>
      </c>
      <c r="CL32" s="529">
        <v>44.55281998454803</v>
      </c>
      <c r="CM32" s="653">
        <v>101.49523564254443</v>
      </c>
      <c r="CN32" s="654">
        <v>65.583826937934589</v>
      </c>
      <c r="CO32" s="534">
        <v>4780</v>
      </c>
      <c r="CP32" s="534" t="s">
        <v>901</v>
      </c>
      <c r="CQ32" s="534">
        <v>2369.8223023435485</v>
      </c>
      <c r="CR32" s="542" t="s">
        <v>901</v>
      </c>
      <c r="CS32" s="542" t="s">
        <v>901</v>
      </c>
      <c r="CT32" s="542" t="s">
        <v>901</v>
      </c>
      <c r="CU32" s="559">
        <v>241.92222508369818</v>
      </c>
      <c r="CV32" s="542" t="s">
        <v>901</v>
      </c>
      <c r="CW32" s="542">
        <v>1.5734123100695341</v>
      </c>
      <c r="CX32" s="542">
        <v>7.4897759464331708</v>
      </c>
      <c r="CY32" s="542" t="s">
        <v>901</v>
      </c>
      <c r="CZ32" s="542" t="s">
        <v>901</v>
      </c>
      <c r="DA32" s="568">
        <v>351.43754828740668</v>
      </c>
    </row>
    <row r="33" spans="1:105" x14ac:dyDescent="0.25">
      <c r="A33" s="519">
        <v>27</v>
      </c>
      <c r="B33" s="1405" t="s">
        <v>902</v>
      </c>
      <c r="C33" s="520" t="s">
        <v>103</v>
      </c>
      <c r="D33" s="521">
        <v>39982</v>
      </c>
      <c r="E33" s="1805">
        <v>0.60416666666666663</v>
      </c>
      <c r="F33" s="522">
        <v>4290</v>
      </c>
      <c r="G33" s="523">
        <f t="shared" si="2"/>
        <v>20</v>
      </c>
      <c r="H33" s="523" t="s">
        <v>1011</v>
      </c>
      <c r="I33" s="523" t="s">
        <v>1011</v>
      </c>
      <c r="J33" s="523" t="s">
        <v>1011</v>
      </c>
      <c r="K33" s="655">
        <v>74.423867293884626</v>
      </c>
      <c r="L33" s="510" t="s">
        <v>901</v>
      </c>
      <c r="M33" s="554">
        <v>289.14978955186928</v>
      </c>
      <c r="N33" s="528" t="s">
        <v>901</v>
      </c>
      <c r="O33" s="528" t="s">
        <v>901</v>
      </c>
      <c r="P33" s="528" t="s">
        <v>901</v>
      </c>
      <c r="Q33" s="528" t="s">
        <v>901</v>
      </c>
      <c r="R33" s="529">
        <v>55.854914582817528</v>
      </c>
      <c r="S33" s="529">
        <v>16.036494181728152</v>
      </c>
      <c r="T33" s="528" t="s">
        <v>901</v>
      </c>
      <c r="U33" s="528" t="s">
        <v>901</v>
      </c>
      <c r="V33" s="554">
        <v>961.25773706362963</v>
      </c>
      <c r="W33" s="554">
        <v>196.17925229017084</v>
      </c>
      <c r="X33" s="528" t="s">
        <v>901</v>
      </c>
      <c r="Y33" s="554">
        <v>228.47041346868036</v>
      </c>
      <c r="Z33" s="554">
        <v>204.90566972022776</v>
      </c>
      <c r="AA33" s="528" t="s">
        <v>901</v>
      </c>
      <c r="AB33" s="554">
        <v>123.1379054221342</v>
      </c>
      <c r="AC33" s="554">
        <v>270.17430056944789</v>
      </c>
      <c r="AD33" s="528" t="s">
        <v>901</v>
      </c>
      <c r="AE33" s="528" t="s">
        <v>901</v>
      </c>
      <c r="AF33" s="554">
        <v>286.03218618469919</v>
      </c>
      <c r="AG33" s="554">
        <v>180.69819262193616</v>
      </c>
      <c r="AH33" s="528" t="s">
        <v>901</v>
      </c>
      <c r="AI33" s="528" t="s">
        <v>901</v>
      </c>
      <c r="AJ33" s="554">
        <v>244.85615251299828</v>
      </c>
      <c r="AK33" s="528" t="s">
        <v>901</v>
      </c>
      <c r="AL33" s="528" t="s">
        <v>901</v>
      </c>
      <c r="AM33" s="528" t="s">
        <v>901</v>
      </c>
      <c r="AN33" s="528" t="s">
        <v>901</v>
      </c>
      <c r="AO33" s="528" t="s">
        <v>901</v>
      </c>
      <c r="AP33" s="564">
        <v>662.02030205496419</v>
      </c>
      <c r="AQ33" s="554">
        <v>715.70190641247837</v>
      </c>
      <c r="AR33" s="554">
        <v>842.81257737063629</v>
      </c>
      <c r="AS33" s="554">
        <v>749.81431047288947</v>
      </c>
      <c r="AT33" s="528" t="s">
        <v>901</v>
      </c>
      <c r="AU33" s="528" t="s">
        <v>901</v>
      </c>
      <c r="AV33" s="564">
        <v>2200</v>
      </c>
      <c r="AW33" s="528" t="s">
        <v>901</v>
      </c>
      <c r="AX33" s="564">
        <v>4920</v>
      </c>
      <c r="AY33" s="528" t="s">
        <v>901</v>
      </c>
      <c r="AZ33" s="528" t="s">
        <v>901</v>
      </c>
      <c r="BA33" s="528" t="s">
        <v>901</v>
      </c>
      <c r="BB33" s="528" t="s">
        <v>901</v>
      </c>
      <c r="BC33" s="528" t="s">
        <v>901</v>
      </c>
      <c r="BD33" s="528" t="s">
        <v>901</v>
      </c>
      <c r="BE33" s="554">
        <v>194</v>
      </c>
      <c r="BF33" s="538" t="s">
        <v>901</v>
      </c>
      <c r="BG33" s="539" t="s">
        <v>901</v>
      </c>
      <c r="BH33" s="542" t="s">
        <v>901</v>
      </c>
      <c r="BI33" s="542" t="s">
        <v>901</v>
      </c>
      <c r="BJ33" s="542" t="s">
        <v>901</v>
      </c>
      <c r="BK33" s="542" t="s">
        <v>901</v>
      </c>
      <c r="BL33" s="542" t="s">
        <v>901</v>
      </c>
      <c r="BM33" s="542" t="s">
        <v>901</v>
      </c>
      <c r="BN33" s="532">
        <v>39.185739044317906</v>
      </c>
      <c r="BO33" s="542" t="s">
        <v>901</v>
      </c>
      <c r="BP33" s="542" t="s">
        <v>901</v>
      </c>
      <c r="BQ33" s="542" t="s">
        <v>901</v>
      </c>
      <c r="BR33" s="542" t="s">
        <v>901</v>
      </c>
      <c r="BS33" s="542" t="s">
        <v>901</v>
      </c>
      <c r="BT33" s="542" t="s">
        <v>901</v>
      </c>
      <c r="BU33" s="559">
        <v>685.2537756870513</v>
      </c>
      <c r="BV33" s="542" t="s">
        <v>901</v>
      </c>
      <c r="BW33" s="542" t="s">
        <v>901</v>
      </c>
      <c r="BX33" s="542" t="s">
        <v>901</v>
      </c>
      <c r="BY33" s="542" t="s">
        <v>901</v>
      </c>
      <c r="BZ33" s="559">
        <v>231.62564991334492</v>
      </c>
      <c r="CA33" s="542" t="s">
        <v>901</v>
      </c>
      <c r="CB33" s="550">
        <v>79.533547907898011</v>
      </c>
      <c r="CC33" s="536">
        <v>5.1882149046793762</v>
      </c>
      <c r="CD33" s="528" t="s">
        <v>901</v>
      </c>
      <c r="CE33" s="528" t="s">
        <v>901</v>
      </c>
      <c r="CF33" s="529">
        <v>45.089527110670957</v>
      </c>
      <c r="CG33" s="529">
        <v>60.270363951473136</v>
      </c>
      <c r="CH33" s="538" t="s">
        <v>901</v>
      </c>
      <c r="CI33" s="651">
        <v>149.28447635553357</v>
      </c>
      <c r="CJ33" s="570">
        <v>169.36568457538996</v>
      </c>
      <c r="CK33" s="525" t="s">
        <v>901</v>
      </c>
      <c r="CL33" s="529">
        <v>66.496657588512008</v>
      </c>
      <c r="CM33" s="653">
        <v>172.91903936617976</v>
      </c>
      <c r="CN33" s="573">
        <v>103.67764298093587</v>
      </c>
      <c r="CO33" s="534">
        <v>7110</v>
      </c>
      <c r="CP33" s="534">
        <v>1100</v>
      </c>
      <c r="CQ33" s="534">
        <v>3710</v>
      </c>
      <c r="CR33" s="542" t="s">
        <v>901</v>
      </c>
      <c r="CS33" s="534">
        <v>10800</v>
      </c>
      <c r="CT33" s="542" t="s">
        <v>901</v>
      </c>
      <c r="CU33" s="559">
        <v>315.95592968556576</v>
      </c>
      <c r="CV33" s="542" t="s">
        <v>901</v>
      </c>
      <c r="CW33" s="542">
        <v>5.3527605843030459</v>
      </c>
      <c r="CX33" s="532">
        <v>31.2013369645952</v>
      </c>
      <c r="CY33" s="542" t="s">
        <v>901</v>
      </c>
      <c r="CZ33" s="542" t="s">
        <v>901</v>
      </c>
      <c r="DA33" s="572">
        <v>368.38672938846253</v>
      </c>
    </row>
    <row r="34" spans="1:105" x14ac:dyDescent="0.25">
      <c r="A34" s="519">
        <v>15</v>
      </c>
      <c r="B34" s="211" t="s">
        <v>83</v>
      </c>
      <c r="C34" s="520" t="s">
        <v>82</v>
      </c>
      <c r="D34" s="521">
        <v>40157</v>
      </c>
      <c r="E34" s="1805">
        <v>0.375</v>
      </c>
      <c r="F34" s="1251">
        <v>90</v>
      </c>
      <c r="G34" s="523">
        <f t="shared" si="2"/>
        <v>16</v>
      </c>
      <c r="H34" s="523" t="s">
        <v>1011</v>
      </c>
      <c r="I34" s="523" t="s">
        <v>1011</v>
      </c>
      <c r="J34" s="523" t="s">
        <v>1011</v>
      </c>
      <c r="K34" s="510" t="s">
        <v>901</v>
      </c>
      <c r="L34" s="528">
        <v>0.86982323400000006</v>
      </c>
      <c r="M34" s="510" t="s">
        <v>901</v>
      </c>
      <c r="N34" s="528" t="s">
        <v>901</v>
      </c>
      <c r="O34" s="528" t="s">
        <v>901</v>
      </c>
      <c r="P34" s="528" t="s">
        <v>901</v>
      </c>
      <c r="Q34" s="528" t="s">
        <v>901</v>
      </c>
      <c r="R34" s="528" t="s">
        <v>901</v>
      </c>
      <c r="S34" s="528">
        <v>0.28527820440000001</v>
      </c>
      <c r="T34" s="528" t="s">
        <v>901</v>
      </c>
      <c r="U34" s="528" t="s">
        <v>901</v>
      </c>
      <c r="V34" s="529">
        <v>32.393968739999998</v>
      </c>
      <c r="W34" s="528">
        <v>3.0961501620000003</v>
      </c>
      <c r="X34" s="528" t="s">
        <v>901</v>
      </c>
      <c r="Y34" s="528">
        <v>4.5724119000000005</v>
      </c>
      <c r="Z34" s="528">
        <v>3.6608577600000003</v>
      </c>
      <c r="AA34" s="528">
        <v>6.2016288599999996</v>
      </c>
      <c r="AB34" s="528" t="s">
        <v>901</v>
      </c>
      <c r="AC34" s="528">
        <v>8.5772332799999997</v>
      </c>
      <c r="AD34" s="528" t="s">
        <v>901</v>
      </c>
      <c r="AE34" s="528" t="s">
        <v>901</v>
      </c>
      <c r="AF34" s="529">
        <v>10.88008488</v>
      </c>
      <c r="AG34" s="528">
        <v>7.2081764999999995</v>
      </c>
      <c r="AH34" s="528" t="s">
        <v>901</v>
      </c>
      <c r="AI34" s="528" t="s">
        <v>901</v>
      </c>
      <c r="AJ34" s="528" t="s">
        <v>901</v>
      </c>
      <c r="AK34" s="528" t="s">
        <v>901</v>
      </c>
      <c r="AL34" s="528" t="s">
        <v>901</v>
      </c>
      <c r="AM34" s="528" t="s">
        <v>901</v>
      </c>
      <c r="AN34" s="554">
        <v>24.668644140000001</v>
      </c>
      <c r="AO34" s="528" t="s">
        <v>901</v>
      </c>
      <c r="AP34" s="529">
        <v>31.751429220000002</v>
      </c>
      <c r="AQ34" s="529">
        <v>37.985896199999999</v>
      </c>
      <c r="AR34" s="528" t="s">
        <v>901</v>
      </c>
      <c r="AS34" s="529">
        <v>34.723836839999997</v>
      </c>
      <c r="AT34" s="528" t="s">
        <v>901</v>
      </c>
      <c r="AU34" s="528" t="s">
        <v>901</v>
      </c>
      <c r="AV34" s="656">
        <v>90.659356200000005</v>
      </c>
      <c r="AW34" s="528" t="s">
        <v>901</v>
      </c>
      <c r="AX34" s="564">
        <v>188.09514780000001</v>
      </c>
      <c r="AY34" s="528" t="s">
        <v>901</v>
      </c>
      <c r="AZ34" s="528" t="s">
        <v>901</v>
      </c>
      <c r="BA34" s="528" t="s">
        <v>901</v>
      </c>
      <c r="BB34" s="528" t="s">
        <v>901</v>
      </c>
      <c r="BC34" s="528" t="s">
        <v>901</v>
      </c>
      <c r="BD34" s="528" t="s">
        <v>901</v>
      </c>
      <c r="BE34" s="528" t="s">
        <v>901</v>
      </c>
      <c r="BF34" s="538" t="s">
        <v>901</v>
      </c>
      <c r="BG34" s="539" t="s">
        <v>901</v>
      </c>
      <c r="BH34" s="542" t="s">
        <v>901</v>
      </c>
      <c r="BI34" s="542" t="s">
        <v>901</v>
      </c>
      <c r="BJ34" s="542" t="s">
        <v>901</v>
      </c>
      <c r="BK34" s="542" t="s">
        <v>901</v>
      </c>
      <c r="BL34" s="542">
        <v>4.1120507399999999</v>
      </c>
      <c r="BM34" s="542" t="s">
        <v>901</v>
      </c>
      <c r="BN34" s="542" t="s">
        <v>901</v>
      </c>
      <c r="BO34" s="542" t="s">
        <v>901</v>
      </c>
      <c r="BP34" s="542" t="s">
        <v>901</v>
      </c>
      <c r="BQ34" s="542" t="s">
        <v>901</v>
      </c>
      <c r="BR34" s="542" t="s">
        <v>901</v>
      </c>
      <c r="BS34" s="542" t="s">
        <v>901</v>
      </c>
      <c r="BT34" s="542" t="s">
        <v>901</v>
      </c>
      <c r="BU34" s="542" t="s">
        <v>901</v>
      </c>
      <c r="BV34" s="542" t="s">
        <v>901</v>
      </c>
      <c r="BW34" s="542" t="s">
        <v>901</v>
      </c>
      <c r="BX34" s="542">
        <v>2.0015426760000001</v>
      </c>
      <c r="BY34" s="542" t="s">
        <v>901</v>
      </c>
      <c r="BZ34" s="542">
        <v>0.66719251199999996</v>
      </c>
      <c r="CA34" s="542" t="s">
        <v>901</v>
      </c>
      <c r="CB34" s="548" t="s">
        <v>901</v>
      </c>
      <c r="CC34" s="536" t="s">
        <v>901</v>
      </c>
      <c r="CD34" s="528" t="s">
        <v>901</v>
      </c>
      <c r="CE34" s="528" t="s">
        <v>901</v>
      </c>
      <c r="CF34" s="528" t="s">
        <v>901</v>
      </c>
      <c r="CG34" s="528" t="s">
        <v>901</v>
      </c>
      <c r="CH34" s="538" t="s">
        <v>901</v>
      </c>
      <c r="CI34" s="539">
        <v>2.3658261899999999</v>
      </c>
      <c r="CJ34" s="548" t="s">
        <v>901</v>
      </c>
      <c r="CK34" s="525" t="s">
        <v>901</v>
      </c>
      <c r="CL34" s="529" t="s">
        <v>901</v>
      </c>
      <c r="CM34" s="653">
        <v>3.2863637520000002</v>
      </c>
      <c r="CN34" s="560">
        <v>2.2105597499999998</v>
      </c>
      <c r="CO34" s="534">
        <v>255.809652</v>
      </c>
      <c r="CP34" s="534" t="s">
        <v>901</v>
      </c>
      <c r="CQ34" s="534">
        <v>142.27446660000001</v>
      </c>
      <c r="CR34" s="542" t="s">
        <v>901</v>
      </c>
      <c r="CS34" s="657" t="s">
        <v>901</v>
      </c>
      <c r="CT34" s="542" t="s">
        <v>901</v>
      </c>
      <c r="CU34" s="542">
        <v>7.784377440000001</v>
      </c>
      <c r="CV34" s="542" t="s">
        <v>901</v>
      </c>
      <c r="CW34" s="542" t="s">
        <v>901</v>
      </c>
      <c r="CX34" s="542" t="s">
        <v>901</v>
      </c>
      <c r="CY34" s="542" t="s">
        <v>901</v>
      </c>
      <c r="CZ34" s="542" t="s">
        <v>901</v>
      </c>
      <c r="DA34" s="658">
        <v>23.713061819999997</v>
      </c>
    </row>
    <row r="35" spans="1:105" x14ac:dyDescent="0.25">
      <c r="A35" s="519">
        <v>27</v>
      </c>
      <c r="B35" s="1405" t="s">
        <v>902</v>
      </c>
      <c r="C35" s="520" t="s">
        <v>103</v>
      </c>
      <c r="D35" s="521">
        <v>40157</v>
      </c>
      <c r="E35" s="1805">
        <v>0.46875</v>
      </c>
      <c r="F35" s="522">
        <v>2920</v>
      </c>
      <c r="G35" s="523">
        <f t="shared" si="2"/>
        <v>15</v>
      </c>
      <c r="H35" s="523" t="s">
        <v>1011</v>
      </c>
      <c r="I35" s="523" t="s">
        <v>1011</v>
      </c>
      <c r="J35" s="523" t="s">
        <v>1011</v>
      </c>
      <c r="K35" s="510" t="s">
        <v>901</v>
      </c>
      <c r="L35" s="510" t="s">
        <v>901</v>
      </c>
      <c r="M35" s="529">
        <v>58.981747572815536</v>
      </c>
      <c r="N35" s="528" t="s">
        <v>901</v>
      </c>
      <c r="O35" s="528" t="s">
        <v>901</v>
      </c>
      <c r="P35" s="528" t="s">
        <v>901</v>
      </c>
      <c r="Q35" s="528" t="s">
        <v>901</v>
      </c>
      <c r="R35" s="528" t="s">
        <v>901</v>
      </c>
      <c r="S35" s="528" t="s">
        <v>901</v>
      </c>
      <c r="T35" s="528" t="s">
        <v>901</v>
      </c>
      <c r="U35" s="528" t="s">
        <v>901</v>
      </c>
      <c r="V35" s="564">
        <v>693.5834951456311</v>
      </c>
      <c r="W35" s="564">
        <v>129.37961165048543</v>
      </c>
      <c r="X35" s="528" t="s">
        <v>901</v>
      </c>
      <c r="Y35" s="554">
        <v>173.56601941747573</v>
      </c>
      <c r="Z35" s="554">
        <v>144.67475728155341</v>
      </c>
      <c r="AA35" s="528" t="s">
        <v>901</v>
      </c>
      <c r="AB35" s="554">
        <v>120.68834951456313</v>
      </c>
      <c r="AC35" s="554">
        <v>273.06019417475727</v>
      </c>
      <c r="AD35" s="528" t="s">
        <v>901</v>
      </c>
      <c r="AE35" s="528" t="s">
        <v>901</v>
      </c>
      <c r="AF35" s="554">
        <v>344.00582524271846</v>
      </c>
      <c r="AG35" s="554">
        <v>221.06699029126216</v>
      </c>
      <c r="AH35" s="528" t="s">
        <v>901</v>
      </c>
      <c r="AI35" s="528" t="s">
        <v>901</v>
      </c>
      <c r="AJ35" s="554">
        <v>298.34854368932042</v>
      </c>
      <c r="AK35" s="528" t="s">
        <v>901</v>
      </c>
      <c r="AL35" s="528" t="s">
        <v>901</v>
      </c>
      <c r="AM35" s="528" t="s">
        <v>901</v>
      </c>
      <c r="AN35" s="528" t="s">
        <v>901</v>
      </c>
      <c r="AO35" s="528" t="s">
        <v>901</v>
      </c>
      <c r="AP35" s="554">
        <v>962.3291262135923</v>
      </c>
      <c r="AQ35" s="554">
        <v>1210</v>
      </c>
      <c r="AR35" s="528" t="s">
        <v>901</v>
      </c>
      <c r="AS35" s="528" t="s">
        <v>901</v>
      </c>
      <c r="AT35" s="528" t="s">
        <v>901</v>
      </c>
      <c r="AU35" s="528" t="s">
        <v>901</v>
      </c>
      <c r="AV35" s="564">
        <v>2830</v>
      </c>
      <c r="AW35" s="528" t="s">
        <v>901</v>
      </c>
      <c r="AX35" s="564">
        <v>6370</v>
      </c>
      <c r="AY35" s="528" t="s">
        <v>901</v>
      </c>
      <c r="AZ35" s="528" t="s">
        <v>901</v>
      </c>
      <c r="BA35" s="528" t="s">
        <v>901</v>
      </c>
      <c r="BB35" s="528" t="s">
        <v>901</v>
      </c>
      <c r="BC35" s="528" t="s">
        <v>901</v>
      </c>
      <c r="BD35" s="528" t="s">
        <v>901</v>
      </c>
      <c r="BE35" s="554">
        <v>153.23980582524271</v>
      </c>
      <c r="BF35" s="538" t="s">
        <v>901</v>
      </c>
      <c r="BG35" s="539" t="s">
        <v>901</v>
      </c>
      <c r="BH35" s="542" t="s">
        <v>901</v>
      </c>
      <c r="BI35" s="542" t="s">
        <v>901</v>
      </c>
      <c r="BJ35" s="542" t="s">
        <v>901</v>
      </c>
      <c r="BK35" s="542" t="s">
        <v>901</v>
      </c>
      <c r="BL35" s="559">
        <v>209.48058252427188</v>
      </c>
      <c r="BM35" s="542" t="s">
        <v>901</v>
      </c>
      <c r="BN35" s="532">
        <v>18.300873786407767</v>
      </c>
      <c r="BO35" s="542" t="s">
        <v>901</v>
      </c>
      <c r="BP35" s="542" t="s">
        <v>901</v>
      </c>
      <c r="BQ35" s="542" t="s">
        <v>901</v>
      </c>
      <c r="BR35" s="542" t="s">
        <v>901</v>
      </c>
      <c r="BS35" s="542" t="s">
        <v>901</v>
      </c>
      <c r="BT35" s="542" t="s">
        <v>901</v>
      </c>
      <c r="BU35" s="542" t="s">
        <v>901</v>
      </c>
      <c r="BV35" s="542" t="s">
        <v>901</v>
      </c>
      <c r="BW35" s="542" t="s">
        <v>901</v>
      </c>
      <c r="BX35" s="559">
        <v>316.87087378640774</v>
      </c>
      <c r="BY35" s="542" t="s">
        <v>901</v>
      </c>
      <c r="BZ35" s="532">
        <v>80.807475728155353</v>
      </c>
      <c r="CA35" s="542" t="s">
        <v>901</v>
      </c>
      <c r="CB35" s="548" t="s">
        <v>901</v>
      </c>
      <c r="CC35" s="536" t="s">
        <v>901</v>
      </c>
      <c r="CD35" s="528" t="s">
        <v>901</v>
      </c>
      <c r="CE35" s="528" t="s">
        <v>901</v>
      </c>
      <c r="CF35" s="528" t="s">
        <v>901</v>
      </c>
      <c r="CG35" s="528">
        <v>6.5133980582524282</v>
      </c>
      <c r="CH35" s="538" t="s">
        <v>901</v>
      </c>
      <c r="CI35" s="531">
        <v>99.407766990291265</v>
      </c>
      <c r="CJ35" s="570">
        <v>110.81844660194174</v>
      </c>
      <c r="CK35" s="525" t="s">
        <v>901</v>
      </c>
      <c r="CL35" s="529">
        <v>61.536796116504867</v>
      </c>
      <c r="CM35" s="653" t="s">
        <v>901</v>
      </c>
      <c r="CN35" s="654">
        <v>82.543592233009704</v>
      </c>
      <c r="CO35" s="534">
        <v>8891.9805825242729</v>
      </c>
      <c r="CP35" s="534" t="s">
        <v>901</v>
      </c>
      <c r="CQ35" s="534">
        <v>4770.4368932038833</v>
      </c>
      <c r="CR35" s="542" t="s">
        <v>901</v>
      </c>
      <c r="CS35" s="534">
        <v>1720</v>
      </c>
      <c r="CT35" s="542" t="s">
        <v>901</v>
      </c>
      <c r="CU35" s="559">
        <v>389.59029126213596</v>
      </c>
      <c r="CV35" s="542" t="s">
        <v>901</v>
      </c>
      <c r="CW35" s="542" t="s">
        <v>901</v>
      </c>
      <c r="CX35" s="542" t="s">
        <v>901</v>
      </c>
      <c r="CY35" s="542" t="s">
        <v>901</v>
      </c>
      <c r="CZ35" s="542" t="s">
        <v>901</v>
      </c>
      <c r="DA35" s="568">
        <v>682.98640776699028</v>
      </c>
    </row>
    <row r="36" spans="1:105" x14ac:dyDescent="0.25">
      <c r="A36" s="519">
        <v>15</v>
      </c>
      <c r="B36" s="211" t="s">
        <v>83</v>
      </c>
      <c r="C36" s="520" t="s">
        <v>82</v>
      </c>
      <c r="D36" s="521">
        <v>40203</v>
      </c>
      <c r="E36" s="1805">
        <v>0.44791666666666669</v>
      </c>
      <c r="F36" s="522">
        <v>4280</v>
      </c>
      <c r="G36" s="523">
        <f t="shared" si="2"/>
        <v>16</v>
      </c>
      <c r="H36" s="523" t="s">
        <v>1011</v>
      </c>
      <c r="I36" s="523" t="s">
        <v>1011</v>
      </c>
      <c r="J36" s="523" t="s">
        <v>1011</v>
      </c>
      <c r="K36" s="510" t="s">
        <v>901</v>
      </c>
      <c r="L36" s="554">
        <v>108.42535211267607</v>
      </c>
      <c r="M36" s="510" t="s">
        <v>901</v>
      </c>
      <c r="N36" s="528" t="s">
        <v>901</v>
      </c>
      <c r="O36" s="528" t="s">
        <v>901</v>
      </c>
      <c r="P36" s="528" t="s">
        <v>901</v>
      </c>
      <c r="Q36" s="528" t="s">
        <v>901</v>
      </c>
      <c r="R36" s="528" t="s">
        <v>901</v>
      </c>
      <c r="S36" s="528" t="s">
        <v>901</v>
      </c>
      <c r="T36" s="528" t="s">
        <v>901</v>
      </c>
      <c r="U36" s="528" t="s">
        <v>901</v>
      </c>
      <c r="V36" s="564">
        <v>1040</v>
      </c>
      <c r="W36" s="564">
        <v>190.02816901408448</v>
      </c>
      <c r="X36" s="528" t="s">
        <v>901</v>
      </c>
      <c r="Y36" s="554">
        <v>258.32700551132888</v>
      </c>
      <c r="Z36" s="554">
        <v>223.36436007348439</v>
      </c>
      <c r="AA36" s="554">
        <v>256.79485609308023</v>
      </c>
      <c r="AB36" s="528" t="s">
        <v>901</v>
      </c>
      <c r="AC36" s="554">
        <v>374.25842008573181</v>
      </c>
      <c r="AD36" s="528" t="s">
        <v>901</v>
      </c>
      <c r="AE36" s="554">
        <v>296.26209430496021</v>
      </c>
      <c r="AF36" s="528" t="s">
        <v>901</v>
      </c>
      <c r="AG36" s="554">
        <v>283.97060624617268</v>
      </c>
      <c r="AH36" s="528" t="s">
        <v>901</v>
      </c>
      <c r="AI36" s="528" t="s">
        <v>901</v>
      </c>
      <c r="AJ36" s="554">
        <v>425.29087568891612</v>
      </c>
      <c r="AK36" s="528" t="s">
        <v>901</v>
      </c>
      <c r="AL36" s="528" t="s">
        <v>901</v>
      </c>
      <c r="AM36" s="528" t="s">
        <v>901</v>
      </c>
      <c r="AN36" s="528" t="s">
        <v>901</v>
      </c>
      <c r="AO36" s="528" t="s">
        <v>901</v>
      </c>
      <c r="AP36" s="564">
        <v>1320</v>
      </c>
      <c r="AQ36" s="564">
        <v>1570.0306184935703</v>
      </c>
      <c r="AR36" s="564">
        <v>1620</v>
      </c>
      <c r="AS36" s="528" t="s">
        <v>901</v>
      </c>
      <c r="AT36" s="528" t="s">
        <v>901</v>
      </c>
      <c r="AU36" s="528" t="s">
        <v>901</v>
      </c>
      <c r="AV36" s="564">
        <v>2950</v>
      </c>
      <c r="AW36" s="528" t="s">
        <v>901</v>
      </c>
      <c r="AX36" s="564">
        <v>5730</v>
      </c>
      <c r="AY36" s="528" t="s">
        <v>901</v>
      </c>
      <c r="AZ36" s="528" t="s">
        <v>901</v>
      </c>
      <c r="BA36" s="528" t="s">
        <v>901</v>
      </c>
      <c r="BB36" s="528" t="s">
        <v>901</v>
      </c>
      <c r="BC36" s="528" t="s">
        <v>901</v>
      </c>
      <c r="BD36" s="528" t="s">
        <v>901</v>
      </c>
      <c r="BE36" s="554">
        <v>229.15003061849359</v>
      </c>
      <c r="BF36" s="538" t="s">
        <v>901</v>
      </c>
      <c r="BG36" s="531">
        <v>42.083527250459284</v>
      </c>
      <c r="BH36" s="542" t="s">
        <v>901</v>
      </c>
      <c r="BI36" s="542" t="s">
        <v>901</v>
      </c>
      <c r="BJ36" s="542" t="s">
        <v>901</v>
      </c>
      <c r="BK36" s="542" t="s">
        <v>901</v>
      </c>
      <c r="BL36" s="542" t="s">
        <v>901</v>
      </c>
      <c r="BM36" s="542" t="s">
        <v>901</v>
      </c>
      <c r="BN36" s="532">
        <v>29.251439069197797</v>
      </c>
      <c r="BO36" s="542" t="s">
        <v>901</v>
      </c>
      <c r="BP36" s="542" t="s">
        <v>901</v>
      </c>
      <c r="BQ36" s="542" t="s">
        <v>901</v>
      </c>
      <c r="BR36" s="542" t="s">
        <v>901</v>
      </c>
      <c r="BS36" s="542" t="s">
        <v>901</v>
      </c>
      <c r="BT36" s="542" t="s">
        <v>901</v>
      </c>
      <c r="BU36" s="542" t="s">
        <v>901</v>
      </c>
      <c r="BV36" s="542" t="s">
        <v>901</v>
      </c>
      <c r="BW36" s="542" t="s">
        <v>901</v>
      </c>
      <c r="BX36" s="542" t="s">
        <v>901</v>
      </c>
      <c r="BY36" s="542" t="s">
        <v>901</v>
      </c>
      <c r="BZ36" s="559">
        <v>109.13239436619719</v>
      </c>
      <c r="CA36" s="542" t="s">
        <v>901</v>
      </c>
      <c r="CB36" s="548" t="s">
        <v>901</v>
      </c>
      <c r="CC36" s="536" t="s">
        <v>901</v>
      </c>
      <c r="CD36" s="528" t="s">
        <v>901</v>
      </c>
      <c r="CE36" s="528" t="s">
        <v>901</v>
      </c>
      <c r="CF36" s="528" t="s">
        <v>901</v>
      </c>
      <c r="CG36" s="528">
        <v>9.1059522351500295</v>
      </c>
      <c r="CH36" s="538" t="s">
        <v>901</v>
      </c>
      <c r="CI36" s="651">
        <v>146.37721984078385</v>
      </c>
      <c r="CJ36" s="570">
        <v>164.02082057562765</v>
      </c>
      <c r="CK36" s="525" t="s">
        <v>901</v>
      </c>
      <c r="CL36" s="529">
        <v>83.594733619105938</v>
      </c>
      <c r="CM36" s="653">
        <v>170.5278628291488</v>
      </c>
      <c r="CN36" s="573">
        <v>119.82020820575627</v>
      </c>
      <c r="CO36" s="534">
        <v>6059.5101041028784</v>
      </c>
      <c r="CP36" s="534">
        <v>2010</v>
      </c>
      <c r="CQ36" s="534">
        <v>3310</v>
      </c>
      <c r="CR36" s="542" t="s">
        <v>901</v>
      </c>
      <c r="CS36" s="542" t="s">
        <v>901</v>
      </c>
      <c r="CT36" s="542" t="s">
        <v>901</v>
      </c>
      <c r="CU36" s="559">
        <v>383.39252908756885</v>
      </c>
      <c r="CV36" s="542" t="s">
        <v>901</v>
      </c>
      <c r="CW36" s="542" t="s">
        <v>901</v>
      </c>
      <c r="CX36" s="542" t="s">
        <v>901</v>
      </c>
      <c r="CY36" s="542" t="s">
        <v>901</v>
      </c>
      <c r="CZ36" s="542" t="s">
        <v>901</v>
      </c>
      <c r="DA36" s="548" t="s">
        <v>901</v>
      </c>
    </row>
    <row r="37" spans="1:105" ht="15.75" thickBot="1" x14ac:dyDescent="0.3">
      <c r="A37" s="659">
        <v>27</v>
      </c>
      <c r="B37" s="1405" t="s">
        <v>902</v>
      </c>
      <c r="C37" s="575" t="s">
        <v>103</v>
      </c>
      <c r="D37" s="576">
        <v>40203</v>
      </c>
      <c r="E37" s="1806">
        <v>0.5</v>
      </c>
      <c r="F37" s="577">
        <v>3620</v>
      </c>
      <c r="G37" s="578">
        <f t="shared" si="2"/>
        <v>18</v>
      </c>
      <c r="H37" s="578" t="s">
        <v>1011</v>
      </c>
      <c r="I37" s="578" t="s">
        <v>1011</v>
      </c>
      <c r="J37" s="578" t="s">
        <v>1011</v>
      </c>
      <c r="K37" s="510" t="s">
        <v>901</v>
      </c>
      <c r="L37" s="581">
        <v>9.7581729200652543</v>
      </c>
      <c r="M37" s="510" t="s">
        <v>901</v>
      </c>
      <c r="N37" s="581" t="s">
        <v>901</v>
      </c>
      <c r="O37" s="581" t="s">
        <v>901</v>
      </c>
      <c r="P37" s="581" t="s">
        <v>901</v>
      </c>
      <c r="Q37" s="581" t="s">
        <v>901</v>
      </c>
      <c r="R37" s="581" t="s">
        <v>901</v>
      </c>
      <c r="S37" s="581" t="s">
        <v>901</v>
      </c>
      <c r="T37" s="581" t="s">
        <v>901</v>
      </c>
      <c r="U37" s="581" t="s">
        <v>901</v>
      </c>
      <c r="V37" s="592">
        <v>837.58727569331165</v>
      </c>
      <c r="W37" s="592">
        <v>149.78646003262642</v>
      </c>
      <c r="X37" s="581" t="s">
        <v>901</v>
      </c>
      <c r="Y37" s="660">
        <v>174.09461663947795</v>
      </c>
      <c r="Z37" s="660">
        <v>137.80097879282221</v>
      </c>
      <c r="AA37" s="660">
        <v>268.87438825448612</v>
      </c>
      <c r="AB37" s="581" t="s">
        <v>901</v>
      </c>
      <c r="AC37" s="660">
        <v>351.68352365415984</v>
      </c>
      <c r="AD37" s="581" t="s">
        <v>901</v>
      </c>
      <c r="AE37" s="581" t="s">
        <v>901</v>
      </c>
      <c r="AF37" s="660">
        <v>413.26916802610117</v>
      </c>
      <c r="AG37" s="660">
        <v>289.13213703099512</v>
      </c>
      <c r="AH37" s="581" t="s">
        <v>901</v>
      </c>
      <c r="AI37" s="581" t="s">
        <v>901</v>
      </c>
      <c r="AJ37" s="660">
        <v>376.75040783034257</v>
      </c>
      <c r="AK37" s="581" t="s">
        <v>901</v>
      </c>
      <c r="AL37" s="581" t="s">
        <v>901</v>
      </c>
      <c r="AM37" s="581" t="s">
        <v>901</v>
      </c>
      <c r="AN37" s="581" t="s">
        <v>901</v>
      </c>
      <c r="AO37" s="592">
        <v>1210</v>
      </c>
      <c r="AP37" s="592">
        <v>1600</v>
      </c>
      <c r="AQ37" s="592">
        <v>2060</v>
      </c>
      <c r="AR37" s="592">
        <v>2030</v>
      </c>
      <c r="AS37" s="581" t="s">
        <v>901</v>
      </c>
      <c r="AT37" s="592">
        <v>3240</v>
      </c>
      <c r="AU37" s="581" t="s">
        <v>901</v>
      </c>
      <c r="AV37" s="592">
        <v>3710</v>
      </c>
      <c r="AW37" s="581" t="s">
        <v>901</v>
      </c>
      <c r="AX37" s="592">
        <v>6230</v>
      </c>
      <c r="AY37" s="581" t="s">
        <v>901</v>
      </c>
      <c r="AZ37" s="581" t="s">
        <v>901</v>
      </c>
      <c r="BA37" s="581" t="s">
        <v>901</v>
      </c>
      <c r="BB37" s="581" t="s">
        <v>901</v>
      </c>
      <c r="BC37" s="581" t="s">
        <v>901</v>
      </c>
      <c r="BD37" s="581" t="s">
        <v>901</v>
      </c>
      <c r="BE37" s="660">
        <v>210.38662316476345</v>
      </c>
      <c r="BF37" s="661" t="s">
        <v>901</v>
      </c>
      <c r="BG37" s="662" t="s">
        <v>901</v>
      </c>
      <c r="BH37" s="598" t="s">
        <v>901</v>
      </c>
      <c r="BI37" s="598" t="s">
        <v>901</v>
      </c>
      <c r="BJ37" s="598" t="s">
        <v>901</v>
      </c>
      <c r="BK37" s="598" t="s">
        <v>901</v>
      </c>
      <c r="BL37" s="587">
        <v>260.64763458401308</v>
      </c>
      <c r="BM37" s="598" t="s">
        <v>901</v>
      </c>
      <c r="BN37" s="585">
        <v>13.005513866231645</v>
      </c>
      <c r="BO37" s="598" t="s">
        <v>901</v>
      </c>
      <c r="BP37" s="598" t="s">
        <v>901</v>
      </c>
      <c r="BQ37" s="598" t="s">
        <v>901</v>
      </c>
      <c r="BR37" s="598" t="s">
        <v>901</v>
      </c>
      <c r="BS37" s="598" t="s">
        <v>901</v>
      </c>
      <c r="BT37" s="598" t="s">
        <v>901</v>
      </c>
      <c r="BU37" s="598" t="s">
        <v>901</v>
      </c>
      <c r="BV37" s="598" t="s">
        <v>901</v>
      </c>
      <c r="BW37" s="598" t="s">
        <v>901</v>
      </c>
      <c r="BX37" s="587">
        <v>874.38009787928218</v>
      </c>
      <c r="BY37" s="598" t="s">
        <v>901</v>
      </c>
      <c r="BZ37" s="585">
        <v>16.239722675367048</v>
      </c>
      <c r="CA37" s="598" t="s">
        <v>901</v>
      </c>
      <c r="CB37" s="599" t="s">
        <v>901</v>
      </c>
      <c r="CC37" s="663" t="s">
        <v>901</v>
      </c>
      <c r="CD37" s="581" t="s">
        <v>901</v>
      </c>
      <c r="CE37" s="581" t="s">
        <v>901</v>
      </c>
      <c r="CF37" s="581" t="s">
        <v>901</v>
      </c>
      <c r="CG37" s="581" t="s">
        <v>901</v>
      </c>
      <c r="CH37" s="661" t="s">
        <v>901</v>
      </c>
      <c r="CI37" s="664">
        <v>115.09657422512234</v>
      </c>
      <c r="CJ37" s="665">
        <v>121.11027732463296</v>
      </c>
      <c r="CK37" s="666" t="s">
        <v>901</v>
      </c>
      <c r="CL37" s="582">
        <v>78.707667210440448</v>
      </c>
      <c r="CM37" s="667">
        <v>153.48955954323</v>
      </c>
      <c r="CN37" s="668">
        <v>111.25611745513865</v>
      </c>
      <c r="CO37" s="588">
        <v>8400</v>
      </c>
      <c r="CP37" s="588">
        <v>2540</v>
      </c>
      <c r="CQ37" s="588">
        <v>4770</v>
      </c>
      <c r="CR37" s="598" t="s">
        <v>901</v>
      </c>
      <c r="CS37" s="598" t="s">
        <v>901</v>
      </c>
      <c r="CT37" s="598" t="s">
        <v>901</v>
      </c>
      <c r="CU37" s="587">
        <v>359.60358890701468</v>
      </c>
      <c r="CV37" s="598" t="s">
        <v>901</v>
      </c>
      <c r="CW37" s="598" t="s">
        <v>901</v>
      </c>
      <c r="CX37" s="598" t="s">
        <v>901</v>
      </c>
      <c r="CY37" s="598" t="s">
        <v>901</v>
      </c>
      <c r="CZ37" s="598" t="s">
        <v>901</v>
      </c>
      <c r="DA37" s="599" t="s">
        <v>901</v>
      </c>
    </row>
    <row r="38" spans="1:105" ht="20.25" customHeight="1" thickBot="1" x14ac:dyDescent="0.3">
      <c r="A38" s="636"/>
      <c r="B38" s="1355"/>
      <c r="C38" s="637" t="s">
        <v>1232</v>
      </c>
      <c r="D38" s="638"/>
      <c r="E38" s="1809"/>
      <c r="F38" s="641"/>
      <c r="G38" s="641"/>
      <c r="H38" s="641"/>
      <c r="I38" s="641"/>
      <c r="J38" s="641"/>
      <c r="K38" s="639"/>
      <c r="L38" s="639"/>
      <c r="M38" s="639"/>
      <c r="N38" s="639"/>
      <c r="O38" s="639"/>
      <c r="P38" s="639"/>
      <c r="Q38" s="639"/>
      <c r="R38" s="639"/>
      <c r="S38" s="639"/>
      <c r="T38" s="639"/>
      <c r="U38" s="639"/>
      <c r="V38" s="639"/>
      <c r="W38" s="639"/>
      <c r="X38" s="639"/>
      <c r="Y38" s="639"/>
      <c r="Z38" s="639"/>
      <c r="AA38" s="639"/>
      <c r="AB38" s="639"/>
      <c r="AC38" s="639"/>
      <c r="AD38" s="639"/>
      <c r="AE38" s="639"/>
      <c r="AF38" s="639"/>
      <c r="AG38" s="639"/>
      <c r="AH38" s="639"/>
      <c r="AI38" s="639"/>
      <c r="AJ38" s="639"/>
      <c r="AK38" s="639"/>
      <c r="AL38" s="639"/>
      <c r="AM38" s="639"/>
      <c r="AN38" s="639"/>
      <c r="AO38" s="639"/>
      <c r="AP38" s="639"/>
      <c r="AQ38" s="639"/>
      <c r="AR38" s="639"/>
      <c r="AS38" s="639"/>
      <c r="AT38" s="639"/>
      <c r="AU38" s="639"/>
      <c r="AV38" s="639"/>
      <c r="AW38" s="639"/>
      <c r="AX38" s="639"/>
      <c r="AY38" s="639"/>
      <c r="AZ38" s="639"/>
      <c r="BA38" s="639"/>
      <c r="BB38" s="639"/>
      <c r="BC38" s="639"/>
      <c r="BD38" s="639"/>
      <c r="BE38" s="639"/>
      <c r="BF38" s="639"/>
      <c r="BG38" s="639"/>
      <c r="BH38" s="639"/>
      <c r="BI38" s="639"/>
      <c r="BJ38" s="639"/>
      <c r="BK38" s="639"/>
      <c r="BL38" s="639"/>
      <c r="BM38" s="639"/>
      <c r="BN38" s="639"/>
      <c r="BO38" s="639"/>
      <c r="BP38" s="639"/>
      <c r="BQ38" s="639"/>
      <c r="BR38" s="639"/>
      <c r="BS38" s="639"/>
      <c r="BT38" s="639"/>
      <c r="BU38" s="639"/>
      <c r="BV38" s="639"/>
      <c r="BW38" s="639"/>
      <c r="BX38" s="639"/>
      <c r="BY38" s="639"/>
      <c r="BZ38" s="639"/>
      <c r="CA38" s="639"/>
      <c r="CB38" s="639"/>
      <c r="CC38" s="639"/>
      <c r="CD38" s="639"/>
      <c r="CE38" s="639"/>
      <c r="CF38" s="639"/>
      <c r="CG38" s="639"/>
      <c r="CH38" s="639"/>
      <c r="CI38" s="639"/>
      <c r="CJ38" s="639"/>
      <c r="CK38" s="639"/>
      <c r="CL38" s="639"/>
      <c r="CM38" s="639"/>
      <c r="CN38" s="639"/>
      <c r="CO38" s="639"/>
      <c r="CP38" s="639"/>
      <c r="CQ38" s="639"/>
      <c r="CR38" s="639"/>
      <c r="CS38" s="639"/>
      <c r="CT38" s="639"/>
      <c r="CU38" s="639"/>
      <c r="CV38" s="639"/>
      <c r="CW38" s="639"/>
      <c r="CX38" s="639"/>
      <c r="CY38" s="639"/>
      <c r="CZ38" s="639"/>
      <c r="DA38" s="642"/>
    </row>
    <row r="39" spans="1:105" x14ac:dyDescent="0.25">
      <c r="A39" s="505">
        <v>15</v>
      </c>
      <c r="B39" s="211" t="s">
        <v>83</v>
      </c>
      <c r="C39" s="506" t="s">
        <v>82</v>
      </c>
      <c r="D39" s="507">
        <v>39941</v>
      </c>
      <c r="E39" s="1810">
        <v>0.52083333333333337</v>
      </c>
      <c r="F39" s="669" t="s">
        <v>901</v>
      </c>
      <c r="G39" s="509">
        <f t="shared" si="2"/>
        <v>0</v>
      </c>
      <c r="H39" s="509" t="s">
        <v>1011</v>
      </c>
      <c r="I39" s="509" t="s">
        <v>1011</v>
      </c>
      <c r="J39" s="509" t="s">
        <v>1011</v>
      </c>
      <c r="K39" s="516" t="s">
        <v>901</v>
      </c>
      <c r="L39" s="510" t="s">
        <v>901</v>
      </c>
      <c r="M39" s="510" t="s">
        <v>901</v>
      </c>
      <c r="N39" s="510" t="s">
        <v>901</v>
      </c>
      <c r="O39" s="510" t="s">
        <v>901</v>
      </c>
      <c r="P39" s="510" t="s">
        <v>901</v>
      </c>
      <c r="Q39" s="510" t="s">
        <v>901</v>
      </c>
      <c r="R39" s="510" t="s">
        <v>901</v>
      </c>
      <c r="S39" s="510" t="s">
        <v>901</v>
      </c>
      <c r="T39" s="510" t="s">
        <v>901</v>
      </c>
      <c r="U39" s="510" t="s">
        <v>901</v>
      </c>
      <c r="V39" s="510" t="s">
        <v>901</v>
      </c>
      <c r="W39" s="510" t="s">
        <v>901</v>
      </c>
      <c r="X39" s="510" t="s">
        <v>901</v>
      </c>
      <c r="Y39" s="510" t="s">
        <v>901</v>
      </c>
      <c r="Z39" s="510" t="s">
        <v>901</v>
      </c>
      <c r="AA39" s="510" t="s">
        <v>901</v>
      </c>
      <c r="AB39" s="510" t="s">
        <v>901</v>
      </c>
      <c r="AC39" s="510" t="s">
        <v>901</v>
      </c>
      <c r="AD39" s="510" t="s">
        <v>901</v>
      </c>
      <c r="AE39" s="510" t="s">
        <v>901</v>
      </c>
      <c r="AF39" s="510" t="s">
        <v>901</v>
      </c>
      <c r="AG39" s="510" t="s">
        <v>901</v>
      </c>
      <c r="AH39" s="510" t="s">
        <v>901</v>
      </c>
      <c r="AI39" s="510" t="s">
        <v>901</v>
      </c>
      <c r="AJ39" s="510" t="s">
        <v>901</v>
      </c>
      <c r="AK39" s="510" t="s">
        <v>901</v>
      </c>
      <c r="AL39" s="510" t="s">
        <v>901</v>
      </c>
      <c r="AM39" s="510" t="s">
        <v>901</v>
      </c>
      <c r="AN39" s="510" t="s">
        <v>901</v>
      </c>
      <c r="AO39" s="510" t="s">
        <v>901</v>
      </c>
      <c r="AP39" s="510" t="s">
        <v>901</v>
      </c>
      <c r="AQ39" s="510" t="s">
        <v>901</v>
      </c>
      <c r="AR39" s="510" t="s">
        <v>901</v>
      </c>
      <c r="AS39" s="510" t="s">
        <v>901</v>
      </c>
      <c r="AT39" s="510" t="s">
        <v>901</v>
      </c>
      <c r="AU39" s="510" t="s">
        <v>901</v>
      </c>
      <c r="AV39" s="510" t="s">
        <v>901</v>
      </c>
      <c r="AW39" s="510" t="s">
        <v>901</v>
      </c>
      <c r="AX39" s="510" t="s">
        <v>901</v>
      </c>
      <c r="AY39" s="510" t="s">
        <v>901</v>
      </c>
      <c r="AZ39" s="510" t="s">
        <v>901</v>
      </c>
      <c r="BA39" s="510" t="s">
        <v>901</v>
      </c>
      <c r="BB39" s="510" t="s">
        <v>901</v>
      </c>
      <c r="BC39" s="510" t="s">
        <v>901</v>
      </c>
      <c r="BD39" s="510" t="s">
        <v>901</v>
      </c>
      <c r="BE39" s="510" t="s">
        <v>901</v>
      </c>
      <c r="BF39" s="514" t="s">
        <v>901</v>
      </c>
      <c r="BG39" s="515" t="s">
        <v>901</v>
      </c>
      <c r="BH39" s="517" t="s">
        <v>901</v>
      </c>
      <c r="BI39" s="517" t="s">
        <v>901</v>
      </c>
      <c r="BJ39" s="517" t="s">
        <v>901</v>
      </c>
      <c r="BK39" s="517" t="s">
        <v>901</v>
      </c>
      <c r="BL39" s="517" t="s">
        <v>901</v>
      </c>
      <c r="BM39" s="517" t="s">
        <v>901</v>
      </c>
      <c r="BN39" s="517" t="s">
        <v>901</v>
      </c>
      <c r="BO39" s="517" t="s">
        <v>901</v>
      </c>
      <c r="BP39" s="517" t="s">
        <v>901</v>
      </c>
      <c r="BQ39" s="517" t="s">
        <v>901</v>
      </c>
      <c r="BR39" s="517" t="s">
        <v>901</v>
      </c>
      <c r="BS39" s="517" t="s">
        <v>901</v>
      </c>
      <c r="BT39" s="517" t="s">
        <v>901</v>
      </c>
      <c r="BU39" s="517" t="s">
        <v>901</v>
      </c>
      <c r="BV39" s="517" t="s">
        <v>901</v>
      </c>
      <c r="BW39" s="517" t="s">
        <v>901</v>
      </c>
      <c r="BX39" s="517" t="s">
        <v>901</v>
      </c>
      <c r="BY39" s="517" t="s">
        <v>901</v>
      </c>
      <c r="BZ39" s="517" t="s">
        <v>901</v>
      </c>
      <c r="CA39" s="517" t="s">
        <v>901</v>
      </c>
      <c r="CB39" s="645" t="s">
        <v>901</v>
      </c>
      <c r="CC39" s="513" t="s">
        <v>901</v>
      </c>
      <c r="CD39" s="510" t="s">
        <v>901</v>
      </c>
      <c r="CE39" s="510" t="s">
        <v>901</v>
      </c>
      <c r="CF39" s="510" t="s">
        <v>901</v>
      </c>
      <c r="CG39" s="510" t="s">
        <v>901</v>
      </c>
      <c r="CH39" s="514" t="s">
        <v>901</v>
      </c>
      <c r="CI39" s="515" t="s">
        <v>901</v>
      </c>
      <c r="CJ39" s="645" t="s">
        <v>901</v>
      </c>
      <c r="CK39" s="670" t="s">
        <v>901</v>
      </c>
      <c r="CL39" s="511" t="s">
        <v>901</v>
      </c>
      <c r="CM39" s="671">
        <v>42.883550295857994</v>
      </c>
      <c r="CN39" s="672" t="s">
        <v>901</v>
      </c>
      <c r="CO39" s="517" t="s">
        <v>901</v>
      </c>
      <c r="CP39" s="517" t="s">
        <v>901</v>
      </c>
      <c r="CQ39" s="517" t="s">
        <v>901</v>
      </c>
      <c r="CR39" s="518">
        <v>38.442130177514798</v>
      </c>
      <c r="CS39" s="517" t="s">
        <v>901</v>
      </c>
      <c r="CT39" s="517" t="s">
        <v>901</v>
      </c>
      <c r="CU39" s="517" t="s">
        <v>901</v>
      </c>
      <c r="CV39" s="517" t="s">
        <v>901</v>
      </c>
      <c r="CW39" s="517" t="s">
        <v>901</v>
      </c>
      <c r="CX39" s="517" t="s">
        <v>901</v>
      </c>
      <c r="CY39" s="517" t="s">
        <v>901</v>
      </c>
      <c r="CZ39" s="517" t="s">
        <v>901</v>
      </c>
      <c r="DA39" s="645" t="s">
        <v>901</v>
      </c>
    </row>
    <row r="40" spans="1:105" x14ac:dyDescent="0.25">
      <c r="A40" s="519">
        <v>27</v>
      </c>
      <c r="B40" s="1405" t="s">
        <v>902</v>
      </c>
      <c r="C40" s="520" t="s">
        <v>103</v>
      </c>
      <c r="D40" s="521">
        <v>39941</v>
      </c>
      <c r="E40" s="1805">
        <v>0.55208333333333337</v>
      </c>
      <c r="F40" s="673">
        <v>20</v>
      </c>
      <c r="G40" s="523">
        <f t="shared" si="2"/>
        <v>1</v>
      </c>
      <c r="H40" s="523" t="s">
        <v>1011</v>
      </c>
      <c r="I40" s="523" t="s">
        <v>1011</v>
      </c>
      <c r="J40" s="523" t="s">
        <v>1011</v>
      </c>
      <c r="K40" s="525" t="s">
        <v>901</v>
      </c>
      <c r="L40" s="528" t="s">
        <v>901</v>
      </c>
      <c r="M40" s="528" t="s">
        <v>901</v>
      </c>
      <c r="N40" s="528" t="s">
        <v>901</v>
      </c>
      <c r="O40" s="528" t="s">
        <v>901</v>
      </c>
      <c r="P40" s="528" t="s">
        <v>901</v>
      </c>
      <c r="Q40" s="528" t="s">
        <v>901</v>
      </c>
      <c r="R40" s="528" t="s">
        <v>901</v>
      </c>
      <c r="S40" s="528" t="s">
        <v>901</v>
      </c>
      <c r="T40" s="528" t="s">
        <v>901</v>
      </c>
      <c r="U40" s="526">
        <v>19.606658878504675</v>
      </c>
      <c r="V40" s="528" t="s">
        <v>901</v>
      </c>
      <c r="W40" s="528" t="s">
        <v>901</v>
      </c>
      <c r="X40" s="528" t="s">
        <v>901</v>
      </c>
      <c r="Y40" s="528" t="s">
        <v>901</v>
      </c>
      <c r="Z40" s="528" t="s">
        <v>901</v>
      </c>
      <c r="AA40" s="528" t="s">
        <v>901</v>
      </c>
      <c r="AB40" s="528" t="s">
        <v>901</v>
      </c>
      <c r="AC40" s="528" t="s">
        <v>901</v>
      </c>
      <c r="AD40" s="528" t="s">
        <v>901</v>
      </c>
      <c r="AE40" s="528" t="s">
        <v>901</v>
      </c>
      <c r="AF40" s="528" t="s">
        <v>901</v>
      </c>
      <c r="AG40" s="528" t="s">
        <v>901</v>
      </c>
      <c r="AH40" s="528" t="s">
        <v>901</v>
      </c>
      <c r="AI40" s="528" t="s">
        <v>901</v>
      </c>
      <c r="AJ40" s="528" t="s">
        <v>901</v>
      </c>
      <c r="AK40" s="528" t="s">
        <v>901</v>
      </c>
      <c r="AL40" s="528" t="s">
        <v>901</v>
      </c>
      <c r="AM40" s="528" t="s">
        <v>901</v>
      </c>
      <c r="AN40" s="528" t="s">
        <v>901</v>
      </c>
      <c r="AO40" s="528" t="s">
        <v>901</v>
      </c>
      <c r="AP40" s="528" t="s">
        <v>901</v>
      </c>
      <c r="AQ40" s="528" t="s">
        <v>901</v>
      </c>
      <c r="AR40" s="528" t="s">
        <v>901</v>
      </c>
      <c r="AS40" s="528" t="s">
        <v>901</v>
      </c>
      <c r="AT40" s="528" t="s">
        <v>901</v>
      </c>
      <c r="AU40" s="528" t="s">
        <v>901</v>
      </c>
      <c r="AV40" s="528" t="s">
        <v>901</v>
      </c>
      <c r="AW40" s="528" t="s">
        <v>901</v>
      </c>
      <c r="AX40" s="528" t="s">
        <v>901</v>
      </c>
      <c r="AY40" s="528" t="s">
        <v>901</v>
      </c>
      <c r="AZ40" s="528" t="s">
        <v>901</v>
      </c>
      <c r="BA40" s="528" t="s">
        <v>901</v>
      </c>
      <c r="BB40" s="528" t="s">
        <v>901</v>
      </c>
      <c r="BC40" s="528" t="s">
        <v>901</v>
      </c>
      <c r="BD40" s="528" t="s">
        <v>901</v>
      </c>
      <c r="BE40" s="528" t="s">
        <v>901</v>
      </c>
      <c r="BF40" s="538" t="s">
        <v>901</v>
      </c>
      <c r="BG40" s="539" t="s">
        <v>901</v>
      </c>
      <c r="BH40" s="542" t="s">
        <v>901</v>
      </c>
      <c r="BI40" s="542" t="s">
        <v>901</v>
      </c>
      <c r="BJ40" s="542" t="s">
        <v>901</v>
      </c>
      <c r="BK40" s="542" t="s">
        <v>901</v>
      </c>
      <c r="BL40" s="542" t="s">
        <v>901</v>
      </c>
      <c r="BM40" s="542" t="s">
        <v>901</v>
      </c>
      <c r="BN40" s="542" t="s">
        <v>901</v>
      </c>
      <c r="BO40" s="542" t="s">
        <v>901</v>
      </c>
      <c r="BP40" s="542" t="s">
        <v>901</v>
      </c>
      <c r="BQ40" s="542" t="s">
        <v>901</v>
      </c>
      <c r="BR40" s="542" t="s">
        <v>901</v>
      </c>
      <c r="BS40" s="542" t="s">
        <v>901</v>
      </c>
      <c r="BT40" s="542" t="s">
        <v>901</v>
      </c>
      <c r="BU40" s="542" t="s">
        <v>901</v>
      </c>
      <c r="BV40" s="542" t="s">
        <v>901</v>
      </c>
      <c r="BW40" s="542" t="s">
        <v>901</v>
      </c>
      <c r="BX40" s="542" t="s">
        <v>901</v>
      </c>
      <c r="BY40" s="542" t="s">
        <v>901</v>
      </c>
      <c r="BZ40" s="542" t="s">
        <v>901</v>
      </c>
      <c r="CA40" s="542" t="s">
        <v>901</v>
      </c>
      <c r="CB40" s="548" t="s">
        <v>901</v>
      </c>
      <c r="CC40" s="536" t="s">
        <v>901</v>
      </c>
      <c r="CD40" s="528" t="s">
        <v>901</v>
      </c>
      <c r="CE40" s="528" t="s">
        <v>901</v>
      </c>
      <c r="CF40" s="528" t="s">
        <v>901</v>
      </c>
      <c r="CG40" s="528" t="s">
        <v>901</v>
      </c>
      <c r="CH40" s="538" t="s">
        <v>901</v>
      </c>
      <c r="CI40" s="539" t="s">
        <v>901</v>
      </c>
      <c r="CJ40" s="548" t="s">
        <v>901</v>
      </c>
      <c r="CK40" s="655" t="s">
        <v>901</v>
      </c>
      <c r="CL40" s="529" t="s">
        <v>901</v>
      </c>
      <c r="CM40" s="530">
        <v>40.301168224299062</v>
      </c>
      <c r="CN40" s="560" t="s">
        <v>901</v>
      </c>
      <c r="CO40" s="542" t="s">
        <v>901</v>
      </c>
      <c r="CP40" s="542" t="s">
        <v>901</v>
      </c>
      <c r="CQ40" s="542" t="s">
        <v>901</v>
      </c>
      <c r="CR40" s="544">
        <v>117.15817757009347</v>
      </c>
      <c r="CS40" s="542" t="s">
        <v>901</v>
      </c>
      <c r="CT40" s="542" t="s">
        <v>901</v>
      </c>
      <c r="CU40" s="542" t="s">
        <v>901</v>
      </c>
      <c r="CV40" s="542" t="s">
        <v>901</v>
      </c>
      <c r="CW40" s="542" t="s">
        <v>901</v>
      </c>
      <c r="CX40" s="542" t="s">
        <v>901</v>
      </c>
      <c r="CY40" s="542" t="s">
        <v>901</v>
      </c>
      <c r="CZ40" s="542" t="s">
        <v>901</v>
      </c>
      <c r="DA40" s="548" t="s">
        <v>901</v>
      </c>
    </row>
    <row r="41" spans="1:105" x14ac:dyDescent="0.25">
      <c r="A41" s="519">
        <v>15</v>
      </c>
      <c r="B41" s="211" t="s">
        <v>83</v>
      </c>
      <c r="C41" s="520" t="s">
        <v>82</v>
      </c>
      <c r="D41" s="521">
        <v>39982</v>
      </c>
      <c r="E41" s="1805">
        <v>0.47916666666666669</v>
      </c>
      <c r="F41" s="674" t="s">
        <v>901</v>
      </c>
      <c r="G41" s="523">
        <f t="shared" si="2"/>
        <v>0</v>
      </c>
      <c r="H41" s="523" t="s">
        <v>1011</v>
      </c>
      <c r="I41" s="523" t="s">
        <v>1011</v>
      </c>
      <c r="J41" s="523" t="s">
        <v>1011</v>
      </c>
      <c r="K41" s="525" t="s">
        <v>901</v>
      </c>
      <c r="L41" s="528" t="s">
        <v>901</v>
      </c>
      <c r="M41" s="528" t="s">
        <v>901</v>
      </c>
      <c r="N41" s="528" t="s">
        <v>901</v>
      </c>
      <c r="O41" s="528" t="s">
        <v>901</v>
      </c>
      <c r="P41" s="528" t="s">
        <v>901</v>
      </c>
      <c r="Q41" s="528" t="s">
        <v>901</v>
      </c>
      <c r="R41" s="528" t="s">
        <v>901</v>
      </c>
      <c r="S41" s="528" t="s">
        <v>901</v>
      </c>
      <c r="T41" s="528" t="s">
        <v>901</v>
      </c>
      <c r="U41" s="528" t="s">
        <v>901</v>
      </c>
      <c r="V41" s="528" t="s">
        <v>901</v>
      </c>
      <c r="W41" s="528" t="s">
        <v>901</v>
      </c>
      <c r="X41" s="528" t="s">
        <v>901</v>
      </c>
      <c r="Y41" s="528" t="s">
        <v>901</v>
      </c>
      <c r="Z41" s="528" t="s">
        <v>901</v>
      </c>
      <c r="AA41" s="528" t="s">
        <v>901</v>
      </c>
      <c r="AB41" s="528" t="s">
        <v>901</v>
      </c>
      <c r="AC41" s="528" t="s">
        <v>901</v>
      </c>
      <c r="AD41" s="528" t="s">
        <v>901</v>
      </c>
      <c r="AE41" s="528" t="s">
        <v>901</v>
      </c>
      <c r="AF41" s="528" t="s">
        <v>901</v>
      </c>
      <c r="AG41" s="528" t="s">
        <v>901</v>
      </c>
      <c r="AH41" s="528" t="s">
        <v>901</v>
      </c>
      <c r="AI41" s="528" t="s">
        <v>901</v>
      </c>
      <c r="AJ41" s="528" t="s">
        <v>901</v>
      </c>
      <c r="AK41" s="528" t="s">
        <v>901</v>
      </c>
      <c r="AL41" s="528" t="s">
        <v>901</v>
      </c>
      <c r="AM41" s="528" t="s">
        <v>901</v>
      </c>
      <c r="AN41" s="528" t="s">
        <v>901</v>
      </c>
      <c r="AO41" s="528" t="s">
        <v>901</v>
      </c>
      <c r="AP41" s="528" t="s">
        <v>901</v>
      </c>
      <c r="AQ41" s="528" t="s">
        <v>901</v>
      </c>
      <c r="AR41" s="528" t="s">
        <v>901</v>
      </c>
      <c r="AS41" s="528" t="s">
        <v>901</v>
      </c>
      <c r="AT41" s="528" t="s">
        <v>901</v>
      </c>
      <c r="AU41" s="528" t="s">
        <v>901</v>
      </c>
      <c r="AV41" s="528" t="s">
        <v>901</v>
      </c>
      <c r="AW41" s="528" t="s">
        <v>901</v>
      </c>
      <c r="AX41" s="528" t="s">
        <v>901</v>
      </c>
      <c r="AY41" s="528" t="s">
        <v>901</v>
      </c>
      <c r="AZ41" s="528" t="s">
        <v>901</v>
      </c>
      <c r="BA41" s="528" t="s">
        <v>901</v>
      </c>
      <c r="BB41" s="528" t="s">
        <v>901</v>
      </c>
      <c r="BC41" s="528" t="s">
        <v>901</v>
      </c>
      <c r="BD41" s="528" t="s">
        <v>901</v>
      </c>
      <c r="BE41" s="528" t="s">
        <v>901</v>
      </c>
      <c r="BF41" s="538" t="s">
        <v>901</v>
      </c>
      <c r="BG41" s="539" t="s">
        <v>901</v>
      </c>
      <c r="BH41" s="542" t="s">
        <v>901</v>
      </c>
      <c r="BI41" s="542" t="s">
        <v>901</v>
      </c>
      <c r="BJ41" s="542" t="s">
        <v>901</v>
      </c>
      <c r="BK41" s="542" t="s">
        <v>901</v>
      </c>
      <c r="BL41" s="542" t="s">
        <v>901</v>
      </c>
      <c r="BM41" s="542" t="s">
        <v>901</v>
      </c>
      <c r="BN41" s="542" t="s">
        <v>901</v>
      </c>
      <c r="BO41" s="542" t="s">
        <v>901</v>
      </c>
      <c r="BP41" s="542" t="s">
        <v>901</v>
      </c>
      <c r="BQ41" s="542" t="s">
        <v>901</v>
      </c>
      <c r="BR41" s="542" t="s">
        <v>901</v>
      </c>
      <c r="BS41" s="542" t="s">
        <v>901</v>
      </c>
      <c r="BT41" s="542" t="s">
        <v>901</v>
      </c>
      <c r="BU41" s="542" t="s">
        <v>901</v>
      </c>
      <c r="BV41" s="542" t="s">
        <v>901</v>
      </c>
      <c r="BW41" s="542" t="s">
        <v>901</v>
      </c>
      <c r="BX41" s="542" t="s">
        <v>901</v>
      </c>
      <c r="BY41" s="542" t="s">
        <v>901</v>
      </c>
      <c r="BZ41" s="542" t="s">
        <v>901</v>
      </c>
      <c r="CA41" s="542" t="s">
        <v>901</v>
      </c>
      <c r="CB41" s="548" t="s">
        <v>901</v>
      </c>
      <c r="CC41" s="536" t="s">
        <v>901</v>
      </c>
      <c r="CD41" s="528" t="s">
        <v>901</v>
      </c>
      <c r="CE41" s="528" t="s">
        <v>901</v>
      </c>
      <c r="CF41" s="528" t="s">
        <v>901</v>
      </c>
      <c r="CG41" s="528" t="s">
        <v>901</v>
      </c>
      <c r="CH41" s="538" t="s">
        <v>901</v>
      </c>
      <c r="CI41" s="539" t="s">
        <v>901</v>
      </c>
      <c r="CJ41" s="548" t="s">
        <v>901</v>
      </c>
      <c r="CK41" s="655" t="s">
        <v>901</v>
      </c>
      <c r="CL41" s="529" t="s">
        <v>901</v>
      </c>
      <c r="CM41" s="557" t="s">
        <v>901</v>
      </c>
      <c r="CN41" s="560" t="s">
        <v>901</v>
      </c>
      <c r="CO41" s="542" t="s">
        <v>901</v>
      </c>
      <c r="CP41" s="542" t="s">
        <v>901</v>
      </c>
      <c r="CQ41" s="542" t="s">
        <v>901</v>
      </c>
      <c r="CR41" s="542" t="s">
        <v>901</v>
      </c>
      <c r="CS41" s="542" t="s">
        <v>901</v>
      </c>
      <c r="CT41" s="542" t="s">
        <v>901</v>
      </c>
      <c r="CU41" s="542" t="s">
        <v>901</v>
      </c>
      <c r="CV41" s="542" t="s">
        <v>901</v>
      </c>
      <c r="CW41" s="542" t="s">
        <v>901</v>
      </c>
      <c r="CX41" s="542" t="s">
        <v>901</v>
      </c>
      <c r="CY41" s="542" t="s">
        <v>901</v>
      </c>
      <c r="CZ41" s="542" t="s">
        <v>901</v>
      </c>
      <c r="DA41" s="548" t="s">
        <v>901</v>
      </c>
    </row>
    <row r="42" spans="1:105" x14ac:dyDescent="0.25">
      <c r="A42" s="519">
        <v>27</v>
      </c>
      <c r="B42" s="1405" t="s">
        <v>902</v>
      </c>
      <c r="C42" s="520" t="s">
        <v>103</v>
      </c>
      <c r="D42" s="521">
        <v>39982</v>
      </c>
      <c r="E42" s="1805">
        <v>0.60416666666666663</v>
      </c>
      <c r="F42" s="674" t="s">
        <v>901</v>
      </c>
      <c r="G42" s="523">
        <f t="shared" si="2"/>
        <v>0</v>
      </c>
      <c r="H42" s="523" t="s">
        <v>1011</v>
      </c>
      <c r="I42" s="523" t="s">
        <v>1011</v>
      </c>
      <c r="J42" s="523" t="s">
        <v>1011</v>
      </c>
      <c r="K42" s="525" t="s">
        <v>901</v>
      </c>
      <c r="L42" s="528" t="s">
        <v>901</v>
      </c>
      <c r="M42" s="528" t="s">
        <v>901</v>
      </c>
      <c r="N42" s="528" t="s">
        <v>901</v>
      </c>
      <c r="O42" s="528" t="s">
        <v>901</v>
      </c>
      <c r="P42" s="528" t="s">
        <v>901</v>
      </c>
      <c r="Q42" s="528" t="s">
        <v>901</v>
      </c>
      <c r="R42" s="528" t="s">
        <v>901</v>
      </c>
      <c r="S42" s="528" t="s">
        <v>901</v>
      </c>
      <c r="T42" s="528" t="s">
        <v>901</v>
      </c>
      <c r="U42" s="528" t="s">
        <v>901</v>
      </c>
      <c r="V42" s="528" t="s">
        <v>901</v>
      </c>
      <c r="W42" s="528" t="s">
        <v>901</v>
      </c>
      <c r="X42" s="528" t="s">
        <v>901</v>
      </c>
      <c r="Y42" s="528" t="s">
        <v>901</v>
      </c>
      <c r="Z42" s="528" t="s">
        <v>901</v>
      </c>
      <c r="AA42" s="528" t="s">
        <v>901</v>
      </c>
      <c r="AB42" s="528" t="s">
        <v>901</v>
      </c>
      <c r="AC42" s="528" t="s">
        <v>901</v>
      </c>
      <c r="AD42" s="528" t="s">
        <v>901</v>
      </c>
      <c r="AE42" s="528" t="s">
        <v>901</v>
      </c>
      <c r="AF42" s="528" t="s">
        <v>901</v>
      </c>
      <c r="AG42" s="528" t="s">
        <v>901</v>
      </c>
      <c r="AH42" s="528" t="s">
        <v>901</v>
      </c>
      <c r="AI42" s="528" t="s">
        <v>901</v>
      </c>
      <c r="AJ42" s="528" t="s">
        <v>901</v>
      </c>
      <c r="AK42" s="528" t="s">
        <v>901</v>
      </c>
      <c r="AL42" s="528" t="s">
        <v>901</v>
      </c>
      <c r="AM42" s="528" t="s">
        <v>901</v>
      </c>
      <c r="AN42" s="528" t="s">
        <v>901</v>
      </c>
      <c r="AO42" s="528" t="s">
        <v>901</v>
      </c>
      <c r="AP42" s="528" t="s">
        <v>901</v>
      </c>
      <c r="AQ42" s="528" t="s">
        <v>901</v>
      </c>
      <c r="AR42" s="528" t="s">
        <v>901</v>
      </c>
      <c r="AS42" s="528" t="s">
        <v>901</v>
      </c>
      <c r="AT42" s="528" t="s">
        <v>901</v>
      </c>
      <c r="AU42" s="528" t="s">
        <v>901</v>
      </c>
      <c r="AV42" s="528" t="s">
        <v>901</v>
      </c>
      <c r="AW42" s="528" t="s">
        <v>901</v>
      </c>
      <c r="AX42" s="528" t="s">
        <v>901</v>
      </c>
      <c r="AY42" s="528" t="s">
        <v>901</v>
      </c>
      <c r="AZ42" s="528" t="s">
        <v>901</v>
      </c>
      <c r="BA42" s="528" t="s">
        <v>901</v>
      </c>
      <c r="BB42" s="528" t="s">
        <v>901</v>
      </c>
      <c r="BC42" s="528" t="s">
        <v>901</v>
      </c>
      <c r="BD42" s="528" t="s">
        <v>901</v>
      </c>
      <c r="BE42" s="528" t="s">
        <v>901</v>
      </c>
      <c r="BF42" s="538" t="s">
        <v>901</v>
      </c>
      <c r="BG42" s="539" t="s">
        <v>901</v>
      </c>
      <c r="BH42" s="542" t="s">
        <v>901</v>
      </c>
      <c r="BI42" s="542" t="s">
        <v>901</v>
      </c>
      <c r="BJ42" s="542" t="s">
        <v>901</v>
      </c>
      <c r="BK42" s="542" t="s">
        <v>901</v>
      </c>
      <c r="BL42" s="542" t="s">
        <v>901</v>
      </c>
      <c r="BM42" s="542" t="s">
        <v>901</v>
      </c>
      <c r="BN42" s="542" t="s">
        <v>901</v>
      </c>
      <c r="BO42" s="542" t="s">
        <v>901</v>
      </c>
      <c r="BP42" s="542" t="s">
        <v>901</v>
      </c>
      <c r="BQ42" s="542" t="s">
        <v>901</v>
      </c>
      <c r="BR42" s="542" t="s">
        <v>901</v>
      </c>
      <c r="BS42" s="542" t="s">
        <v>901</v>
      </c>
      <c r="BT42" s="542" t="s">
        <v>901</v>
      </c>
      <c r="BU42" s="542" t="s">
        <v>901</v>
      </c>
      <c r="BV42" s="542" t="s">
        <v>901</v>
      </c>
      <c r="BW42" s="542" t="s">
        <v>901</v>
      </c>
      <c r="BX42" s="542" t="s">
        <v>901</v>
      </c>
      <c r="BY42" s="542" t="s">
        <v>901</v>
      </c>
      <c r="BZ42" s="542" t="s">
        <v>901</v>
      </c>
      <c r="CA42" s="542" t="s">
        <v>901</v>
      </c>
      <c r="CB42" s="548" t="s">
        <v>901</v>
      </c>
      <c r="CC42" s="536" t="s">
        <v>901</v>
      </c>
      <c r="CD42" s="528" t="s">
        <v>901</v>
      </c>
      <c r="CE42" s="528" t="s">
        <v>901</v>
      </c>
      <c r="CF42" s="528" t="s">
        <v>901</v>
      </c>
      <c r="CG42" s="528" t="s">
        <v>901</v>
      </c>
      <c r="CH42" s="538" t="s">
        <v>901</v>
      </c>
      <c r="CI42" s="539" t="s">
        <v>901</v>
      </c>
      <c r="CJ42" s="548" t="s">
        <v>901</v>
      </c>
      <c r="CK42" s="546">
        <v>17.585076923076922</v>
      </c>
      <c r="CL42" s="529" t="s">
        <v>901</v>
      </c>
      <c r="CM42" s="557" t="s">
        <v>901</v>
      </c>
      <c r="CN42" s="560" t="s">
        <v>901</v>
      </c>
      <c r="CO42" s="542" t="s">
        <v>901</v>
      </c>
      <c r="CP42" s="542" t="s">
        <v>901</v>
      </c>
      <c r="CQ42" s="542" t="s">
        <v>901</v>
      </c>
      <c r="CR42" s="542" t="s">
        <v>901</v>
      </c>
      <c r="CS42" s="542" t="s">
        <v>901</v>
      </c>
      <c r="CT42" s="542" t="s">
        <v>901</v>
      </c>
      <c r="CU42" s="542" t="s">
        <v>901</v>
      </c>
      <c r="CV42" s="542" t="s">
        <v>901</v>
      </c>
      <c r="CW42" s="542" t="s">
        <v>901</v>
      </c>
      <c r="CX42" s="542" t="s">
        <v>901</v>
      </c>
      <c r="CY42" s="542" t="s">
        <v>901</v>
      </c>
      <c r="CZ42" s="542" t="s">
        <v>901</v>
      </c>
      <c r="DA42" s="545">
        <v>29.596703296703296</v>
      </c>
    </row>
    <row r="43" spans="1:105" x14ac:dyDescent="0.25">
      <c r="A43" s="519">
        <v>15</v>
      </c>
      <c r="B43" s="211" t="s">
        <v>83</v>
      </c>
      <c r="C43" s="520" t="s">
        <v>82</v>
      </c>
      <c r="D43" s="521">
        <v>40116</v>
      </c>
      <c r="E43" s="1805">
        <v>0.38541666666666669</v>
      </c>
      <c r="F43" s="674" t="s">
        <v>901</v>
      </c>
      <c r="G43" s="523">
        <f t="shared" si="2"/>
        <v>0</v>
      </c>
      <c r="H43" s="523" t="s">
        <v>1011</v>
      </c>
      <c r="I43" s="523" t="s">
        <v>1011</v>
      </c>
      <c r="J43" s="523" t="s">
        <v>1011</v>
      </c>
      <c r="K43" s="525" t="s">
        <v>901</v>
      </c>
      <c r="L43" s="528" t="s">
        <v>901</v>
      </c>
      <c r="M43" s="528" t="s">
        <v>901</v>
      </c>
      <c r="N43" s="528" t="s">
        <v>901</v>
      </c>
      <c r="O43" s="528" t="s">
        <v>901</v>
      </c>
      <c r="P43" s="528" t="s">
        <v>901</v>
      </c>
      <c r="Q43" s="528" t="s">
        <v>901</v>
      </c>
      <c r="R43" s="528" t="s">
        <v>901</v>
      </c>
      <c r="S43" s="528" t="s">
        <v>901</v>
      </c>
      <c r="T43" s="528" t="s">
        <v>901</v>
      </c>
      <c r="U43" s="528" t="s">
        <v>901</v>
      </c>
      <c r="V43" s="528" t="s">
        <v>901</v>
      </c>
      <c r="W43" s="528" t="s">
        <v>901</v>
      </c>
      <c r="X43" s="528" t="s">
        <v>901</v>
      </c>
      <c r="Y43" s="528" t="s">
        <v>901</v>
      </c>
      <c r="Z43" s="528" t="s">
        <v>901</v>
      </c>
      <c r="AA43" s="528" t="s">
        <v>901</v>
      </c>
      <c r="AB43" s="528" t="s">
        <v>901</v>
      </c>
      <c r="AC43" s="528" t="s">
        <v>901</v>
      </c>
      <c r="AD43" s="528" t="s">
        <v>901</v>
      </c>
      <c r="AE43" s="528" t="s">
        <v>901</v>
      </c>
      <c r="AF43" s="528" t="s">
        <v>901</v>
      </c>
      <c r="AG43" s="528" t="s">
        <v>901</v>
      </c>
      <c r="AH43" s="528" t="s">
        <v>901</v>
      </c>
      <c r="AI43" s="528" t="s">
        <v>901</v>
      </c>
      <c r="AJ43" s="528" t="s">
        <v>901</v>
      </c>
      <c r="AK43" s="528" t="s">
        <v>901</v>
      </c>
      <c r="AL43" s="528" t="s">
        <v>901</v>
      </c>
      <c r="AM43" s="528" t="s">
        <v>901</v>
      </c>
      <c r="AN43" s="528" t="s">
        <v>901</v>
      </c>
      <c r="AO43" s="528" t="s">
        <v>901</v>
      </c>
      <c r="AP43" s="528" t="s">
        <v>901</v>
      </c>
      <c r="AQ43" s="528" t="s">
        <v>901</v>
      </c>
      <c r="AR43" s="528" t="s">
        <v>901</v>
      </c>
      <c r="AS43" s="528" t="s">
        <v>901</v>
      </c>
      <c r="AT43" s="528" t="s">
        <v>901</v>
      </c>
      <c r="AU43" s="528" t="s">
        <v>901</v>
      </c>
      <c r="AV43" s="528" t="s">
        <v>901</v>
      </c>
      <c r="AW43" s="528" t="s">
        <v>901</v>
      </c>
      <c r="AX43" s="528" t="s">
        <v>901</v>
      </c>
      <c r="AY43" s="528" t="s">
        <v>901</v>
      </c>
      <c r="AZ43" s="528" t="s">
        <v>901</v>
      </c>
      <c r="BA43" s="528" t="s">
        <v>901</v>
      </c>
      <c r="BB43" s="528" t="s">
        <v>901</v>
      </c>
      <c r="BC43" s="528" t="s">
        <v>901</v>
      </c>
      <c r="BD43" s="528" t="s">
        <v>901</v>
      </c>
      <c r="BE43" s="528" t="s">
        <v>901</v>
      </c>
      <c r="BF43" s="538" t="s">
        <v>901</v>
      </c>
      <c r="BG43" s="539" t="s">
        <v>901</v>
      </c>
      <c r="BH43" s="542" t="s">
        <v>901</v>
      </c>
      <c r="BI43" s="542" t="s">
        <v>901</v>
      </c>
      <c r="BJ43" s="542" t="s">
        <v>901</v>
      </c>
      <c r="BK43" s="542" t="s">
        <v>901</v>
      </c>
      <c r="BL43" s="542" t="s">
        <v>901</v>
      </c>
      <c r="BM43" s="542" t="s">
        <v>901</v>
      </c>
      <c r="BN43" s="542" t="s">
        <v>901</v>
      </c>
      <c r="BO43" s="542" t="s">
        <v>901</v>
      </c>
      <c r="BP43" s="542" t="s">
        <v>901</v>
      </c>
      <c r="BQ43" s="542" t="s">
        <v>901</v>
      </c>
      <c r="BR43" s="542" t="s">
        <v>901</v>
      </c>
      <c r="BS43" s="542" t="s">
        <v>901</v>
      </c>
      <c r="BT43" s="542" t="s">
        <v>901</v>
      </c>
      <c r="BU43" s="542" t="s">
        <v>901</v>
      </c>
      <c r="BV43" s="542" t="s">
        <v>901</v>
      </c>
      <c r="BW43" s="542" t="s">
        <v>901</v>
      </c>
      <c r="BX43" s="542" t="s">
        <v>901</v>
      </c>
      <c r="BY43" s="542" t="s">
        <v>901</v>
      </c>
      <c r="BZ43" s="542" t="s">
        <v>901</v>
      </c>
      <c r="CA43" s="542" t="s">
        <v>901</v>
      </c>
      <c r="CB43" s="548" t="s">
        <v>901</v>
      </c>
      <c r="CC43" s="536" t="s">
        <v>901</v>
      </c>
      <c r="CD43" s="528" t="s">
        <v>901</v>
      </c>
      <c r="CE43" s="528" t="s">
        <v>901</v>
      </c>
      <c r="CF43" s="528" t="s">
        <v>901</v>
      </c>
      <c r="CG43" s="528" t="s">
        <v>901</v>
      </c>
      <c r="CH43" s="538" t="s">
        <v>901</v>
      </c>
      <c r="CI43" s="675">
        <v>1700</v>
      </c>
      <c r="CJ43" s="548" t="s">
        <v>901</v>
      </c>
      <c r="CK43" s="525" t="s">
        <v>901</v>
      </c>
      <c r="CL43" s="528" t="s">
        <v>901</v>
      </c>
      <c r="CM43" s="538" t="s">
        <v>901</v>
      </c>
      <c r="CN43" s="560" t="s">
        <v>901</v>
      </c>
      <c r="CO43" s="542" t="s">
        <v>901</v>
      </c>
      <c r="CP43" s="542" t="s">
        <v>901</v>
      </c>
      <c r="CQ43" s="542" t="s">
        <v>901</v>
      </c>
      <c r="CR43" s="542" t="s">
        <v>901</v>
      </c>
      <c r="CS43" s="542" t="s">
        <v>901</v>
      </c>
      <c r="CT43" s="542" t="s">
        <v>901</v>
      </c>
      <c r="CU43" s="542" t="s">
        <v>901</v>
      </c>
      <c r="CV43" s="542" t="s">
        <v>901</v>
      </c>
      <c r="CW43" s="542" t="s">
        <v>901</v>
      </c>
      <c r="CX43" s="542" t="s">
        <v>901</v>
      </c>
      <c r="CY43" s="542" t="s">
        <v>901</v>
      </c>
      <c r="CZ43" s="542" t="s">
        <v>901</v>
      </c>
      <c r="DA43" s="548" t="s">
        <v>901</v>
      </c>
    </row>
    <row r="44" spans="1:105" x14ac:dyDescent="0.25">
      <c r="A44" s="519">
        <v>15</v>
      </c>
      <c r="B44" s="211" t="s">
        <v>83</v>
      </c>
      <c r="C44" s="520" t="s">
        <v>82</v>
      </c>
      <c r="D44" s="521">
        <v>40157</v>
      </c>
      <c r="E44" s="1805">
        <v>0.375</v>
      </c>
      <c r="F44" s="674" t="s">
        <v>901</v>
      </c>
      <c r="G44" s="523">
        <f t="shared" si="2"/>
        <v>0</v>
      </c>
      <c r="H44" s="523" t="s">
        <v>1011</v>
      </c>
      <c r="I44" s="523" t="s">
        <v>1011</v>
      </c>
      <c r="J44" s="523" t="s">
        <v>1011</v>
      </c>
      <c r="K44" s="525" t="s">
        <v>901</v>
      </c>
      <c r="L44" s="528" t="s">
        <v>901</v>
      </c>
      <c r="M44" s="528" t="s">
        <v>901</v>
      </c>
      <c r="N44" s="528" t="s">
        <v>901</v>
      </c>
      <c r="O44" s="528" t="s">
        <v>901</v>
      </c>
      <c r="P44" s="528" t="s">
        <v>901</v>
      </c>
      <c r="Q44" s="528" t="s">
        <v>901</v>
      </c>
      <c r="R44" s="528" t="s">
        <v>901</v>
      </c>
      <c r="S44" s="528" t="s">
        <v>901</v>
      </c>
      <c r="T44" s="528" t="s">
        <v>901</v>
      </c>
      <c r="U44" s="528" t="s">
        <v>901</v>
      </c>
      <c r="V44" s="528" t="s">
        <v>901</v>
      </c>
      <c r="W44" s="528" t="s">
        <v>901</v>
      </c>
      <c r="X44" s="528" t="s">
        <v>901</v>
      </c>
      <c r="Y44" s="528" t="s">
        <v>901</v>
      </c>
      <c r="Z44" s="528" t="s">
        <v>901</v>
      </c>
      <c r="AA44" s="528" t="s">
        <v>901</v>
      </c>
      <c r="AB44" s="528" t="s">
        <v>901</v>
      </c>
      <c r="AC44" s="528" t="s">
        <v>901</v>
      </c>
      <c r="AD44" s="528" t="s">
        <v>901</v>
      </c>
      <c r="AE44" s="528" t="s">
        <v>901</v>
      </c>
      <c r="AF44" s="528" t="s">
        <v>901</v>
      </c>
      <c r="AG44" s="528" t="s">
        <v>901</v>
      </c>
      <c r="AH44" s="528" t="s">
        <v>901</v>
      </c>
      <c r="AI44" s="528" t="s">
        <v>901</v>
      </c>
      <c r="AJ44" s="528" t="s">
        <v>901</v>
      </c>
      <c r="AK44" s="528" t="s">
        <v>901</v>
      </c>
      <c r="AL44" s="528" t="s">
        <v>901</v>
      </c>
      <c r="AM44" s="528" t="s">
        <v>901</v>
      </c>
      <c r="AN44" s="528" t="s">
        <v>901</v>
      </c>
      <c r="AO44" s="528" t="s">
        <v>901</v>
      </c>
      <c r="AP44" s="528" t="s">
        <v>901</v>
      </c>
      <c r="AQ44" s="528" t="s">
        <v>901</v>
      </c>
      <c r="AR44" s="528" t="s">
        <v>901</v>
      </c>
      <c r="AS44" s="528" t="s">
        <v>901</v>
      </c>
      <c r="AT44" s="528" t="s">
        <v>901</v>
      </c>
      <c r="AU44" s="528" t="s">
        <v>901</v>
      </c>
      <c r="AV44" s="528" t="s">
        <v>901</v>
      </c>
      <c r="AW44" s="528" t="s">
        <v>901</v>
      </c>
      <c r="AX44" s="528" t="s">
        <v>901</v>
      </c>
      <c r="AY44" s="528" t="s">
        <v>901</v>
      </c>
      <c r="AZ44" s="528" t="s">
        <v>901</v>
      </c>
      <c r="BA44" s="528" t="s">
        <v>901</v>
      </c>
      <c r="BB44" s="528" t="s">
        <v>901</v>
      </c>
      <c r="BC44" s="528" t="s">
        <v>901</v>
      </c>
      <c r="BD44" s="528" t="s">
        <v>901</v>
      </c>
      <c r="BE44" s="528" t="s">
        <v>901</v>
      </c>
      <c r="BF44" s="538" t="s">
        <v>901</v>
      </c>
      <c r="BG44" s="539" t="s">
        <v>901</v>
      </c>
      <c r="BH44" s="542" t="s">
        <v>901</v>
      </c>
      <c r="BI44" s="542" t="s">
        <v>901</v>
      </c>
      <c r="BJ44" s="542" t="s">
        <v>901</v>
      </c>
      <c r="BK44" s="542" t="s">
        <v>901</v>
      </c>
      <c r="BL44" s="542" t="s">
        <v>901</v>
      </c>
      <c r="BM44" s="542" t="s">
        <v>901</v>
      </c>
      <c r="BN44" s="542" t="s">
        <v>901</v>
      </c>
      <c r="BO44" s="542" t="s">
        <v>901</v>
      </c>
      <c r="BP44" s="542" t="s">
        <v>901</v>
      </c>
      <c r="BQ44" s="542" t="s">
        <v>901</v>
      </c>
      <c r="BR44" s="542" t="s">
        <v>901</v>
      </c>
      <c r="BS44" s="542" t="s">
        <v>901</v>
      </c>
      <c r="BT44" s="542" t="s">
        <v>901</v>
      </c>
      <c r="BU44" s="542" t="s">
        <v>901</v>
      </c>
      <c r="BV44" s="542" t="s">
        <v>901</v>
      </c>
      <c r="BW44" s="542" t="s">
        <v>901</v>
      </c>
      <c r="BX44" s="542" t="s">
        <v>901</v>
      </c>
      <c r="BY44" s="542" t="s">
        <v>901</v>
      </c>
      <c r="BZ44" s="542" t="s">
        <v>901</v>
      </c>
      <c r="CA44" s="542" t="s">
        <v>901</v>
      </c>
      <c r="CB44" s="548" t="s">
        <v>901</v>
      </c>
      <c r="CC44" s="536" t="s">
        <v>901</v>
      </c>
      <c r="CD44" s="528" t="s">
        <v>901</v>
      </c>
      <c r="CE44" s="528" t="s">
        <v>901</v>
      </c>
      <c r="CF44" s="528" t="s">
        <v>901</v>
      </c>
      <c r="CG44" s="528" t="s">
        <v>901</v>
      </c>
      <c r="CH44" s="538" t="s">
        <v>901</v>
      </c>
      <c r="CI44" s="675">
        <v>538.83316062176175</v>
      </c>
      <c r="CJ44" s="548" t="s">
        <v>901</v>
      </c>
      <c r="CK44" s="525" t="s">
        <v>901</v>
      </c>
      <c r="CL44" s="528" t="s">
        <v>901</v>
      </c>
      <c r="CM44" s="538" t="s">
        <v>901</v>
      </c>
      <c r="CN44" s="560" t="s">
        <v>901</v>
      </c>
      <c r="CO44" s="542" t="s">
        <v>901</v>
      </c>
      <c r="CP44" s="542" t="s">
        <v>901</v>
      </c>
      <c r="CQ44" s="542" t="s">
        <v>901</v>
      </c>
      <c r="CR44" s="543">
        <v>90.310466321243538</v>
      </c>
      <c r="CS44" s="542" t="s">
        <v>901</v>
      </c>
      <c r="CT44" s="542" t="s">
        <v>901</v>
      </c>
      <c r="CU44" s="542" t="s">
        <v>901</v>
      </c>
      <c r="CV44" s="542" t="s">
        <v>901</v>
      </c>
      <c r="CW44" s="542" t="s">
        <v>901</v>
      </c>
      <c r="CX44" s="542" t="s">
        <v>901</v>
      </c>
      <c r="CY44" s="542" t="s">
        <v>901</v>
      </c>
      <c r="CZ44" s="542" t="s">
        <v>901</v>
      </c>
      <c r="DA44" s="548" t="s">
        <v>901</v>
      </c>
    </row>
    <row r="45" spans="1:105" x14ac:dyDescent="0.25">
      <c r="A45" s="519">
        <v>27</v>
      </c>
      <c r="B45" s="1405" t="s">
        <v>902</v>
      </c>
      <c r="C45" s="520" t="s">
        <v>103</v>
      </c>
      <c r="D45" s="521">
        <v>40157</v>
      </c>
      <c r="E45" s="1805">
        <v>0.46875</v>
      </c>
      <c r="F45" s="674" t="s">
        <v>901</v>
      </c>
      <c r="G45" s="523">
        <f t="shared" si="2"/>
        <v>0</v>
      </c>
      <c r="H45" s="523" t="s">
        <v>1011</v>
      </c>
      <c r="I45" s="523" t="s">
        <v>1011</v>
      </c>
      <c r="J45" s="523" t="s">
        <v>1011</v>
      </c>
      <c r="K45" s="525" t="s">
        <v>901</v>
      </c>
      <c r="L45" s="528" t="s">
        <v>901</v>
      </c>
      <c r="M45" s="528" t="s">
        <v>901</v>
      </c>
      <c r="N45" s="528" t="s">
        <v>901</v>
      </c>
      <c r="O45" s="528" t="s">
        <v>901</v>
      </c>
      <c r="P45" s="528" t="s">
        <v>901</v>
      </c>
      <c r="Q45" s="528" t="s">
        <v>901</v>
      </c>
      <c r="R45" s="528" t="s">
        <v>901</v>
      </c>
      <c r="S45" s="528" t="s">
        <v>901</v>
      </c>
      <c r="T45" s="528" t="s">
        <v>901</v>
      </c>
      <c r="U45" s="528" t="s">
        <v>901</v>
      </c>
      <c r="V45" s="528" t="s">
        <v>901</v>
      </c>
      <c r="W45" s="528" t="s">
        <v>901</v>
      </c>
      <c r="X45" s="528" t="s">
        <v>901</v>
      </c>
      <c r="Y45" s="528" t="s">
        <v>901</v>
      </c>
      <c r="Z45" s="528" t="s">
        <v>901</v>
      </c>
      <c r="AA45" s="528" t="s">
        <v>901</v>
      </c>
      <c r="AB45" s="528" t="s">
        <v>901</v>
      </c>
      <c r="AC45" s="528" t="s">
        <v>901</v>
      </c>
      <c r="AD45" s="528" t="s">
        <v>901</v>
      </c>
      <c r="AE45" s="528" t="s">
        <v>901</v>
      </c>
      <c r="AF45" s="528" t="s">
        <v>901</v>
      </c>
      <c r="AG45" s="528" t="s">
        <v>901</v>
      </c>
      <c r="AH45" s="528" t="s">
        <v>901</v>
      </c>
      <c r="AI45" s="528" t="s">
        <v>901</v>
      </c>
      <c r="AJ45" s="528" t="s">
        <v>901</v>
      </c>
      <c r="AK45" s="528" t="s">
        <v>901</v>
      </c>
      <c r="AL45" s="528" t="s">
        <v>901</v>
      </c>
      <c r="AM45" s="528" t="s">
        <v>901</v>
      </c>
      <c r="AN45" s="528" t="s">
        <v>901</v>
      </c>
      <c r="AO45" s="528" t="s">
        <v>901</v>
      </c>
      <c r="AP45" s="528" t="s">
        <v>901</v>
      </c>
      <c r="AQ45" s="528" t="s">
        <v>901</v>
      </c>
      <c r="AR45" s="528" t="s">
        <v>901</v>
      </c>
      <c r="AS45" s="528" t="s">
        <v>901</v>
      </c>
      <c r="AT45" s="528" t="s">
        <v>901</v>
      </c>
      <c r="AU45" s="528" t="s">
        <v>901</v>
      </c>
      <c r="AV45" s="528" t="s">
        <v>901</v>
      </c>
      <c r="AW45" s="528" t="s">
        <v>901</v>
      </c>
      <c r="AX45" s="528" t="s">
        <v>901</v>
      </c>
      <c r="AY45" s="528" t="s">
        <v>901</v>
      </c>
      <c r="AZ45" s="528" t="s">
        <v>901</v>
      </c>
      <c r="BA45" s="528" t="s">
        <v>901</v>
      </c>
      <c r="BB45" s="528" t="s">
        <v>901</v>
      </c>
      <c r="BC45" s="528" t="s">
        <v>901</v>
      </c>
      <c r="BD45" s="528" t="s">
        <v>901</v>
      </c>
      <c r="BE45" s="528" t="s">
        <v>901</v>
      </c>
      <c r="BF45" s="538" t="s">
        <v>901</v>
      </c>
      <c r="BG45" s="539" t="s">
        <v>901</v>
      </c>
      <c r="BH45" s="542" t="s">
        <v>901</v>
      </c>
      <c r="BI45" s="542" t="s">
        <v>901</v>
      </c>
      <c r="BJ45" s="542" t="s">
        <v>901</v>
      </c>
      <c r="BK45" s="542" t="s">
        <v>901</v>
      </c>
      <c r="BL45" s="542" t="s">
        <v>901</v>
      </c>
      <c r="BM45" s="542" t="s">
        <v>901</v>
      </c>
      <c r="BN45" s="542" t="s">
        <v>901</v>
      </c>
      <c r="BO45" s="542" t="s">
        <v>901</v>
      </c>
      <c r="BP45" s="542" t="s">
        <v>901</v>
      </c>
      <c r="BQ45" s="542" t="s">
        <v>901</v>
      </c>
      <c r="BR45" s="542" t="s">
        <v>901</v>
      </c>
      <c r="BS45" s="542" t="s">
        <v>901</v>
      </c>
      <c r="BT45" s="542" t="s">
        <v>901</v>
      </c>
      <c r="BU45" s="542" t="s">
        <v>901</v>
      </c>
      <c r="BV45" s="542" t="s">
        <v>901</v>
      </c>
      <c r="BW45" s="542" t="s">
        <v>901</v>
      </c>
      <c r="BX45" s="542" t="s">
        <v>901</v>
      </c>
      <c r="BY45" s="542" t="s">
        <v>901</v>
      </c>
      <c r="BZ45" s="542" t="s">
        <v>901</v>
      </c>
      <c r="CA45" s="542" t="s">
        <v>901</v>
      </c>
      <c r="CB45" s="548" t="s">
        <v>901</v>
      </c>
      <c r="CC45" s="536" t="s">
        <v>901</v>
      </c>
      <c r="CD45" s="528" t="s">
        <v>901</v>
      </c>
      <c r="CE45" s="528" t="s">
        <v>901</v>
      </c>
      <c r="CF45" s="528" t="s">
        <v>901</v>
      </c>
      <c r="CG45" s="528" t="s">
        <v>901</v>
      </c>
      <c r="CH45" s="538" t="s">
        <v>901</v>
      </c>
      <c r="CI45" s="567" t="s">
        <v>901</v>
      </c>
      <c r="CJ45" s="548" t="s">
        <v>901</v>
      </c>
      <c r="CK45" s="525" t="s">
        <v>901</v>
      </c>
      <c r="CL45" s="528" t="s">
        <v>901</v>
      </c>
      <c r="CM45" s="538" t="s">
        <v>901</v>
      </c>
      <c r="CN45" s="560" t="s">
        <v>901</v>
      </c>
      <c r="CO45" s="542" t="s">
        <v>901</v>
      </c>
      <c r="CP45" s="542" t="s">
        <v>901</v>
      </c>
      <c r="CQ45" s="542" t="s">
        <v>901</v>
      </c>
      <c r="CR45" s="542" t="s">
        <v>901</v>
      </c>
      <c r="CS45" s="542" t="s">
        <v>901</v>
      </c>
      <c r="CT45" s="542" t="s">
        <v>901</v>
      </c>
      <c r="CU45" s="542" t="s">
        <v>901</v>
      </c>
      <c r="CV45" s="542" t="s">
        <v>901</v>
      </c>
      <c r="CW45" s="542" t="s">
        <v>901</v>
      </c>
      <c r="CX45" s="542" t="s">
        <v>901</v>
      </c>
      <c r="CY45" s="542" t="s">
        <v>901</v>
      </c>
      <c r="CZ45" s="542" t="s">
        <v>901</v>
      </c>
      <c r="DA45" s="548" t="s">
        <v>901</v>
      </c>
    </row>
    <row r="46" spans="1:105" x14ac:dyDescent="0.25">
      <c r="A46" s="519">
        <v>15</v>
      </c>
      <c r="B46" s="211" t="s">
        <v>83</v>
      </c>
      <c r="C46" s="520" t="s">
        <v>82</v>
      </c>
      <c r="D46" s="521">
        <v>40203</v>
      </c>
      <c r="E46" s="1805">
        <v>0.44791666666666669</v>
      </c>
      <c r="F46" s="674" t="s">
        <v>901</v>
      </c>
      <c r="G46" s="523">
        <f t="shared" si="2"/>
        <v>0</v>
      </c>
      <c r="H46" s="523" t="s">
        <v>1011</v>
      </c>
      <c r="I46" s="523" t="s">
        <v>1011</v>
      </c>
      <c r="J46" s="523" t="s">
        <v>1011</v>
      </c>
      <c r="K46" s="525" t="s">
        <v>901</v>
      </c>
      <c r="L46" s="528" t="s">
        <v>901</v>
      </c>
      <c r="M46" s="528" t="s">
        <v>901</v>
      </c>
      <c r="N46" s="528" t="s">
        <v>901</v>
      </c>
      <c r="O46" s="528" t="s">
        <v>901</v>
      </c>
      <c r="P46" s="528" t="s">
        <v>901</v>
      </c>
      <c r="Q46" s="528" t="s">
        <v>901</v>
      </c>
      <c r="R46" s="528" t="s">
        <v>901</v>
      </c>
      <c r="S46" s="528" t="s">
        <v>901</v>
      </c>
      <c r="T46" s="528" t="s">
        <v>901</v>
      </c>
      <c r="U46" s="528" t="s">
        <v>901</v>
      </c>
      <c r="V46" s="528" t="s">
        <v>901</v>
      </c>
      <c r="W46" s="528" t="s">
        <v>901</v>
      </c>
      <c r="X46" s="528" t="s">
        <v>901</v>
      </c>
      <c r="Y46" s="528" t="s">
        <v>901</v>
      </c>
      <c r="Z46" s="528" t="s">
        <v>901</v>
      </c>
      <c r="AA46" s="528" t="s">
        <v>901</v>
      </c>
      <c r="AB46" s="528" t="s">
        <v>901</v>
      </c>
      <c r="AC46" s="528" t="s">
        <v>901</v>
      </c>
      <c r="AD46" s="528" t="s">
        <v>901</v>
      </c>
      <c r="AE46" s="528" t="s">
        <v>901</v>
      </c>
      <c r="AF46" s="528" t="s">
        <v>901</v>
      </c>
      <c r="AG46" s="528" t="s">
        <v>901</v>
      </c>
      <c r="AH46" s="528" t="s">
        <v>901</v>
      </c>
      <c r="AI46" s="528" t="s">
        <v>901</v>
      </c>
      <c r="AJ46" s="528" t="s">
        <v>901</v>
      </c>
      <c r="AK46" s="528" t="s">
        <v>901</v>
      </c>
      <c r="AL46" s="528" t="s">
        <v>901</v>
      </c>
      <c r="AM46" s="528" t="s">
        <v>901</v>
      </c>
      <c r="AN46" s="528" t="s">
        <v>901</v>
      </c>
      <c r="AO46" s="528" t="s">
        <v>901</v>
      </c>
      <c r="AP46" s="528" t="s">
        <v>901</v>
      </c>
      <c r="AQ46" s="528" t="s">
        <v>901</v>
      </c>
      <c r="AR46" s="528" t="s">
        <v>901</v>
      </c>
      <c r="AS46" s="528" t="s">
        <v>901</v>
      </c>
      <c r="AT46" s="528" t="s">
        <v>901</v>
      </c>
      <c r="AU46" s="528" t="s">
        <v>901</v>
      </c>
      <c r="AV46" s="528" t="s">
        <v>901</v>
      </c>
      <c r="AW46" s="528" t="s">
        <v>901</v>
      </c>
      <c r="AX46" s="528" t="s">
        <v>901</v>
      </c>
      <c r="AY46" s="528" t="s">
        <v>901</v>
      </c>
      <c r="AZ46" s="528" t="s">
        <v>901</v>
      </c>
      <c r="BA46" s="528" t="s">
        <v>901</v>
      </c>
      <c r="BB46" s="528" t="s">
        <v>901</v>
      </c>
      <c r="BC46" s="528" t="s">
        <v>901</v>
      </c>
      <c r="BD46" s="528" t="s">
        <v>901</v>
      </c>
      <c r="BE46" s="528" t="s">
        <v>901</v>
      </c>
      <c r="BF46" s="538" t="s">
        <v>901</v>
      </c>
      <c r="BG46" s="539" t="s">
        <v>901</v>
      </c>
      <c r="BH46" s="542" t="s">
        <v>901</v>
      </c>
      <c r="BI46" s="542" t="s">
        <v>901</v>
      </c>
      <c r="BJ46" s="542" t="s">
        <v>901</v>
      </c>
      <c r="BK46" s="542" t="s">
        <v>901</v>
      </c>
      <c r="BL46" s="542" t="s">
        <v>901</v>
      </c>
      <c r="BM46" s="542" t="s">
        <v>901</v>
      </c>
      <c r="BN46" s="542" t="s">
        <v>901</v>
      </c>
      <c r="BO46" s="542" t="s">
        <v>901</v>
      </c>
      <c r="BP46" s="542" t="s">
        <v>901</v>
      </c>
      <c r="BQ46" s="542" t="s">
        <v>901</v>
      </c>
      <c r="BR46" s="542" t="s">
        <v>901</v>
      </c>
      <c r="BS46" s="542" t="s">
        <v>901</v>
      </c>
      <c r="BT46" s="542" t="s">
        <v>901</v>
      </c>
      <c r="BU46" s="542" t="s">
        <v>901</v>
      </c>
      <c r="BV46" s="542" t="s">
        <v>901</v>
      </c>
      <c r="BW46" s="542" t="s">
        <v>901</v>
      </c>
      <c r="BX46" s="542" t="s">
        <v>901</v>
      </c>
      <c r="BY46" s="542" t="s">
        <v>901</v>
      </c>
      <c r="BZ46" s="542" t="s">
        <v>901</v>
      </c>
      <c r="CA46" s="542" t="s">
        <v>901</v>
      </c>
      <c r="CB46" s="548" t="s">
        <v>901</v>
      </c>
      <c r="CC46" s="536" t="s">
        <v>901</v>
      </c>
      <c r="CD46" s="528" t="s">
        <v>901</v>
      </c>
      <c r="CE46" s="528" t="s">
        <v>901</v>
      </c>
      <c r="CF46" s="528" t="s">
        <v>901</v>
      </c>
      <c r="CG46" s="528" t="s">
        <v>901</v>
      </c>
      <c r="CH46" s="538" t="s">
        <v>901</v>
      </c>
      <c r="CI46" s="675">
        <v>163.57938144329896</v>
      </c>
      <c r="CJ46" s="548" t="s">
        <v>901</v>
      </c>
      <c r="CK46" s="525" t="s">
        <v>901</v>
      </c>
      <c r="CL46" s="528" t="s">
        <v>901</v>
      </c>
      <c r="CM46" s="538" t="s">
        <v>901</v>
      </c>
      <c r="CN46" s="560" t="s">
        <v>901</v>
      </c>
      <c r="CO46" s="542" t="s">
        <v>901</v>
      </c>
      <c r="CP46" s="542" t="s">
        <v>901</v>
      </c>
      <c r="CQ46" s="542" t="s">
        <v>901</v>
      </c>
      <c r="CR46" s="542" t="s">
        <v>901</v>
      </c>
      <c r="CS46" s="542" t="s">
        <v>901</v>
      </c>
      <c r="CT46" s="542" t="s">
        <v>901</v>
      </c>
      <c r="CU46" s="542" t="s">
        <v>901</v>
      </c>
      <c r="CV46" s="542" t="s">
        <v>901</v>
      </c>
      <c r="CW46" s="542" t="s">
        <v>901</v>
      </c>
      <c r="CX46" s="542" t="s">
        <v>901</v>
      </c>
      <c r="CY46" s="542" t="s">
        <v>901</v>
      </c>
      <c r="CZ46" s="542" t="s">
        <v>901</v>
      </c>
      <c r="DA46" s="548" t="s">
        <v>901</v>
      </c>
    </row>
    <row r="47" spans="1:105" x14ac:dyDescent="0.25">
      <c r="A47" s="519">
        <v>27</v>
      </c>
      <c r="B47" s="1405" t="s">
        <v>902</v>
      </c>
      <c r="C47" s="520" t="s">
        <v>103</v>
      </c>
      <c r="D47" s="521">
        <v>40203</v>
      </c>
      <c r="E47" s="1805">
        <v>0.5</v>
      </c>
      <c r="F47" s="674" t="s">
        <v>901</v>
      </c>
      <c r="G47" s="523">
        <f t="shared" si="2"/>
        <v>0</v>
      </c>
      <c r="H47" s="523" t="s">
        <v>1011</v>
      </c>
      <c r="I47" s="523" t="s">
        <v>1011</v>
      </c>
      <c r="J47" s="523" t="s">
        <v>1011</v>
      </c>
      <c r="K47" s="525" t="s">
        <v>901</v>
      </c>
      <c r="L47" s="528" t="s">
        <v>901</v>
      </c>
      <c r="M47" s="528" t="s">
        <v>901</v>
      </c>
      <c r="N47" s="528" t="s">
        <v>901</v>
      </c>
      <c r="O47" s="528" t="s">
        <v>901</v>
      </c>
      <c r="P47" s="528" t="s">
        <v>901</v>
      </c>
      <c r="Q47" s="528" t="s">
        <v>901</v>
      </c>
      <c r="R47" s="528" t="s">
        <v>901</v>
      </c>
      <c r="S47" s="528" t="s">
        <v>901</v>
      </c>
      <c r="T47" s="528" t="s">
        <v>901</v>
      </c>
      <c r="U47" s="528" t="s">
        <v>901</v>
      </c>
      <c r="V47" s="528" t="s">
        <v>901</v>
      </c>
      <c r="W47" s="528" t="s">
        <v>901</v>
      </c>
      <c r="X47" s="528" t="s">
        <v>901</v>
      </c>
      <c r="Y47" s="528" t="s">
        <v>901</v>
      </c>
      <c r="Z47" s="528" t="s">
        <v>901</v>
      </c>
      <c r="AA47" s="528" t="s">
        <v>901</v>
      </c>
      <c r="AB47" s="528" t="s">
        <v>901</v>
      </c>
      <c r="AC47" s="528" t="s">
        <v>901</v>
      </c>
      <c r="AD47" s="528" t="s">
        <v>901</v>
      </c>
      <c r="AE47" s="528" t="s">
        <v>901</v>
      </c>
      <c r="AF47" s="528" t="s">
        <v>901</v>
      </c>
      <c r="AG47" s="528" t="s">
        <v>901</v>
      </c>
      <c r="AH47" s="528" t="s">
        <v>901</v>
      </c>
      <c r="AI47" s="528" t="s">
        <v>901</v>
      </c>
      <c r="AJ47" s="528" t="s">
        <v>901</v>
      </c>
      <c r="AK47" s="528" t="s">
        <v>901</v>
      </c>
      <c r="AL47" s="528" t="s">
        <v>901</v>
      </c>
      <c r="AM47" s="528" t="s">
        <v>901</v>
      </c>
      <c r="AN47" s="528" t="s">
        <v>901</v>
      </c>
      <c r="AO47" s="528" t="s">
        <v>901</v>
      </c>
      <c r="AP47" s="528" t="s">
        <v>901</v>
      </c>
      <c r="AQ47" s="528" t="s">
        <v>901</v>
      </c>
      <c r="AR47" s="528" t="s">
        <v>901</v>
      </c>
      <c r="AS47" s="528" t="s">
        <v>901</v>
      </c>
      <c r="AT47" s="528" t="s">
        <v>901</v>
      </c>
      <c r="AU47" s="528" t="s">
        <v>901</v>
      </c>
      <c r="AV47" s="528" t="s">
        <v>901</v>
      </c>
      <c r="AW47" s="528" t="s">
        <v>901</v>
      </c>
      <c r="AX47" s="528" t="s">
        <v>901</v>
      </c>
      <c r="AY47" s="528" t="s">
        <v>901</v>
      </c>
      <c r="AZ47" s="528" t="s">
        <v>901</v>
      </c>
      <c r="BA47" s="528" t="s">
        <v>901</v>
      </c>
      <c r="BB47" s="528" t="s">
        <v>901</v>
      </c>
      <c r="BC47" s="528" t="s">
        <v>901</v>
      </c>
      <c r="BD47" s="528" t="s">
        <v>901</v>
      </c>
      <c r="BE47" s="528" t="s">
        <v>901</v>
      </c>
      <c r="BF47" s="538" t="s">
        <v>901</v>
      </c>
      <c r="BG47" s="539" t="s">
        <v>901</v>
      </c>
      <c r="BH47" s="542" t="s">
        <v>901</v>
      </c>
      <c r="BI47" s="542" t="s">
        <v>901</v>
      </c>
      <c r="BJ47" s="542" t="s">
        <v>901</v>
      </c>
      <c r="BK47" s="542" t="s">
        <v>901</v>
      </c>
      <c r="BL47" s="542" t="s">
        <v>901</v>
      </c>
      <c r="BM47" s="542" t="s">
        <v>901</v>
      </c>
      <c r="BN47" s="542" t="s">
        <v>901</v>
      </c>
      <c r="BO47" s="542" t="s">
        <v>901</v>
      </c>
      <c r="BP47" s="542" t="s">
        <v>901</v>
      </c>
      <c r="BQ47" s="542" t="s">
        <v>901</v>
      </c>
      <c r="BR47" s="542" t="s">
        <v>901</v>
      </c>
      <c r="BS47" s="542" t="s">
        <v>901</v>
      </c>
      <c r="BT47" s="542" t="s">
        <v>901</v>
      </c>
      <c r="BU47" s="542" t="s">
        <v>901</v>
      </c>
      <c r="BV47" s="542" t="s">
        <v>901</v>
      </c>
      <c r="BW47" s="542" t="s">
        <v>901</v>
      </c>
      <c r="BX47" s="542" t="s">
        <v>901</v>
      </c>
      <c r="BY47" s="542" t="s">
        <v>901</v>
      </c>
      <c r="BZ47" s="542" t="s">
        <v>901</v>
      </c>
      <c r="CA47" s="542" t="s">
        <v>901</v>
      </c>
      <c r="CB47" s="548" t="s">
        <v>901</v>
      </c>
      <c r="CC47" s="536" t="s">
        <v>901</v>
      </c>
      <c r="CD47" s="528" t="s">
        <v>901</v>
      </c>
      <c r="CE47" s="528" t="s">
        <v>901</v>
      </c>
      <c r="CF47" s="528" t="s">
        <v>901</v>
      </c>
      <c r="CG47" s="528" t="s">
        <v>901</v>
      </c>
      <c r="CH47" s="538" t="s">
        <v>901</v>
      </c>
      <c r="CI47" s="567" t="s">
        <v>901</v>
      </c>
      <c r="CJ47" s="548" t="s">
        <v>901</v>
      </c>
      <c r="CK47" s="525" t="s">
        <v>901</v>
      </c>
      <c r="CL47" s="528" t="s">
        <v>901</v>
      </c>
      <c r="CM47" s="538" t="s">
        <v>901</v>
      </c>
      <c r="CN47" s="560" t="s">
        <v>901</v>
      </c>
      <c r="CO47" s="542" t="s">
        <v>901</v>
      </c>
      <c r="CP47" s="542" t="s">
        <v>901</v>
      </c>
      <c r="CQ47" s="542" t="s">
        <v>901</v>
      </c>
      <c r="CR47" s="542" t="s">
        <v>901</v>
      </c>
      <c r="CS47" s="542" t="s">
        <v>901</v>
      </c>
      <c r="CT47" s="542" t="s">
        <v>901</v>
      </c>
      <c r="CU47" s="542" t="s">
        <v>901</v>
      </c>
      <c r="CV47" s="542" t="s">
        <v>901</v>
      </c>
      <c r="CW47" s="542" t="s">
        <v>901</v>
      </c>
      <c r="CX47" s="542" t="s">
        <v>901</v>
      </c>
      <c r="CY47" s="542" t="s">
        <v>901</v>
      </c>
      <c r="CZ47" s="542" t="s">
        <v>901</v>
      </c>
      <c r="DA47" s="548" t="s">
        <v>901</v>
      </c>
    </row>
    <row r="48" spans="1:105" x14ac:dyDescent="0.25">
      <c r="A48" s="519">
        <v>15</v>
      </c>
      <c r="B48" s="211" t="s">
        <v>83</v>
      </c>
      <c r="C48" s="520" t="s">
        <v>82</v>
      </c>
      <c r="D48" s="521">
        <v>40302</v>
      </c>
      <c r="E48" s="1805">
        <v>0.36458333333333331</v>
      </c>
      <c r="F48" s="673">
        <v>65</v>
      </c>
      <c r="G48" s="523">
        <f t="shared" si="2"/>
        <v>3</v>
      </c>
      <c r="H48" s="523" t="s">
        <v>1011</v>
      </c>
      <c r="I48" s="523" t="s">
        <v>1011</v>
      </c>
      <c r="J48" s="523" t="s">
        <v>1011</v>
      </c>
      <c r="K48" s="546">
        <v>15.539149840595114</v>
      </c>
      <c r="L48" s="526">
        <v>31.927311370882041</v>
      </c>
      <c r="M48" s="526">
        <v>17.848034006376196</v>
      </c>
      <c r="N48" s="528" t="s">
        <v>901</v>
      </c>
      <c r="O48" s="528" t="s">
        <v>901</v>
      </c>
      <c r="P48" s="528" t="s">
        <v>901</v>
      </c>
      <c r="Q48" s="528" t="s">
        <v>901</v>
      </c>
      <c r="R48" s="528" t="s">
        <v>901</v>
      </c>
      <c r="S48" s="528" t="s">
        <v>901</v>
      </c>
      <c r="T48" s="528" t="s">
        <v>901</v>
      </c>
      <c r="U48" s="528" t="s">
        <v>901</v>
      </c>
      <c r="V48" s="528" t="s">
        <v>901</v>
      </c>
      <c r="W48" s="528" t="s">
        <v>901</v>
      </c>
      <c r="X48" s="528" t="s">
        <v>901</v>
      </c>
      <c r="Y48" s="528" t="s">
        <v>901</v>
      </c>
      <c r="Z48" s="528" t="s">
        <v>901</v>
      </c>
      <c r="AA48" s="528" t="s">
        <v>901</v>
      </c>
      <c r="AB48" s="528" t="s">
        <v>901</v>
      </c>
      <c r="AC48" s="528" t="s">
        <v>901</v>
      </c>
      <c r="AD48" s="528" t="s">
        <v>901</v>
      </c>
      <c r="AE48" s="528" t="s">
        <v>901</v>
      </c>
      <c r="AF48" s="528" t="s">
        <v>901</v>
      </c>
      <c r="AG48" s="528" t="s">
        <v>901</v>
      </c>
      <c r="AH48" s="528" t="s">
        <v>901</v>
      </c>
      <c r="AI48" s="528" t="s">
        <v>901</v>
      </c>
      <c r="AJ48" s="528" t="s">
        <v>901</v>
      </c>
      <c r="AK48" s="528" t="s">
        <v>901</v>
      </c>
      <c r="AL48" s="528" t="s">
        <v>901</v>
      </c>
      <c r="AM48" s="528" t="s">
        <v>901</v>
      </c>
      <c r="AN48" s="528" t="s">
        <v>901</v>
      </c>
      <c r="AO48" s="528" t="s">
        <v>901</v>
      </c>
      <c r="AP48" s="528" t="s">
        <v>901</v>
      </c>
      <c r="AQ48" s="528" t="s">
        <v>901</v>
      </c>
      <c r="AR48" s="528" t="s">
        <v>901</v>
      </c>
      <c r="AS48" s="528" t="s">
        <v>901</v>
      </c>
      <c r="AT48" s="528" t="s">
        <v>901</v>
      </c>
      <c r="AU48" s="528" t="s">
        <v>901</v>
      </c>
      <c r="AV48" s="528" t="s">
        <v>901</v>
      </c>
      <c r="AW48" s="528" t="s">
        <v>901</v>
      </c>
      <c r="AX48" s="528" t="s">
        <v>901</v>
      </c>
      <c r="AY48" s="528" t="s">
        <v>901</v>
      </c>
      <c r="AZ48" s="528" t="s">
        <v>901</v>
      </c>
      <c r="BA48" s="528" t="s">
        <v>901</v>
      </c>
      <c r="BB48" s="528" t="s">
        <v>901</v>
      </c>
      <c r="BC48" s="528" t="s">
        <v>901</v>
      </c>
      <c r="BD48" s="528" t="s">
        <v>901</v>
      </c>
      <c r="BE48" s="528" t="s">
        <v>901</v>
      </c>
      <c r="BF48" s="538" t="s">
        <v>901</v>
      </c>
      <c r="BG48" s="539" t="s">
        <v>901</v>
      </c>
      <c r="BH48" s="542" t="s">
        <v>901</v>
      </c>
      <c r="BI48" s="542" t="s">
        <v>901</v>
      </c>
      <c r="BJ48" s="542" t="s">
        <v>901</v>
      </c>
      <c r="BK48" s="542" t="s">
        <v>901</v>
      </c>
      <c r="BL48" s="542" t="s">
        <v>901</v>
      </c>
      <c r="BM48" s="542" t="s">
        <v>901</v>
      </c>
      <c r="BN48" s="542" t="s">
        <v>901</v>
      </c>
      <c r="BO48" s="542" t="s">
        <v>901</v>
      </c>
      <c r="BP48" s="542" t="s">
        <v>901</v>
      </c>
      <c r="BQ48" s="542" t="s">
        <v>901</v>
      </c>
      <c r="BR48" s="542" t="s">
        <v>901</v>
      </c>
      <c r="BS48" s="542" t="s">
        <v>901</v>
      </c>
      <c r="BT48" s="542" t="s">
        <v>901</v>
      </c>
      <c r="BU48" s="542" t="s">
        <v>901</v>
      </c>
      <c r="BV48" s="542" t="s">
        <v>901</v>
      </c>
      <c r="BW48" s="542" t="s">
        <v>901</v>
      </c>
      <c r="BX48" s="542" t="s">
        <v>901</v>
      </c>
      <c r="BY48" s="542" t="s">
        <v>901</v>
      </c>
      <c r="BZ48" s="542" t="s">
        <v>901</v>
      </c>
      <c r="CA48" s="542" t="s">
        <v>901</v>
      </c>
      <c r="CB48" s="548" t="s">
        <v>901</v>
      </c>
      <c r="CC48" s="536" t="s">
        <v>901</v>
      </c>
      <c r="CD48" s="528" t="s">
        <v>901</v>
      </c>
      <c r="CE48" s="528" t="s">
        <v>901</v>
      </c>
      <c r="CF48" s="528" t="s">
        <v>901</v>
      </c>
      <c r="CG48" s="528" t="s">
        <v>901</v>
      </c>
      <c r="CH48" s="538" t="s">
        <v>901</v>
      </c>
      <c r="CI48" s="567" t="s">
        <v>901</v>
      </c>
      <c r="CJ48" s="548" t="s">
        <v>901</v>
      </c>
      <c r="CK48" s="525" t="s">
        <v>901</v>
      </c>
      <c r="CL48" s="528" t="s">
        <v>901</v>
      </c>
      <c r="CM48" s="538" t="s">
        <v>901</v>
      </c>
      <c r="CN48" s="560" t="s">
        <v>901</v>
      </c>
      <c r="CO48" s="542" t="s">
        <v>901</v>
      </c>
      <c r="CP48" s="542" t="s">
        <v>901</v>
      </c>
      <c r="CQ48" s="542" t="s">
        <v>901</v>
      </c>
      <c r="CR48" s="542" t="s">
        <v>901</v>
      </c>
      <c r="CS48" s="542" t="s">
        <v>901</v>
      </c>
      <c r="CT48" s="542" t="s">
        <v>901</v>
      </c>
      <c r="CU48" s="542" t="s">
        <v>901</v>
      </c>
      <c r="CV48" s="542" t="s">
        <v>901</v>
      </c>
      <c r="CW48" s="542" t="s">
        <v>901</v>
      </c>
      <c r="CX48" s="542" t="s">
        <v>901</v>
      </c>
      <c r="CY48" s="542" t="s">
        <v>901</v>
      </c>
      <c r="CZ48" s="542" t="s">
        <v>901</v>
      </c>
      <c r="DA48" s="548" t="s">
        <v>901</v>
      </c>
    </row>
    <row r="49" spans="1:105" x14ac:dyDescent="0.25">
      <c r="A49" s="519">
        <v>15</v>
      </c>
      <c r="B49" s="211" t="s">
        <v>83</v>
      </c>
      <c r="C49" s="520" t="s">
        <v>82</v>
      </c>
      <c r="D49" s="521">
        <v>40408</v>
      </c>
      <c r="E49" s="1805">
        <v>0.40972222222222227</v>
      </c>
      <c r="F49" s="674" t="s">
        <v>901</v>
      </c>
      <c r="G49" s="523">
        <f t="shared" si="2"/>
        <v>0</v>
      </c>
      <c r="H49" s="523" t="s">
        <v>1011</v>
      </c>
      <c r="I49" s="523" t="s">
        <v>1011</v>
      </c>
      <c r="J49" s="523" t="s">
        <v>1011</v>
      </c>
      <c r="K49" s="525" t="s">
        <v>901</v>
      </c>
      <c r="L49" s="528" t="s">
        <v>901</v>
      </c>
      <c r="M49" s="528" t="s">
        <v>901</v>
      </c>
      <c r="N49" s="528" t="s">
        <v>901</v>
      </c>
      <c r="O49" s="528" t="s">
        <v>901</v>
      </c>
      <c r="P49" s="528" t="s">
        <v>901</v>
      </c>
      <c r="Q49" s="528" t="s">
        <v>901</v>
      </c>
      <c r="R49" s="528" t="s">
        <v>901</v>
      </c>
      <c r="S49" s="528" t="s">
        <v>901</v>
      </c>
      <c r="T49" s="528" t="s">
        <v>901</v>
      </c>
      <c r="U49" s="528" t="s">
        <v>901</v>
      </c>
      <c r="V49" s="528" t="s">
        <v>901</v>
      </c>
      <c r="W49" s="528" t="s">
        <v>901</v>
      </c>
      <c r="X49" s="528" t="s">
        <v>901</v>
      </c>
      <c r="Y49" s="528" t="s">
        <v>901</v>
      </c>
      <c r="Z49" s="528" t="s">
        <v>901</v>
      </c>
      <c r="AA49" s="528" t="s">
        <v>901</v>
      </c>
      <c r="AB49" s="528" t="s">
        <v>901</v>
      </c>
      <c r="AC49" s="528" t="s">
        <v>901</v>
      </c>
      <c r="AD49" s="528" t="s">
        <v>901</v>
      </c>
      <c r="AE49" s="528" t="s">
        <v>901</v>
      </c>
      <c r="AF49" s="528" t="s">
        <v>901</v>
      </c>
      <c r="AG49" s="528" t="s">
        <v>901</v>
      </c>
      <c r="AH49" s="528" t="s">
        <v>901</v>
      </c>
      <c r="AI49" s="528" t="s">
        <v>901</v>
      </c>
      <c r="AJ49" s="528" t="s">
        <v>901</v>
      </c>
      <c r="AK49" s="528" t="s">
        <v>901</v>
      </c>
      <c r="AL49" s="528" t="s">
        <v>901</v>
      </c>
      <c r="AM49" s="528" t="s">
        <v>901</v>
      </c>
      <c r="AN49" s="528" t="s">
        <v>901</v>
      </c>
      <c r="AO49" s="528" t="s">
        <v>901</v>
      </c>
      <c r="AP49" s="528" t="s">
        <v>901</v>
      </c>
      <c r="AQ49" s="528" t="s">
        <v>901</v>
      </c>
      <c r="AR49" s="528" t="s">
        <v>901</v>
      </c>
      <c r="AS49" s="528" t="s">
        <v>901</v>
      </c>
      <c r="AT49" s="528" t="s">
        <v>901</v>
      </c>
      <c r="AU49" s="528" t="s">
        <v>901</v>
      </c>
      <c r="AV49" s="528" t="s">
        <v>901</v>
      </c>
      <c r="AW49" s="528" t="s">
        <v>901</v>
      </c>
      <c r="AX49" s="528" t="s">
        <v>901</v>
      </c>
      <c r="AY49" s="528" t="s">
        <v>901</v>
      </c>
      <c r="AZ49" s="528" t="s">
        <v>901</v>
      </c>
      <c r="BA49" s="528" t="s">
        <v>901</v>
      </c>
      <c r="BB49" s="528" t="s">
        <v>901</v>
      </c>
      <c r="BC49" s="528" t="s">
        <v>901</v>
      </c>
      <c r="BD49" s="528" t="s">
        <v>901</v>
      </c>
      <c r="BE49" s="528" t="s">
        <v>901</v>
      </c>
      <c r="BF49" s="538" t="s">
        <v>901</v>
      </c>
      <c r="BG49" s="539" t="s">
        <v>901</v>
      </c>
      <c r="BH49" s="542" t="s">
        <v>901</v>
      </c>
      <c r="BI49" s="542" t="s">
        <v>901</v>
      </c>
      <c r="BJ49" s="542" t="s">
        <v>901</v>
      </c>
      <c r="BK49" s="542" t="s">
        <v>901</v>
      </c>
      <c r="BL49" s="542" t="s">
        <v>901</v>
      </c>
      <c r="BM49" s="542" t="s">
        <v>901</v>
      </c>
      <c r="BN49" s="542" t="s">
        <v>901</v>
      </c>
      <c r="BO49" s="542" t="s">
        <v>901</v>
      </c>
      <c r="BP49" s="542" t="s">
        <v>901</v>
      </c>
      <c r="BQ49" s="542" t="s">
        <v>901</v>
      </c>
      <c r="BR49" s="542" t="s">
        <v>901</v>
      </c>
      <c r="BS49" s="542" t="s">
        <v>901</v>
      </c>
      <c r="BT49" s="542" t="s">
        <v>901</v>
      </c>
      <c r="BU49" s="542" t="s">
        <v>901</v>
      </c>
      <c r="BV49" s="542" t="s">
        <v>901</v>
      </c>
      <c r="BW49" s="542" t="s">
        <v>901</v>
      </c>
      <c r="BX49" s="542" t="s">
        <v>901</v>
      </c>
      <c r="BY49" s="542" t="s">
        <v>901</v>
      </c>
      <c r="BZ49" s="542" t="s">
        <v>901</v>
      </c>
      <c r="CA49" s="542" t="s">
        <v>901</v>
      </c>
      <c r="CB49" s="548" t="s">
        <v>901</v>
      </c>
      <c r="CC49" s="536" t="s">
        <v>901</v>
      </c>
      <c r="CD49" s="528" t="s">
        <v>901</v>
      </c>
      <c r="CE49" s="528" t="s">
        <v>901</v>
      </c>
      <c r="CF49" s="528" t="s">
        <v>901</v>
      </c>
      <c r="CG49" s="528" t="s">
        <v>901</v>
      </c>
      <c r="CH49" s="538" t="s">
        <v>901</v>
      </c>
      <c r="CI49" s="567" t="s">
        <v>901</v>
      </c>
      <c r="CJ49" s="548" t="s">
        <v>901</v>
      </c>
      <c r="CK49" s="525" t="s">
        <v>901</v>
      </c>
      <c r="CL49" s="528" t="s">
        <v>901</v>
      </c>
      <c r="CM49" s="538" t="s">
        <v>901</v>
      </c>
      <c r="CN49" s="560" t="s">
        <v>901</v>
      </c>
      <c r="CO49" s="542" t="s">
        <v>901</v>
      </c>
      <c r="CP49" s="542" t="s">
        <v>901</v>
      </c>
      <c r="CQ49" s="542" t="s">
        <v>901</v>
      </c>
      <c r="CR49" s="542" t="s">
        <v>901</v>
      </c>
      <c r="CS49" s="542" t="s">
        <v>901</v>
      </c>
      <c r="CT49" s="542" t="s">
        <v>901</v>
      </c>
      <c r="CU49" s="542" t="s">
        <v>901</v>
      </c>
      <c r="CV49" s="542" t="s">
        <v>901</v>
      </c>
      <c r="CW49" s="542" t="s">
        <v>901</v>
      </c>
      <c r="CX49" s="542" t="s">
        <v>901</v>
      </c>
      <c r="CY49" s="542" t="s">
        <v>901</v>
      </c>
      <c r="CZ49" s="542" t="s">
        <v>901</v>
      </c>
      <c r="DA49" s="548" t="s">
        <v>901</v>
      </c>
    </row>
    <row r="50" spans="1:105" x14ac:dyDescent="0.25">
      <c r="A50" s="519">
        <v>27</v>
      </c>
      <c r="B50" s="1405" t="s">
        <v>902</v>
      </c>
      <c r="C50" s="520" t="s">
        <v>103</v>
      </c>
      <c r="D50" s="521">
        <v>40408</v>
      </c>
      <c r="E50" s="1805">
        <v>0.49305555555555558</v>
      </c>
      <c r="F50" s="674" t="s">
        <v>901</v>
      </c>
      <c r="G50" s="523">
        <f t="shared" si="2"/>
        <v>0</v>
      </c>
      <c r="H50" s="523" t="s">
        <v>1011</v>
      </c>
      <c r="I50" s="523" t="s">
        <v>1011</v>
      </c>
      <c r="J50" s="523" t="s">
        <v>1011</v>
      </c>
      <c r="K50" s="525" t="s">
        <v>901</v>
      </c>
      <c r="L50" s="528" t="s">
        <v>901</v>
      </c>
      <c r="M50" s="528" t="s">
        <v>901</v>
      </c>
      <c r="N50" s="528" t="s">
        <v>901</v>
      </c>
      <c r="O50" s="528" t="s">
        <v>901</v>
      </c>
      <c r="P50" s="528" t="s">
        <v>901</v>
      </c>
      <c r="Q50" s="528" t="s">
        <v>901</v>
      </c>
      <c r="R50" s="528" t="s">
        <v>901</v>
      </c>
      <c r="S50" s="528" t="s">
        <v>901</v>
      </c>
      <c r="T50" s="528" t="s">
        <v>901</v>
      </c>
      <c r="U50" s="528" t="s">
        <v>901</v>
      </c>
      <c r="V50" s="528" t="s">
        <v>901</v>
      </c>
      <c r="W50" s="528" t="s">
        <v>901</v>
      </c>
      <c r="X50" s="528" t="s">
        <v>901</v>
      </c>
      <c r="Y50" s="528" t="s">
        <v>901</v>
      </c>
      <c r="Z50" s="528" t="s">
        <v>901</v>
      </c>
      <c r="AA50" s="528" t="s">
        <v>901</v>
      </c>
      <c r="AB50" s="528" t="s">
        <v>901</v>
      </c>
      <c r="AC50" s="528" t="s">
        <v>901</v>
      </c>
      <c r="AD50" s="528" t="s">
        <v>901</v>
      </c>
      <c r="AE50" s="528" t="s">
        <v>901</v>
      </c>
      <c r="AF50" s="528" t="s">
        <v>901</v>
      </c>
      <c r="AG50" s="528" t="s">
        <v>901</v>
      </c>
      <c r="AH50" s="528" t="s">
        <v>901</v>
      </c>
      <c r="AI50" s="528" t="s">
        <v>901</v>
      </c>
      <c r="AJ50" s="528" t="s">
        <v>901</v>
      </c>
      <c r="AK50" s="528" t="s">
        <v>901</v>
      </c>
      <c r="AL50" s="528" t="s">
        <v>901</v>
      </c>
      <c r="AM50" s="528" t="s">
        <v>901</v>
      </c>
      <c r="AN50" s="528" t="s">
        <v>901</v>
      </c>
      <c r="AO50" s="528" t="s">
        <v>901</v>
      </c>
      <c r="AP50" s="528" t="s">
        <v>901</v>
      </c>
      <c r="AQ50" s="528" t="s">
        <v>901</v>
      </c>
      <c r="AR50" s="528" t="s">
        <v>901</v>
      </c>
      <c r="AS50" s="528" t="s">
        <v>901</v>
      </c>
      <c r="AT50" s="528" t="s">
        <v>901</v>
      </c>
      <c r="AU50" s="528" t="s">
        <v>901</v>
      </c>
      <c r="AV50" s="528" t="s">
        <v>901</v>
      </c>
      <c r="AW50" s="528" t="s">
        <v>901</v>
      </c>
      <c r="AX50" s="528" t="s">
        <v>901</v>
      </c>
      <c r="AY50" s="528" t="s">
        <v>901</v>
      </c>
      <c r="AZ50" s="528" t="s">
        <v>901</v>
      </c>
      <c r="BA50" s="528" t="s">
        <v>901</v>
      </c>
      <c r="BB50" s="528" t="s">
        <v>901</v>
      </c>
      <c r="BC50" s="528" t="s">
        <v>901</v>
      </c>
      <c r="BD50" s="528" t="s">
        <v>901</v>
      </c>
      <c r="BE50" s="528" t="s">
        <v>901</v>
      </c>
      <c r="BF50" s="538" t="s">
        <v>901</v>
      </c>
      <c r="BG50" s="539" t="s">
        <v>901</v>
      </c>
      <c r="BH50" s="542" t="s">
        <v>901</v>
      </c>
      <c r="BI50" s="542" t="s">
        <v>901</v>
      </c>
      <c r="BJ50" s="542" t="s">
        <v>901</v>
      </c>
      <c r="BK50" s="542" t="s">
        <v>901</v>
      </c>
      <c r="BL50" s="542" t="s">
        <v>901</v>
      </c>
      <c r="BM50" s="542" t="s">
        <v>901</v>
      </c>
      <c r="BN50" s="542" t="s">
        <v>901</v>
      </c>
      <c r="BO50" s="542" t="s">
        <v>901</v>
      </c>
      <c r="BP50" s="542" t="s">
        <v>901</v>
      </c>
      <c r="BQ50" s="542" t="s">
        <v>901</v>
      </c>
      <c r="BR50" s="542" t="s">
        <v>901</v>
      </c>
      <c r="BS50" s="542" t="s">
        <v>901</v>
      </c>
      <c r="BT50" s="542" t="s">
        <v>901</v>
      </c>
      <c r="BU50" s="542" t="s">
        <v>901</v>
      </c>
      <c r="BV50" s="542" t="s">
        <v>901</v>
      </c>
      <c r="BW50" s="542" t="s">
        <v>901</v>
      </c>
      <c r="BX50" s="542" t="s">
        <v>901</v>
      </c>
      <c r="BY50" s="542" t="s">
        <v>901</v>
      </c>
      <c r="BZ50" s="542" t="s">
        <v>901</v>
      </c>
      <c r="CA50" s="542" t="s">
        <v>901</v>
      </c>
      <c r="CB50" s="548" t="s">
        <v>901</v>
      </c>
      <c r="CC50" s="536" t="s">
        <v>901</v>
      </c>
      <c r="CD50" s="528" t="s">
        <v>901</v>
      </c>
      <c r="CE50" s="528" t="s">
        <v>901</v>
      </c>
      <c r="CF50" s="528" t="s">
        <v>901</v>
      </c>
      <c r="CG50" s="528" t="s">
        <v>901</v>
      </c>
      <c r="CH50" s="538" t="s">
        <v>901</v>
      </c>
      <c r="CI50" s="567" t="s">
        <v>901</v>
      </c>
      <c r="CJ50" s="548" t="s">
        <v>901</v>
      </c>
      <c r="CK50" s="525" t="s">
        <v>901</v>
      </c>
      <c r="CL50" s="528" t="s">
        <v>901</v>
      </c>
      <c r="CM50" s="538" t="s">
        <v>901</v>
      </c>
      <c r="CN50" s="560" t="s">
        <v>901</v>
      </c>
      <c r="CO50" s="542" t="s">
        <v>901</v>
      </c>
      <c r="CP50" s="542" t="s">
        <v>901</v>
      </c>
      <c r="CQ50" s="542" t="s">
        <v>901</v>
      </c>
      <c r="CR50" s="542" t="s">
        <v>901</v>
      </c>
      <c r="CS50" s="542" t="s">
        <v>901</v>
      </c>
      <c r="CT50" s="542" t="s">
        <v>901</v>
      </c>
      <c r="CU50" s="542" t="s">
        <v>901</v>
      </c>
      <c r="CV50" s="542" t="s">
        <v>901</v>
      </c>
      <c r="CW50" s="542" t="s">
        <v>901</v>
      </c>
      <c r="CX50" s="542" t="s">
        <v>901</v>
      </c>
      <c r="CY50" s="542" t="s">
        <v>901</v>
      </c>
      <c r="CZ50" s="542" t="s">
        <v>901</v>
      </c>
      <c r="DA50" s="548" t="s">
        <v>901</v>
      </c>
    </row>
    <row r="51" spans="1:105" x14ac:dyDescent="0.25">
      <c r="A51" s="519">
        <v>15</v>
      </c>
      <c r="B51" s="211" t="s">
        <v>83</v>
      </c>
      <c r="C51" s="520" t="s">
        <v>82</v>
      </c>
      <c r="D51" s="521">
        <v>40513</v>
      </c>
      <c r="E51" s="1805">
        <v>0.41666666666666669</v>
      </c>
      <c r="F51" s="674" t="s">
        <v>901</v>
      </c>
      <c r="G51" s="523">
        <f t="shared" si="2"/>
        <v>0</v>
      </c>
      <c r="H51" s="523" t="s">
        <v>1011</v>
      </c>
      <c r="I51" s="523" t="s">
        <v>1011</v>
      </c>
      <c r="J51" s="523" t="s">
        <v>1011</v>
      </c>
      <c r="K51" s="525" t="s">
        <v>901</v>
      </c>
      <c r="L51" s="528" t="s">
        <v>901</v>
      </c>
      <c r="M51" s="528" t="s">
        <v>901</v>
      </c>
      <c r="N51" s="528" t="s">
        <v>901</v>
      </c>
      <c r="O51" s="528" t="s">
        <v>901</v>
      </c>
      <c r="P51" s="528" t="s">
        <v>901</v>
      </c>
      <c r="Q51" s="528" t="s">
        <v>901</v>
      </c>
      <c r="R51" s="528" t="s">
        <v>901</v>
      </c>
      <c r="S51" s="528" t="s">
        <v>901</v>
      </c>
      <c r="T51" s="528" t="s">
        <v>901</v>
      </c>
      <c r="U51" s="528" t="s">
        <v>901</v>
      </c>
      <c r="V51" s="528" t="s">
        <v>901</v>
      </c>
      <c r="W51" s="528" t="s">
        <v>901</v>
      </c>
      <c r="X51" s="528" t="s">
        <v>901</v>
      </c>
      <c r="Y51" s="528" t="s">
        <v>901</v>
      </c>
      <c r="Z51" s="528" t="s">
        <v>901</v>
      </c>
      <c r="AA51" s="528" t="s">
        <v>901</v>
      </c>
      <c r="AB51" s="528" t="s">
        <v>901</v>
      </c>
      <c r="AC51" s="528" t="s">
        <v>901</v>
      </c>
      <c r="AD51" s="528" t="s">
        <v>901</v>
      </c>
      <c r="AE51" s="528" t="s">
        <v>901</v>
      </c>
      <c r="AF51" s="528" t="s">
        <v>901</v>
      </c>
      <c r="AG51" s="528" t="s">
        <v>901</v>
      </c>
      <c r="AH51" s="528" t="s">
        <v>901</v>
      </c>
      <c r="AI51" s="528" t="s">
        <v>901</v>
      </c>
      <c r="AJ51" s="528" t="s">
        <v>901</v>
      </c>
      <c r="AK51" s="528" t="s">
        <v>901</v>
      </c>
      <c r="AL51" s="528" t="s">
        <v>901</v>
      </c>
      <c r="AM51" s="528" t="s">
        <v>901</v>
      </c>
      <c r="AN51" s="528" t="s">
        <v>901</v>
      </c>
      <c r="AO51" s="528" t="s">
        <v>901</v>
      </c>
      <c r="AP51" s="528" t="s">
        <v>901</v>
      </c>
      <c r="AQ51" s="528" t="s">
        <v>901</v>
      </c>
      <c r="AR51" s="528" t="s">
        <v>901</v>
      </c>
      <c r="AS51" s="528" t="s">
        <v>901</v>
      </c>
      <c r="AT51" s="528" t="s">
        <v>901</v>
      </c>
      <c r="AU51" s="528" t="s">
        <v>901</v>
      </c>
      <c r="AV51" s="528" t="s">
        <v>901</v>
      </c>
      <c r="AW51" s="528" t="s">
        <v>901</v>
      </c>
      <c r="AX51" s="528" t="s">
        <v>901</v>
      </c>
      <c r="AY51" s="528" t="s">
        <v>901</v>
      </c>
      <c r="AZ51" s="528" t="s">
        <v>901</v>
      </c>
      <c r="BA51" s="528" t="s">
        <v>901</v>
      </c>
      <c r="BB51" s="528" t="s">
        <v>901</v>
      </c>
      <c r="BC51" s="528" t="s">
        <v>901</v>
      </c>
      <c r="BD51" s="528" t="s">
        <v>901</v>
      </c>
      <c r="BE51" s="528" t="s">
        <v>901</v>
      </c>
      <c r="BF51" s="538" t="s">
        <v>901</v>
      </c>
      <c r="BG51" s="539" t="s">
        <v>901</v>
      </c>
      <c r="BH51" s="542" t="s">
        <v>901</v>
      </c>
      <c r="BI51" s="542" t="s">
        <v>901</v>
      </c>
      <c r="BJ51" s="542" t="s">
        <v>901</v>
      </c>
      <c r="BK51" s="542" t="s">
        <v>901</v>
      </c>
      <c r="BL51" s="542" t="s">
        <v>901</v>
      </c>
      <c r="BM51" s="542" t="s">
        <v>901</v>
      </c>
      <c r="BN51" s="542" t="s">
        <v>901</v>
      </c>
      <c r="BO51" s="542" t="s">
        <v>901</v>
      </c>
      <c r="BP51" s="542" t="s">
        <v>901</v>
      </c>
      <c r="BQ51" s="542" t="s">
        <v>901</v>
      </c>
      <c r="BR51" s="542" t="s">
        <v>901</v>
      </c>
      <c r="BS51" s="542" t="s">
        <v>901</v>
      </c>
      <c r="BT51" s="542" t="s">
        <v>901</v>
      </c>
      <c r="BU51" s="542" t="s">
        <v>901</v>
      </c>
      <c r="BV51" s="542" t="s">
        <v>901</v>
      </c>
      <c r="BW51" s="542" t="s">
        <v>901</v>
      </c>
      <c r="BX51" s="542" t="s">
        <v>901</v>
      </c>
      <c r="BY51" s="542" t="s">
        <v>901</v>
      </c>
      <c r="BZ51" s="542" t="s">
        <v>901</v>
      </c>
      <c r="CA51" s="542" t="s">
        <v>901</v>
      </c>
      <c r="CB51" s="548" t="s">
        <v>901</v>
      </c>
      <c r="CC51" s="536" t="s">
        <v>901</v>
      </c>
      <c r="CD51" s="528" t="s">
        <v>901</v>
      </c>
      <c r="CE51" s="528" t="s">
        <v>901</v>
      </c>
      <c r="CF51" s="528" t="s">
        <v>901</v>
      </c>
      <c r="CG51" s="528" t="s">
        <v>901</v>
      </c>
      <c r="CH51" s="538" t="s">
        <v>901</v>
      </c>
      <c r="CI51" s="567" t="s">
        <v>901</v>
      </c>
      <c r="CJ51" s="548" t="s">
        <v>901</v>
      </c>
      <c r="CK51" s="525" t="s">
        <v>901</v>
      </c>
      <c r="CL51" s="528" t="s">
        <v>901</v>
      </c>
      <c r="CM51" s="538" t="s">
        <v>901</v>
      </c>
      <c r="CN51" s="560" t="s">
        <v>901</v>
      </c>
      <c r="CO51" s="542" t="s">
        <v>901</v>
      </c>
      <c r="CP51" s="542" t="s">
        <v>901</v>
      </c>
      <c r="CQ51" s="542" t="s">
        <v>901</v>
      </c>
      <c r="CR51" s="542" t="s">
        <v>901</v>
      </c>
      <c r="CS51" s="542" t="s">
        <v>901</v>
      </c>
      <c r="CT51" s="542" t="s">
        <v>901</v>
      </c>
      <c r="CU51" s="542" t="s">
        <v>901</v>
      </c>
      <c r="CV51" s="542" t="s">
        <v>901</v>
      </c>
      <c r="CW51" s="542" t="s">
        <v>901</v>
      </c>
      <c r="CX51" s="542" t="s">
        <v>901</v>
      </c>
      <c r="CY51" s="542" t="s">
        <v>901</v>
      </c>
      <c r="CZ51" s="542" t="s">
        <v>901</v>
      </c>
      <c r="DA51" s="548" t="s">
        <v>901</v>
      </c>
    </row>
    <row r="52" spans="1:105" x14ac:dyDescent="0.25">
      <c r="A52" s="519">
        <v>27</v>
      </c>
      <c r="B52" s="1405" t="s">
        <v>902</v>
      </c>
      <c r="C52" s="520" t="s">
        <v>103</v>
      </c>
      <c r="D52" s="521">
        <v>40513</v>
      </c>
      <c r="E52" s="1805">
        <v>0.48958333333333331</v>
      </c>
      <c r="F52" s="674" t="s">
        <v>901</v>
      </c>
      <c r="G52" s="523">
        <f t="shared" si="2"/>
        <v>0</v>
      </c>
      <c r="H52" s="523" t="s">
        <v>1011</v>
      </c>
      <c r="I52" s="523" t="s">
        <v>1011</v>
      </c>
      <c r="J52" s="523" t="s">
        <v>1011</v>
      </c>
      <c r="K52" s="525" t="s">
        <v>901</v>
      </c>
      <c r="L52" s="528" t="s">
        <v>901</v>
      </c>
      <c r="M52" s="528" t="s">
        <v>901</v>
      </c>
      <c r="N52" s="528" t="s">
        <v>901</v>
      </c>
      <c r="O52" s="528" t="s">
        <v>901</v>
      </c>
      <c r="P52" s="528" t="s">
        <v>901</v>
      </c>
      <c r="Q52" s="528" t="s">
        <v>901</v>
      </c>
      <c r="R52" s="528" t="s">
        <v>901</v>
      </c>
      <c r="S52" s="528" t="s">
        <v>901</v>
      </c>
      <c r="T52" s="528" t="s">
        <v>901</v>
      </c>
      <c r="U52" s="528" t="s">
        <v>901</v>
      </c>
      <c r="V52" s="528" t="s">
        <v>901</v>
      </c>
      <c r="W52" s="528" t="s">
        <v>901</v>
      </c>
      <c r="X52" s="528" t="s">
        <v>901</v>
      </c>
      <c r="Y52" s="528" t="s">
        <v>901</v>
      </c>
      <c r="Z52" s="528" t="s">
        <v>901</v>
      </c>
      <c r="AA52" s="528" t="s">
        <v>901</v>
      </c>
      <c r="AB52" s="528" t="s">
        <v>901</v>
      </c>
      <c r="AC52" s="528" t="s">
        <v>901</v>
      </c>
      <c r="AD52" s="528" t="s">
        <v>901</v>
      </c>
      <c r="AE52" s="528" t="s">
        <v>901</v>
      </c>
      <c r="AF52" s="528" t="s">
        <v>901</v>
      </c>
      <c r="AG52" s="528" t="s">
        <v>901</v>
      </c>
      <c r="AH52" s="528" t="s">
        <v>901</v>
      </c>
      <c r="AI52" s="528" t="s">
        <v>901</v>
      </c>
      <c r="AJ52" s="528" t="s">
        <v>901</v>
      </c>
      <c r="AK52" s="528" t="s">
        <v>901</v>
      </c>
      <c r="AL52" s="528" t="s">
        <v>901</v>
      </c>
      <c r="AM52" s="528" t="s">
        <v>901</v>
      </c>
      <c r="AN52" s="528" t="s">
        <v>901</v>
      </c>
      <c r="AO52" s="528" t="s">
        <v>901</v>
      </c>
      <c r="AP52" s="528" t="s">
        <v>901</v>
      </c>
      <c r="AQ52" s="528" t="s">
        <v>901</v>
      </c>
      <c r="AR52" s="528" t="s">
        <v>901</v>
      </c>
      <c r="AS52" s="528" t="s">
        <v>901</v>
      </c>
      <c r="AT52" s="528" t="s">
        <v>901</v>
      </c>
      <c r="AU52" s="528" t="s">
        <v>901</v>
      </c>
      <c r="AV52" s="528" t="s">
        <v>901</v>
      </c>
      <c r="AW52" s="528" t="s">
        <v>901</v>
      </c>
      <c r="AX52" s="528" t="s">
        <v>901</v>
      </c>
      <c r="AY52" s="528" t="s">
        <v>901</v>
      </c>
      <c r="AZ52" s="528" t="s">
        <v>901</v>
      </c>
      <c r="BA52" s="528" t="s">
        <v>901</v>
      </c>
      <c r="BB52" s="528" t="s">
        <v>901</v>
      </c>
      <c r="BC52" s="528" t="s">
        <v>901</v>
      </c>
      <c r="BD52" s="528" t="s">
        <v>901</v>
      </c>
      <c r="BE52" s="528" t="s">
        <v>901</v>
      </c>
      <c r="BF52" s="538" t="s">
        <v>901</v>
      </c>
      <c r="BG52" s="539" t="s">
        <v>901</v>
      </c>
      <c r="BH52" s="542" t="s">
        <v>901</v>
      </c>
      <c r="BI52" s="542" t="s">
        <v>901</v>
      </c>
      <c r="BJ52" s="542" t="s">
        <v>901</v>
      </c>
      <c r="BK52" s="542" t="s">
        <v>901</v>
      </c>
      <c r="BL52" s="542" t="s">
        <v>901</v>
      </c>
      <c r="BM52" s="542" t="s">
        <v>901</v>
      </c>
      <c r="BN52" s="542" t="s">
        <v>901</v>
      </c>
      <c r="BO52" s="542" t="s">
        <v>901</v>
      </c>
      <c r="BP52" s="542" t="s">
        <v>901</v>
      </c>
      <c r="BQ52" s="542" t="s">
        <v>901</v>
      </c>
      <c r="BR52" s="542" t="s">
        <v>901</v>
      </c>
      <c r="BS52" s="542" t="s">
        <v>901</v>
      </c>
      <c r="BT52" s="542" t="s">
        <v>901</v>
      </c>
      <c r="BU52" s="542" t="s">
        <v>901</v>
      </c>
      <c r="BV52" s="542" t="s">
        <v>901</v>
      </c>
      <c r="BW52" s="542" t="s">
        <v>901</v>
      </c>
      <c r="BX52" s="542" t="s">
        <v>901</v>
      </c>
      <c r="BY52" s="542" t="s">
        <v>901</v>
      </c>
      <c r="BZ52" s="542" t="s">
        <v>901</v>
      </c>
      <c r="CA52" s="542" t="s">
        <v>901</v>
      </c>
      <c r="CB52" s="548" t="s">
        <v>901</v>
      </c>
      <c r="CC52" s="536" t="s">
        <v>901</v>
      </c>
      <c r="CD52" s="528" t="s">
        <v>901</v>
      </c>
      <c r="CE52" s="528" t="s">
        <v>901</v>
      </c>
      <c r="CF52" s="528" t="s">
        <v>901</v>
      </c>
      <c r="CG52" s="528" t="s">
        <v>901</v>
      </c>
      <c r="CH52" s="538" t="s">
        <v>901</v>
      </c>
      <c r="CI52" s="567" t="s">
        <v>901</v>
      </c>
      <c r="CJ52" s="548" t="s">
        <v>901</v>
      </c>
      <c r="CK52" s="525" t="s">
        <v>901</v>
      </c>
      <c r="CL52" s="528" t="s">
        <v>901</v>
      </c>
      <c r="CM52" s="538" t="s">
        <v>901</v>
      </c>
      <c r="CN52" s="560" t="s">
        <v>901</v>
      </c>
      <c r="CO52" s="542" t="s">
        <v>901</v>
      </c>
      <c r="CP52" s="542" t="s">
        <v>901</v>
      </c>
      <c r="CQ52" s="542" t="s">
        <v>901</v>
      </c>
      <c r="CR52" s="542" t="s">
        <v>901</v>
      </c>
      <c r="CS52" s="542" t="s">
        <v>901</v>
      </c>
      <c r="CT52" s="542" t="s">
        <v>901</v>
      </c>
      <c r="CU52" s="542" t="s">
        <v>901</v>
      </c>
      <c r="CV52" s="542" t="s">
        <v>901</v>
      </c>
      <c r="CW52" s="542" t="s">
        <v>901</v>
      </c>
      <c r="CX52" s="542" t="s">
        <v>901</v>
      </c>
      <c r="CY52" s="542" t="s">
        <v>901</v>
      </c>
      <c r="CZ52" s="542" t="s">
        <v>901</v>
      </c>
      <c r="DA52" s="548" t="s">
        <v>901</v>
      </c>
    </row>
    <row r="53" spans="1:105" x14ac:dyDescent="0.25">
      <c r="A53" s="519">
        <v>15</v>
      </c>
      <c r="B53" s="211" t="s">
        <v>83</v>
      </c>
      <c r="C53" s="520" t="s">
        <v>82</v>
      </c>
      <c r="D53" s="521">
        <v>40603</v>
      </c>
      <c r="E53" s="1805">
        <v>0.45833333333333331</v>
      </c>
      <c r="F53" s="674" t="s">
        <v>901</v>
      </c>
      <c r="G53" s="523">
        <f t="shared" si="2"/>
        <v>0</v>
      </c>
      <c r="H53" s="523" t="s">
        <v>1011</v>
      </c>
      <c r="I53" s="523" t="s">
        <v>1011</v>
      </c>
      <c r="J53" s="523" t="s">
        <v>1011</v>
      </c>
      <c r="K53" s="525" t="s">
        <v>901</v>
      </c>
      <c r="L53" s="528" t="s">
        <v>901</v>
      </c>
      <c r="M53" s="528" t="s">
        <v>901</v>
      </c>
      <c r="N53" s="528" t="s">
        <v>901</v>
      </c>
      <c r="O53" s="528" t="s">
        <v>901</v>
      </c>
      <c r="P53" s="528" t="s">
        <v>901</v>
      </c>
      <c r="Q53" s="528" t="s">
        <v>901</v>
      </c>
      <c r="R53" s="528" t="s">
        <v>901</v>
      </c>
      <c r="S53" s="528" t="s">
        <v>901</v>
      </c>
      <c r="T53" s="528" t="s">
        <v>901</v>
      </c>
      <c r="U53" s="528" t="s">
        <v>901</v>
      </c>
      <c r="V53" s="528" t="s">
        <v>901</v>
      </c>
      <c r="W53" s="528" t="s">
        <v>901</v>
      </c>
      <c r="X53" s="528" t="s">
        <v>901</v>
      </c>
      <c r="Y53" s="528" t="s">
        <v>901</v>
      </c>
      <c r="Z53" s="528" t="s">
        <v>901</v>
      </c>
      <c r="AA53" s="528" t="s">
        <v>901</v>
      </c>
      <c r="AB53" s="528" t="s">
        <v>901</v>
      </c>
      <c r="AC53" s="528" t="s">
        <v>901</v>
      </c>
      <c r="AD53" s="528" t="s">
        <v>901</v>
      </c>
      <c r="AE53" s="528" t="s">
        <v>901</v>
      </c>
      <c r="AF53" s="528" t="s">
        <v>901</v>
      </c>
      <c r="AG53" s="528" t="s">
        <v>901</v>
      </c>
      <c r="AH53" s="528" t="s">
        <v>901</v>
      </c>
      <c r="AI53" s="528" t="s">
        <v>901</v>
      </c>
      <c r="AJ53" s="528" t="s">
        <v>901</v>
      </c>
      <c r="AK53" s="528" t="s">
        <v>901</v>
      </c>
      <c r="AL53" s="528" t="s">
        <v>901</v>
      </c>
      <c r="AM53" s="528" t="s">
        <v>901</v>
      </c>
      <c r="AN53" s="528" t="s">
        <v>901</v>
      </c>
      <c r="AO53" s="528" t="s">
        <v>901</v>
      </c>
      <c r="AP53" s="528" t="s">
        <v>901</v>
      </c>
      <c r="AQ53" s="528" t="s">
        <v>901</v>
      </c>
      <c r="AR53" s="528" t="s">
        <v>901</v>
      </c>
      <c r="AS53" s="528" t="s">
        <v>901</v>
      </c>
      <c r="AT53" s="528" t="s">
        <v>901</v>
      </c>
      <c r="AU53" s="528" t="s">
        <v>901</v>
      </c>
      <c r="AV53" s="528" t="s">
        <v>901</v>
      </c>
      <c r="AW53" s="528" t="s">
        <v>901</v>
      </c>
      <c r="AX53" s="528" t="s">
        <v>901</v>
      </c>
      <c r="AY53" s="528" t="s">
        <v>901</v>
      </c>
      <c r="AZ53" s="528" t="s">
        <v>901</v>
      </c>
      <c r="BA53" s="528" t="s">
        <v>901</v>
      </c>
      <c r="BB53" s="528" t="s">
        <v>901</v>
      </c>
      <c r="BC53" s="528" t="s">
        <v>901</v>
      </c>
      <c r="BD53" s="528" t="s">
        <v>901</v>
      </c>
      <c r="BE53" s="528" t="s">
        <v>901</v>
      </c>
      <c r="BF53" s="538" t="s">
        <v>901</v>
      </c>
      <c r="BG53" s="539" t="s">
        <v>901</v>
      </c>
      <c r="BH53" s="542" t="s">
        <v>901</v>
      </c>
      <c r="BI53" s="542" t="s">
        <v>901</v>
      </c>
      <c r="BJ53" s="542" t="s">
        <v>901</v>
      </c>
      <c r="BK53" s="542" t="s">
        <v>901</v>
      </c>
      <c r="BL53" s="542" t="s">
        <v>901</v>
      </c>
      <c r="BM53" s="542" t="s">
        <v>901</v>
      </c>
      <c r="BN53" s="542" t="s">
        <v>901</v>
      </c>
      <c r="BO53" s="542" t="s">
        <v>901</v>
      </c>
      <c r="BP53" s="542" t="s">
        <v>901</v>
      </c>
      <c r="BQ53" s="542" t="s">
        <v>901</v>
      </c>
      <c r="BR53" s="542" t="s">
        <v>901</v>
      </c>
      <c r="BS53" s="542" t="s">
        <v>901</v>
      </c>
      <c r="BT53" s="542" t="s">
        <v>901</v>
      </c>
      <c r="BU53" s="542" t="s">
        <v>901</v>
      </c>
      <c r="BV53" s="542" t="s">
        <v>901</v>
      </c>
      <c r="BW53" s="542" t="s">
        <v>901</v>
      </c>
      <c r="BX53" s="542" t="s">
        <v>901</v>
      </c>
      <c r="BY53" s="542" t="s">
        <v>901</v>
      </c>
      <c r="BZ53" s="542" t="s">
        <v>901</v>
      </c>
      <c r="CA53" s="542" t="s">
        <v>901</v>
      </c>
      <c r="CB53" s="548" t="s">
        <v>901</v>
      </c>
      <c r="CC53" s="536" t="s">
        <v>901</v>
      </c>
      <c r="CD53" s="528" t="s">
        <v>901</v>
      </c>
      <c r="CE53" s="528" t="s">
        <v>901</v>
      </c>
      <c r="CF53" s="528" t="s">
        <v>901</v>
      </c>
      <c r="CG53" s="528" t="s">
        <v>901</v>
      </c>
      <c r="CH53" s="538" t="s">
        <v>901</v>
      </c>
      <c r="CI53" s="567" t="s">
        <v>901</v>
      </c>
      <c r="CJ53" s="548" t="s">
        <v>901</v>
      </c>
      <c r="CK53" s="525" t="s">
        <v>901</v>
      </c>
      <c r="CL53" s="528" t="s">
        <v>901</v>
      </c>
      <c r="CM53" s="538" t="s">
        <v>901</v>
      </c>
      <c r="CN53" s="560" t="s">
        <v>901</v>
      </c>
      <c r="CO53" s="542" t="s">
        <v>901</v>
      </c>
      <c r="CP53" s="542" t="s">
        <v>901</v>
      </c>
      <c r="CQ53" s="542" t="s">
        <v>901</v>
      </c>
      <c r="CR53" s="542" t="s">
        <v>901</v>
      </c>
      <c r="CS53" s="542" t="s">
        <v>901</v>
      </c>
      <c r="CT53" s="542" t="s">
        <v>901</v>
      </c>
      <c r="CU53" s="542" t="s">
        <v>901</v>
      </c>
      <c r="CV53" s="542" t="s">
        <v>901</v>
      </c>
      <c r="CW53" s="542" t="s">
        <v>901</v>
      </c>
      <c r="CX53" s="542" t="s">
        <v>901</v>
      </c>
      <c r="CY53" s="542" t="s">
        <v>901</v>
      </c>
      <c r="CZ53" s="542" t="s">
        <v>901</v>
      </c>
      <c r="DA53" s="548" t="s">
        <v>901</v>
      </c>
    </row>
    <row r="54" spans="1:105" x14ac:dyDescent="0.25">
      <c r="A54" s="519">
        <v>27</v>
      </c>
      <c r="B54" s="1405" t="s">
        <v>902</v>
      </c>
      <c r="C54" s="520" t="s">
        <v>103</v>
      </c>
      <c r="D54" s="521">
        <v>40603</v>
      </c>
      <c r="E54" s="1805">
        <v>0.45833333333333331</v>
      </c>
      <c r="F54" s="523">
        <v>132</v>
      </c>
      <c r="G54" s="523">
        <f t="shared" si="2"/>
        <v>3</v>
      </c>
      <c r="H54" s="523" t="s">
        <v>1011</v>
      </c>
      <c r="I54" s="523" t="s">
        <v>1011</v>
      </c>
      <c r="J54" s="523" t="s">
        <v>1011</v>
      </c>
      <c r="K54" s="546">
        <v>10.426063694267516</v>
      </c>
      <c r="L54" s="526">
        <v>22.797426751592358</v>
      </c>
      <c r="M54" s="526">
        <v>18.185121019108276</v>
      </c>
      <c r="N54" s="528" t="s">
        <v>901</v>
      </c>
      <c r="O54" s="528" t="s">
        <v>901</v>
      </c>
      <c r="P54" s="528" t="s">
        <v>901</v>
      </c>
      <c r="Q54" s="528" t="s">
        <v>901</v>
      </c>
      <c r="R54" s="528" t="s">
        <v>901</v>
      </c>
      <c r="S54" s="528" t="s">
        <v>901</v>
      </c>
      <c r="T54" s="528" t="s">
        <v>901</v>
      </c>
      <c r="U54" s="528" t="s">
        <v>901</v>
      </c>
      <c r="V54" s="528" t="s">
        <v>901</v>
      </c>
      <c r="W54" s="528" t="s">
        <v>901</v>
      </c>
      <c r="X54" s="528" t="s">
        <v>901</v>
      </c>
      <c r="Y54" s="528" t="s">
        <v>901</v>
      </c>
      <c r="Z54" s="528" t="s">
        <v>901</v>
      </c>
      <c r="AA54" s="528" t="s">
        <v>901</v>
      </c>
      <c r="AB54" s="528" t="s">
        <v>901</v>
      </c>
      <c r="AC54" s="528" t="s">
        <v>901</v>
      </c>
      <c r="AD54" s="528" t="s">
        <v>901</v>
      </c>
      <c r="AE54" s="528" t="s">
        <v>901</v>
      </c>
      <c r="AF54" s="528" t="s">
        <v>901</v>
      </c>
      <c r="AG54" s="528" t="s">
        <v>901</v>
      </c>
      <c r="AH54" s="528" t="s">
        <v>901</v>
      </c>
      <c r="AI54" s="528" t="s">
        <v>901</v>
      </c>
      <c r="AJ54" s="528" t="s">
        <v>901</v>
      </c>
      <c r="AK54" s="528" t="s">
        <v>901</v>
      </c>
      <c r="AL54" s="528" t="s">
        <v>901</v>
      </c>
      <c r="AM54" s="528" t="s">
        <v>901</v>
      </c>
      <c r="AN54" s="528" t="s">
        <v>901</v>
      </c>
      <c r="AO54" s="528" t="s">
        <v>901</v>
      </c>
      <c r="AP54" s="528" t="s">
        <v>901</v>
      </c>
      <c r="AQ54" s="528" t="s">
        <v>901</v>
      </c>
      <c r="AR54" s="528" t="s">
        <v>901</v>
      </c>
      <c r="AS54" s="528" t="s">
        <v>901</v>
      </c>
      <c r="AT54" s="528" t="s">
        <v>901</v>
      </c>
      <c r="AU54" s="528" t="s">
        <v>901</v>
      </c>
      <c r="AV54" s="528" t="s">
        <v>901</v>
      </c>
      <c r="AW54" s="528" t="s">
        <v>901</v>
      </c>
      <c r="AX54" s="528" t="s">
        <v>901</v>
      </c>
      <c r="AY54" s="528" t="s">
        <v>901</v>
      </c>
      <c r="AZ54" s="528" t="s">
        <v>901</v>
      </c>
      <c r="BA54" s="528" t="s">
        <v>901</v>
      </c>
      <c r="BB54" s="528" t="s">
        <v>901</v>
      </c>
      <c r="BC54" s="528" t="s">
        <v>901</v>
      </c>
      <c r="BD54" s="528" t="s">
        <v>901</v>
      </c>
      <c r="BE54" s="528" t="s">
        <v>901</v>
      </c>
      <c r="BF54" s="538" t="s">
        <v>901</v>
      </c>
      <c r="BG54" s="539" t="s">
        <v>901</v>
      </c>
      <c r="BH54" s="542" t="s">
        <v>901</v>
      </c>
      <c r="BI54" s="542" t="s">
        <v>901</v>
      </c>
      <c r="BJ54" s="542" t="s">
        <v>901</v>
      </c>
      <c r="BK54" s="542" t="s">
        <v>901</v>
      </c>
      <c r="BL54" s="542" t="s">
        <v>901</v>
      </c>
      <c r="BM54" s="542" t="s">
        <v>901</v>
      </c>
      <c r="BN54" s="542" t="s">
        <v>901</v>
      </c>
      <c r="BO54" s="542" t="s">
        <v>901</v>
      </c>
      <c r="BP54" s="542" t="s">
        <v>901</v>
      </c>
      <c r="BQ54" s="542" t="s">
        <v>901</v>
      </c>
      <c r="BR54" s="542" t="s">
        <v>901</v>
      </c>
      <c r="BS54" s="542" t="s">
        <v>901</v>
      </c>
      <c r="BT54" s="542" t="s">
        <v>901</v>
      </c>
      <c r="BU54" s="542" t="s">
        <v>901</v>
      </c>
      <c r="BV54" s="542" t="s">
        <v>901</v>
      </c>
      <c r="BW54" s="542" t="s">
        <v>901</v>
      </c>
      <c r="BX54" s="542" t="s">
        <v>901</v>
      </c>
      <c r="BY54" s="542" t="s">
        <v>901</v>
      </c>
      <c r="BZ54" s="542" t="s">
        <v>901</v>
      </c>
      <c r="CA54" s="542" t="s">
        <v>901</v>
      </c>
      <c r="CB54" s="548" t="s">
        <v>901</v>
      </c>
      <c r="CC54" s="536" t="s">
        <v>901</v>
      </c>
      <c r="CD54" s="528" t="s">
        <v>901</v>
      </c>
      <c r="CE54" s="528" t="s">
        <v>901</v>
      </c>
      <c r="CF54" s="528" t="s">
        <v>901</v>
      </c>
      <c r="CG54" s="528" t="s">
        <v>901</v>
      </c>
      <c r="CH54" s="538" t="s">
        <v>901</v>
      </c>
      <c r="CI54" s="567" t="s">
        <v>901</v>
      </c>
      <c r="CJ54" s="548" t="s">
        <v>901</v>
      </c>
      <c r="CK54" s="525" t="s">
        <v>901</v>
      </c>
      <c r="CL54" s="528" t="s">
        <v>901</v>
      </c>
      <c r="CM54" s="538" t="s">
        <v>901</v>
      </c>
      <c r="CN54" s="560" t="s">
        <v>901</v>
      </c>
      <c r="CO54" s="542" t="s">
        <v>901</v>
      </c>
      <c r="CP54" s="542" t="s">
        <v>901</v>
      </c>
      <c r="CQ54" s="542" t="s">
        <v>901</v>
      </c>
      <c r="CR54" s="542" t="s">
        <v>901</v>
      </c>
      <c r="CS54" s="542" t="s">
        <v>901</v>
      </c>
      <c r="CT54" s="542" t="s">
        <v>901</v>
      </c>
      <c r="CU54" s="542" t="s">
        <v>901</v>
      </c>
      <c r="CV54" s="542" t="s">
        <v>901</v>
      </c>
      <c r="CW54" s="542" t="s">
        <v>901</v>
      </c>
      <c r="CX54" s="542" t="s">
        <v>901</v>
      </c>
      <c r="CY54" s="542" t="s">
        <v>901</v>
      </c>
      <c r="CZ54" s="542" t="s">
        <v>901</v>
      </c>
      <c r="DA54" s="548" t="s">
        <v>901</v>
      </c>
    </row>
    <row r="55" spans="1:105" x14ac:dyDescent="0.25">
      <c r="A55" s="519">
        <v>12</v>
      </c>
      <c r="B55" s="1406" t="s">
        <v>1311</v>
      </c>
      <c r="C55" s="520" t="s">
        <v>905</v>
      </c>
      <c r="D55" s="521">
        <v>40603</v>
      </c>
      <c r="E55" s="1805">
        <v>0.375</v>
      </c>
      <c r="F55" s="674" t="s">
        <v>901</v>
      </c>
      <c r="G55" s="523">
        <f t="shared" si="2"/>
        <v>0</v>
      </c>
      <c r="H55" s="523" t="s">
        <v>1011</v>
      </c>
      <c r="I55" s="523" t="s">
        <v>1011</v>
      </c>
      <c r="J55" s="523" t="s">
        <v>1011</v>
      </c>
      <c r="K55" s="525" t="s">
        <v>901</v>
      </c>
      <c r="L55" s="528" t="s">
        <v>901</v>
      </c>
      <c r="M55" s="528" t="s">
        <v>901</v>
      </c>
      <c r="N55" s="528" t="s">
        <v>901</v>
      </c>
      <c r="O55" s="528" t="s">
        <v>901</v>
      </c>
      <c r="P55" s="528" t="s">
        <v>901</v>
      </c>
      <c r="Q55" s="528" t="s">
        <v>901</v>
      </c>
      <c r="R55" s="528" t="s">
        <v>901</v>
      </c>
      <c r="S55" s="528" t="s">
        <v>901</v>
      </c>
      <c r="T55" s="528" t="s">
        <v>901</v>
      </c>
      <c r="U55" s="528" t="s">
        <v>901</v>
      </c>
      <c r="V55" s="528" t="s">
        <v>901</v>
      </c>
      <c r="W55" s="528" t="s">
        <v>901</v>
      </c>
      <c r="X55" s="528" t="s">
        <v>901</v>
      </c>
      <c r="Y55" s="528" t="s">
        <v>901</v>
      </c>
      <c r="Z55" s="528" t="s">
        <v>901</v>
      </c>
      <c r="AA55" s="528" t="s">
        <v>901</v>
      </c>
      <c r="AB55" s="528" t="s">
        <v>901</v>
      </c>
      <c r="AC55" s="528" t="s">
        <v>901</v>
      </c>
      <c r="AD55" s="528" t="s">
        <v>901</v>
      </c>
      <c r="AE55" s="528" t="s">
        <v>901</v>
      </c>
      <c r="AF55" s="528" t="s">
        <v>901</v>
      </c>
      <c r="AG55" s="528" t="s">
        <v>901</v>
      </c>
      <c r="AH55" s="528" t="s">
        <v>901</v>
      </c>
      <c r="AI55" s="528" t="s">
        <v>901</v>
      </c>
      <c r="AJ55" s="528" t="s">
        <v>901</v>
      </c>
      <c r="AK55" s="528" t="s">
        <v>901</v>
      </c>
      <c r="AL55" s="528" t="s">
        <v>901</v>
      </c>
      <c r="AM55" s="528" t="s">
        <v>901</v>
      </c>
      <c r="AN55" s="528" t="s">
        <v>901</v>
      </c>
      <c r="AO55" s="528" t="s">
        <v>901</v>
      </c>
      <c r="AP55" s="528" t="s">
        <v>901</v>
      </c>
      <c r="AQ55" s="528" t="s">
        <v>901</v>
      </c>
      <c r="AR55" s="528" t="s">
        <v>901</v>
      </c>
      <c r="AS55" s="528" t="s">
        <v>901</v>
      </c>
      <c r="AT55" s="528" t="s">
        <v>901</v>
      </c>
      <c r="AU55" s="528" t="s">
        <v>901</v>
      </c>
      <c r="AV55" s="528" t="s">
        <v>901</v>
      </c>
      <c r="AW55" s="528" t="s">
        <v>901</v>
      </c>
      <c r="AX55" s="528" t="s">
        <v>901</v>
      </c>
      <c r="AY55" s="528" t="s">
        <v>901</v>
      </c>
      <c r="AZ55" s="528" t="s">
        <v>901</v>
      </c>
      <c r="BA55" s="528" t="s">
        <v>901</v>
      </c>
      <c r="BB55" s="528" t="s">
        <v>901</v>
      </c>
      <c r="BC55" s="528" t="s">
        <v>901</v>
      </c>
      <c r="BD55" s="528" t="s">
        <v>901</v>
      </c>
      <c r="BE55" s="528" t="s">
        <v>901</v>
      </c>
      <c r="BF55" s="538" t="s">
        <v>901</v>
      </c>
      <c r="BG55" s="539" t="s">
        <v>901</v>
      </c>
      <c r="BH55" s="542" t="s">
        <v>901</v>
      </c>
      <c r="BI55" s="542" t="s">
        <v>901</v>
      </c>
      <c r="BJ55" s="542" t="s">
        <v>901</v>
      </c>
      <c r="BK55" s="542" t="s">
        <v>901</v>
      </c>
      <c r="BL55" s="542" t="s">
        <v>901</v>
      </c>
      <c r="BM55" s="542" t="s">
        <v>901</v>
      </c>
      <c r="BN55" s="542" t="s">
        <v>901</v>
      </c>
      <c r="BO55" s="542" t="s">
        <v>901</v>
      </c>
      <c r="BP55" s="542" t="s">
        <v>901</v>
      </c>
      <c r="BQ55" s="542" t="s">
        <v>901</v>
      </c>
      <c r="BR55" s="542" t="s">
        <v>901</v>
      </c>
      <c r="BS55" s="542" t="s">
        <v>901</v>
      </c>
      <c r="BT55" s="542" t="s">
        <v>901</v>
      </c>
      <c r="BU55" s="542" t="s">
        <v>901</v>
      </c>
      <c r="BV55" s="542" t="s">
        <v>901</v>
      </c>
      <c r="BW55" s="542" t="s">
        <v>901</v>
      </c>
      <c r="BX55" s="542" t="s">
        <v>901</v>
      </c>
      <c r="BY55" s="542" t="s">
        <v>901</v>
      </c>
      <c r="BZ55" s="542" t="s">
        <v>901</v>
      </c>
      <c r="CA55" s="542" t="s">
        <v>901</v>
      </c>
      <c r="CB55" s="548" t="s">
        <v>901</v>
      </c>
      <c r="CC55" s="536" t="s">
        <v>901</v>
      </c>
      <c r="CD55" s="528" t="s">
        <v>901</v>
      </c>
      <c r="CE55" s="528" t="s">
        <v>901</v>
      </c>
      <c r="CF55" s="528" t="s">
        <v>901</v>
      </c>
      <c r="CG55" s="528" t="s">
        <v>901</v>
      </c>
      <c r="CH55" s="538" t="s">
        <v>901</v>
      </c>
      <c r="CI55" s="567" t="s">
        <v>901</v>
      </c>
      <c r="CJ55" s="548" t="s">
        <v>901</v>
      </c>
      <c r="CK55" s="525" t="s">
        <v>901</v>
      </c>
      <c r="CL55" s="528" t="s">
        <v>901</v>
      </c>
      <c r="CM55" s="538" t="s">
        <v>901</v>
      </c>
      <c r="CN55" s="560" t="s">
        <v>901</v>
      </c>
      <c r="CO55" s="542" t="s">
        <v>901</v>
      </c>
      <c r="CP55" s="542" t="s">
        <v>901</v>
      </c>
      <c r="CQ55" s="542" t="s">
        <v>901</v>
      </c>
      <c r="CR55" s="542" t="s">
        <v>901</v>
      </c>
      <c r="CS55" s="542" t="s">
        <v>901</v>
      </c>
      <c r="CT55" s="542" t="s">
        <v>901</v>
      </c>
      <c r="CU55" s="542" t="s">
        <v>901</v>
      </c>
      <c r="CV55" s="542" t="s">
        <v>901</v>
      </c>
      <c r="CW55" s="542" t="s">
        <v>901</v>
      </c>
      <c r="CX55" s="542" t="s">
        <v>901</v>
      </c>
      <c r="CY55" s="542" t="s">
        <v>901</v>
      </c>
      <c r="CZ55" s="542" t="s">
        <v>901</v>
      </c>
      <c r="DA55" s="548" t="s">
        <v>901</v>
      </c>
    </row>
    <row r="56" spans="1:105" x14ac:dyDescent="0.25">
      <c r="A56" s="519">
        <v>15</v>
      </c>
      <c r="B56" s="211" t="s">
        <v>83</v>
      </c>
      <c r="C56" s="520" t="s">
        <v>82</v>
      </c>
      <c r="D56" s="521">
        <v>40793</v>
      </c>
      <c r="E56" s="1805">
        <v>0.4375</v>
      </c>
      <c r="F56" s="674" t="s">
        <v>901</v>
      </c>
      <c r="G56" s="523">
        <f t="shared" si="2"/>
        <v>0</v>
      </c>
      <c r="H56" s="523" t="s">
        <v>1011</v>
      </c>
      <c r="I56" s="523" t="s">
        <v>1011</v>
      </c>
      <c r="J56" s="523" t="s">
        <v>1011</v>
      </c>
      <c r="K56" s="525" t="s">
        <v>901</v>
      </c>
      <c r="L56" s="528" t="s">
        <v>901</v>
      </c>
      <c r="M56" s="528" t="s">
        <v>901</v>
      </c>
      <c r="N56" s="528" t="s">
        <v>901</v>
      </c>
      <c r="O56" s="528" t="s">
        <v>901</v>
      </c>
      <c r="P56" s="528" t="s">
        <v>901</v>
      </c>
      <c r="Q56" s="528" t="s">
        <v>901</v>
      </c>
      <c r="R56" s="528" t="s">
        <v>901</v>
      </c>
      <c r="S56" s="528" t="s">
        <v>901</v>
      </c>
      <c r="T56" s="528" t="s">
        <v>901</v>
      </c>
      <c r="U56" s="528" t="s">
        <v>901</v>
      </c>
      <c r="V56" s="528" t="s">
        <v>901</v>
      </c>
      <c r="W56" s="528" t="s">
        <v>901</v>
      </c>
      <c r="X56" s="528" t="s">
        <v>901</v>
      </c>
      <c r="Y56" s="528" t="s">
        <v>901</v>
      </c>
      <c r="Z56" s="528" t="s">
        <v>901</v>
      </c>
      <c r="AA56" s="528" t="s">
        <v>901</v>
      </c>
      <c r="AB56" s="528" t="s">
        <v>901</v>
      </c>
      <c r="AC56" s="528" t="s">
        <v>901</v>
      </c>
      <c r="AD56" s="528" t="s">
        <v>901</v>
      </c>
      <c r="AE56" s="528" t="s">
        <v>901</v>
      </c>
      <c r="AF56" s="528" t="s">
        <v>901</v>
      </c>
      <c r="AG56" s="528" t="s">
        <v>901</v>
      </c>
      <c r="AH56" s="528" t="s">
        <v>901</v>
      </c>
      <c r="AI56" s="528" t="s">
        <v>901</v>
      </c>
      <c r="AJ56" s="528" t="s">
        <v>901</v>
      </c>
      <c r="AK56" s="528" t="s">
        <v>901</v>
      </c>
      <c r="AL56" s="528" t="s">
        <v>901</v>
      </c>
      <c r="AM56" s="528" t="s">
        <v>901</v>
      </c>
      <c r="AN56" s="528" t="s">
        <v>901</v>
      </c>
      <c r="AO56" s="528" t="s">
        <v>901</v>
      </c>
      <c r="AP56" s="528" t="s">
        <v>901</v>
      </c>
      <c r="AQ56" s="528" t="s">
        <v>901</v>
      </c>
      <c r="AR56" s="528" t="s">
        <v>901</v>
      </c>
      <c r="AS56" s="528" t="s">
        <v>901</v>
      </c>
      <c r="AT56" s="528" t="s">
        <v>901</v>
      </c>
      <c r="AU56" s="528" t="s">
        <v>901</v>
      </c>
      <c r="AV56" s="528" t="s">
        <v>901</v>
      </c>
      <c r="AW56" s="528" t="s">
        <v>901</v>
      </c>
      <c r="AX56" s="528" t="s">
        <v>901</v>
      </c>
      <c r="AY56" s="528" t="s">
        <v>901</v>
      </c>
      <c r="AZ56" s="528" t="s">
        <v>901</v>
      </c>
      <c r="BA56" s="528" t="s">
        <v>901</v>
      </c>
      <c r="BB56" s="528" t="s">
        <v>901</v>
      </c>
      <c r="BC56" s="528" t="s">
        <v>901</v>
      </c>
      <c r="BD56" s="528" t="s">
        <v>901</v>
      </c>
      <c r="BE56" s="528" t="s">
        <v>901</v>
      </c>
      <c r="BF56" s="538" t="s">
        <v>901</v>
      </c>
      <c r="BG56" s="539" t="s">
        <v>901</v>
      </c>
      <c r="BH56" s="542" t="s">
        <v>901</v>
      </c>
      <c r="BI56" s="542" t="s">
        <v>901</v>
      </c>
      <c r="BJ56" s="542" t="s">
        <v>901</v>
      </c>
      <c r="BK56" s="542" t="s">
        <v>901</v>
      </c>
      <c r="BL56" s="542" t="s">
        <v>901</v>
      </c>
      <c r="BM56" s="542" t="s">
        <v>901</v>
      </c>
      <c r="BN56" s="542" t="s">
        <v>901</v>
      </c>
      <c r="BO56" s="542" t="s">
        <v>901</v>
      </c>
      <c r="BP56" s="542" t="s">
        <v>901</v>
      </c>
      <c r="BQ56" s="542" t="s">
        <v>901</v>
      </c>
      <c r="BR56" s="542" t="s">
        <v>901</v>
      </c>
      <c r="BS56" s="542" t="s">
        <v>901</v>
      </c>
      <c r="BT56" s="542" t="s">
        <v>901</v>
      </c>
      <c r="BU56" s="542" t="s">
        <v>901</v>
      </c>
      <c r="BV56" s="542" t="s">
        <v>901</v>
      </c>
      <c r="BW56" s="542" t="s">
        <v>901</v>
      </c>
      <c r="BX56" s="542" t="s">
        <v>901</v>
      </c>
      <c r="BY56" s="542" t="s">
        <v>901</v>
      </c>
      <c r="BZ56" s="542" t="s">
        <v>901</v>
      </c>
      <c r="CA56" s="542" t="s">
        <v>901</v>
      </c>
      <c r="CB56" s="548" t="s">
        <v>901</v>
      </c>
      <c r="CC56" s="536" t="s">
        <v>901</v>
      </c>
      <c r="CD56" s="528" t="s">
        <v>901</v>
      </c>
      <c r="CE56" s="528" t="s">
        <v>901</v>
      </c>
      <c r="CF56" s="528" t="s">
        <v>901</v>
      </c>
      <c r="CG56" s="528" t="s">
        <v>901</v>
      </c>
      <c r="CH56" s="538" t="s">
        <v>901</v>
      </c>
      <c r="CI56" s="567" t="s">
        <v>901</v>
      </c>
      <c r="CJ56" s="548" t="s">
        <v>901</v>
      </c>
      <c r="CK56" s="525" t="s">
        <v>901</v>
      </c>
      <c r="CL56" s="528" t="s">
        <v>901</v>
      </c>
      <c r="CM56" s="538" t="s">
        <v>901</v>
      </c>
      <c r="CN56" s="560" t="s">
        <v>901</v>
      </c>
      <c r="CO56" s="542" t="s">
        <v>901</v>
      </c>
      <c r="CP56" s="542" t="s">
        <v>901</v>
      </c>
      <c r="CQ56" s="542" t="s">
        <v>901</v>
      </c>
      <c r="CR56" s="542" t="s">
        <v>901</v>
      </c>
      <c r="CS56" s="542" t="s">
        <v>901</v>
      </c>
      <c r="CT56" s="542" t="s">
        <v>901</v>
      </c>
      <c r="CU56" s="542" t="s">
        <v>901</v>
      </c>
      <c r="CV56" s="542" t="s">
        <v>901</v>
      </c>
      <c r="CW56" s="542" t="s">
        <v>901</v>
      </c>
      <c r="CX56" s="542" t="s">
        <v>901</v>
      </c>
      <c r="CY56" s="542" t="s">
        <v>901</v>
      </c>
      <c r="CZ56" s="542" t="s">
        <v>901</v>
      </c>
      <c r="DA56" s="548" t="s">
        <v>901</v>
      </c>
    </row>
    <row r="57" spans="1:105" x14ac:dyDescent="0.25">
      <c r="A57" s="519">
        <v>27</v>
      </c>
      <c r="B57" s="1405" t="s">
        <v>902</v>
      </c>
      <c r="C57" s="520" t="s">
        <v>103</v>
      </c>
      <c r="D57" s="521">
        <v>40793</v>
      </c>
      <c r="E57" s="1805">
        <v>0.55208333333333337</v>
      </c>
      <c r="F57" s="674" t="s">
        <v>901</v>
      </c>
      <c r="G57" s="523">
        <f t="shared" si="2"/>
        <v>0</v>
      </c>
      <c r="H57" s="523" t="s">
        <v>1011</v>
      </c>
      <c r="I57" s="523" t="s">
        <v>1011</v>
      </c>
      <c r="J57" s="523" t="s">
        <v>1011</v>
      </c>
      <c r="K57" s="525" t="s">
        <v>901</v>
      </c>
      <c r="L57" s="528" t="s">
        <v>901</v>
      </c>
      <c r="M57" s="528" t="s">
        <v>901</v>
      </c>
      <c r="N57" s="528" t="s">
        <v>901</v>
      </c>
      <c r="O57" s="528" t="s">
        <v>901</v>
      </c>
      <c r="P57" s="528" t="s">
        <v>901</v>
      </c>
      <c r="Q57" s="528" t="s">
        <v>901</v>
      </c>
      <c r="R57" s="528" t="s">
        <v>901</v>
      </c>
      <c r="S57" s="528" t="s">
        <v>901</v>
      </c>
      <c r="T57" s="528" t="s">
        <v>901</v>
      </c>
      <c r="U57" s="528" t="s">
        <v>901</v>
      </c>
      <c r="V57" s="528" t="s">
        <v>901</v>
      </c>
      <c r="W57" s="528" t="s">
        <v>901</v>
      </c>
      <c r="X57" s="528" t="s">
        <v>901</v>
      </c>
      <c r="Y57" s="528" t="s">
        <v>901</v>
      </c>
      <c r="Z57" s="528" t="s">
        <v>901</v>
      </c>
      <c r="AA57" s="528" t="s">
        <v>901</v>
      </c>
      <c r="AB57" s="528" t="s">
        <v>901</v>
      </c>
      <c r="AC57" s="528" t="s">
        <v>901</v>
      </c>
      <c r="AD57" s="528" t="s">
        <v>901</v>
      </c>
      <c r="AE57" s="528" t="s">
        <v>901</v>
      </c>
      <c r="AF57" s="528" t="s">
        <v>901</v>
      </c>
      <c r="AG57" s="528" t="s">
        <v>901</v>
      </c>
      <c r="AH57" s="528" t="s">
        <v>901</v>
      </c>
      <c r="AI57" s="528" t="s">
        <v>901</v>
      </c>
      <c r="AJ57" s="528" t="s">
        <v>901</v>
      </c>
      <c r="AK57" s="528" t="s">
        <v>901</v>
      </c>
      <c r="AL57" s="528" t="s">
        <v>901</v>
      </c>
      <c r="AM57" s="528" t="s">
        <v>901</v>
      </c>
      <c r="AN57" s="528" t="s">
        <v>901</v>
      </c>
      <c r="AO57" s="528" t="s">
        <v>901</v>
      </c>
      <c r="AP57" s="528" t="s">
        <v>901</v>
      </c>
      <c r="AQ57" s="528" t="s">
        <v>901</v>
      </c>
      <c r="AR57" s="528" t="s">
        <v>901</v>
      </c>
      <c r="AS57" s="528" t="s">
        <v>901</v>
      </c>
      <c r="AT57" s="528" t="s">
        <v>901</v>
      </c>
      <c r="AU57" s="528" t="s">
        <v>901</v>
      </c>
      <c r="AV57" s="528" t="s">
        <v>901</v>
      </c>
      <c r="AW57" s="528" t="s">
        <v>901</v>
      </c>
      <c r="AX57" s="528" t="s">
        <v>901</v>
      </c>
      <c r="AY57" s="528" t="s">
        <v>901</v>
      </c>
      <c r="AZ57" s="528" t="s">
        <v>901</v>
      </c>
      <c r="BA57" s="528" t="s">
        <v>901</v>
      </c>
      <c r="BB57" s="528" t="s">
        <v>901</v>
      </c>
      <c r="BC57" s="528" t="s">
        <v>901</v>
      </c>
      <c r="BD57" s="528" t="s">
        <v>901</v>
      </c>
      <c r="BE57" s="528" t="s">
        <v>901</v>
      </c>
      <c r="BF57" s="538" t="s">
        <v>901</v>
      </c>
      <c r="BG57" s="539" t="s">
        <v>901</v>
      </c>
      <c r="BH57" s="542" t="s">
        <v>901</v>
      </c>
      <c r="BI57" s="542" t="s">
        <v>901</v>
      </c>
      <c r="BJ57" s="542" t="s">
        <v>901</v>
      </c>
      <c r="BK57" s="542" t="s">
        <v>901</v>
      </c>
      <c r="BL57" s="542" t="s">
        <v>901</v>
      </c>
      <c r="BM57" s="542" t="s">
        <v>901</v>
      </c>
      <c r="BN57" s="542" t="s">
        <v>901</v>
      </c>
      <c r="BO57" s="542" t="s">
        <v>901</v>
      </c>
      <c r="BP57" s="542" t="s">
        <v>901</v>
      </c>
      <c r="BQ57" s="542" t="s">
        <v>901</v>
      </c>
      <c r="BR57" s="542" t="s">
        <v>901</v>
      </c>
      <c r="BS57" s="542" t="s">
        <v>901</v>
      </c>
      <c r="BT57" s="542" t="s">
        <v>901</v>
      </c>
      <c r="BU57" s="542" t="s">
        <v>901</v>
      </c>
      <c r="BV57" s="542" t="s">
        <v>901</v>
      </c>
      <c r="BW57" s="542" t="s">
        <v>901</v>
      </c>
      <c r="BX57" s="542" t="s">
        <v>901</v>
      </c>
      <c r="BY57" s="542" t="s">
        <v>901</v>
      </c>
      <c r="BZ57" s="542" t="s">
        <v>901</v>
      </c>
      <c r="CA57" s="542" t="s">
        <v>901</v>
      </c>
      <c r="CB57" s="548" t="s">
        <v>901</v>
      </c>
      <c r="CC57" s="536" t="s">
        <v>901</v>
      </c>
      <c r="CD57" s="528" t="s">
        <v>901</v>
      </c>
      <c r="CE57" s="528" t="s">
        <v>901</v>
      </c>
      <c r="CF57" s="528" t="s">
        <v>901</v>
      </c>
      <c r="CG57" s="528" t="s">
        <v>901</v>
      </c>
      <c r="CH57" s="538" t="s">
        <v>901</v>
      </c>
      <c r="CI57" s="567" t="s">
        <v>901</v>
      </c>
      <c r="CJ57" s="548" t="s">
        <v>901</v>
      </c>
      <c r="CK57" s="525" t="s">
        <v>901</v>
      </c>
      <c r="CL57" s="528" t="s">
        <v>901</v>
      </c>
      <c r="CM57" s="538" t="s">
        <v>901</v>
      </c>
      <c r="CN57" s="560" t="s">
        <v>901</v>
      </c>
      <c r="CO57" s="542" t="s">
        <v>901</v>
      </c>
      <c r="CP57" s="542" t="s">
        <v>901</v>
      </c>
      <c r="CQ57" s="542" t="s">
        <v>901</v>
      </c>
      <c r="CR57" s="542" t="s">
        <v>901</v>
      </c>
      <c r="CS57" s="542" t="s">
        <v>901</v>
      </c>
      <c r="CT57" s="542" t="s">
        <v>901</v>
      </c>
      <c r="CU57" s="542" t="s">
        <v>901</v>
      </c>
      <c r="CV57" s="542" t="s">
        <v>901</v>
      </c>
      <c r="CW57" s="542" t="s">
        <v>901</v>
      </c>
      <c r="CX57" s="542" t="s">
        <v>901</v>
      </c>
      <c r="CY57" s="542" t="s">
        <v>901</v>
      </c>
      <c r="CZ57" s="542" t="s">
        <v>901</v>
      </c>
      <c r="DA57" s="548" t="s">
        <v>901</v>
      </c>
    </row>
    <row r="58" spans="1:105" x14ac:dyDescent="0.25">
      <c r="A58" s="659">
        <v>12</v>
      </c>
      <c r="B58" s="1406" t="s">
        <v>1311</v>
      </c>
      <c r="C58" s="575" t="s">
        <v>905</v>
      </c>
      <c r="D58" s="576">
        <v>40793</v>
      </c>
      <c r="E58" s="1806">
        <v>0.38194444444444442</v>
      </c>
      <c r="F58" s="676" t="s">
        <v>901</v>
      </c>
      <c r="G58" s="578">
        <f t="shared" si="2"/>
        <v>0</v>
      </c>
      <c r="H58" s="578" t="s">
        <v>1011</v>
      </c>
      <c r="I58" s="578" t="s">
        <v>1011</v>
      </c>
      <c r="J58" s="578" t="s">
        <v>1011</v>
      </c>
      <c r="K58" s="666" t="s">
        <v>901</v>
      </c>
      <c r="L58" s="581" t="s">
        <v>901</v>
      </c>
      <c r="M58" s="581" t="s">
        <v>901</v>
      </c>
      <c r="N58" s="581" t="s">
        <v>901</v>
      </c>
      <c r="O58" s="581" t="s">
        <v>901</v>
      </c>
      <c r="P58" s="581" t="s">
        <v>901</v>
      </c>
      <c r="Q58" s="581" t="s">
        <v>901</v>
      </c>
      <c r="R58" s="581" t="s">
        <v>901</v>
      </c>
      <c r="S58" s="581" t="s">
        <v>901</v>
      </c>
      <c r="T58" s="581" t="s">
        <v>901</v>
      </c>
      <c r="U58" s="581" t="s">
        <v>901</v>
      </c>
      <c r="V58" s="581" t="s">
        <v>901</v>
      </c>
      <c r="W58" s="581" t="s">
        <v>901</v>
      </c>
      <c r="X58" s="581" t="s">
        <v>901</v>
      </c>
      <c r="Y58" s="581" t="s">
        <v>901</v>
      </c>
      <c r="Z58" s="581" t="s">
        <v>901</v>
      </c>
      <c r="AA58" s="581" t="s">
        <v>901</v>
      </c>
      <c r="AB58" s="581" t="s">
        <v>901</v>
      </c>
      <c r="AC58" s="581" t="s">
        <v>901</v>
      </c>
      <c r="AD58" s="581" t="s">
        <v>901</v>
      </c>
      <c r="AE58" s="581" t="s">
        <v>901</v>
      </c>
      <c r="AF58" s="581" t="s">
        <v>901</v>
      </c>
      <c r="AG58" s="581" t="s">
        <v>901</v>
      </c>
      <c r="AH58" s="581" t="s">
        <v>901</v>
      </c>
      <c r="AI58" s="581" t="s">
        <v>901</v>
      </c>
      <c r="AJ58" s="581" t="s">
        <v>901</v>
      </c>
      <c r="AK58" s="581" t="s">
        <v>901</v>
      </c>
      <c r="AL58" s="581" t="s">
        <v>901</v>
      </c>
      <c r="AM58" s="581" t="s">
        <v>901</v>
      </c>
      <c r="AN58" s="581" t="s">
        <v>901</v>
      </c>
      <c r="AO58" s="581" t="s">
        <v>901</v>
      </c>
      <c r="AP58" s="581" t="s">
        <v>901</v>
      </c>
      <c r="AQ58" s="581" t="s">
        <v>901</v>
      </c>
      <c r="AR58" s="581" t="s">
        <v>901</v>
      </c>
      <c r="AS58" s="581" t="s">
        <v>901</v>
      </c>
      <c r="AT58" s="581" t="s">
        <v>901</v>
      </c>
      <c r="AU58" s="581" t="s">
        <v>901</v>
      </c>
      <c r="AV58" s="581" t="s">
        <v>901</v>
      </c>
      <c r="AW58" s="581" t="s">
        <v>901</v>
      </c>
      <c r="AX58" s="581" t="s">
        <v>901</v>
      </c>
      <c r="AY58" s="581" t="s">
        <v>901</v>
      </c>
      <c r="AZ58" s="581" t="s">
        <v>901</v>
      </c>
      <c r="BA58" s="581" t="s">
        <v>901</v>
      </c>
      <c r="BB58" s="581" t="s">
        <v>901</v>
      </c>
      <c r="BC58" s="581" t="s">
        <v>901</v>
      </c>
      <c r="BD58" s="581" t="s">
        <v>901</v>
      </c>
      <c r="BE58" s="581" t="s">
        <v>901</v>
      </c>
      <c r="BF58" s="661" t="s">
        <v>901</v>
      </c>
      <c r="BG58" s="662" t="s">
        <v>901</v>
      </c>
      <c r="BH58" s="598" t="s">
        <v>901</v>
      </c>
      <c r="BI58" s="598" t="s">
        <v>901</v>
      </c>
      <c r="BJ58" s="598" t="s">
        <v>901</v>
      </c>
      <c r="BK58" s="598" t="s">
        <v>901</v>
      </c>
      <c r="BL58" s="598" t="s">
        <v>901</v>
      </c>
      <c r="BM58" s="598" t="s">
        <v>901</v>
      </c>
      <c r="BN58" s="598" t="s">
        <v>901</v>
      </c>
      <c r="BO58" s="598" t="s">
        <v>901</v>
      </c>
      <c r="BP58" s="598" t="s">
        <v>901</v>
      </c>
      <c r="BQ58" s="598" t="s">
        <v>901</v>
      </c>
      <c r="BR58" s="598" t="s">
        <v>901</v>
      </c>
      <c r="BS58" s="598" t="s">
        <v>901</v>
      </c>
      <c r="BT58" s="598" t="s">
        <v>901</v>
      </c>
      <c r="BU58" s="598" t="s">
        <v>901</v>
      </c>
      <c r="BV58" s="598" t="s">
        <v>901</v>
      </c>
      <c r="BW58" s="598" t="s">
        <v>901</v>
      </c>
      <c r="BX58" s="598" t="s">
        <v>901</v>
      </c>
      <c r="BY58" s="598" t="s">
        <v>901</v>
      </c>
      <c r="BZ58" s="598" t="s">
        <v>901</v>
      </c>
      <c r="CA58" s="598" t="s">
        <v>901</v>
      </c>
      <c r="CB58" s="599" t="s">
        <v>901</v>
      </c>
      <c r="CC58" s="663" t="s">
        <v>901</v>
      </c>
      <c r="CD58" s="581" t="s">
        <v>901</v>
      </c>
      <c r="CE58" s="581" t="s">
        <v>901</v>
      </c>
      <c r="CF58" s="581" t="s">
        <v>901</v>
      </c>
      <c r="CG58" s="581" t="s">
        <v>901</v>
      </c>
      <c r="CH58" s="661" t="s">
        <v>901</v>
      </c>
      <c r="CI58" s="677">
        <v>107.72432989690722</v>
      </c>
      <c r="CJ58" s="599" t="s">
        <v>901</v>
      </c>
      <c r="CK58" s="666" t="s">
        <v>901</v>
      </c>
      <c r="CL58" s="581" t="s">
        <v>901</v>
      </c>
      <c r="CM58" s="661" t="s">
        <v>901</v>
      </c>
      <c r="CN58" s="678" t="s">
        <v>901</v>
      </c>
      <c r="CO58" s="598" t="s">
        <v>901</v>
      </c>
      <c r="CP58" s="598" t="s">
        <v>901</v>
      </c>
      <c r="CQ58" s="598" t="s">
        <v>901</v>
      </c>
      <c r="CR58" s="598" t="s">
        <v>901</v>
      </c>
      <c r="CS58" s="598" t="s">
        <v>901</v>
      </c>
      <c r="CT58" s="598" t="s">
        <v>901</v>
      </c>
      <c r="CU58" s="598" t="s">
        <v>901</v>
      </c>
      <c r="CV58" s="598" t="s">
        <v>901</v>
      </c>
      <c r="CW58" s="598" t="s">
        <v>901</v>
      </c>
      <c r="CX58" s="598" t="s">
        <v>901</v>
      </c>
      <c r="CY58" s="598" t="s">
        <v>901</v>
      </c>
      <c r="CZ58" s="598" t="s">
        <v>901</v>
      </c>
      <c r="DA58" s="599" t="s">
        <v>901</v>
      </c>
    </row>
    <row r="59" spans="1:105" x14ac:dyDescent="0.25">
      <c r="A59" s="1237"/>
      <c r="B59" s="1237"/>
      <c r="C59" s="1237" t="s">
        <v>1012</v>
      </c>
      <c r="D59" s="1238"/>
      <c r="E59" s="1800"/>
      <c r="F59" s="1239"/>
      <c r="G59" s="1237"/>
      <c r="H59" s="1237"/>
      <c r="I59" s="1237"/>
      <c r="J59" s="1237"/>
      <c r="K59" s="1240">
        <v>1</v>
      </c>
      <c r="L59" s="1240"/>
      <c r="M59" s="1240"/>
      <c r="N59" s="1240"/>
      <c r="O59" s="1240"/>
      <c r="P59" s="1240"/>
      <c r="Q59" s="1240">
        <v>6</v>
      </c>
      <c r="R59" s="1240"/>
      <c r="S59" s="1240">
        <v>12</v>
      </c>
      <c r="T59" s="1240">
        <v>0.3</v>
      </c>
      <c r="U59" s="1240">
        <v>4</v>
      </c>
      <c r="V59" s="1240"/>
      <c r="W59" s="1240"/>
      <c r="X59" s="1240"/>
      <c r="Y59" s="1240">
        <v>0.02</v>
      </c>
      <c r="Z59" s="1240">
        <v>0.1</v>
      </c>
      <c r="AA59" s="1240"/>
      <c r="AB59" s="1240"/>
      <c r="AC59" s="1240"/>
      <c r="AD59" s="1240"/>
      <c r="AE59" s="1240">
        <v>0.01</v>
      </c>
      <c r="AF59" s="1240"/>
      <c r="AG59" s="1240"/>
      <c r="AH59" s="1240"/>
      <c r="AI59" s="1240"/>
      <c r="AJ59" s="1240"/>
      <c r="AK59" s="1240"/>
      <c r="AL59" s="1240"/>
      <c r="AM59" s="1240"/>
      <c r="AN59" s="1240"/>
      <c r="AO59" s="1240"/>
      <c r="AP59" s="1240"/>
      <c r="AQ59" s="1240"/>
      <c r="AR59" s="1240"/>
      <c r="AS59" s="1240"/>
      <c r="AT59" s="1240"/>
      <c r="AU59" s="1240"/>
      <c r="AV59" s="1240"/>
      <c r="AW59" s="1240"/>
      <c r="AX59" s="1240"/>
      <c r="AY59" s="1240"/>
      <c r="AZ59" s="1240"/>
      <c r="BA59" s="1240"/>
      <c r="BB59" s="1240"/>
      <c r="BC59" s="1240"/>
      <c r="BD59" s="1240"/>
      <c r="BE59" s="1240"/>
      <c r="BF59" s="1240"/>
      <c r="BG59" s="1240"/>
      <c r="BH59" s="1240"/>
      <c r="BI59" s="1240"/>
      <c r="BJ59" s="1240"/>
      <c r="BK59" s="1240"/>
      <c r="BL59" s="1240"/>
      <c r="BM59" s="1240"/>
      <c r="BN59" s="1240"/>
      <c r="BO59" s="1240"/>
      <c r="BP59" s="1240"/>
      <c r="BQ59" s="1240"/>
      <c r="BR59" s="1240"/>
      <c r="BS59" s="1240"/>
      <c r="BT59" s="1240"/>
      <c r="BU59" s="1240"/>
      <c r="BV59" s="1240"/>
      <c r="BW59" s="1240"/>
      <c r="BX59" s="1240"/>
      <c r="BY59" s="1240"/>
      <c r="BZ59" s="1240"/>
      <c r="CA59" s="1240"/>
      <c r="CB59" s="1240"/>
      <c r="CC59" s="1240"/>
      <c r="CD59" s="1240"/>
      <c r="CE59" s="1240"/>
      <c r="CF59" s="1240"/>
      <c r="CG59" s="1240"/>
      <c r="CH59" s="1240"/>
      <c r="CI59" s="1241"/>
      <c r="CJ59" s="1240"/>
      <c r="CK59" s="1240"/>
      <c r="CL59" s="1240"/>
      <c r="CM59" s="1240"/>
      <c r="CN59" s="1240"/>
      <c r="CO59" s="1240"/>
      <c r="CP59" s="1240"/>
      <c r="CQ59" s="1240"/>
      <c r="CR59" s="1240"/>
      <c r="CS59" s="1240"/>
      <c r="CT59" s="1240"/>
      <c r="CU59" s="1240"/>
      <c r="CV59" s="1240"/>
      <c r="CW59" s="1240"/>
      <c r="CX59" s="1240"/>
      <c r="CY59" s="1240"/>
      <c r="CZ59" s="1240"/>
      <c r="DA59" s="1240"/>
    </row>
    <row r="60" spans="1:105" ht="18" x14ac:dyDescent="0.25">
      <c r="A60" s="1237"/>
      <c r="B60" s="1237"/>
      <c r="C60" s="1237" t="s">
        <v>1229</v>
      </c>
      <c r="D60" s="1238"/>
      <c r="E60" s="1800"/>
      <c r="F60" s="1239"/>
      <c r="G60" s="1237"/>
      <c r="H60" s="1237"/>
      <c r="I60" s="1237"/>
      <c r="J60" s="1237"/>
      <c r="K60" s="1242">
        <v>100</v>
      </c>
      <c r="L60" s="1242" t="s">
        <v>901</v>
      </c>
      <c r="M60" s="1242">
        <v>30</v>
      </c>
      <c r="N60" s="1240"/>
      <c r="O60" s="1240"/>
      <c r="P60" s="1240"/>
      <c r="Q60" s="1240"/>
      <c r="R60" s="1240"/>
      <c r="S60" s="1240"/>
      <c r="T60" s="1240"/>
      <c r="U60" s="1243">
        <v>2000</v>
      </c>
      <c r="V60" s="1240"/>
      <c r="W60" s="1240"/>
      <c r="X60" s="1240"/>
      <c r="Y60" s="1240"/>
      <c r="Z60" s="1240"/>
      <c r="AA60" s="1240"/>
      <c r="AB60" s="1240"/>
      <c r="AC60" s="1240"/>
      <c r="AD60" s="1240"/>
      <c r="AE60" s="1240"/>
      <c r="AF60" s="1240"/>
      <c r="AG60" s="1240"/>
      <c r="AH60" s="1240"/>
      <c r="AI60" s="1240"/>
      <c r="AJ60" s="1240"/>
      <c r="AK60" s="1240"/>
      <c r="AL60" s="1240"/>
      <c r="AM60" s="1240"/>
      <c r="AN60" s="1240"/>
      <c r="AO60" s="1240"/>
      <c r="AP60" s="1240"/>
      <c r="AQ60" s="1240"/>
      <c r="AR60" s="1240"/>
      <c r="AS60" s="1240"/>
      <c r="AT60" s="1240"/>
      <c r="AU60" s="1240"/>
      <c r="AV60" s="1240"/>
      <c r="AW60" s="1240"/>
      <c r="AX60" s="1240"/>
      <c r="AY60" s="1240"/>
      <c r="AZ60" s="1240"/>
      <c r="BA60" s="1240"/>
      <c r="BB60" s="1240"/>
      <c r="BC60" s="1240"/>
      <c r="BD60" s="1240"/>
      <c r="BE60" s="1240"/>
      <c r="BF60" s="1240"/>
      <c r="BG60" s="1240"/>
      <c r="BH60" s="1240"/>
      <c r="BI60" s="1240"/>
      <c r="BJ60" s="1240"/>
      <c r="BK60" s="1240"/>
      <c r="BL60" s="1240"/>
      <c r="BM60" s="1240"/>
      <c r="BN60" s="1240"/>
      <c r="BO60" s="1240"/>
      <c r="BP60" s="1240"/>
      <c r="BQ60" s="1240"/>
      <c r="BR60" s="1240"/>
      <c r="BS60" s="1240"/>
      <c r="BT60" s="1240"/>
      <c r="BU60" s="1240"/>
      <c r="BV60" s="1240"/>
      <c r="BW60" s="1240"/>
      <c r="BX60" s="1240"/>
      <c r="BY60" s="1240"/>
      <c r="BZ60" s="1240"/>
      <c r="CA60" s="1240"/>
      <c r="CB60" s="1240"/>
      <c r="CC60" s="1240"/>
      <c r="CD60" s="1240"/>
      <c r="CE60" s="1240"/>
      <c r="CF60" s="1240"/>
      <c r="CG60" s="1240"/>
      <c r="CH60" s="1240"/>
      <c r="CI60" s="1243" t="s">
        <v>1009</v>
      </c>
      <c r="CJ60" s="1240"/>
      <c r="CK60" s="1241">
        <v>6000</v>
      </c>
      <c r="CL60" s="1240"/>
      <c r="CM60" s="1242">
        <v>700</v>
      </c>
      <c r="CN60" s="1240"/>
      <c r="CO60" s="1240"/>
      <c r="CP60" s="1240"/>
      <c r="CQ60" s="1240"/>
      <c r="CR60" s="1240" t="s">
        <v>1009</v>
      </c>
      <c r="CS60" s="1240"/>
      <c r="CT60" s="1240"/>
      <c r="CU60" s="1240"/>
      <c r="CV60" s="1240"/>
      <c r="CW60" s="1240"/>
      <c r="CX60" s="1240"/>
      <c r="CY60" s="1240"/>
      <c r="CZ60" s="1240"/>
      <c r="DA60" s="1240"/>
    </row>
    <row r="61" spans="1:105" ht="17.25" thickBot="1" x14ac:dyDescent="0.3">
      <c r="A61" s="1244"/>
      <c r="B61" s="1244"/>
      <c r="C61" s="1244" t="s">
        <v>1230</v>
      </c>
      <c r="D61" s="1245"/>
      <c r="E61" s="1801"/>
      <c r="F61" s="1246"/>
      <c r="G61" s="1244"/>
      <c r="H61" s="1244"/>
      <c r="I61" s="1244"/>
      <c r="J61" s="1244"/>
      <c r="K61" s="1247">
        <v>100</v>
      </c>
      <c r="L61" s="1247" t="s">
        <v>901</v>
      </c>
      <c r="M61" s="1247">
        <v>30</v>
      </c>
      <c r="N61" s="1248"/>
      <c r="O61" s="1248"/>
      <c r="P61" s="1248"/>
      <c r="Q61" s="1248"/>
      <c r="R61" s="1248"/>
      <c r="S61" s="1248"/>
      <c r="T61" s="1248"/>
      <c r="U61" s="1249">
        <v>2000</v>
      </c>
      <c r="V61" s="1248"/>
      <c r="W61" s="1248"/>
      <c r="X61" s="1248"/>
      <c r="Y61" s="1248"/>
      <c r="Z61" s="1248"/>
      <c r="AA61" s="1248"/>
      <c r="AB61" s="1248"/>
      <c r="AC61" s="1248"/>
      <c r="AD61" s="1248"/>
      <c r="AE61" s="1248"/>
      <c r="AF61" s="1248"/>
      <c r="AG61" s="1248"/>
      <c r="AH61" s="1248"/>
      <c r="AI61" s="1248"/>
      <c r="AJ61" s="1248"/>
      <c r="AK61" s="1248"/>
      <c r="AL61" s="1248"/>
      <c r="AM61" s="1248"/>
      <c r="AN61" s="1248"/>
      <c r="AO61" s="1248"/>
      <c r="AP61" s="1248"/>
      <c r="AQ61" s="1248"/>
      <c r="AR61" s="1248"/>
      <c r="AS61" s="1248"/>
      <c r="AT61" s="1248"/>
      <c r="AU61" s="1248"/>
      <c r="AV61" s="1248"/>
      <c r="AW61" s="1248"/>
      <c r="AX61" s="1248"/>
      <c r="AY61" s="1248"/>
      <c r="AZ61" s="1248"/>
      <c r="BA61" s="1248"/>
      <c r="BB61" s="1248"/>
      <c r="BC61" s="1248"/>
      <c r="BD61" s="1248"/>
      <c r="BE61" s="1248"/>
      <c r="BF61" s="1248"/>
      <c r="BG61" s="1248"/>
      <c r="BH61" s="1248"/>
      <c r="BI61" s="1248"/>
      <c r="BJ61" s="1248"/>
      <c r="BK61" s="1248"/>
      <c r="BL61" s="1248"/>
      <c r="BM61" s="1248"/>
      <c r="BN61" s="1248"/>
      <c r="BO61" s="1248"/>
      <c r="BP61" s="1248"/>
      <c r="BQ61" s="1248"/>
      <c r="BR61" s="1248"/>
      <c r="BS61" s="1248"/>
      <c r="BT61" s="1248"/>
      <c r="BU61" s="1248"/>
      <c r="BV61" s="1248"/>
      <c r="BW61" s="1248"/>
      <c r="BX61" s="1248"/>
      <c r="BY61" s="1248"/>
      <c r="BZ61" s="1248"/>
      <c r="CA61" s="1248"/>
      <c r="CB61" s="1248"/>
      <c r="CC61" s="1248"/>
      <c r="CD61" s="1248"/>
      <c r="CE61" s="1248"/>
      <c r="CF61" s="1248"/>
      <c r="CG61" s="1248"/>
      <c r="CH61" s="1248"/>
      <c r="CI61" s="1249" t="s">
        <v>1009</v>
      </c>
      <c r="CJ61" s="1248"/>
      <c r="CK61" s="1250">
        <v>6000</v>
      </c>
      <c r="CL61" s="1248"/>
      <c r="CM61" s="1247">
        <v>700</v>
      </c>
      <c r="CN61" s="1248"/>
      <c r="CO61" s="1248"/>
      <c r="CP61" s="1248"/>
      <c r="CQ61" s="1248"/>
      <c r="CR61" s="1248" t="s">
        <v>1009</v>
      </c>
      <c r="CS61" s="1248"/>
      <c r="CT61" s="1248"/>
      <c r="CU61" s="1248"/>
      <c r="CV61" s="1248"/>
      <c r="CW61" s="1248"/>
      <c r="CX61" s="1248"/>
      <c r="CY61" s="1248"/>
      <c r="CZ61" s="1248"/>
      <c r="DA61" s="1248"/>
    </row>
    <row r="62" spans="1:105" ht="18" x14ac:dyDescent="0.25">
      <c r="A62" s="679" t="s">
        <v>1423</v>
      </c>
      <c r="B62" s="199"/>
    </row>
    <row r="63" spans="1:105" ht="18" x14ac:dyDescent="0.25">
      <c r="A63" s="199" t="s">
        <v>1370</v>
      </c>
      <c r="B63" s="199"/>
    </row>
  </sheetData>
  <sortState ref="A17:DA20">
    <sortCondition ref="E17:E20"/>
  </sortState>
  <mergeCells count="18">
    <mergeCell ref="A1:T1"/>
    <mergeCell ref="A3:A4"/>
    <mergeCell ref="C3:C4"/>
    <mergeCell ref="D3:D4"/>
    <mergeCell ref="E3:E4"/>
    <mergeCell ref="F3:F4"/>
    <mergeCell ref="G3:G4"/>
    <mergeCell ref="H3:H4"/>
    <mergeCell ref="J3:J4"/>
    <mergeCell ref="K4:BF4"/>
    <mergeCell ref="A2:I2"/>
    <mergeCell ref="CC4:CH4"/>
    <mergeCell ref="B3:B4"/>
    <mergeCell ref="CK4:CM4"/>
    <mergeCell ref="CN4:DA4"/>
    <mergeCell ref="I3:I4"/>
    <mergeCell ref="CI4:CJ4"/>
    <mergeCell ref="BG4:CB4"/>
  </mergeCells>
  <conditionalFormatting sqref="B9">
    <cfRule type="cellIs" dxfId="149" priority="58" operator="equal">
      <formula>"need station"</formula>
    </cfRule>
  </conditionalFormatting>
  <conditionalFormatting sqref="B6">
    <cfRule type="cellIs" dxfId="148" priority="60" operator="equal">
      <formula>"need station"</formula>
    </cfRule>
  </conditionalFormatting>
  <conditionalFormatting sqref="B7">
    <cfRule type="cellIs" dxfId="147" priority="59" operator="equal">
      <formula>"need station"</formula>
    </cfRule>
  </conditionalFormatting>
  <conditionalFormatting sqref="B8">
    <cfRule type="cellIs" dxfId="146" priority="57" operator="equal">
      <formula>"need station"</formula>
    </cfRule>
  </conditionalFormatting>
  <conditionalFormatting sqref="B10">
    <cfRule type="cellIs" dxfId="145" priority="56" operator="equal">
      <formula>"need station"</formula>
    </cfRule>
  </conditionalFormatting>
  <conditionalFormatting sqref="B11">
    <cfRule type="cellIs" dxfId="144" priority="55" operator="equal">
      <formula>"need station"</formula>
    </cfRule>
  </conditionalFormatting>
  <conditionalFormatting sqref="B12">
    <cfRule type="cellIs" dxfId="143" priority="54" operator="equal">
      <formula>"need station"</formula>
    </cfRule>
  </conditionalFormatting>
  <conditionalFormatting sqref="B58">
    <cfRule type="cellIs" dxfId="142" priority="13" operator="equal">
      <formula>"need station"</formula>
    </cfRule>
  </conditionalFormatting>
  <conditionalFormatting sqref="B13">
    <cfRule type="cellIs" dxfId="141" priority="53" operator="equal">
      <formula>"need station"</formula>
    </cfRule>
  </conditionalFormatting>
  <conditionalFormatting sqref="B14">
    <cfRule type="cellIs" dxfId="140" priority="52" operator="equal">
      <formula>"need station"</formula>
    </cfRule>
  </conditionalFormatting>
  <conditionalFormatting sqref="B15">
    <cfRule type="cellIs" dxfId="139" priority="51" operator="equal">
      <formula>"need station"</formula>
    </cfRule>
  </conditionalFormatting>
  <conditionalFormatting sqref="B16">
    <cfRule type="cellIs" dxfId="138" priority="50" operator="equal">
      <formula>"need station"</formula>
    </cfRule>
  </conditionalFormatting>
  <conditionalFormatting sqref="B17">
    <cfRule type="cellIs" dxfId="137" priority="49" operator="equal">
      <formula>"need station"</formula>
    </cfRule>
  </conditionalFormatting>
  <conditionalFormatting sqref="B18">
    <cfRule type="cellIs" dxfId="136" priority="48" operator="equal">
      <formula>"need station"</formula>
    </cfRule>
  </conditionalFormatting>
  <conditionalFormatting sqref="B19">
    <cfRule type="cellIs" dxfId="135" priority="47" operator="equal">
      <formula>"need station"</formula>
    </cfRule>
  </conditionalFormatting>
  <conditionalFormatting sqref="B20">
    <cfRule type="cellIs" dxfId="134" priority="46" operator="equal">
      <formula>"need station"</formula>
    </cfRule>
  </conditionalFormatting>
  <conditionalFormatting sqref="B24">
    <cfRule type="cellIs" dxfId="133" priority="42" operator="equal">
      <formula>"need station"</formula>
    </cfRule>
  </conditionalFormatting>
  <conditionalFormatting sqref="B25">
    <cfRule type="cellIs" dxfId="132" priority="41" operator="equal">
      <formula>"need station"</formula>
    </cfRule>
  </conditionalFormatting>
  <conditionalFormatting sqref="B30">
    <cfRule type="cellIs" dxfId="131" priority="40" operator="equal">
      <formula>"need station"</formula>
    </cfRule>
  </conditionalFormatting>
  <conditionalFormatting sqref="B32">
    <cfRule type="cellIs" dxfId="130" priority="39" operator="equal">
      <formula>"need station"</formula>
    </cfRule>
  </conditionalFormatting>
  <conditionalFormatting sqref="B34">
    <cfRule type="cellIs" dxfId="129" priority="38" operator="equal">
      <formula>"need station"</formula>
    </cfRule>
  </conditionalFormatting>
  <conditionalFormatting sqref="B36">
    <cfRule type="cellIs" dxfId="128" priority="37" operator="equal">
      <formula>"need station"</formula>
    </cfRule>
  </conditionalFormatting>
  <conditionalFormatting sqref="B39">
    <cfRule type="cellIs" dxfId="127" priority="36" operator="equal">
      <formula>"need station"</formula>
    </cfRule>
  </conditionalFormatting>
  <conditionalFormatting sqref="B41">
    <cfRule type="cellIs" dxfId="126" priority="35" operator="equal">
      <formula>"need station"</formula>
    </cfRule>
  </conditionalFormatting>
  <conditionalFormatting sqref="B43">
    <cfRule type="cellIs" dxfId="125" priority="34" operator="equal">
      <formula>"need station"</formula>
    </cfRule>
  </conditionalFormatting>
  <conditionalFormatting sqref="B44">
    <cfRule type="cellIs" dxfId="124" priority="33" operator="equal">
      <formula>"need station"</formula>
    </cfRule>
  </conditionalFormatting>
  <conditionalFormatting sqref="B46">
    <cfRule type="cellIs" dxfId="123" priority="32" operator="equal">
      <formula>"need station"</formula>
    </cfRule>
  </conditionalFormatting>
  <conditionalFormatting sqref="B48">
    <cfRule type="cellIs" dxfId="122" priority="31" operator="equal">
      <formula>"need station"</formula>
    </cfRule>
  </conditionalFormatting>
  <conditionalFormatting sqref="B49">
    <cfRule type="cellIs" dxfId="121" priority="30" operator="equal">
      <formula>"need station"</formula>
    </cfRule>
  </conditionalFormatting>
  <conditionalFormatting sqref="B51">
    <cfRule type="cellIs" dxfId="120" priority="29" operator="equal">
      <formula>"need station"</formula>
    </cfRule>
  </conditionalFormatting>
  <conditionalFormatting sqref="B53">
    <cfRule type="cellIs" dxfId="119" priority="28" operator="equal">
      <formula>"need station"</formula>
    </cfRule>
  </conditionalFormatting>
  <conditionalFormatting sqref="B56">
    <cfRule type="cellIs" dxfId="118" priority="27" operator="equal">
      <formula>"need station"</formula>
    </cfRule>
  </conditionalFormatting>
  <conditionalFormatting sqref="B31">
    <cfRule type="cellIs" dxfId="117" priority="26" operator="equal">
      <formula>"need station"</formula>
    </cfRule>
  </conditionalFormatting>
  <conditionalFormatting sqref="B33">
    <cfRule type="cellIs" dxfId="116" priority="25" operator="equal">
      <formula>"need station"</formula>
    </cfRule>
  </conditionalFormatting>
  <conditionalFormatting sqref="B35">
    <cfRule type="cellIs" dxfId="115" priority="12" operator="equal">
      <formula>"need station"</formula>
    </cfRule>
  </conditionalFormatting>
  <conditionalFormatting sqref="B37">
    <cfRule type="cellIs" dxfId="114" priority="11" operator="equal">
      <formula>"need station"</formula>
    </cfRule>
  </conditionalFormatting>
  <conditionalFormatting sqref="B40">
    <cfRule type="cellIs" dxfId="113" priority="10" operator="equal">
      <formula>"need station"</formula>
    </cfRule>
  </conditionalFormatting>
  <conditionalFormatting sqref="B42">
    <cfRule type="cellIs" dxfId="112" priority="9" operator="equal">
      <formula>"need station"</formula>
    </cfRule>
  </conditionalFormatting>
  <conditionalFormatting sqref="B45">
    <cfRule type="cellIs" dxfId="111" priority="8" operator="equal">
      <formula>"need station"</formula>
    </cfRule>
  </conditionalFormatting>
  <conditionalFormatting sqref="B47">
    <cfRule type="cellIs" dxfId="110" priority="7" operator="equal">
      <formula>"need station"</formula>
    </cfRule>
  </conditionalFormatting>
  <conditionalFormatting sqref="B50">
    <cfRule type="cellIs" dxfId="109" priority="6" operator="equal">
      <formula>"need station"</formula>
    </cfRule>
  </conditionalFormatting>
  <conditionalFormatting sqref="B52">
    <cfRule type="cellIs" dxfId="108" priority="5" operator="equal">
      <formula>"need station"</formula>
    </cfRule>
  </conditionalFormatting>
  <conditionalFormatting sqref="B54">
    <cfRule type="cellIs" dxfId="107" priority="4" operator="equal">
      <formula>"need station"</formula>
    </cfRule>
  </conditionalFormatting>
  <conditionalFormatting sqref="B57">
    <cfRule type="cellIs" dxfId="106" priority="3" operator="equal">
      <formula>"need station"</formula>
    </cfRule>
  </conditionalFormatting>
  <conditionalFormatting sqref="B55">
    <cfRule type="cellIs" dxfId="105" priority="2" operator="equal">
      <formula>"need station"</formula>
    </cfRule>
  </conditionalFormatting>
  <conditionalFormatting sqref="B21:B23">
    <cfRule type="cellIs" dxfId="104" priority="1" operator="equal">
      <formula>"need station"</formula>
    </cfRule>
  </conditionalFormatting>
  <hyperlinks>
    <hyperlink ref="B14" display="03527220"/>
    <hyperlink ref="B17"/>
    <hyperlink ref="B19"/>
    <hyperlink ref="B20"/>
    <hyperlink ref="B18"/>
    <hyperlink ref="B22" display="03527220"/>
    <hyperlink ref="B23" display="03527220"/>
    <hyperlink ref="B31" display="03527220"/>
    <hyperlink ref="B33" display="03527220"/>
    <hyperlink ref="B35" display="03527220"/>
    <hyperlink ref="B37" display="03527220"/>
    <hyperlink ref="B40" display="03527220"/>
    <hyperlink ref="B42" display="03527220"/>
    <hyperlink ref="B45" display="03527220"/>
    <hyperlink ref="B47" display="03527220"/>
    <hyperlink ref="B50" display="03527220"/>
    <hyperlink ref="B52" display="03527220"/>
    <hyperlink ref="B54" display="03527220"/>
    <hyperlink ref="B57" display="03527220"/>
    <hyperlink ref="B21:B23" display="03527220"/>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
  <sheetViews>
    <sheetView zoomScaleNormal="100" workbookViewId="0">
      <pane ySplit="3" topLeftCell="A4" activePane="bottomLeft" state="frozen"/>
      <selection pane="bottomLeft" sqref="A1:G1"/>
    </sheetView>
  </sheetViews>
  <sheetFormatPr defaultRowHeight="12.75" x14ac:dyDescent="0.2"/>
  <cols>
    <col min="1" max="1" width="11" style="37" customWidth="1"/>
    <col min="2" max="2" width="11.7109375" style="681" customWidth="1"/>
    <col min="3" max="3" width="52.140625" style="681" customWidth="1"/>
    <col min="4" max="4" width="12" style="37" customWidth="1"/>
    <col min="5" max="5" width="8.5703125" style="1818" customWidth="1"/>
    <col min="6" max="6" width="12.7109375" style="681" customWidth="1"/>
    <col min="7" max="7" width="16.5703125" style="681" customWidth="1"/>
    <col min="8" max="10" width="12.7109375" style="681" customWidth="1"/>
    <col min="11" max="11" width="12.7109375" style="682" customWidth="1"/>
    <col min="12" max="12" width="13.28515625" style="681" customWidth="1"/>
    <col min="13" max="18" width="12.7109375" style="681" customWidth="1"/>
    <col min="19" max="26" width="12.7109375" style="683" customWidth="1"/>
    <col min="27" max="27" width="12.7109375" style="684" customWidth="1"/>
    <col min="28" max="28" width="12.7109375" style="683" customWidth="1"/>
    <col min="29" max="29" width="8.7109375" style="37" bestFit="1" customWidth="1"/>
    <col min="30" max="16384" width="9.140625" style="37"/>
  </cols>
  <sheetData>
    <row r="1" spans="1:28" ht="15.75" x14ac:dyDescent="0.2">
      <c r="A1" s="1917" t="s">
        <v>1460</v>
      </c>
      <c r="B1" s="1917"/>
      <c r="C1" s="1917"/>
      <c r="D1" s="1917"/>
      <c r="E1" s="1917"/>
      <c r="F1" s="1917"/>
      <c r="G1" s="1917"/>
    </row>
    <row r="2" spans="1:28" ht="45" customHeight="1" thickBot="1" x14ac:dyDescent="0.25">
      <c r="A2" s="1918" t="s">
        <v>1372</v>
      </c>
      <c r="B2" s="1918"/>
      <c r="C2" s="1918"/>
      <c r="D2" s="1918"/>
      <c r="E2" s="1918"/>
      <c r="F2" s="1918"/>
      <c r="G2" s="1918"/>
      <c r="H2" s="685"/>
      <c r="I2" s="685"/>
      <c r="J2" s="685"/>
      <c r="K2" s="686"/>
      <c r="L2" s="685"/>
      <c r="M2" s="685"/>
      <c r="N2" s="685"/>
      <c r="O2" s="685"/>
      <c r="P2" s="687"/>
      <c r="Q2" s="687"/>
      <c r="R2" s="687"/>
      <c r="S2" s="688"/>
      <c r="T2" s="688"/>
      <c r="U2" s="688"/>
      <c r="V2" s="688"/>
      <c r="W2" s="688"/>
      <c r="X2" s="688"/>
      <c r="Y2" s="688"/>
      <c r="Z2" s="688"/>
      <c r="AA2" s="689"/>
      <c r="AB2" s="690"/>
    </row>
    <row r="3" spans="1:28" s="1197" customFormat="1" ht="58.5" customHeight="1" thickBot="1" x14ac:dyDescent="0.3">
      <c r="A3" s="1192" t="s">
        <v>1233</v>
      </c>
      <c r="B3" s="1192" t="s">
        <v>1358</v>
      </c>
      <c r="C3" s="1193" t="s">
        <v>1359</v>
      </c>
      <c r="D3" s="1192" t="s">
        <v>289</v>
      </c>
      <c r="E3" s="1811" t="s">
        <v>1373</v>
      </c>
      <c r="F3" s="1192" t="s">
        <v>1313</v>
      </c>
      <c r="G3" s="1192" t="s">
        <v>1374</v>
      </c>
      <c r="H3" s="1192" t="s">
        <v>1375</v>
      </c>
      <c r="I3" s="1192" t="s">
        <v>1314</v>
      </c>
      <c r="J3" s="1192" t="s">
        <v>1081</v>
      </c>
      <c r="K3" s="1194" t="s">
        <v>1082</v>
      </c>
      <c r="L3" s="1192" t="s">
        <v>1083</v>
      </c>
      <c r="M3" s="1192" t="s">
        <v>1084</v>
      </c>
      <c r="N3" s="1192" t="s">
        <v>1085</v>
      </c>
      <c r="O3" s="1192" t="s">
        <v>1086</v>
      </c>
      <c r="P3" s="1192" t="s">
        <v>1315</v>
      </c>
      <c r="Q3" s="1192" t="s">
        <v>1087</v>
      </c>
      <c r="R3" s="1192" t="s">
        <v>1088</v>
      </c>
      <c r="S3" s="1195" t="s">
        <v>1089</v>
      </c>
      <c r="T3" s="1195" t="s">
        <v>1090</v>
      </c>
      <c r="U3" s="1195" t="s">
        <v>1091</v>
      </c>
      <c r="V3" s="1195" t="s">
        <v>1092</v>
      </c>
      <c r="W3" s="1195" t="s">
        <v>1093</v>
      </c>
      <c r="X3" s="1195" t="s">
        <v>1094</v>
      </c>
      <c r="Y3" s="1195" t="s">
        <v>1095</v>
      </c>
      <c r="Z3" s="1195" t="s">
        <v>1096</v>
      </c>
      <c r="AA3" s="1196" t="s">
        <v>1316</v>
      </c>
      <c r="AB3" s="1195" t="s">
        <v>1317</v>
      </c>
    </row>
    <row r="4" spans="1:28" s="199" customFormat="1" ht="15" x14ac:dyDescent="0.25">
      <c r="A4" s="1199">
        <v>1</v>
      </c>
      <c r="B4" s="1200" t="s">
        <v>1097</v>
      </c>
      <c r="C4" s="1201" t="s">
        <v>1098</v>
      </c>
      <c r="D4" s="1198">
        <v>40736</v>
      </c>
      <c r="E4" s="1812">
        <v>0.4375</v>
      </c>
      <c r="F4" s="1199">
        <v>137</v>
      </c>
      <c r="G4" s="1199">
        <v>23.4</v>
      </c>
      <c r="H4" s="1199">
        <v>26</v>
      </c>
      <c r="I4" s="1199">
        <v>51</v>
      </c>
      <c r="J4" s="1199">
        <v>1.1299999999999999</v>
      </c>
      <c r="K4" s="1202">
        <v>0.9</v>
      </c>
      <c r="L4" s="1199">
        <v>378</v>
      </c>
      <c r="M4" s="1199">
        <v>5.5</v>
      </c>
      <c r="N4" s="1199">
        <v>8.1999999999999993</v>
      </c>
      <c r="O4" s="1199">
        <v>13</v>
      </c>
      <c r="P4" s="1199">
        <v>143</v>
      </c>
      <c r="Q4" s="1199">
        <v>2</v>
      </c>
      <c r="R4" s="1199">
        <v>171</v>
      </c>
      <c r="S4" s="1203">
        <v>45.1</v>
      </c>
      <c r="T4" s="1203">
        <v>12.8</v>
      </c>
      <c r="U4" s="1203">
        <v>14.3</v>
      </c>
      <c r="V4" s="1202">
        <v>1.88</v>
      </c>
      <c r="W4" s="1203">
        <v>16</v>
      </c>
      <c r="X4" s="1202">
        <v>0.12</v>
      </c>
      <c r="Y4" s="1202">
        <v>7</v>
      </c>
      <c r="Z4" s="1203">
        <v>17.2</v>
      </c>
      <c r="AA4" s="1203">
        <v>10</v>
      </c>
      <c r="AB4" s="1203">
        <v>10</v>
      </c>
    </row>
    <row r="5" spans="1:28" s="199" customFormat="1" ht="15" x14ac:dyDescent="0.25">
      <c r="A5" s="1204">
        <v>2</v>
      </c>
      <c r="B5" s="1205" t="s">
        <v>1099</v>
      </c>
      <c r="C5" s="1206" t="s">
        <v>1100</v>
      </c>
      <c r="D5" s="1159">
        <v>40736</v>
      </c>
      <c r="E5" s="1813">
        <v>0.54861111111111105</v>
      </c>
      <c r="F5" s="1204">
        <v>220</v>
      </c>
      <c r="G5" s="1204">
        <v>24.3</v>
      </c>
      <c r="H5" s="1204">
        <v>31</v>
      </c>
      <c r="I5" s="1204">
        <v>76</v>
      </c>
      <c r="J5" s="1207" t="s">
        <v>562</v>
      </c>
      <c r="K5" s="1208">
        <v>0.93</v>
      </c>
      <c r="L5" s="1204">
        <v>385</v>
      </c>
      <c r="M5" s="1204">
        <v>7.3</v>
      </c>
      <c r="N5" s="1204">
        <v>8.1999999999999993</v>
      </c>
      <c r="O5" s="1204">
        <v>22</v>
      </c>
      <c r="P5" s="1204">
        <v>135</v>
      </c>
      <c r="Q5" s="1204">
        <v>1</v>
      </c>
      <c r="R5" s="1204">
        <v>162</v>
      </c>
      <c r="S5" s="1209">
        <v>39.200000000000003</v>
      </c>
      <c r="T5" s="1209">
        <v>12.5</v>
      </c>
      <c r="U5" s="1209">
        <v>21.6</v>
      </c>
      <c r="V5" s="1208">
        <v>2.2000000000000002</v>
      </c>
      <c r="W5" s="1209">
        <v>16.100000000000001</v>
      </c>
      <c r="X5" s="1208">
        <v>0.12</v>
      </c>
      <c r="Y5" s="1208">
        <v>6.8</v>
      </c>
      <c r="Z5" s="1209">
        <v>31.1</v>
      </c>
      <c r="AA5" s="1209">
        <v>19</v>
      </c>
      <c r="AB5" s="1209">
        <v>18.600000000000001</v>
      </c>
    </row>
    <row r="6" spans="1:28" s="199" customFormat="1" ht="15" x14ac:dyDescent="0.25">
      <c r="A6" s="1204">
        <v>3</v>
      </c>
      <c r="B6" s="1205" t="s">
        <v>1101</v>
      </c>
      <c r="C6" s="1206" t="s">
        <v>1102</v>
      </c>
      <c r="D6" s="1159">
        <v>40736</v>
      </c>
      <c r="E6" s="1813">
        <v>0.60416666666666663</v>
      </c>
      <c r="F6" s="1204">
        <v>355</v>
      </c>
      <c r="G6" s="1204">
        <v>26.6</v>
      </c>
      <c r="H6" s="1207" t="s">
        <v>562</v>
      </c>
      <c r="I6" s="1204">
        <v>129</v>
      </c>
      <c r="J6" s="1207" t="s">
        <v>562</v>
      </c>
      <c r="K6" s="1208">
        <v>0.91</v>
      </c>
      <c r="L6" s="1204">
        <v>348</v>
      </c>
      <c r="M6" s="1207" t="s">
        <v>562</v>
      </c>
      <c r="N6" s="1204">
        <v>8.5</v>
      </c>
      <c r="O6" s="1204">
        <v>8</v>
      </c>
      <c r="P6" s="1204">
        <v>138</v>
      </c>
      <c r="Q6" s="1204">
        <v>3</v>
      </c>
      <c r="R6" s="1204">
        <v>162</v>
      </c>
      <c r="S6" s="1209">
        <v>41</v>
      </c>
      <c r="T6" s="1209">
        <v>11.8</v>
      </c>
      <c r="U6" s="1209">
        <v>13.9</v>
      </c>
      <c r="V6" s="1208">
        <v>1.9</v>
      </c>
      <c r="W6" s="1209">
        <v>12.7</v>
      </c>
      <c r="X6" s="1208">
        <v>0.11</v>
      </c>
      <c r="Y6" s="1208">
        <v>6.3</v>
      </c>
      <c r="Z6" s="1209">
        <v>19.600000000000001</v>
      </c>
      <c r="AA6" s="1209">
        <v>14</v>
      </c>
      <c r="AB6" s="1209">
        <v>10</v>
      </c>
    </row>
    <row r="7" spans="1:28" s="199" customFormat="1" ht="15" x14ac:dyDescent="0.25">
      <c r="A7" s="1204">
        <v>4</v>
      </c>
      <c r="B7" s="1205" t="s">
        <v>1103</v>
      </c>
      <c r="C7" s="1206" t="s">
        <v>1104</v>
      </c>
      <c r="D7" s="1159">
        <v>40736</v>
      </c>
      <c r="E7" s="1813">
        <v>0.67708333333333337</v>
      </c>
      <c r="F7" s="1204">
        <v>483</v>
      </c>
      <c r="G7" s="1204">
        <v>28.1</v>
      </c>
      <c r="H7" s="1207" t="s">
        <v>562</v>
      </c>
      <c r="I7" s="1204">
        <v>218</v>
      </c>
      <c r="J7" s="1207" t="s">
        <v>562</v>
      </c>
      <c r="K7" s="1208">
        <v>0.64</v>
      </c>
      <c r="L7" s="1204">
        <v>342</v>
      </c>
      <c r="M7" s="1204">
        <v>9.6999999999999993</v>
      </c>
      <c r="N7" s="1204">
        <v>8.8000000000000007</v>
      </c>
      <c r="O7" s="1204">
        <v>5</v>
      </c>
      <c r="P7" s="1204">
        <v>133</v>
      </c>
      <c r="Q7" s="1204">
        <v>6</v>
      </c>
      <c r="R7" s="1204">
        <v>151</v>
      </c>
      <c r="S7" s="1209">
        <v>39.9</v>
      </c>
      <c r="T7" s="1209">
        <v>12.6</v>
      </c>
      <c r="U7" s="1209">
        <v>12.3</v>
      </c>
      <c r="V7" s="1208">
        <v>2.0299999999999998</v>
      </c>
      <c r="W7" s="1209">
        <v>14.2</v>
      </c>
      <c r="X7" s="1208">
        <v>0.09</v>
      </c>
      <c r="Y7" s="1208">
        <v>6.6</v>
      </c>
      <c r="Z7" s="1209">
        <v>18.600000000000001</v>
      </c>
      <c r="AA7" s="1209">
        <v>10</v>
      </c>
      <c r="AB7" s="1208">
        <v>6.4</v>
      </c>
    </row>
    <row r="8" spans="1:28" s="487" customFormat="1" ht="15" x14ac:dyDescent="0.25">
      <c r="A8" s="1551">
        <v>6</v>
      </c>
      <c r="B8" s="1552" t="s">
        <v>69</v>
      </c>
      <c r="C8" s="1553" t="s">
        <v>1211</v>
      </c>
      <c r="D8" s="1554">
        <v>40738</v>
      </c>
      <c r="E8" s="1814">
        <v>0.375</v>
      </c>
      <c r="F8" s="1551">
        <v>533</v>
      </c>
      <c r="G8" s="1551">
        <v>25.3</v>
      </c>
      <c r="H8" s="1555" t="s">
        <v>562</v>
      </c>
      <c r="I8" s="1551">
        <v>235</v>
      </c>
      <c r="J8" s="1551">
        <v>1.83</v>
      </c>
      <c r="K8" s="1556" t="s">
        <v>562</v>
      </c>
      <c r="L8" s="1551">
        <v>357</v>
      </c>
      <c r="M8" s="1551">
        <v>6.4</v>
      </c>
      <c r="N8" s="1551">
        <v>8.1999999999999993</v>
      </c>
      <c r="O8" s="1551">
        <v>7</v>
      </c>
      <c r="P8" s="1551">
        <v>132</v>
      </c>
      <c r="Q8" s="1551">
        <v>1</v>
      </c>
      <c r="R8" s="1551">
        <v>158</v>
      </c>
      <c r="S8" s="1557">
        <v>40.4</v>
      </c>
      <c r="T8" s="1557">
        <v>13.2</v>
      </c>
      <c r="U8" s="1557">
        <v>12.4</v>
      </c>
      <c r="V8" s="1558">
        <v>2.08</v>
      </c>
      <c r="W8" s="1557">
        <v>14.3</v>
      </c>
      <c r="X8" s="1558">
        <v>0.09</v>
      </c>
      <c r="Y8" s="1558">
        <v>6.6</v>
      </c>
      <c r="Z8" s="1557">
        <v>19.8</v>
      </c>
      <c r="AA8" s="1558">
        <v>9.6999999999999993</v>
      </c>
      <c r="AB8" s="1558">
        <v>8.1999999999999993</v>
      </c>
    </row>
    <row r="9" spans="1:28" s="1236" customFormat="1" ht="15" x14ac:dyDescent="0.25">
      <c r="A9" s="1551">
        <v>6</v>
      </c>
      <c r="B9" s="1552" t="s">
        <v>69</v>
      </c>
      <c r="C9" s="1553" t="s">
        <v>1211</v>
      </c>
      <c r="D9" s="1554">
        <v>40738</v>
      </c>
      <c r="E9" s="1814">
        <v>0.37847222222222227</v>
      </c>
      <c r="F9" s="1551">
        <v>533</v>
      </c>
      <c r="G9" s="1555" t="s">
        <v>562</v>
      </c>
      <c r="H9" s="1555" t="s">
        <v>562</v>
      </c>
      <c r="I9" s="1551">
        <v>235</v>
      </c>
      <c r="J9" s="1551">
        <v>1.83</v>
      </c>
      <c r="K9" s="1556" t="s">
        <v>562</v>
      </c>
      <c r="L9" s="1555" t="s">
        <v>562</v>
      </c>
      <c r="M9" s="1555" t="s">
        <v>562</v>
      </c>
      <c r="N9" s="1555" t="s">
        <v>562</v>
      </c>
      <c r="O9" s="1555" t="s">
        <v>562</v>
      </c>
      <c r="P9" s="1555" t="s">
        <v>562</v>
      </c>
      <c r="Q9" s="1555" t="s">
        <v>562</v>
      </c>
      <c r="R9" s="1555" t="s">
        <v>562</v>
      </c>
      <c r="S9" s="1557">
        <v>40.68</v>
      </c>
      <c r="T9" s="1557">
        <v>13.2</v>
      </c>
      <c r="U9" s="1557">
        <v>12.37</v>
      </c>
      <c r="V9" s="1558">
        <v>2.13</v>
      </c>
      <c r="W9" s="1557">
        <v>14.24</v>
      </c>
      <c r="X9" s="1558">
        <v>9.1999999999999998E-2</v>
      </c>
      <c r="Y9" s="1558">
        <v>6.7</v>
      </c>
      <c r="Z9" s="1557">
        <v>19.77</v>
      </c>
      <c r="AA9" s="1557">
        <v>12.85</v>
      </c>
      <c r="AB9" s="1558">
        <v>8.1869999999999994</v>
      </c>
    </row>
    <row r="10" spans="1:28" s="199" customFormat="1" ht="15" x14ac:dyDescent="0.25">
      <c r="A10" s="1204">
        <v>7</v>
      </c>
      <c r="B10" s="1205" t="s">
        <v>587</v>
      </c>
      <c r="C10" s="1212" t="s">
        <v>586</v>
      </c>
      <c r="D10" s="1159">
        <v>40737</v>
      </c>
      <c r="E10" s="1813">
        <v>0.74305555555555547</v>
      </c>
      <c r="F10" s="1204">
        <v>584</v>
      </c>
      <c r="G10" s="1204">
        <v>27</v>
      </c>
      <c r="H10" s="1204">
        <v>27</v>
      </c>
      <c r="I10" s="1204">
        <v>199</v>
      </c>
      <c r="J10" s="1207" t="s">
        <v>562</v>
      </c>
      <c r="K10" s="1208">
        <v>0.8</v>
      </c>
      <c r="L10" s="1204">
        <v>380</v>
      </c>
      <c r="M10" s="1209">
        <v>8</v>
      </c>
      <c r="N10" s="1204">
        <v>8.3000000000000007</v>
      </c>
      <c r="O10" s="1204">
        <v>7</v>
      </c>
      <c r="P10" s="1204">
        <v>142</v>
      </c>
      <c r="Q10" s="1204">
        <v>3</v>
      </c>
      <c r="R10" s="1204">
        <v>168</v>
      </c>
      <c r="S10" s="1209">
        <v>41.1</v>
      </c>
      <c r="T10" s="1209">
        <v>13.6</v>
      </c>
      <c r="U10" s="1209">
        <v>16.7</v>
      </c>
      <c r="V10" s="1208">
        <v>2.36</v>
      </c>
      <c r="W10" s="1209">
        <v>13.8</v>
      </c>
      <c r="X10" s="1208">
        <v>0.1</v>
      </c>
      <c r="Y10" s="1208">
        <v>6.8</v>
      </c>
      <c r="Z10" s="1209">
        <v>27.4</v>
      </c>
      <c r="AA10" s="1209">
        <v>12</v>
      </c>
      <c r="AB10" s="1209">
        <v>11.1</v>
      </c>
    </row>
    <row r="11" spans="1:28" s="199" customFormat="1" ht="15" x14ac:dyDescent="0.25">
      <c r="A11" s="1204">
        <v>8</v>
      </c>
      <c r="B11" s="1205" t="s">
        <v>1105</v>
      </c>
      <c r="C11" s="706" t="s">
        <v>1106</v>
      </c>
      <c r="D11" s="1159">
        <v>40737</v>
      </c>
      <c r="E11" s="1813">
        <v>0.625</v>
      </c>
      <c r="F11" s="1204">
        <v>629</v>
      </c>
      <c r="G11" s="1204">
        <v>26.5</v>
      </c>
      <c r="H11" s="1204">
        <v>28</v>
      </c>
      <c r="I11" s="1204">
        <v>242</v>
      </c>
      <c r="J11" s="1207" t="s">
        <v>562</v>
      </c>
      <c r="K11" s="1208">
        <v>0.99</v>
      </c>
      <c r="L11" s="1204">
        <v>391</v>
      </c>
      <c r="M11" s="1204">
        <v>7.9</v>
      </c>
      <c r="N11" s="1204">
        <v>8.1999999999999993</v>
      </c>
      <c r="O11" s="1204">
        <v>7</v>
      </c>
      <c r="P11" s="1204">
        <v>139</v>
      </c>
      <c r="Q11" s="1204">
        <v>1</v>
      </c>
      <c r="R11" s="1204">
        <v>166</v>
      </c>
      <c r="S11" s="1209">
        <v>40.6</v>
      </c>
      <c r="T11" s="1209">
        <v>13.8</v>
      </c>
      <c r="U11" s="1209">
        <v>18.899999999999999</v>
      </c>
      <c r="V11" s="1208">
        <v>2.41</v>
      </c>
      <c r="W11" s="1209">
        <v>13.1</v>
      </c>
      <c r="X11" s="1208">
        <v>0.11</v>
      </c>
      <c r="Y11" s="1208">
        <v>6.6</v>
      </c>
      <c r="Z11" s="1209">
        <v>32.4</v>
      </c>
      <c r="AA11" s="1209">
        <v>14</v>
      </c>
      <c r="AB11" s="1209">
        <v>11.3</v>
      </c>
    </row>
    <row r="12" spans="1:28" s="199" customFormat="1" ht="15" x14ac:dyDescent="0.25">
      <c r="A12" s="1204">
        <v>10</v>
      </c>
      <c r="B12" s="1205" t="s">
        <v>1107</v>
      </c>
      <c r="C12" s="1213" t="s">
        <v>1108</v>
      </c>
      <c r="D12" s="1159">
        <v>40737</v>
      </c>
      <c r="E12" s="1813">
        <v>0.53472222222222221</v>
      </c>
      <c r="F12" s="1204">
        <v>670</v>
      </c>
      <c r="G12" s="1204">
        <v>26</v>
      </c>
      <c r="H12" s="1207" t="s">
        <v>562</v>
      </c>
      <c r="I12" s="1204">
        <v>275</v>
      </c>
      <c r="J12" s="1207" t="s">
        <v>562</v>
      </c>
      <c r="K12" s="1208">
        <v>1.34</v>
      </c>
      <c r="L12" s="1204">
        <v>404</v>
      </c>
      <c r="M12" s="1204">
        <v>7.9</v>
      </c>
      <c r="N12" s="1204">
        <v>8.1999999999999993</v>
      </c>
      <c r="O12" s="1204">
        <v>8</v>
      </c>
      <c r="P12" s="1204">
        <v>141</v>
      </c>
      <c r="Q12" s="1204">
        <v>2</v>
      </c>
      <c r="R12" s="1204">
        <v>168</v>
      </c>
      <c r="S12" s="1209">
        <v>42.1</v>
      </c>
      <c r="T12" s="1209">
        <v>15.1</v>
      </c>
      <c r="U12" s="1209">
        <v>18.2</v>
      </c>
      <c r="V12" s="1208">
        <v>2.52</v>
      </c>
      <c r="W12" s="1209">
        <v>12.4</v>
      </c>
      <c r="X12" s="1208">
        <v>0.13</v>
      </c>
      <c r="Y12" s="1208">
        <v>6.6</v>
      </c>
      <c r="Z12" s="1209">
        <v>41</v>
      </c>
      <c r="AA12" s="1209">
        <v>12</v>
      </c>
      <c r="AB12" s="1209">
        <v>10.1</v>
      </c>
    </row>
    <row r="13" spans="1:28" s="199" customFormat="1" ht="15" x14ac:dyDescent="0.25">
      <c r="A13" s="1204">
        <v>13</v>
      </c>
      <c r="B13" s="1205" t="s">
        <v>1109</v>
      </c>
      <c r="C13" s="1206" t="s">
        <v>1110</v>
      </c>
      <c r="D13" s="1159">
        <v>40737</v>
      </c>
      <c r="E13" s="1813">
        <v>0.4375</v>
      </c>
      <c r="F13" s="1204">
        <v>776</v>
      </c>
      <c r="G13" s="1204">
        <v>25</v>
      </c>
      <c r="H13" s="1204">
        <v>28</v>
      </c>
      <c r="I13" s="1204">
        <v>429</v>
      </c>
      <c r="J13" s="1207" t="s">
        <v>562</v>
      </c>
      <c r="K13" s="1208">
        <v>0.95</v>
      </c>
      <c r="L13" s="1204">
        <v>414</v>
      </c>
      <c r="M13" s="1204">
        <v>7.8</v>
      </c>
      <c r="N13" s="1204">
        <v>8.1999999999999993</v>
      </c>
      <c r="O13" s="1204">
        <v>16</v>
      </c>
      <c r="P13" s="1204">
        <v>115</v>
      </c>
      <c r="Q13" s="1204">
        <v>1</v>
      </c>
      <c r="R13" s="1204">
        <v>138</v>
      </c>
      <c r="S13" s="1209">
        <v>40.700000000000003</v>
      </c>
      <c r="T13" s="1209">
        <v>15.8</v>
      </c>
      <c r="U13" s="1209">
        <v>19.100000000000001</v>
      </c>
      <c r="V13" s="1208">
        <v>2.65</v>
      </c>
      <c r="W13" s="1209">
        <v>13.9</v>
      </c>
      <c r="X13" s="1208">
        <v>0.11</v>
      </c>
      <c r="Y13" s="1208">
        <v>6.1</v>
      </c>
      <c r="Z13" s="1209">
        <v>58.2</v>
      </c>
      <c r="AA13" s="1209">
        <v>24</v>
      </c>
      <c r="AB13" s="1209">
        <v>11</v>
      </c>
    </row>
    <row r="14" spans="1:28" s="199" customFormat="1" ht="15" x14ac:dyDescent="0.25">
      <c r="A14" s="1204">
        <v>15</v>
      </c>
      <c r="B14" s="1205" t="s">
        <v>83</v>
      </c>
      <c r="C14" s="1212" t="s">
        <v>82</v>
      </c>
      <c r="D14" s="1159">
        <v>40737</v>
      </c>
      <c r="E14" s="1813">
        <v>0.40277777777777773</v>
      </c>
      <c r="F14" s="1204">
        <v>820</v>
      </c>
      <c r="G14" s="1204">
        <v>24.8</v>
      </c>
      <c r="H14" s="1204">
        <v>27</v>
      </c>
      <c r="I14" s="1204">
        <v>495</v>
      </c>
      <c r="J14" s="1207" t="s">
        <v>562</v>
      </c>
      <c r="K14" s="1208">
        <v>1.26</v>
      </c>
      <c r="L14" s="1204">
        <v>390</v>
      </c>
      <c r="M14" s="1207" t="s">
        <v>562</v>
      </c>
      <c r="N14" s="1204">
        <v>8.1999999999999993</v>
      </c>
      <c r="O14" s="1204">
        <v>13</v>
      </c>
      <c r="P14" s="1204">
        <v>117</v>
      </c>
      <c r="Q14" s="1204">
        <v>1</v>
      </c>
      <c r="R14" s="1204">
        <v>140</v>
      </c>
      <c r="S14" s="1209">
        <v>40.200000000000003</v>
      </c>
      <c r="T14" s="1209">
        <v>15</v>
      </c>
      <c r="U14" s="1209">
        <v>18.3</v>
      </c>
      <c r="V14" s="1208">
        <v>2.72</v>
      </c>
      <c r="W14" s="1209">
        <v>13.6</v>
      </c>
      <c r="X14" s="1208">
        <v>0.1</v>
      </c>
      <c r="Y14" s="1208">
        <v>6</v>
      </c>
      <c r="Z14" s="1209">
        <v>55.3</v>
      </c>
      <c r="AA14" s="1209">
        <v>29</v>
      </c>
      <c r="AB14" s="1208">
        <v>7.3</v>
      </c>
    </row>
    <row r="15" spans="1:28" s="199" customFormat="1" ht="15" x14ac:dyDescent="0.25">
      <c r="A15" s="1204">
        <v>19</v>
      </c>
      <c r="B15" s="1205" t="s">
        <v>94</v>
      </c>
      <c r="C15" s="1212" t="s">
        <v>93</v>
      </c>
      <c r="D15" s="1159">
        <v>40737</v>
      </c>
      <c r="E15" s="1813">
        <v>0.5</v>
      </c>
      <c r="F15" s="1204">
        <v>898</v>
      </c>
      <c r="G15" s="1204">
        <v>26</v>
      </c>
      <c r="H15" s="1204">
        <v>29</v>
      </c>
      <c r="I15" s="1204">
        <v>535</v>
      </c>
      <c r="J15" s="1207" t="s">
        <v>562</v>
      </c>
      <c r="K15" s="1208">
        <v>0.79</v>
      </c>
      <c r="L15" s="1204">
        <v>386</v>
      </c>
      <c r="M15" s="1207" t="s">
        <v>562</v>
      </c>
      <c r="N15" s="1204">
        <v>8.4</v>
      </c>
      <c r="O15" s="1204">
        <v>11</v>
      </c>
      <c r="P15" s="1204">
        <v>118</v>
      </c>
      <c r="Q15" s="1204">
        <v>2</v>
      </c>
      <c r="R15" s="1204">
        <v>148</v>
      </c>
      <c r="S15" s="1209">
        <v>39.6</v>
      </c>
      <c r="T15" s="1209">
        <v>15.4</v>
      </c>
      <c r="U15" s="1209">
        <v>18</v>
      </c>
      <c r="V15" s="1208">
        <v>2.71</v>
      </c>
      <c r="W15" s="1209">
        <v>13</v>
      </c>
      <c r="X15" s="1208">
        <v>0.09</v>
      </c>
      <c r="Y15" s="1208">
        <v>5.3</v>
      </c>
      <c r="Z15" s="1209">
        <v>55.7</v>
      </c>
      <c r="AA15" s="1209">
        <v>22</v>
      </c>
      <c r="AB15" s="1209">
        <v>12.9</v>
      </c>
    </row>
    <row r="16" spans="1:28" s="199" customFormat="1" ht="15" x14ac:dyDescent="0.25">
      <c r="A16" s="1204">
        <v>23</v>
      </c>
      <c r="B16" s="1205" t="s">
        <v>1111</v>
      </c>
      <c r="C16" s="1206" t="s">
        <v>1112</v>
      </c>
      <c r="D16" s="1159">
        <v>40737</v>
      </c>
      <c r="E16" s="1813">
        <v>0.57291666666666663</v>
      </c>
      <c r="F16" s="1204">
        <v>989</v>
      </c>
      <c r="G16" s="1204">
        <v>27.3</v>
      </c>
      <c r="H16" s="1204">
        <v>25</v>
      </c>
      <c r="I16" s="1204">
        <v>598</v>
      </c>
      <c r="J16" s="1207" t="s">
        <v>562</v>
      </c>
      <c r="K16" s="1208">
        <v>0.67</v>
      </c>
      <c r="L16" s="1204">
        <v>371</v>
      </c>
      <c r="M16" s="1207" t="s">
        <v>562</v>
      </c>
      <c r="N16" s="1204">
        <v>8.5</v>
      </c>
      <c r="O16" s="1204">
        <v>5</v>
      </c>
      <c r="P16" s="1204">
        <v>122</v>
      </c>
      <c r="Q16" s="1204">
        <v>2</v>
      </c>
      <c r="R16" s="1204">
        <v>145</v>
      </c>
      <c r="S16" s="1209">
        <v>38.299999999999997</v>
      </c>
      <c r="T16" s="1209">
        <v>15</v>
      </c>
      <c r="U16" s="1209">
        <v>15.3</v>
      </c>
      <c r="V16" s="1208">
        <v>2.4300000000000002</v>
      </c>
      <c r="W16" s="1209">
        <v>12.2</v>
      </c>
      <c r="X16" s="1208">
        <v>0.12</v>
      </c>
      <c r="Y16" s="1208">
        <v>5.4</v>
      </c>
      <c r="Z16" s="1209">
        <v>37.6</v>
      </c>
      <c r="AA16" s="1209">
        <v>10</v>
      </c>
      <c r="AB16" s="1208">
        <v>6.7</v>
      </c>
    </row>
    <row r="17" spans="1:28" s="199" customFormat="1" ht="15" x14ac:dyDescent="0.25">
      <c r="A17" s="1204">
        <v>25</v>
      </c>
      <c r="B17" s="1205" t="s">
        <v>595</v>
      </c>
      <c r="C17" s="1212" t="s">
        <v>127</v>
      </c>
      <c r="D17" s="1159">
        <v>40737</v>
      </c>
      <c r="E17" s="1813">
        <v>0.6875</v>
      </c>
      <c r="F17" s="1204">
        <v>1123</v>
      </c>
      <c r="G17" s="1204">
        <v>27.4</v>
      </c>
      <c r="H17" s="1207" t="s">
        <v>562</v>
      </c>
      <c r="I17" s="1204">
        <v>701</v>
      </c>
      <c r="J17" s="1204">
        <v>3.28</v>
      </c>
      <c r="K17" s="1211" t="s">
        <v>562</v>
      </c>
      <c r="L17" s="1204">
        <v>364</v>
      </c>
      <c r="M17" s="1207" t="s">
        <v>562</v>
      </c>
      <c r="N17" s="1204">
        <v>9</v>
      </c>
      <c r="O17" s="1204">
        <v>5.6</v>
      </c>
      <c r="P17" s="1204">
        <v>136</v>
      </c>
      <c r="Q17" s="1204">
        <v>2</v>
      </c>
      <c r="R17" s="1204">
        <v>160</v>
      </c>
      <c r="S17" s="1209">
        <v>40.700000000000003</v>
      </c>
      <c r="T17" s="1209">
        <v>15.5</v>
      </c>
      <c r="U17" s="1209">
        <v>13.3</v>
      </c>
      <c r="V17" s="1208">
        <v>2.4500000000000002</v>
      </c>
      <c r="W17" s="1209">
        <v>11.4</v>
      </c>
      <c r="X17" s="1208">
        <v>0.09</v>
      </c>
      <c r="Y17" s="1208">
        <v>5.7</v>
      </c>
      <c r="Z17" s="1209">
        <v>32.1</v>
      </c>
      <c r="AA17" s="1208">
        <v>8</v>
      </c>
      <c r="AB17" s="1208">
        <v>6.3</v>
      </c>
    </row>
    <row r="18" spans="1:28" s="199" customFormat="1" ht="15" x14ac:dyDescent="0.25">
      <c r="A18" s="1204">
        <v>27</v>
      </c>
      <c r="B18" s="1205" t="s">
        <v>902</v>
      </c>
      <c r="C18" s="1212" t="s">
        <v>103</v>
      </c>
      <c r="D18" s="1159">
        <v>40736</v>
      </c>
      <c r="E18" s="1813">
        <v>0.67708333333333337</v>
      </c>
      <c r="F18" s="1204">
        <v>1154</v>
      </c>
      <c r="G18" s="1204">
        <v>27.4</v>
      </c>
      <c r="H18" s="1207" t="s">
        <v>562</v>
      </c>
      <c r="I18" s="1210">
        <v>490</v>
      </c>
      <c r="J18" s="1204">
        <v>2.68</v>
      </c>
      <c r="K18" s="1211" t="s">
        <v>562</v>
      </c>
      <c r="L18" s="1204">
        <v>365</v>
      </c>
      <c r="M18" s="1207" t="s">
        <v>562</v>
      </c>
      <c r="N18" s="1204">
        <v>8.5</v>
      </c>
      <c r="O18" s="1204">
        <v>4.0999999999999996</v>
      </c>
      <c r="P18" s="1204">
        <v>131</v>
      </c>
      <c r="Q18" s="1204">
        <v>2</v>
      </c>
      <c r="R18" s="1204">
        <v>156</v>
      </c>
      <c r="S18" s="1209">
        <v>39.1</v>
      </c>
      <c r="T18" s="1209">
        <v>15.5</v>
      </c>
      <c r="U18" s="1209">
        <v>14.4</v>
      </c>
      <c r="V18" s="1208">
        <v>2.5099999999999998</v>
      </c>
      <c r="W18" s="1209">
        <v>11.4</v>
      </c>
      <c r="X18" s="1208">
        <v>0.09</v>
      </c>
      <c r="Y18" s="1208">
        <v>5.0999999999999996</v>
      </c>
      <c r="Z18" s="1209">
        <v>39.700000000000003</v>
      </c>
      <c r="AA18" s="1208">
        <v>7</v>
      </c>
      <c r="AB18" s="1208">
        <v>8.9</v>
      </c>
    </row>
    <row r="19" spans="1:28" s="199" customFormat="1" ht="15" x14ac:dyDescent="0.25">
      <c r="A19" s="1215">
        <v>28</v>
      </c>
      <c r="B19" s="1216" t="s">
        <v>1113</v>
      </c>
      <c r="C19" s="1217" t="s">
        <v>1114</v>
      </c>
      <c r="D19" s="1214">
        <v>40736</v>
      </c>
      <c r="E19" s="1815">
        <v>0.54861111111111105</v>
      </c>
      <c r="F19" s="1215">
        <v>1267</v>
      </c>
      <c r="G19" s="1215">
        <v>27.4</v>
      </c>
      <c r="H19" s="1218" t="s">
        <v>562</v>
      </c>
      <c r="I19" s="1215">
        <v>525</v>
      </c>
      <c r="J19" s="1218" t="s">
        <v>562</v>
      </c>
      <c r="K19" s="1219" t="s">
        <v>562</v>
      </c>
      <c r="L19" s="1215">
        <v>364</v>
      </c>
      <c r="M19" s="1218" t="s">
        <v>562</v>
      </c>
      <c r="N19" s="1215">
        <v>8.5</v>
      </c>
      <c r="O19" s="1215">
        <v>2.8</v>
      </c>
      <c r="P19" s="1215">
        <v>124</v>
      </c>
      <c r="Q19" s="1215">
        <v>2</v>
      </c>
      <c r="R19" s="1215">
        <v>148</v>
      </c>
      <c r="S19" s="1220">
        <v>37.4</v>
      </c>
      <c r="T19" s="1220">
        <v>14.9</v>
      </c>
      <c r="U19" s="1220">
        <v>14.3</v>
      </c>
      <c r="V19" s="1221">
        <v>2.27</v>
      </c>
      <c r="W19" s="1220">
        <v>11.3</v>
      </c>
      <c r="X19" s="1221">
        <v>0.09</v>
      </c>
      <c r="Y19" s="1221">
        <v>4.9000000000000004</v>
      </c>
      <c r="Z19" s="1220">
        <v>38.200000000000003</v>
      </c>
      <c r="AA19" s="1220">
        <v>11</v>
      </c>
      <c r="AB19" s="1221">
        <v>6.6</v>
      </c>
    </row>
    <row r="20" spans="1:28" s="199" customFormat="1" ht="8.25" customHeight="1" x14ac:dyDescent="0.25">
      <c r="A20" s="1222"/>
      <c r="B20" s="1223"/>
      <c r="C20" s="1224"/>
      <c r="D20" s="1357"/>
      <c r="E20" s="1816"/>
      <c r="F20" s="1222"/>
      <c r="G20" s="1222"/>
      <c r="H20" s="1222"/>
      <c r="I20" s="1222"/>
      <c r="J20" s="1222"/>
      <c r="K20" s="1225"/>
      <c r="L20" s="1222"/>
      <c r="M20" s="1222"/>
      <c r="N20" s="1222"/>
      <c r="O20" s="1222"/>
      <c r="P20" s="1222"/>
      <c r="Q20" s="1222"/>
      <c r="R20" s="1222"/>
      <c r="S20" s="1226"/>
      <c r="T20" s="1226"/>
      <c r="U20" s="1226"/>
      <c r="V20" s="1225"/>
      <c r="W20" s="1226"/>
      <c r="X20" s="1225"/>
      <c r="Y20" s="1225"/>
      <c r="Z20" s="1226"/>
      <c r="AA20" s="1226"/>
      <c r="AB20" s="1225"/>
    </row>
    <row r="21" spans="1:28" s="199" customFormat="1" ht="15" x14ac:dyDescent="0.25">
      <c r="A21" s="1199">
        <v>1</v>
      </c>
      <c r="B21" s="1200" t="s">
        <v>1097</v>
      </c>
      <c r="C21" s="1201" t="s">
        <v>1098</v>
      </c>
      <c r="D21" s="1198">
        <v>40778</v>
      </c>
      <c r="E21" s="1812">
        <v>0.39583333333333331</v>
      </c>
      <c r="F21" s="1199">
        <v>137</v>
      </c>
      <c r="G21" s="1199">
        <v>18.3</v>
      </c>
      <c r="H21" s="1199">
        <v>18</v>
      </c>
      <c r="I21" s="1199">
        <v>45</v>
      </c>
      <c r="J21" s="1199">
        <v>0.95</v>
      </c>
      <c r="K21" s="1202">
        <v>0.69</v>
      </c>
      <c r="L21" s="1199">
        <v>369</v>
      </c>
      <c r="M21" s="1199">
        <v>8.1999999999999993</v>
      </c>
      <c r="N21" s="1199">
        <v>8.4</v>
      </c>
      <c r="O21" s="1199">
        <v>13</v>
      </c>
      <c r="P21" s="1199">
        <v>159</v>
      </c>
      <c r="Q21" s="1199">
        <v>2</v>
      </c>
      <c r="R21" s="1199">
        <v>191</v>
      </c>
      <c r="S21" s="1203">
        <v>43.3</v>
      </c>
      <c r="T21" s="1203">
        <v>12.7</v>
      </c>
      <c r="U21" s="1203">
        <v>12.7</v>
      </c>
      <c r="V21" s="1202">
        <v>1.9</v>
      </c>
      <c r="W21" s="1203">
        <v>17.100000000000001</v>
      </c>
      <c r="X21" s="1202">
        <v>0.12</v>
      </c>
      <c r="Y21" s="1202">
        <v>5.3</v>
      </c>
      <c r="Z21" s="1203">
        <v>12.8</v>
      </c>
      <c r="AA21" s="1203">
        <v>10</v>
      </c>
      <c r="AB21" s="1202">
        <v>8.6</v>
      </c>
    </row>
    <row r="22" spans="1:28" s="199" customFormat="1" ht="15" x14ac:dyDescent="0.25">
      <c r="A22" s="1204">
        <v>2</v>
      </c>
      <c r="B22" s="1205" t="s">
        <v>1099</v>
      </c>
      <c r="C22" s="1206" t="s">
        <v>1100</v>
      </c>
      <c r="D22" s="1159">
        <v>40778</v>
      </c>
      <c r="E22" s="1813">
        <v>0.48958333333333331</v>
      </c>
      <c r="F22" s="1204">
        <v>220</v>
      </c>
      <c r="G22" s="1204">
        <v>20.2</v>
      </c>
      <c r="H22" s="1204">
        <v>24</v>
      </c>
      <c r="I22" s="1204">
        <v>44</v>
      </c>
      <c r="J22" s="1207" t="s">
        <v>562</v>
      </c>
      <c r="K22" s="1208">
        <v>1.22</v>
      </c>
      <c r="L22" s="1204">
        <v>425</v>
      </c>
      <c r="M22" s="1204">
        <v>7.1</v>
      </c>
      <c r="N22" s="1204">
        <v>8.3000000000000007</v>
      </c>
      <c r="O22" s="1204">
        <v>12</v>
      </c>
      <c r="P22" s="1204">
        <v>154</v>
      </c>
      <c r="Q22" s="1204">
        <v>1</v>
      </c>
      <c r="R22" s="1204">
        <v>185</v>
      </c>
      <c r="S22" s="1209">
        <v>37.799999999999997</v>
      </c>
      <c r="T22" s="1209">
        <v>12.5</v>
      </c>
      <c r="U22" s="1209">
        <v>28.8</v>
      </c>
      <c r="V22" s="1208">
        <v>2.4700000000000002</v>
      </c>
      <c r="W22" s="1209">
        <v>18.8</v>
      </c>
      <c r="X22" s="1208">
        <v>0.15</v>
      </c>
      <c r="Y22" s="1208">
        <v>5.4</v>
      </c>
      <c r="Z22" s="1209">
        <v>30.6</v>
      </c>
      <c r="AA22" s="1209">
        <v>21</v>
      </c>
      <c r="AB22" s="1209">
        <v>18</v>
      </c>
    </row>
    <row r="23" spans="1:28" s="199" customFormat="1" ht="15" x14ac:dyDescent="0.25">
      <c r="A23" s="1204">
        <v>3</v>
      </c>
      <c r="B23" s="1205" t="s">
        <v>1101</v>
      </c>
      <c r="C23" s="1206" t="s">
        <v>1102</v>
      </c>
      <c r="D23" s="1159">
        <v>40778</v>
      </c>
      <c r="E23" s="1813">
        <v>0.58333333333333337</v>
      </c>
      <c r="F23" s="1204">
        <v>355</v>
      </c>
      <c r="G23" s="1204">
        <v>23.5</v>
      </c>
      <c r="H23" s="1204">
        <v>26</v>
      </c>
      <c r="I23" s="1204">
        <v>68</v>
      </c>
      <c r="J23" s="1207" t="s">
        <v>562</v>
      </c>
      <c r="K23" s="1208">
        <v>0.51</v>
      </c>
      <c r="L23" s="1204">
        <v>368</v>
      </c>
      <c r="M23" s="1209">
        <v>10</v>
      </c>
      <c r="N23" s="1204">
        <v>8.6999999999999993</v>
      </c>
      <c r="O23" s="1204">
        <v>12</v>
      </c>
      <c r="P23" s="1204">
        <v>139</v>
      </c>
      <c r="Q23" s="1204">
        <v>3</v>
      </c>
      <c r="R23" s="1204">
        <v>163</v>
      </c>
      <c r="S23" s="1209">
        <v>37.200000000000003</v>
      </c>
      <c r="T23" s="1209">
        <v>12.5</v>
      </c>
      <c r="U23" s="1209">
        <v>17.100000000000001</v>
      </c>
      <c r="V23" s="1208">
        <v>2.08</v>
      </c>
      <c r="W23" s="1209">
        <v>14.4</v>
      </c>
      <c r="X23" s="1208">
        <v>0.12</v>
      </c>
      <c r="Y23" s="1208">
        <v>4.5</v>
      </c>
      <c r="Z23" s="1209">
        <v>22.7</v>
      </c>
      <c r="AA23" s="1209">
        <v>16</v>
      </c>
      <c r="AB23" s="1209">
        <v>10.1</v>
      </c>
    </row>
    <row r="24" spans="1:28" s="199" customFormat="1" ht="15" x14ac:dyDescent="0.25">
      <c r="A24" s="1204">
        <v>4</v>
      </c>
      <c r="B24" s="1205" t="s">
        <v>1103</v>
      </c>
      <c r="C24" s="1206" t="s">
        <v>1104</v>
      </c>
      <c r="D24" s="1159">
        <v>40778</v>
      </c>
      <c r="E24" s="1813">
        <v>0.66666666666666663</v>
      </c>
      <c r="F24" s="1204">
        <v>483</v>
      </c>
      <c r="G24" s="1204">
        <v>25</v>
      </c>
      <c r="H24" s="1204">
        <v>27</v>
      </c>
      <c r="I24" s="1204">
        <v>95</v>
      </c>
      <c r="J24" s="1207" t="s">
        <v>562</v>
      </c>
      <c r="K24" s="1208">
        <v>0.46</v>
      </c>
      <c r="L24" s="1204">
        <v>366</v>
      </c>
      <c r="M24" s="1204">
        <v>9.4</v>
      </c>
      <c r="N24" s="1204">
        <v>8.9</v>
      </c>
      <c r="O24" s="1204">
        <v>5</v>
      </c>
      <c r="P24" s="1204">
        <v>149</v>
      </c>
      <c r="Q24" s="1204">
        <v>6</v>
      </c>
      <c r="R24" s="1204">
        <v>170</v>
      </c>
      <c r="S24" s="1209">
        <v>37</v>
      </c>
      <c r="T24" s="1209">
        <v>14.3</v>
      </c>
      <c r="U24" s="1209">
        <v>16.399999999999999</v>
      </c>
      <c r="V24" s="1208">
        <v>2.27</v>
      </c>
      <c r="W24" s="1209">
        <v>15.7</v>
      </c>
      <c r="X24" s="1208">
        <v>0.1</v>
      </c>
      <c r="Y24" s="1208">
        <v>4.2</v>
      </c>
      <c r="Z24" s="1209">
        <v>20.9</v>
      </c>
      <c r="AA24" s="1209">
        <v>14</v>
      </c>
      <c r="AB24" s="1208">
        <v>6.6</v>
      </c>
    </row>
    <row r="25" spans="1:28" s="199" customFormat="1" ht="15" x14ac:dyDescent="0.25">
      <c r="A25" s="1210">
        <v>6</v>
      </c>
      <c r="B25" s="1205" t="s">
        <v>69</v>
      </c>
      <c r="C25" s="1212" t="s">
        <v>68</v>
      </c>
      <c r="D25" s="1159">
        <v>40779</v>
      </c>
      <c r="E25" s="1813">
        <v>0.69791666666666663</v>
      </c>
      <c r="F25" s="1204">
        <v>533</v>
      </c>
      <c r="G25" s="1204">
        <v>24.6</v>
      </c>
      <c r="H25" s="1207" t="s">
        <v>562</v>
      </c>
      <c r="I25" s="1204">
        <v>106</v>
      </c>
      <c r="J25" s="1204">
        <v>1.53</v>
      </c>
      <c r="K25" s="1208">
        <v>0.5</v>
      </c>
      <c r="L25" s="1204">
        <v>373</v>
      </c>
      <c r="M25" s="1207" t="s">
        <v>562</v>
      </c>
      <c r="N25" s="1204">
        <v>8.3000000000000007</v>
      </c>
      <c r="O25" s="1204">
        <v>4</v>
      </c>
      <c r="P25" s="1204">
        <v>140</v>
      </c>
      <c r="Q25" s="1204">
        <v>4</v>
      </c>
      <c r="R25" s="1204">
        <v>163</v>
      </c>
      <c r="S25" s="1209">
        <v>34.200000000000003</v>
      </c>
      <c r="T25" s="1209">
        <v>14.5</v>
      </c>
      <c r="U25" s="1209">
        <v>15.7</v>
      </c>
      <c r="V25" s="1208">
        <v>2.4</v>
      </c>
      <c r="W25" s="1209">
        <v>15.6</v>
      </c>
      <c r="X25" s="1208">
        <v>0.11</v>
      </c>
      <c r="Y25" s="1208">
        <v>3.6</v>
      </c>
      <c r="Z25" s="1209">
        <v>21.6</v>
      </c>
      <c r="AA25" s="1209">
        <v>17</v>
      </c>
      <c r="AB25" s="1209">
        <v>10.3</v>
      </c>
    </row>
    <row r="26" spans="1:28" s="199" customFormat="1" ht="15" x14ac:dyDescent="0.25">
      <c r="A26" s="1204">
        <v>7</v>
      </c>
      <c r="B26" s="1205" t="s">
        <v>587</v>
      </c>
      <c r="C26" s="1212" t="s">
        <v>586</v>
      </c>
      <c r="D26" s="1159">
        <v>40779</v>
      </c>
      <c r="E26" s="1813">
        <v>0.625</v>
      </c>
      <c r="F26" s="1204">
        <v>584</v>
      </c>
      <c r="G26" s="1204">
        <v>24.2</v>
      </c>
      <c r="H26" s="1204">
        <v>28</v>
      </c>
      <c r="I26" s="1204">
        <v>101</v>
      </c>
      <c r="J26" s="1207" t="s">
        <v>562</v>
      </c>
      <c r="K26" s="1208">
        <v>0.46</v>
      </c>
      <c r="L26" s="1204">
        <v>406</v>
      </c>
      <c r="M26" s="1204">
        <v>8.5</v>
      </c>
      <c r="N26" s="1204">
        <v>8.5</v>
      </c>
      <c r="O26" s="1227" t="s">
        <v>562</v>
      </c>
      <c r="P26" s="1204">
        <v>147</v>
      </c>
      <c r="Q26" s="1204">
        <v>3</v>
      </c>
      <c r="R26" s="1204">
        <v>174</v>
      </c>
      <c r="S26" s="1209">
        <v>36.799999999999997</v>
      </c>
      <c r="T26" s="1209">
        <v>14.9</v>
      </c>
      <c r="U26" s="1209">
        <v>21.4</v>
      </c>
      <c r="V26" s="1208">
        <v>2.4500000000000002</v>
      </c>
      <c r="W26" s="1209">
        <v>15.9</v>
      </c>
      <c r="X26" s="1208">
        <v>0.12</v>
      </c>
      <c r="Y26" s="1208">
        <v>4</v>
      </c>
      <c r="Z26" s="1209">
        <v>29.1</v>
      </c>
      <c r="AA26" s="1209">
        <v>18</v>
      </c>
      <c r="AB26" s="1209">
        <v>13.3</v>
      </c>
    </row>
    <row r="27" spans="1:28" s="199" customFormat="1" ht="15" x14ac:dyDescent="0.25">
      <c r="A27" s="1204">
        <v>8</v>
      </c>
      <c r="B27" s="1205" t="s">
        <v>1105</v>
      </c>
      <c r="C27" s="706" t="s">
        <v>1106</v>
      </c>
      <c r="D27" s="1159">
        <v>40779</v>
      </c>
      <c r="E27" s="1813">
        <v>0.53125</v>
      </c>
      <c r="F27" s="1204">
        <v>629</v>
      </c>
      <c r="G27" s="1204">
        <v>23.6</v>
      </c>
      <c r="H27" s="1204">
        <v>26</v>
      </c>
      <c r="I27" s="1204">
        <v>115</v>
      </c>
      <c r="J27" s="1207" t="s">
        <v>562</v>
      </c>
      <c r="K27" s="1208">
        <v>0.66</v>
      </c>
      <c r="L27" s="1204">
        <v>401</v>
      </c>
      <c r="M27" s="1204">
        <v>8.9</v>
      </c>
      <c r="N27" s="1204">
        <v>8.5</v>
      </c>
      <c r="O27" s="1204">
        <v>6</v>
      </c>
      <c r="P27" s="1204">
        <v>150</v>
      </c>
      <c r="Q27" s="1204">
        <v>3</v>
      </c>
      <c r="R27" s="1204">
        <v>177</v>
      </c>
      <c r="S27" s="1209">
        <v>37</v>
      </c>
      <c r="T27" s="1209">
        <v>15.2</v>
      </c>
      <c r="U27" s="1209">
        <v>21.1</v>
      </c>
      <c r="V27" s="1208">
        <v>2.31</v>
      </c>
      <c r="W27" s="1209">
        <v>15.1</v>
      </c>
      <c r="X27" s="1208">
        <v>0.1</v>
      </c>
      <c r="Y27" s="1208">
        <v>3.9</v>
      </c>
      <c r="Z27" s="1209">
        <v>31.6</v>
      </c>
      <c r="AA27" s="1209">
        <v>22</v>
      </c>
      <c r="AB27" s="1209">
        <v>14.9</v>
      </c>
    </row>
    <row r="28" spans="1:28" s="199" customFormat="1" ht="15" x14ac:dyDescent="0.25">
      <c r="A28" s="1204">
        <v>10</v>
      </c>
      <c r="B28" s="1205" t="s">
        <v>1107</v>
      </c>
      <c r="C28" s="1213" t="s">
        <v>1108</v>
      </c>
      <c r="D28" s="1159">
        <v>40779</v>
      </c>
      <c r="E28" s="1813">
        <v>0.42708333333333331</v>
      </c>
      <c r="F28" s="1204">
        <v>670</v>
      </c>
      <c r="G28" s="1204">
        <v>22.4</v>
      </c>
      <c r="H28" s="1204">
        <v>21</v>
      </c>
      <c r="I28" s="1204">
        <v>135</v>
      </c>
      <c r="J28" s="1207" t="s">
        <v>562</v>
      </c>
      <c r="K28" s="1208">
        <v>0.81</v>
      </c>
      <c r="L28" s="1204">
        <v>428</v>
      </c>
      <c r="M28" s="1204">
        <v>7.1</v>
      </c>
      <c r="N28" s="1204">
        <v>8.3000000000000007</v>
      </c>
      <c r="O28" s="1204">
        <v>9</v>
      </c>
      <c r="P28" s="1204">
        <v>148</v>
      </c>
      <c r="Q28" s="1204">
        <v>2</v>
      </c>
      <c r="R28" s="1204">
        <v>176</v>
      </c>
      <c r="S28" s="1209">
        <v>37.5</v>
      </c>
      <c r="T28" s="1209">
        <v>16.8</v>
      </c>
      <c r="U28" s="1209">
        <v>21.9</v>
      </c>
      <c r="V28" s="1208">
        <v>2.69</v>
      </c>
      <c r="W28" s="1209">
        <v>14.7</v>
      </c>
      <c r="X28" s="1208">
        <v>0.11</v>
      </c>
      <c r="Y28" s="1208">
        <v>3.7</v>
      </c>
      <c r="Z28" s="1209">
        <v>43.3</v>
      </c>
      <c r="AA28" s="1209">
        <v>17</v>
      </c>
      <c r="AB28" s="1209">
        <v>12.4</v>
      </c>
    </row>
    <row r="29" spans="1:28" s="199" customFormat="1" ht="15" x14ac:dyDescent="0.25">
      <c r="A29" s="1204">
        <v>13</v>
      </c>
      <c r="B29" s="1205" t="s">
        <v>1109</v>
      </c>
      <c r="C29" s="1206" t="s">
        <v>1110</v>
      </c>
      <c r="D29" s="1159">
        <v>40779</v>
      </c>
      <c r="E29" s="1813">
        <v>0.57291666666666663</v>
      </c>
      <c r="F29" s="1204">
        <v>776</v>
      </c>
      <c r="G29" s="1204">
        <v>22.9</v>
      </c>
      <c r="H29" s="1204">
        <v>25</v>
      </c>
      <c r="I29" s="1204">
        <v>185</v>
      </c>
      <c r="J29" s="1207" t="s">
        <v>562</v>
      </c>
      <c r="K29" s="1208">
        <v>0.7</v>
      </c>
      <c r="L29" s="1204">
        <v>463</v>
      </c>
      <c r="M29" s="1207" t="s">
        <v>562</v>
      </c>
      <c r="N29" s="1204">
        <v>8.3000000000000007</v>
      </c>
      <c r="O29" s="1204">
        <v>5</v>
      </c>
      <c r="P29" s="1204">
        <v>131</v>
      </c>
      <c r="Q29" s="1210">
        <v>3</v>
      </c>
      <c r="R29" s="1210">
        <v>154</v>
      </c>
      <c r="S29" s="1209">
        <v>41.5</v>
      </c>
      <c r="T29" s="1209">
        <v>18.2</v>
      </c>
      <c r="U29" s="1209">
        <v>21.4</v>
      </c>
      <c r="V29" s="1208">
        <v>2.88</v>
      </c>
      <c r="W29" s="1209">
        <v>15.9</v>
      </c>
      <c r="X29" s="1208">
        <v>0.11</v>
      </c>
      <c r="Y29" s="1208">
        <v>3.4</v>
      </c>
      <c r="Z29" s="1209">
        <v>70.7</v>
      </c>
      <c r="AA29" s="1209">
        <v>23</v>
      </c>
      <c r="AB29" s="1209">
        <v>14.7</v>
      </c>
    </row>
    <row r="30" spans="1:28" s="199" customFormat="1" ht="15" x14ac:dyDescent="0.25">
      <c r="A30" s="1204">
        <v>15</v>
      </c>
      <c r="B30" s="1205" t="s">
        <v>83</v>
      </c>
      <c r="C30" s="1212" t="s">
        <v>82</v>
      </c>
      <c r="D30" s="1159">
        <v>40779</v>
      </c>
      <c r="E30" s="1813">
        <v>0.38541666666666669</v>
      </c>
      <c r="F30" s="1204">
        <v>820</v>
      </c>
      <c r="G30" s="1204">
        <v>21.9</v>
      </c>
      <c r="H30" s="1204">
        <v>18</v>
      </c>
      <c r="I30" s="1204">
        <v>220</v>
      </c>
      <c r="J30" s="1207" t="s">
        <v>562</v>
      </c>
      <c r="K30" s="1208">
        <v>1</v>
      </c>
      <c r="L30" s="1204">
        <v>462</v>
      </c>
      <c r="M30" s="1207" t="s">
        <v>562</v>
      </c>
      <c r="N30" s="1204">
        <v>8.3000000000000007</v>
      </c>
      <c r="O30" s="1210">
        <v>4</v>
      </c>
      <c r="P30" s="1204">
        <v>134</v>
      </c>
      <c r="Q30" s="1204">
        <v>2</v>
      </c>
      <c r="R30" s="1204">
        <v>160</v>
      </c>
      <c r="S30" s="1209">
        <v>42.6</v>
      </c>
      <c r="T30" s="1209">
        <v>18.899999999999999</v>
      </c>
      <c r="U30" s="1209">
        <v>21.2</v>
      </c>
      <c r="V30" s="1208">
        <v>3.04</v>
      </c>
      <c r="W30" s="1209">
        <v>15</v>
      </c>
      <c r="X30" s="1208">
        <v>0.12</v>
      </c>
      <c r="Y30" s="1208">
        <v>3.2</v>
      </c>
      <c r="Z30" s="1209">
        <v>73.900000000000006</v>
      </c>
      <c r="AA30" s="1208">
        <v>9</v>
      </c>
      <c r="AB30" s="1209">
        <v>12</v>
      </c>
    </row>
    <row r="31" spans="1:28" s="199" customFormat="1" ht="15" x14ac:dyDescent="0.25">
      <c r="A31" s="1204">
        <v>19</v>
      </c>
      <c r="B31" s="1205" t="s">
        <v>94</v>
      </c>
      <c r="C31" s="1212" t="s">
        <v>93</v>
      </c>
      <c r="D31" s="1159">
        <v>40779</v>
      </c>
      <c r="E31" s="1813">
        <v>0.45833333333333331</v>
      </c>
      <c r="F31" s="1204">
        <v>898</v>
      </c>
      <c r="G31" s="1204">
        <v>23.6</v>
      </c>
      <c r="H31" s="1204">
        <v>21</v>
      </c>
      <c r="I31" s="1204">
        <v>218</v>
      </c>
      <c r="J31" s="1207" t="s">
        <v>562</v>
      </c>
      <c r="K31" s="1208">
        <v>0.2</v>
      </c>
      <c r="L31" s="1204">
        <v>413</v>
      </c>
      <c r="M31" s="1207" t="s">
        <v>562</v>
      </c>
      <c r="N31" s="1204">
        <v>8.5</v>
      </c>
      <c r="O31" s="1204">
        <v>17</v>
      </c>
      <c r="P31" s="1204">
        <v>125</v>
      </c>
      <c r="Q31" s="1204">
        <v>2</v>
      </c>
      <c r="R31" s="1204">
        <v>147</v>
      </c>
      <c r="S31" s="1209">
        <v>37.299999999999997</v>
      </c>
      <c r="T31" s="1209">
        <v>16.399999999999999</v>
      </c>
      <c r="U31" s="1209">
        <v>18.5</v>
      </c>
      <c r="V31" s="1208">
        <v>2.98</v>
      </c>
      <c r="W31" s="1209">
        <v>13.9</v>
      </c>
      <c r="X31" s="1208">
        <v>0.1</v>
      </c>
      <c r="Y31" s="1208">
        <v>3</v>
      </c>
      <c r="Z31" s="1209">
        <v>58.8</v>
      </c>
      <c r="AA31" s="1208">
        <v>6</v>
      </c>
      <c r="AB31" s="1209">
        <v>18.5</v>
      </c>
    </row>
    <row r="32" spans="1:28" s="199" customFormat="1" ht="15" x14ac:dyDescent="0.25">
      <c r="A32" s="1204">
        <v>23</v>
      </c>
      <c r="B32" s="1205" t="s">
        <v>1111</v>
      </c>
      <c r="C32" s="1206" t="s">
        <v>1112</v>
      </c>
      <c r="D32" s="1159">
        <v>40778</v>
      </c>
      <c r="E32" s="1813">
        <v>0.58333333333333337</v>
      </c>
      <c r="F32" s="1204">
        <v>989</v>
      </c>
      <c r="G32" s="1204">
        <v>25.7</v>
      </c>
      <c r="H32" s="1207" t="s">
        <v>562</v>
      </c>
      <c r="I32" s="1204">
        <v>308</v>
      </c>
      <c r="J32" s="1207" t="s">
        <v>562</v>
      </c>
      <c r="K32" s="1208">
        <v>1.5</v>
      </c>
      <c r="L32" s="1204">
        <v>366</v>
      </c>
      <c r="M32" s="1207" t="s">
        <v>562</v>
      </c>
      <c r="N32" s="1204">
        <v>8.4</v>
      </c>
      <c r="O32" s="1204">
        <v>3</v>
      </c>
      <c r="P32" s="1204">
        <v>112</v>
      </c>
      <c r="Q32" s="1204">
        <v>2</v>
      </c>
      <c r="R32" s="1204">
        <v>132</v>
      </c>
      <c r="S32" s="1209">
        <v>35.700000000000003</v>
      </c>
      <c r="T32" s="1209">
        <v>14.4</v>
      </c>
      <c r="U32" s="1209">
        <v>13.6</v>
      </c>
      <c r="V32" s="1208">
        <v>2.77</v>
      </c>
      <c r="W32" s="1209">
        <v>11.6</v>
      </c>
      <c r="X32" s="1208">
        <v>0.09</v>
      </c>
      <c r="Y32" s="1208">
        <v>3.3</v>
      </c>
      <c r="Z32" s="1209">
        <v>48.3</v>
      </c>
      <c r="AA32" s="1208">
        <v>8</v>
      </c>
      <c r="AB32" s="1208">
        <v>7</v>
      </c>
    </row>
    <row r="33" spans="1:28" s="199" customFormat="1" ht="15" x14ac:dyDescent="0.25">
      <c r="A33" s="1204">
        <v>25</v>
      </c>
      <c r="B33" s="1205" t="s">
        <v>595</v>
      </c>
      <c r="C33" s="1212" t="s">
        <v>127</v>
      </c>
      <c r="D33" s="1159">
        <v>40778</v>
      </c>
      <c r="E33" s="1813">
        <v>0.64583333333333337</v>
      </c>
      <c r="F33" s="1204">
        <v>1123</v>
      </c>
      <c r="G33" s="1204">
        <v>25.7</v>
      </c>
      <c r="H33" s="1207" t="s">
        <v>562</v>
      </c>
      <c r="I33" s="1204">
        <v>381</v>
      </c>
      <c r="J33" s="1204">
        <v>2.57</v>
      </c>
      <c r="K33" s="1208">
        <v>2</v>
      </c>
      <c r="L33" s="1204">
        <v>359</v>
      </c>
      <c r="M33" s="1207" t="s">
        <v>562</v>
      </c>
      <c r="N33" s="1204">
        <v>8.5</v>
      </c>
      <c r="O33" s="1204">
        <v>4</v>
      </c>
      <c r="P33" s="1204">
        <v>117</v>
      </c>
      <c r="Q33" s="1204">
        <v>2</v>
      </c>
      <c r="R33" s="1204">
        <v>138</v>
      </c>
      <c r="S33" s="1209">
        <v>34.200000000000003</v>
      </c>
      <c r="T33" s="1209">
        <v>14.5</v>
      </c>
      <c r="U33" s="1209">
        <v>10.8</v>
      </c>
      <c r="V33" s="1208">
        <v>2.6</v>
      </c>
      <c r="W33" s="1209">
        <v>10.6</v>
      </c>
      <c r="X33" s="1208">
        <v>0.09</v>
      </c>
      <c r="Y33" s="1208">
        <v>3.8</v>
      </c>
      <c r="Z33" s="1209">
        <v>39.9</v>
      </c>
      <c r="AA33" s="1209">
        <v>10</v>
      </c>
      <c r="AB33" s="1208">
        <v>6.4</v>
      </c>
    </row>
    <row r="34" spans="1:28" s="199" customFormat="1" ht="15" x14ac:dyDescent="0.25">
      <c r="A34" s="1204">
        <v>27</v>
      </c>
      <c r="B34" s="1205" t="s">
        <v>902</v>
      </c>
      <c r="C34" s="1212" t="s">
        <v>103</v>
      </c>
      <c r="D34" s="1159">
        <v>40778</v>
      </c>
      <c r="E34" s="1813">
        <v>0.51041666666666663</v>
      </c>
      <c r="F34" s="1204">
        <v>1154</v>
      </c>
      <c r="G34" s="1204">
        <v>24.8</v>
      </c>
      <c r="H34" s="1207" t="s">
        <v>562</v>
      </c>
      <c r="I34" s="1204">
        <v>360</v>
      </c>
      <c r="J34" s="1204">
        <v>2.5099999999999998</v>
      </c>
      <c r="K34" s="1211" t="s">
        <v>562</v>
      </c>
      <c r="L34" s="1204">
        <v>351</v>
      </c>
      <c r="M34" s="1207" t="s">
        <v>562</v>
      </c>
      <c r="N34" s="1204">
        <v>8.3000000000000007</v>
      </c>
      <c r="O34" s="1204">
        <v>4.8</v>
      </c>
      <c r="P34" s="1204">
        <v>113</v>
      </c>
      <c r="Q34" s="1204">
        <v>1</v>
      </c>
      <c r="R34" s="1204">
        <v>136</v>
      </c>
      <c r="S34" s="1209">
        <v>34.5</v>
      </c>
      <c r="T34" s="1209">
        <v>13.8</v>
      </c>
      <c r="U34" s="1209">
        <v>11.5</v>
      </c>
      <c r="V34" s="1208">
        <v>2.52</v>
      </c>
      <c r="W34" s="1209">
        <v>10.4</v>
      </c>
      <c r="X34" s="1208">
        <v>0.09</v>
      </c>
      <c r="Y34" s="1208">
        <v>3.2</v>
      </c>
      <c r="Z34" s="1209">
        <v>39.4</v>
      </c>
      <c r="AA34" s="1208">
        <v>9</v>
      </c>
      <c r="AB34" s="1208">
        <v>8.9</v>
      </c>
    </row>
    <row r="35" spans="1:28" s="199" customFormat="1" ht="15.75" thickBot="1" x14ac:dyDescent="0.3">
      <c r="A35" s="1229">
        <v>28</v>
      </c>
      <c r="B35" s="1230" t="s">
        <v>1113</v>
      </c>
      <c r="C35" s="1231" t="s">
        <v>1114</v>
      </c>
      <c r="D35" s="1228">
        <v>40778</v>
      </c>
      <c r="E35" s="1817">
        <v>0.4375</v>
      </c>
      <c r="F35" s="1229">
        <v>1267</v>
      </c>
      <c r="G35" s="1229">
        <v>24.8</v>
      </c>
      <c r="H35" s="1232" t="s">
        <v>562</v>
      </c>
      <c r="I35" s="1229">
        <v>399</v>
      </c>
      <c r="J35" s="1232" t="s">
        <v>562</v>
      </c>
      <c r="K35" s="1233" t="s">
        <v>562</v>
      </c>
      <c r="L35" s="1229">
        <v>367</v>
      </c>
      <c r="M35" s="1232" t="s">
        <v>562</v>
      </c>
      <c r="N35" s="1229">
        <v>8.3000000000000007</v>
      </c>
      <c r="O35" s="1229">
        <v>4.4000000000000004</v>
      </c>
      <c r="P35" s="1229">
        <v>118</v>
      </c>
      <c r="Q35" s="1229">
        <v>2</v>
      </c>
      <c r="R35" s="1229">
        <v>141</v>
      </c>
      <c r="S35" s="1234">
        <v>34.4</v>
      </c>
      <c r="T35" s="1234">
        <v>14.7</v>
      </c>
      <c r="U35" s="1234">
        <v>12.3</v>
      </c>
      <c r="V35" s="1235">
        <v>2.74</v>
      </c>
      <c r="W35" s="1234">
        <v>10.7</v>
      </c>
      <c r="X35" s="1235">
        <v>0.09</v>
      </c>
      <c r="Y35" s="1235">
        <v>2.5</v>
      </c>
      <c r="Z35" s="1234">
        <v>40.9</v>
      </c>
      <c r="AA35" s="1235">
        <v>9</v>
      </c>
      <c r="AB35" s="1235">
        <v>5.6</v>
      </c>
    </row>
    <row r="36" spans="1:28" ht="18" x14ac:dyDescent="0.2">
      <c r="A36" s="240" t="s">
        <v>1422</v>
      </c>
    </row>
  </sheetData>
  <mergeCells count="2">
    <mergeCell ref="A1:G1"/>
    <mergeCell ref="A2:G2"/>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AV32"/>
  <sheetViews>
    <sheetView workbookViewId="0">
      <selection activeCell="A2" sqref="A2:H2"/>
    </sheetView>
  </sheetViews>
  <sheetFormatPr defaultRowHeight="15" x14ac:dyDescent="0.25"/>
  <cols>
    <col min="1" max="1" width="8" style="149" customWidth="1"/>
    <col min="2" max="2" width="14.42578125" style="149" customWidth="1"/>
    <col min="3" max="3" width="52.85546875" style="5" customWidth="1"/>
    <col min="4" max="4" width="13.140625" style="5" bestFit="1" customWidth="1"/>
    <col min="5" max="5" width="13.28515625" style="1829" bestFit="1" customWidth="1"/>
    <col min="6" max="6" width="14.7109375" style="5" bestFit="1" customWidth="1"/>
    <col min="7" max="7" width="13.42578125" style="5" bestFit="1" customWidth="1"/>
    <col min="8" max="8" width="26.7109375" style="5" bestFit="1" customWidth="1"/>
    <col min="9" max="9" width="8.140625" style="5" bestFit="1" customWidth="1"/>
    <col min="10" max="10" width="7" style="5" bestFit="1" customWidth="1"/>
    <col min="11" max="11" width="7.5703125" style="5" bestFit="1" customWidth="1"/>
    <col min="12" max="12" width="7" style="5" bestFit="1" customWidth="1"/>
    <col min="13" max="13" width="9" style="5" bestFit="1" customWidth="1"/>
    <col min="14" max="15" width="7" style="5" bestFit="1" customWidth="1"/>
    <col min="16" max="16" width="8.5703125" style="5" bestFit="1" customWidth="1"/>
    <col min="17" max="17" width="7.42578125" style="5" bestFit="1" customWidth="1"/>
    <col min="18" max="18" width="8.42578125" style="5" bestFit="1" customWidth="1"/>
    <col min="19" max="19" width="7" style="5" bestFit="1" customWidth="1"/>
    <col min="20" max="20" width="7.42578125" style="5" bestFit="1" customWidth="1"/>
    <col min="21" max="21" width="9.140625" style="5"/>
    <col min="22" max="24" width="7" style="5" bestFit="1" customWidth="1"/>
    <col min="25" max="25" width="7.42578125" style="5" bestFit="1" customWidth="1"/>
    <col min="26" max="26" width="9.28515625" style="5" bestFit="1" customWidth="1"/>
    <col min="27" max="27" width="9.7109375" style="5" bestFit="1" customWidth="1"/>
    <col min="28" max="28" width="7" style="5" bestFit="1" customWidth="1"/>
    <col min="29" max="29" width="10.140625" style="5" bestFit="1" customWidth="1"/>
    <col min="30" max="30" width="10" style="5" bestFit="1" customWidth="1"/>
    <col min="31" max="31" width="11.28515625" style="5" bestFit="1" customWidth="1"/>
    <col min="32" max="32" width="7" style="5" bestFit="1" customWidth="1"/>
    <col min="33" max="33" width="7.7109375" style="5" customWidth="1"/>
    <col min="34" max="34" width="7" style="5" customWidth="1"/>
    <col min="35" max="35" width="10.42578125" style="5" bestFit="1" customWidth="1"/>
    <col min="36" max="36" width="7" style="5" bestFit="1" customWidth="1"/>
    <col min="37" max="37" width="8.5703125" style="5" bestFit="1" customWidth="1"/>
    <col min="38" max="38" width="8.42578125" style="5" bestFit="1" customWidth="1"/>
    <col min="39" max="40" width="8.7109375" style="5" bestFit="1" customWidth="1"/>
    <col min="41" max="41" width="8.42578125" style="5" bestFit="1" customWidth="1"/>
    <col min="42" max="42" width="7.5703125" style="5" bestFit="1" customWidth="1"/>
    <col min="43" max="44" width="8.42578125" style="5" bestFit="1" customWidth="1"/>
    <col min="45" max="45" width="7.85546875" style="5" bestFit="1" customWidth="1"/>
    <col min="46" max="46" width="9.42578125" style="5" bestFit="1" customWidth="1"/>
    <col min="47" max="47" width="7.42578125" style="5" bestFit="1" customWidth="1"/>
    <col min="48" max="48" width="7" style="5" bestFit="1" customWidth="1"/>
    <col min="49" max="16384" width="9.140625" style="32"/>
  </cols>
  <sheetData>
    <row r="1" spans="1:48" ht="39" customHeight="1" x14ac:dyDescent="0.25">
      <c r="A1" s="1888" t="s">
        <v>1474</v>
      </c>
      <c r="B1" s="1888"/>
      <c r="C1" s="1888"/>
      <c r="D1" s="1888"/>
      <c r="E1" s="1888"/>
      <c r="F1" s="1888"/>
      <c r="G1" s="1888"/>
      <c r="H1" s="1888"/>
    </row>
    <row r="2" spans="1:48" ht="37.5" customHeight="1" x14ac:dyDescent="0.25">
      <c r="A2" s="1888" t="s">
        <v>1475</v>
      </c>
      <c r="B2" s="1888"/>
      <c r="C2" s="1888"/>
      <c r="D2" s="1888"/>
      <c r="E2" s="1888"/>
      <c r="F2" s="1888"/>
      <c r="G2" s="1888"/>
      <c r="H2" s="1888"/>
    </row>
    <row r="3" spans="1:48" s="691" customFormat="1" ht="12.75" x14ac:dyDescent="0.2">
      <c r="A3" s="72"/>
      <c r="B3" s="72"/>
      <c r="C3" s="150"/>
      <c r="D3" s="151"/>
      <c r="E3" s="1819"/>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row>
    <row r="4" spans="1:48" s="691" customFormat="1" ht="13.5" thickBot="1" x14ac:dyDescent="0.25">
      <c r="A4" s="72"/>
      <c r="B4" s="72"/>
      <c r="C4" s="20"/>
      <c r="D4" s="60"/>
      <c r="E4" s="1820"/>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57"/>
    </row>
    <row r="5" spans="1:48" s="1460" customFormat="1" ht="25.5" x14ac:dyDescent="0.2">
      <c r="A5" s="1923" t="s">
        <v>1376</v>
      </c>
      <c r="B5" s="1919" t="s">
        <v>1358</v>
      </c>
      <c r="C5" s="1921" t="s">
        <v>1359</v>
      </c>
      <c r="D5" s="1438" t="s">
        <v>1377</v>
      </c>
      <c r="E5" s="1821" t="s">
        <v>1378</v>
      </c>
      <c r="F5" s="1439" t="s">
        <v>1013</v>
      </c>
      <c r="G5" s="1438" t="s">
        <v>1014</v>
      </c>
      <c r="H5" s="1438" t="s">
        <v>1015</v>
      </c>
      <c r="I5" s="1438" t="s">
        <v>11</v>
      </c>
      <c r="J5" s="1438" t="s">
        <v>1016</v>
      </c>
      <c r="K5" s="1438" t="s">
        <v>20</v>
      </c>
      <c r="L5" s="1438" t="s">
        <v>1017</v>
      </c>
      <c r="M5" s="1438" t="s">
        <v>31</v>
      </c>
      <c r="N5" s="1438" t="s">
        <v>30</v>
      </c>
      <c r="O5" s="1438" t="s">
        <v>28</v>
      </c>
      <c r="P5" s="1438" t="s">
        <v>27</v>
      </c>
      <c r="Q5" s="1438" t="s">
        <v>26</v>
      </c>
      <c r="R5" s="1438" t="s">
        <v>25</v>
      </c>
      <c r="S5" s="1438" t="s">
        <v>1019</v>
      </c>
      <c r="T5" s="1438" t="s">
        <v>24</v>
      </c>
      <c r="U5" s="1438" t="s">
        <v>23</v>
      </c>
      <c r="V5" s="1438" t="s">
        <v>1020</v>
      </c>
      <c r="W5" s="1438" t="s">
        <v>22</v>
      </c>
      <c r="X5" s="1438" t="s">
        <v>21</v>
      </c>
      <c r="Y5" s="1438" t="s">
        <v>1021</v>
      </c>
      <c r="Z5" s="1438" t="s">
        <v>19</v>
      </c>
      <c r="AA5" s="1438" t="s">
        <v>1022</v>
      </c>
      <c r="AB5" s="1438" t="s">
        <v>18</v>
      </c>
      <c r="AC5" s="1438" t="s">
        <v>17</v>
      </c>
      <c r="AD5" s="1438" t="s">
        <v>16</v>
      </c>
      <c r="AE5" s="1438" t="s">
        <v>15</v>
      </c>
      <c r="AF5" s="1438" t="s">
        <v>1023</v>
      </c>
      <c r="AG5" s="1438" t="s">
        <v>1024</v>
      </c>
      <c r="AH5" s="1438" t="s">
        <v>14</v>
      </c>
      <c r="AI5" s="1438" t="s">
        <v>1025</v>
      </c>
      <c r="AJ5" s="1438" t="s">
        <v>13</v>
      </c>
      <c r="AK5" s="1438" t="s">
        <v>1026</v>
      </c>
      <c r="AL5" s="1438" t="s">
        <v>12</v>
      </c>
      <c r="AM5" s="1438" t="s">
        <v>1027</v>
      </c>
      <c r="AN5" s="1438" t="s">
        <v>9</v>
      </c>
      <c r="AO5" s="1438" t="s">
        <v>1028</v>
      </c>
      <c r="AP5" s="1438" t="s">
        <v>8</v>
      </c>
      <c r="AQ5" s="1438" t="s">
        <v>1029</v>
      </c>
      <c r="AR5" s="1438" t="s">
        <v>1030</v>
      </c>
      <c r="AS5" s="1438" t="s">
        <v>7</v>
      </c>
      <c r="AT5" s="1438" t="s">
        <v>1031</v>
      </c>
      <c r="AU5" s="1438" t="s">
        <v>1032</v>
      </c>
      <c r="AV5" s="1440" t="s">
        <v>1033</v>
      </c>
    </row>
    <row r="6" spans="1:48" s="1461" customFormat="1" ht="13.5" thickBot="1" x14ac:dyDescent="0.25">
      <c r="A6" s="1924"/>
      <c r="B6" s="1920"/>
      <c r="C6" s="1922"/>
      <c r="D6" s="1441"/>
      <c r="E6" s="1822"/>
      <c r="F6" s="1441" t="s">
        <v>1034</v>
      </c>
      <c r="G6" s="1441" t="s">
        <v>1034</v>
      </c>
      <c r="H6" s="1441" t="s">
        <v>1034</v>
      </c>
      <c r="I6" s="1441" t="s">
        <v>4</v>
      </c>
      <c r="J6" s="1441" t="s">
        <v>1034</v>
      </c>
      <c r="K6" s="1441" t="s">
        <v>4</v>
      </c>
      <c r="L6" s="1441" t="s">
        <v>4</v>
      </c>
      <c r="M6" s="1441" t="s">
        <v>4</v>
      </c>
      <c r="N6" s="1441" t="s">
        <v>4</v>
      </c>
      <c r="O6" s="1441" t="s">
        <v>4</v>
      </c>
      <c r="P6" s="1441" t="s">
        <v>4</v>
      </c>
      <c r="Q6" s="1441" t="s">
        <v>4</v>
      </c>
      <c r="R6" s="1441" t="s">
        <v>4</v>
      </c>
      <c r="S6" s="1441" t="s">
        <v>4</v>
      </c>
      <c r="T6" s="1441" t="s">
        <v>4</v>
      </c>
      <c r="U6" s="1441" t="s">
        <v>4</v>
      </c>
      <c r="V6" s="1441" t="s">
        <v>4</v>
      </c>
      <c r="W6" s="1441" t="s">
        <v>4</v>
      </c>
      <c r="X6" s="1441" t="s">
        <v>4</v>
      </c>
      <c r="Y6" s="1441" t="s">
        <v>4</v>
      </c>
      <c r="Z6" s="1441" t="s">
        <v>4</v>
      </c>
      <c r="AA6" s="1441" t="s">
        <v>4</v>
      </c>
      <c r="AB6" s="1441" t="s">
        <v>4</v>
      </c>
      <c r="AC6" s="1441" t="s">
        <v>4</v>
      </c>
      <c r="AD6" s="1441" t="s">
        <v>4</v>
      </c>
      <c r="AE6" s="1441" t="s">
        <v>4</v>
      </c>
      <c r="AF6" s="1441" t="s">
        <v>4</v>
      </c>
      <c r="AG6" s="1441" t="s">
        <v>4</v>
      </c>
      <c r="AH6" s="1441" t="s">
        <v>4</v>
      </c>
      <c r="AI6" s="1441" t="s">
        <v>4</v>
      </c>
      <c r="AJ6" s="1441" t="s">
        <v>4</v>
      </c>
      <c r="AK6" s="1441" t="s">
        <v>4</v>
      </c>
      <c r="AL6" s="1441" t="s">
        <v>4</v>
      </c>
      <c r="AM6" s="1441" t="s">
        <v>4</v>
      </c>
      <c r="AN6" s="1441" t="s">
        <v>4</v>
      </c>
      <c r="AO6" s="1441" t="s">
        <v>4</v>
      </c>
      <c r="AP6" s="1441" t="s">
        <v>4</v>
      </c>
      <c r="AQ6" s="1441" t="s">
        <v>4</v>
      </c>
      <c r="AR6" s="1441" t="s">
        <v>4</v>
      </c>
      <c r="AS6" s="1441" t="s">
        <v>4</v>
      </c>
      <c r="AT6" s="1441" t="s">
        <v>4</v>
      </c>
      <c r="AU6" s="1441" t="s">
        <v>4</v>
      </c>
      <c r="AV6" s="1442" t="s">
        <v>4</v>
      </c>
    </row>
    <row r="7" spans="1:48" ht="15" customHeight="1" x14ac:dyDescent="0.25">
      <c r="A7" s="1252">
        <v>16</v>
      </c>
      <c r="B7" s="1405" t="s">
        <v>1140</v>
      </c>
      <c r="C7" s="152" t="s">
        <v>1035</v>
      </c>
      <c r="D7" s="153">
        <v>40700</v>
      </c>
      <c r="E7" s="1823">
        <v>0.60416666666666663</v>
      </c>
      <c r="F7" s="154">
        <v>0.7</v>
      </c>
      <c r="G7" s="154">
        <v>3.77</v>
      </c>
      <c r="H7" s="154">
        <v>4.47</v>
      </c>
      <c r="I7" s="155">
        <v>0.89</v>
      </c>
      <c r="J7" s="155">
        <v>0.06</v>
      </c>
      <c r="K7" s="155">
        <v>0.08</v>
      </c>
      <c r="L7" s="156">
        <v>9.6000000000000002E-2</v>
      </c>
      <c r="M7" s="157">
        <v>69800</v>
      </c>
      <c r="N7" s="155">
        <v>7.6</v>
      </c>
      <c r="O7" s="155">
        <v>576</v>
      </c>
      <c r="P7" s="155">
        <v>2.4</v>
      </c>
      <c r="Q7" s="157">
        <v>22900</v>
      </c>
      <c r="R7" s="155">
        <v>0.28999999999999998</v>
      </c>
      <c r="S7" s="158">
        <v>87</v>
      </c>
      <c r="T7" s="155">
        <v>17.5</v>
      </c>
      <c r="U7" s="155">
        <v>54.7</v>
      </c>
      <c r="V7" s="155">
        <v>5.3</v>
      </c>
      <c r="W7" s="155">
        <v>26.6</v>
      </c>
      <c r="X7" s="157">
        <v>33600</v>
      </c>
      <c r="Y7" s="155">
        <v>18.399999999999999</v>
      </c>
      <c r="Z7" s="157">
        <v>24400</v>
      </c>
      <c r="AA7" s="155">
        <v>40.4</v>
      </c>
      <c r="AB7" s="155">
        <v>52.9</v>
      </c>
      <c r="AC7" s="157">
        <v>7560</v>
      </c>
      <c r="AD7" s="157">
        <v>1450</v>
      </c>
      <c r="AE7" s="154">
        <v>0.79</v>
      </c>
      <c r="AF7" s="157">
        <v>2790</v>
      </c>
      <c r="AG7" s="158">
        <v>12</v>
      </c>
      <c r="AH7" s="158">
        <v>32.6</v>
      </c>
      <c r="AI7" s="155">
        <v>871</v>
      </c>
      <c r="AJ7" s="158">
        <v>33.299999999999997</v>
      </c>
      <c r="AK7" s="155">
        <v>115</v>
      </c>
      <c r="AL7" s="155">
        <v>0.62</v>
      </c>
      <c r="AM7" s="158">
        <v>11</v>
      </c>
      <c r="AN7" s="155">
        <v>101</v>
      </c>
      <c r="AO7" s="155">
        <v>0.57999999999999996</v>
      </c>
      <c r="AP7" s="155">
        <v>12.2</v>
      </c>
      <c r="AQ7" s="157">
        <v>3710</v>
      </c>
      <c r="AR7" s="154">
        <v>0.67</v>
      </c>
      <c r="AS7" s="154">
        <v>3.14</v>
      </c>
      <c r="AT7" s="155">
        <v>77.599999999999994</v>
      </c>
      <c r="AU7" s="155">
        <v>22.2</v>
      </c>
      <c r="AV7" s="159">
        <v>140</v>
      </c>
    </row>
    <row r="8" spans="1:48" s="1437" customFormat="1" ht="15" customHeight="1" x14ac:dyDescent="0.25">
      <c r="A8" s="1253">
        <v>16</v>
      </c>
      <c r="B8" s="1407" t="s">
        <v>1140</v>
      </c>
      <c r="C8" s="1337" t="s">
        <v>1132</v>
      </c>
      <c r="D8" s="171">
        <v>40700</v>
      </c>
      <c r="E8" s="1784">
        <v>0.625</v>
      </c>
      <c r="F8" s="1338">
        <v>0.69</v>
      </c>
      <c r="G8" s="1338">
        <v>3.9</v>
      </c>
      <c r="H8" s="1338">
        <v>4.59</v>
      </c>
      <c r="I8" s="172">
        <v>0.93</v>
      </c>
      <c r="J8" s="172">
        <v>0.06</v>
      </c>
      <c r="K8" s="172">
        <v>7.0000000000000007E-2</v>
      </c>
      <c r="L8" s="1339">
        <v>0.121</v>
      </c>
      <c r="M8" s="1340">
        <v>69400</v>
      </c>
      <c r="N8" s="172">
        <v>7.6</v>
      </c>
      <c r="O8" s="172">
        <v>567</v>
      </c>
      <c r="P8" s="172">
        <v>2.2999999999999998</v>
      </c>
      <c r="Q8" s="1340">
        <v>22100</v>
      </c>
      <c r="R8" s="172">
        <v>0.28999999999999998</v>
      </c>
      <c r="S8" s="172">
        <v>87.9</v>
      </c>
      <c r="T8" s="172">
        <v>17.399999999999999</v>
      </c>
      <c r="U8" s="172">
        <v>54.8</v>
      </c>
      <c r="V8" s="172">
        <v>5.0999999999999996</v>
      </c>
      <c r="W8" s="172">
        <v>26.6</v>
      </c>
      <c r="X8" s="1340">
        <v>33900</v>
      </c>
      <c r="Y8" s="172">
        <v>18.2</v>
      </c>
      <c r="Z8" s="1340">
        <v>23700</v>
      </c>
      <c r="AA8" s="172">
        <v>40.4</v>
      </c>
      <c r="AB8" s="172">
        <v>51.3</v>
      </c>
      <c r="AC8" s="1340">
        <v>7530</v>
      </c>
      <c r="AD8" s="1340">
        <v>1470</v>
      </c>
      <c r="AE8" s="1338">
        <v>0.78</v>
      </c>
      <c r="AF8" s="1340">
        <v>2790</v>
      </c>
      <c r="AG8" s="1341">
        <v>12</v>
      </c>
      <c r="AH8" s="1341">
        <v>33</v>
      </c>
      <c r="AI8" s="172">
        <v>854</v>
      </c>
      <c r="AJ8" s="1341">
        <v>34.299999999999997</v>
      </c>
      <c r="AK8" s="172">
        <v>111</v>
      </c>
      <c r="AL8" s="172">
        <v>0.79</v>
      </c>
      <c r="AM8" s="1341">
        <v>10.6</v>
      </c>
      <c r="AN8" s="172">
        <v>99.9</v>
      </c>
      <c r="AO8" s="172">
        <v>0.61</v>
      </c>
      <c r="AP8" s="172">
        <v>12.3</v>
      </c>
      <c r="AQ8" s="1340">
        <v>3740</v>
      </c>
      <c r="AR8" s="1338">
        <v>0.68</v>
      </c>
      <c r="AS8" s="1338">
        <v>3.13</v>
      </c>
      <c r="AT8" s="172">
        <v>76.900000000000006</v>
      </c>
      <c r="AU8" s="172">
        <v>21.7</v>
      </c>
      <c r="AV8" s="173">
        <v>139</v>
      </c>
    </row>
    <row r="9" spans="1:48" ht="15" customHeight="1" x14ac:dyDescent="0.25">
      <c r="A9" s="1253">
        <v>16</v>
      </c>
      <c r="B9" s="1407" t="s">
        <v>1140</v>
      </c>
      <c r="C9" s="1337" t="s">
        <v>1132</v>
      </c>
      <c r="D9" s="171">
        <v>40700</v>
      </c>
      <c r="E9" s="1784">
        <v>0.64583333333333337</v>
      </c>
      <c r="F9" s="1338">
        <v>0.92</v>
      </c>
      <c r="G9" s="1338">
        <v>3.74</v>
      </c>
      <c r="H9" s="1338">
        <v>4.66</v>
      </c>
      <c r="I9" s="172">
        <v>0.86</v>
      </c>
      <c r="J9" s="172">
        <v>7.0000000000000007E-2</v>
      </c>
      <c r="K9" s="172">
        <v>7.0000000000000007E-2</v>
      </c>
      <c r="L9" s="1339">
        <v>0.109</v>
      </c>
      <c r="M9" s="1340">
        <v>66000</v>
      </c>
      <c r="N9" s="172">
        <v>6.5</v>
      </c>
      <c r="O9" s="172">
        <v>556</v>
      </c>
      <c r="P9" s="172">
        <v>2.2999999999999998</v>
      </c>
      <c r="Q9" s="1340">
        <v>27900</v>
      </c>
      <c r="R9" s="172">
        <v>0.27</v>
      </c>
      <c r="S9" s="172">
        <v>90.1</v>
      </c>
      <c r="T9" s="172">
        <v>16.899999999999999</v>
      </c>
      <c r="U9" s="172">
        <v>52.2</v>
      </c>
      <c r="V9" s="172">
        <v>5.2</v>
      </c>
      <c r="W9" s="172">
        <v>26</v>
      </c>
      <c r="X9" s="1340">
        <v>31300</v>
      </c>
      <c r="Y9" s="172">
        <v>17.2</v>
      </c>
      <c r="Z9" s="1340">
        <v>22700</v>
      </c>
      <c r="AA9" s="172">
        <v>41.2</v>
      </c>
      <c r="AB9" s="172">
        <v>49.7</v>
      </c>
      <c r="AC9" s="1340">
        <v>7820</v>
      </c>
      <c r="AD9" s="1340">
        <v>1320</v>
      </c>
      <c r="AE9" s="1338">
        <v>0.76</v>
      </c>
      <c r="AF9" s="1340">
        <v>2850</v>
      </c>
      <c r="AG9" s="1341">
        <v>12</v>
      </c>
      <c r="AH9" s="1341">
        <v>31.1</v>
      </c>
      <c r="AI9" s="172">
        <v>862</v>
      </c>
      <c r="AJ9" s="1341">
        <v>32.200000000000003</v>
      </c>
      <c r="AK9" s="172">
        <v>108</v>
      </c>
      <c r="AL9" s="172">
        <v>0.64</v>
      </c>
      <c r="AM9" s="1341">
        <v>10.3</v>
      </c>
      <c r="AN9" s="172">
        <v>107</v>
      </c>
      <c r="AO9" s="172">
        <v>0.65</v>
      </c>
      <c r="AP9" s="172">
        <v>11.9</v>
      </c>
      <c r="AQ9" s="1340">
        <v>3620</v>
      </c>
      <c r="AR9" s="1338">
        <v>0.67</v>
      </c>
      <c r="AS9" s="1338">
        <v>3.1</v>
      </c>
      <c r="AT9" s="172">
        <v>74.400000000000006</v>
      </c>
      <c r="AU9" s="172">
        <v>21.7</v>
      </c>
      <c r="AV9" s="173">
        <v>138</v>
      </c>
    </row>
    <row r="10" spans="1:48" ht="15" customHeight="1" x14ac:dyDescent="0.25">
      <c r="A10" s="236">
        <v>16</v>
      </c>
      <c r="B10" s="1405" t="s">
        <v>1140</v>
      </c>
      <c r="C10" s="160" t="s">
        <v>1035</v>
      </c>
      <c r="D10" s="161">
        <v>40700</v>
      </c>
      <c r="E10" s="1824">
        <v>0.66666666666666663</v>
      </c>
      <c r="F10" s="163">
        <v>0.9</v>
      </c>
      <c r="G10" s="163">
        <v>3.94</v>
      </c>
      <c r="H10" s="163">
        <v>4.84</v>
      </c>
      <c r="I10" s="164">
        <v>0.88</v>
      </c>
      <c r="J10" s="164">
        <v>0.08</v>
      </c>
      <c r="K10" s="164">
        <v>7.0000000000000007E-2</v>
      </c>
      <c r="L10" s="165">
        <v>8.4000000000000005E-2</v>
      </c>
      <c r="M10" s="166">
        <v>66600</v>
      </c>
      <c r="N10" s="164">
        <v>6.8</v>
      </c>
      <c r="O10" s="164">
        <v>560</v>
      </c>
      <c r="P10" s="164">
        <v>2.5</v>
      </c>
      <c r="Q10" s="166">
        <v>27600</v>
      </c>
      <c r="R10" s="164">
        <v>0.28999999999999998</v>
      </c>
      <c r="S10" s="164">
        <v>86.2</v>
      </c>
      <c r="T10" s="164">
        <v>17.100000000000001</v>
      </c>
      <c r="U10" s="164">
        <v>52.1</v>
      </c>
      <c r="V10" s="164">
        <v>5.0999999999999996</v>
      </c>
      <c r="W10" s="164">
        <v>26.4</v>
      </c>
      <c r="X10" s="166">
        <v>32400</v>
      </c>
      <c r="Y10" s="164">
        <v>17.5</v>
      </c>
      <c r="Z10" s="166">
        <v>23100</v>
      </c>
      <c r="AA10" s="164">
        <v>40.9</v>
      </c>
      <c r="AB10" s="164">
        <v>50.7</v>
      </c>
      <c r="AC10" s="166">
        <v>7920</v>
      </c>
      <c r="AD10" s="166">
        <v>1270</v>
      </c>
      <c r="AE10" s="163">
        <v>0.78</v>
      </c>
      <c r="AF10" s="166">
        <v>2840</v>
      </c>
      <c r="AG10" s="167">
        <v>11</v>
      </c>
      <c r="AH10" s="167">
        <v>32.5</v>
      </c>
      <c r="AI10" s="164">
        <v>912</v>
      </c>
      <c r="AJ10" s="167">
        <v>32.5</v>
      </c>
      <c r="AK10" s="164">
        <v>110</v>
      </c>
      <c r="AL10" s="164">
        <v>0.72</v>
      </c>
      <c r="AM10" s="167">
        <v>10.5</v>
      </c>
      <c r="AN10" s="164">
        <v>105</v>
      </c>
      <c r="AO10" s="164">
        <v>0.54</v>
      </c>
      <c r="AP10" s="164">
        <v>11.9</v>
      </c>
      <c r="AQ10" s="166">
        <v>3610</v>
      </c>
      <c r="AR10" s="163">
        <v>0.63</v>
      </c>
      <c r="AS10" s="163">
        <v>3.05</v>
      </c>
      <c r="AT10" s="164">
        <v>74.599999999999994</v>
      </c>
      <c r="AU10" s="164">
        <v>21.8</v>
      </c>
      <c r="AV10" s="159">
        <v>140</v>
      </c>
    </row>
    <row r="11" spans="1:48" ht="15" customHeight="1" x14ac:dyDescent="0.25">
      <c r="A11" s="236">
        <v>16</v>
      </c>
      <c r="B11" s="1405" t="s">
        <v>1140</v>
      </c>
      <c r="C11" s="160" t="s">
        <v>1035</v>
      </c>
      <c r="D11" s="161">
        <v>40700</v>
      </c>
      <c r="E11" s="1824">
        <v>0.70833333333333337</v>
      </c>
      <c r="F11" s="163">
        <v>0.66</v>
      </c>
      <c r="G11" s="163">
        <v>3.18</v>
      </c>
      <c r="H11" s="163">
        <v>3.84</v>
      </c>
      <c r="I11" s="164">
        <v>0.74</v>
      </c>
      <c r="J11" s="164">
        <v>0.06</v>
      </c>
      <c r="K11" s="164">
        <v>0.06</v>
      </c>
      <c r="L11" s="165">
        <v>0.108</v>
      </c>
      <c r="M11" s="166">
        <v>65000</v>
      </c>
      <c r="N11" s="164">
        <v>8.8000000000000007</v>
      </c>
      <c r="O11" s="164">
        <v>572</v>
      </c>
      <c r="P11" s="164">
        <v>2.4</v>
      </c>
      <c r="Q11" s="166">
        <v>21000</v>
      </c>
      <c r="R11" s="164">
        <v>0.27</v>
      </c>
      <c r="S11" s="167">
        <v>92</v>
      </c>
      <c r="T11" s="164">
        <v>16.600000000000001</v>
      </c>
      <c r="U11" s="164">
        <v>50.5</v>
      </c>
      <c r="V11" s="164">
        <v>4.9000000000000004</v>
      </c>
      <c r="W11" s="164">
        <v>24.9</v>
      </c>
      <c r="X11" s="166">
        <v>30300</v>
      </c>
      <c r="Y11" s="167">
        <v>17</v>
      </c>
      <c r="Z11" s="166">
        <v>24500</v>
      </c>
      <c r="AA11" s="164">
        <v>42.4</v>
      </c>
      <c r="AB11" s="164">
        <v>48.6</v>
      </c>
      <c r="AC11" s="166">
        <v>7400</v>
      </c>
      <c r="AD11" s="166">
        <v>1010</v>
      </c>
      <c r="AE11" s="163">
        <v>0.73</v>
      </c>
      <c r="AF11" s="166">
        <v>3080</v>
      </c>
      <c r="AG11" s="167">
        <v>12</v>
      </c>
      <c r="AH11" s="167">
        <v>30.2</v>
      </c>
      <c r="AI11" s="164">
        <v>729</v>
      </c>
      <c r="AJ11" s="167">
        <v>32.1</v>
      </c>
      <c r="AK11" s="164">
        <v>107</v>
      </c>
      <c r="AL11" s="164">
        <v>0.67</v>
      </c>
      <c r="AM11" s="167">
        <v>10</v>
      </c>
      <c r="AN11" s="164">
        <v>96.9</v>
      </c>
      <c r="AO11" s="164">
        <v>0.56000000000000005</v>
      </c>
      <c r="AP11" s="164">
        <v>12.2</v>
      </c>
      <c r="AQ11" s="166">
        <v>3740</v>
      </c>
      <c r="AR11" s="163">
        <v>0.65</v>
      </c>
      <c r="AS11" s="163">
        <v>3.18</v>
      </c>
      <c r="AT11" s="164">
        <v>70.8</v>
      </c>
      <c r="AU11" s="164">
        <v>21.7</v>
      </c>
      <c r="AV11" s="159">
        <v>124</v>
      </c>
    </row>
    <row r="12" spans="1:48" ht="15" customHeight="1" x14ac:dyDescent="0.25">
      <c r="A12" s="236">
        <v>27</v>
      </c>
      <c r="B12" s="1405" t="s">
        <v>902</v>
      </c>
      <c r="C12" s="168" t="s">
        <v>103</v>
      </c>
      <c r="D12" s="161">
        <v>40701</v>
      </c>
      <c r="E12" s="1824">
        <v>0.375</v>
      </c>
      <c r="F12" s="163">
        <v>0.53</v>
      </c>
      <c r="G12" s="163">
        <v>3.62</v>
      </c>
      <c r="H12" s="163">
        <v>4.1500000000000004</v>
      </c>
      <c r="I12" s="164">
        <v>0.78</v>
      </c>
      <c r="J12" s="164">
        <v>7.0000000000000007E-2</v>
      </c>
      <c r="K12" s="164">
        <v>7.0000000000000007E-2</v>
      </c>
      <c r="L12" s="165">
        <v>7.6999999999999999E-2</v>
      </c>
      <c r="M12" s="166">
        <v>67900</v>
      </c>
      <c r="N12" s="164">
        <v>9.6</v>
      </c>
      <c r="O12" s="164">
        <v>544</v>
      </c>
      <c r="P12" s="164">
        <v>2.4</v>
      </c>
      <c r="Q12" s="166">
        <v>17500</v>
      </c>
      <c r="R12" s="164">
        <v>0.28999999999999998</v>
      </c>
      <c r="S12" s="164">
        <v>90.2</v>
      </c>
      <c r="T12" s="164">
        <v>17.3</v>
      </c>
      <c r="U12" s="164">
        <v>56.3</v>
      </c>
      <c r="V12" s="164">
        <v>5.0999999999999996</v>
      </c>
      <c r="W12" s="167">
        <v>29</v>
      </c>
      <c r="X12" s="166">
        <v>33000</v>
      </c>
      <c r="Y12" s="164">
        <v>17.8</v>
      </c>
      <c r="Z12" s="166">
        <v>25600</v>
      </c>
      <c r="AA12" s="164">
        <v>42.1</v>
      </c>
      <c r="AB12" s="164">
        <v>51.5</v>
      </c>
      <c r="AC12" s="166">
        <v>7510</v>
      </c>
      <c r="AD12" s="166">
        <v>1110</v>
      </c>
      <c r="AE12" s="163">
        <v>0.75</v>
      </c>
      <c r="AF12" s="166">
        <v>2520</v>
      </c>
      <c r="AG12" s="167">
        <v>13</v>
      </c>
      <c r="AH12" s="167">
        <v>32.1</v>
      </c>
      <c r="AI12" s="164">
        <v>816</v>
      </c>
      <c r="AJ12" s="167">
        <v>33</v>
      </c>
      <c r="AK12" s="164">
        <v>114</v>
      </c>
      <c r="AL12" s="164">
        <v>0.66</v>
      </c>
      <c r="AM12" s="167">
        <v>11</v>
      </c>
      <c r="AN12" s="167">
        <v>87</v>
      </c>
      <c r="AO12" s="164">
        <v>0.59</v>
      </c>
      <c r="AP12" s="164">
        <v>12.2</v>
      </c>
      <c r="AQ12" s="166">
        <v>3930</v>
      </c>
      <c r="AR12" s="163">
        <v>0.7</v>
      </c>
      <c r="AS12" s="163">
        <v>3.24</v>
      </c>
      <c r="AT12" s="164">
        <v>77.400000000000006</v>
      </c>
      <c r="AU12" s="164">
        <v>22.5</v>
      </c>
      <c r="AV12" s="159">
        <v>134</v>
      </c>
    </row>
    <row r="13" spans="1:48" s="1462" customFormat="1" ht="15" customHeight="1" x14ac:dyDescent="0.25">
      <c r="A13" s="1253">
        <v>27</v>
      </c>
      <c r="B13" s="1407" t="s">
        <v>902</v>
      </c>
      <c r="C13" s="1421" t="s">
        <v>1432</v>
      </c>
      <c r="D13" s="171">
        <v>40701</v>
      </c>
      <c r="E13" s="1784">
        <v>0.41666666666666669</v>
      </c>
      <c r="F13" s="1338">
        <v>0.66</v>
      </c>
      <c r="G13" s="1338">
        <v>3.9</v>
      </c>
      <c r="H13" s="1338">
        <v>4.5599999999999996</v>
      </c>
      <c r="I13" s="172">
        <v>0.84</v>
      </c>
      <c r="J13" s="172">
        <v>7.0000000000000007E-2</v>
      </c>
      <c r="K13" s="172">
        <v>7.0000000000000007E-2</v>
      </c>
      <c r="L13" s="1339">
        <v>0.10299999999999999</v>
      </c>
      <c r="M13" s="1340">
        <v>70000</v>
      </c>
      <c r="N13" s="172">
        <v>9.4</v>
      </c>
      <c r="O13" s="172">
        <v>564</v>
      </c>
      <c r="P13" s="172">
        <v>2.2999999999999998</v>
      </c>
      <c r="Q13" s="1340">
        <v>21200</v>
      </c>
      <c r="R13" s="172">
        <v>0.28000000000000003</v>
      </c>
      <c r="S13" s="1341">
        <v>91</v>
      </c>
      <c r="T13" s="172">
        <v>18.2</v>
      </c>
      <c r="U13" s="172">
        <v>55.7</v>
      </c>
      <c r="V13" s="172">
        <v>5.3</v>
      </c>
      <c r="W13" s="172">
        <v>27.5</v>
      </c>
      <c r="X13" s="1340">
        <v>33600</v>
      </c>
      <c r="Y13" s="172">
        <v>18.399999999999999</v>
      </c>
      <c r="Z13" s="1340">
        <v>25200</v>
      </c>
      <c r="AA13" s="172">
        <v>41.3</v>
      </c>
      <c r="AB13" s="172">
        <v>52.4</v>
      </c>
      <c r="AC13" s="1340">
        <v>7660</v>
      </c>
      <c r="AD13" s="1340">
        <v>1200</v>
      </c>
      <c r="AE13" s="1338">
        <v>0.8</v>
      </c>
      <c r="AF13" s="1340">
        <v>2460</v>
      </c>
      <c r="AG13" s="1341">
        <v>12</v>
      </c>
      <c r="AH13" s="1341">
        <v>33.5</v>
      </c>
      <c r="AI13" s="172">
        <v>854</v>
      </c>
      <c r="AJ13" s="1341">
        <v>33.1</v>
      </c>
      <c r="AK13" s="172">
        <v>113</v>
      </c>
      <c r="AL13" s="172">
        <v>0.73</v>
      </c>
      <c r="AM13" s="1341">
        <v>10.8</v>
      </c>
      <c r="AN13" s="172">
        <v>94.5</v>
      </c>
      <c r="AO13" s="172">
        <v>0.53</v>
      </c>
      <c r="AP13" s="172">
        <v>12.1</v>
      </c>
      <c r="AQ13" s="1340">
        <v>3830</v>
      </c>
      <c r="AR13" s="1338">
        <v>0.69</v>
      </c>
      <c r="AS13" s="1338">
        <v>3.14</v>
      </c>
      <c r="AT13" s="172">
        <v>77.599999999999994</v>
      </c>
      <c r="AU13" s="172">
        <v>23.2</v>
      </c>
      <c r="AV13" s="173">
        <v>133</v>
      </c>
    </row>
    <row r="14" spans="1:48" ht="15" customHeight="1" x14ac:dyDescent="0.25">
      <c r="A14" s="1253">
        <v>27</v>
      </c>
      <c r="B14" s="1407" t="s">
        <v>902</v>
      </c>
      <c r="C14" s="1347" t="s">
        <v>1432</v>
      </c>
      <c r="D14" s="171">
        <v>40701</v>
      </c>
      <c r="E14" s="1784">
        <v>0.4375</v>
      </c>
      <c r="F14" s="1338">
        <v>0.62</v>
      </c>
      <c r="G14" s="1338">
        <v>3.88</v>
      </c>
      <c r="H14" s="1338">
        <v>4.5</v>
      </c>
      <c r="I14" s="172">
        <v>0.78</v>
      </c>
      <c r="J14" s="172">
        <v>0.08</v>
      </c>
      <c r="K14" s="172">
        <v>0.06</v>
      </c>
      <c r="L14" s="1339">
        <v>0.09</v>
      </c>
      <c r="M14" s="1340">
        <v>69000</v>
      </c>
      <c r="N14" s="172">
        <v>9.6</v>
      </c>
      <c r="O14" s="172">
        <v>553</v>
      </c>
      <c r="P14" s="172">
        <v>2.4</v>
      </c>
      <c r="Q14" s="1340">
        <v>21500</v>
      </c>
      <c r="R14" s="172">
        <v>0.28999999999999998</v>
      </c>
      <c r="S14" s="172">
        <v>89.3</v>
      </c>
      <c r="T14" s="172">
        <v>17.8</v>
      </c>
      <c r="U14" s="1341">
        <v>56</v>
      </c>
      <c r="V14" s="172">
        <v>5.2</v>
      </c>
      <c r="W14" s="172">
        <v>26.7</v>
      </c>
      <c r="X14" s="1340">
        <v>33300</v>
      </c>
      <c r="Y14" s="172">
        <v>18.2</v>
      </c>
      <c r="Z14" s="1340">
        <v>25400</v>
      </c>
      <c r="AA14" s="172">
        <v>41.7</v>
      </c>
      <c r="AB14" s="172">
        <v>51.6</v>
      </c>
      <c r="AC14" s="1340">
        <v>7710</v>
      </c>
      <c r="AD14" s="1340">
        <v>1220</v>
      </c>
      <c r="AE14" s="1338">
        <v>0.78</v>
      </c>
      <c r="AF14" s="1340">
        <v>2430</v>
      </c>
      <c r="AG14" s="1341">
        <v>13</v>
      </c>
      <c r="AH14" s="1341">
        <v>33</v>
      </c>
      <c r="AI14" s="172">
        <v>843</v>
      </c>
      <c r="AJ14" s="1341">
        <v>32.9</v>
      </c>
      <c r="AK14" s="172">
        <v>116</v>
      </c>
      <c r="AL14" s="172">
        <v>0.62</v>
      </c>
      <c r="AM14" s="1341">
        <v>11.2</v>
      </c>
      <c r="AN14" s="172">
        <v>94.7</v>
      </c>
      <c r="AO14" s="172">
        <v>0.61</v>
      </c>
      <c r="AP14" s="172">
        <v>12.1</v>
      </c>
      <c r="AQ14" s="1340">
        <v>3920</v>
      </c>
      <c r="AR14" s="1338">
        <v>0.68</v>
      </c>
      <c r="AS14" s="1338">
        <v>3.1</v>
      </c>
      <c r="AT14" s="172">
        <v>75.400000000000006</v>
      </c>
      <c r="AU14" s="172">
        <v>22.6</v>
      </c>
      <c r="AV14" s="173">
        <v>135</v>
      </c>
    </row>
    <row r="15" spans="1:48" ht="15" customHeight="1" x14ac:dyDescent="0.25">
      <c r="A15" s="236">
        <v>27</v>
      </c>
      <c r="B15" s="1405" t="s">
        <v>902</v>
      </c>
      <c r="C15" s="168" t="s">
        <v>103</v>
      </c>
      <c r="D15" s="161">
        <v>40701</v>
      </c>
      <c r="E15" s="1824">
        <v>0.45833333333333331</v>
      </c>
      <c r="F15" s="163">
        <v>0.49</v>
      </c>
      <c r="G15" s="163">
        <v>3.32</v>
      </c>
      <c r="H15" s="163">
        <v>3.81</v>
      </c>
      <c r="I15" s="164">
        <v>0.76</v>
      </c>
      <c r="J15" s="164">
        <v>0.05</v>
      </c>
      <c r="K15" s="164">
        <v>7.0000000000000007E-2</v>
      </c>
      <c r="L15" s="165">
        <v>9.1999999999999998E-2</v>
      </c>
      <c r="M15" s="166">
        <v>66600</v>
      </c>
      <c r="N15" s="164">
        <v>9.9</v>
      </c>
      <c r="O15" s="164">
        <v>566</v>
      </c>
      <c r="P15" s="164">
        <v>2.2999999999999998</v>
      </c>
      <c r="Q15" s="166">
        <v>15700</v>
      </c>
      <c r="R15" s="164">
        <v>0.28000000000000003</v>
      </c>
      <c r="S15" s="164">
        <v>91.5</v>
      </c>
      <c r="T15" s="164">
        <v>17.2</v>
      </c>
      <c r="U15" s="167">
        <v>54</v>
      </c>
      <c r="V15" s="164">
        <v>4.9000000000000004</v>
      </c>
      <c r="W15" s="164">
        <v>25.7</v>
      </c>
      <c r="X15" s="166">
        <v>31700</v>
      </c>
      <c r="Y15" s="164">
        <v>17.2</v>
      </c>
      <c r="Z15" s="166">
        <v>26000</v>
      </c>
      <c r="AA15" s="167">
        <v>41</v>
      </c>
      <c r="AB15" s="164">
        <v>50.5</v>
      </c>
      <c r="AC15" s="166">
        <v>7100</v>
      </c>
      <c r="AD15" s="166">
        <v>1170</v>
      </c>
      <c r="AE15" s="163">
        <v>0.75</v>
      </c>
      <c r="AF15" s="166">
        <v>2530</v>
      </c>
      <c r="AG15" s="167">
        <v>13</v>
      </c>
      <c r="AH15" s="167">
        <v>31</v>
      </c>
      <c r="AI15" s="164">
        <v>740</v>
      </c>
      <c r="AJ15" s="167">
        <v>33.1</v>
      </c>
      <c r="AK15" s="164">
        <v>109</v>
      </c>
      <c r="AL15" s="164">
        <v>0.76</v>
      </c>
      <c r="AM15" s="167">
        <v>10.4</v>
      </c>
      <c r="AN15" s="164">
        <v>85.7</v>
      </c>
      <c r="AO15" s="164">
        <v>0.61</v>
      </c>
      <c r="AP15" s="164">
        <v>12.1</v>
      </c>
      <c r="AQ15" s="166">
        <v>3870</v>
      </c>
      <c r="AR15" s="163">
        <v>0.68</v>
      </c>
      <c r="AS15" s="163">
        <v>3.2</v>
      </c>
      <c r="AT15" s="164">
        <v>73.7</v>
      </c>
      <c r="AU15" s="164">
        <v>21.9</v>
      </c>
      <c r="AV15" s="159">
        <v>123</v>
      </c>
    </row>
    <row r="16" spans="1:48" ht="15" customHeight="1" x14ac:dyDescent="0.25">
      <c r="A16" s="236">
        <v>27</v>
      </c>
      <c r="B16" s="1405" t="s">
        <v>902</v>
      </c>
      <c r="C16" s="168" t="s">
        <v>103</v>
      </c>
      <c r="D16" s="161">
        <v>40701</v>
      </c>
      <c r="E16" s="1824">
        <v>0.54166666666666663</v>
      </c>
      <c r="F16" s="163">
        <v>0.53</v>
      </c>
      <c r="G16" s="163">
        <v>3.49</v>
      </c>
      <c r="H16" s="163">
        <v>4.0199999999999996</v>
      </c>
      <c r="I16" s="164">
        <v>0.81</v>
      </c>
      <c r="J16" s="164">
        <v>0.06</v>
      </c>
      <c r="K16" s="164">
        <v>7.0000000000000007E-2</v>
      </c>
      <c r="L16" s="165">
        <v>0.115</v>
      </c>
      <c r="M16" s="166">
        <v>68600</v>
      </c>
      <c r="N16" s="164">
        <v>9.6999999999999993</v>
      </c>
      <c r="O16" s="164">
        <v>560</v>
      </c>
      <c r="P16" s="164">
        <v>2.5</v>
      </c>
      <c r="Q16" s="166">
        <v>17600</v>
      </c>
      <c r="R16" s="164">
        <v>0.28000000000000003</v>
      </c>
      <c r="S16" s="164">
        <v>93.2</v>
      </c>
      <c r="T16" s="164">
        <v>18.100000000000001</v>
      </c>
      <c r="U16" s="164">
        <v>54.2</v>
      </c>
      <c r="V16" s="167">
        <v>5</v>
      </c>
      <c r="W16" s="167">
        <v>27</v>
      </c>
      <c r="X16" s="166">
        <v>32800</v>
      </c>
      <c r="Y16" s="164">
        <v>17.899999999999999</v>
      </c>
      <c r="Z16" s="166">
        <v>25500</v>
      </c>
      <c r="AA16" s="164">
        <v>42.5</v>
      </c>
      <c r="AB16" s="164">
        <v>52.9</v>
      </c>
      <c r="AC16" s="166">
        <v>7470</v>
      </c>
      <c r="AD16" s="166">
        <v>1130</v>
      </c>
      <c r="AE16" s="163">
        <v>0.78</v>
      </c>
      <c r="AF16" s="166">
        <v>2440</v>
      </c>
      <c r="AG16" s="167">
        <v>12</v>
      </c>
      <c r="AH16" s="167">
        <v>32.700000000000003</v>
      </c>
      <c r="AI16" s="164">
        <v>809</v>
      </c>
      <c r="AJ16" s="169">
        <v>34.9</v>
      </c>
      <c r="AK16" s="164">
        <v>113</v>
      </c>
      <c r="AL16" s="164">
        <v>0.77</v>
      </c>
      <c r="AM16" s="167">
        <v>10.7</v>
      </c>
      <c r="AN16" s="164">
        <v>89.2</v>
      </c>
      <c r="AO16" s="163">
        <v>0.6</v>
      </c>
      <c r="AP16" s="164">
        <v>12.3</v>
      </c>
      <c r="AQ16" s="166">
        <v>3800</v>
      </c>
      <c r="AR16" s="163">
        <v>0.7</v>
      </c>
      <c r="AS16" s="163">
        <v>3.28</v>
      </c>
      <c r="AT16" s="164">
        <v>75.400000000000006</v>
      </c>
      <c r="AU16" s="164">
        <v>22.9</v>
      </c>
      <c r="AV16" s="159">
        <v>130</v>
      </c>
    </row>
    <row r="17" spans="1:48" ht="10.5" customHeight="1" x14ac:dyDescent="0.25">
      <c r="A17" s="1443"/>
      <c r="B17" s="1444"/>
      <c r="C17" s="1445"/>
      <c r="D17" s="1446"/>
      <c r="E17" s="1825"/>
      <c r="F17" s="1447"/>
      <c r="G17" s="1447"/>
      <c r="H17" s="1447"/>
      <c r="I17" s="1447"/>
      <c r="J17" s="1447"/>
      <c r="K17" s="1447"/>
      <c r="L17" s="1447"/>
      <c r="M17" s="1447"/>
      <c r="N17" s="1447"/>
      <c r="O17" s="1447"/>
      <c r="P17" s="1447"/>
      <c r="Q17" s="1447"/>
      <c r="R17" s="1447"/>
      <c r="S17" s="1447"/>
      <c r="T17" s="1447"/>
      <c r="U17" s="1447"/>
      <c r="V17" s="1447"/>
      <c r="W17" s="1447"/>
      <c r="X17" s="1447"/>
      <c r="Y17" s="1447"/>
      <c r="Z17" s="1447"/>
      <c r="AA17" s="1447"/>
      <c r="AB17" s="1447"/>
      <c r="AC17" s="1447"/>
      <c r="AD17" s="1447"/>
      <c r="AE17" s="1447"/>
      <c r="AF17" s="1447"/>
      <c r="AG17" s="1447"/>
      <c r="AH17" s="1447"/>
      <c r="AI17" s="1447"/>
      <c r="AJ17" s="1447"/>
      <c r="AK17" s="1447"/>
      <c r="AL17" s="1447"/>
      <c r="AM17" s="1447"/>
      <c r="AN17" s="1447"/>
      <c r="AO17" s="1447"/>
      <c r="AP17" s="1447"/>
      <c r="AQ17" s="1447"/>
      <c r="AR17" s="1447"/>
      <c r="AS17" s="1447"/>
      <c r="AT17" s="1447"/>
      <c r="AU17" s="1447"/>
      <c r="AV17" s="1448"/>
    </row>
    <row r="18" spans="1:48" ht="15" customHeight="1" x14ac:dyDescent="0.25">
      <c r="A18" s="1253">
        <v>5</v>
      </c>
      <c r="B18" s="1359" t="s">
        <v>584</v>
      </c>
      <c r="C18" s="170" t="s">
        <v>1357</v>
      </c>
      <c r="D18" s="171">
        <v>40465</v>
      </c>
      <c r="E18" s="1784">
        <v>0.48958333333333331</v>
      </c>
      <c r="F18" s="172">
        <v>1.85</v>
      </c>
      <c r="G18" s="172">
        <v>3.47</v>
      </c>
      <c r="H18" s="1338">
        <v>5.32</v>
      </c>
      <c r="I18" s="1342">
        <v>0.62</v>
      </c>
      <c r="J18" s="172">
        <v>0.05</v>
      </c>
      <c r="K18" s="172">
        <v>0.06</v>
      </c>
      <c r="L18" s="1343">
        <v>0.2</v>
      </c>
      <c r="M18" s="1344">
        <v>56100</v>
      </c>
      <c r="N18" s="195">
        <v>5.3</v>
      </c>
      <c r="O18" s="195">
        <v>487</v>
      </c>
      <c r="P18" s="195">
        <v>1.8</v>
      </c>
      <c r="Q18" s="1344">
        <v>51900</v>
      </c>
      <c r="R18" s="195">
        <v>0.27</v>
      </c>
      <c r="S18" s="195">
        <v>75.7</v>
      </c>
      <c r="T18" s="195">
        <v>14.7</v>
      </c>
      <c r="U18" s="195">
        <v>47.5</v>
      </c>
      <c r="V18" s="195">
        <v>4.4000000000000004</v>
      </c>
      <c r="W18" s="195">
        <v>25.3</v>
      </c>
      <c r="X18" s="1344">
        <v>28500</v>
      </c>
      <c r="Y18" s="195">
        <v>15.6</v>
      </c>
      <c r="Z18" s="1344">
        <v>21200</v>
      </c>
      <c r="AA18" s="195">
        <v>35.299999999999997</v>
      </c>
      <c r="AB18" s="195">
        <v>43.6</v>
      </c>
      <c r="AC18" s="1344">
        <v>8360</v>
      </c>
      <c r="AD18" s="1344">
        <v>827</v>
      </c>
      <c r="AE18" s="1342">
        <v>0.69</v>
      </c>
      <c r="AF18" s="1344">
        <v>3010</v>
      </c>
      <c r="AG18" s="1342">
        <v>9.9</v>
      </c>
      <c r="AH18" s="1345">
        <v>28.4</v>
      </c>
      <c r="AI18" s="195">
        <v>899</v>
      </c>
      <c r="AJ18" s="1345">
        <v>28.9</v>
      </c>
      <c r="AK18" s="195">
        <v>100</v>
      </c>
      <c r="AL18" s="195">
        <v>0.02</v>
      </c>
      <c r="AM18" s="1342">
        <v>9.6</v>
      </c>
      <c r="AN18" s="195">
        <v>116</v>
      </c>
      <c r="AO18" s="195">
        <v>0.77</v>
      </c>
      <c r="AP18" s="195">
        <v>10.8</v>
      </c>
      <c r="AQ18" s="1344">
        <v>2660</v>
      </c>
      <c r="AR18" s="195">
        <v>0.57999999999999996</v>
      </c>
      <c r="AS18" s="1342">
        <v>2.64</v>
      </c>
      <c r="AT18" s="1345">
        <v>67.5</v>
      </c>
      <c r="AU18" s="195">
        <v>21.5</v>
      </c>
      <c r="AV18" s="1346">
        <v>123</v>
      </c>
    </row>
    <row r="19" spans="1:48" ht="15" customHeight="1" x14ac:dyDescent="0.25">
      <c r="A19" s="1253">
        <v>5</v>
      </c>
      <c r="B19" s="1359" t="s">
        <v>584</v>
      </c>
      <c r="C19" s="170" t="s">
        <v>1357</v>
      </c>
      <c r="D19" s="171">
        <v>40465</v>
      </c>
      <c r="E19" s="1784">
        <v>0.49305555555555558</v>
      </c>
      <c r="F19" s="172">
        <v>1.73</v>
      </c>
      <c r="G19" s="172">
        <v>3.58</v>
      </c>
      <c r="H19" s="1338">
        <v>5.31</v>
      </c>
      <c r="I19" s="1342">
        <v>0.6</v>
      </c>
      <c r="J19" s="172">
        <v>0.05</v>
      </c>
      <c r="K19" s="172">
        <v>0.06</v>
      </c>
      <c r="L19" s="1343">
        <v>0.20200000000000001</v>
      </c>
      <c r="M19" s="1344">
        <v>57300</v>
      </c>
      <c r="N19" s="195">
        <v>5.4</v>
      </c>
      <c r="O19" s="195">
        <v>490</v>
      </c>
      <c r="P19" s="195">
        <v>1.9</v>
      </c>
      <c r="Q19" s="1344">
        <v>52800</v>
      </c>
      <c r="R19" s="195">
        <v>0.25</v>
      </c>
      <c r="S19" s="195">
        <v>74.3</v>
      </c>
      <c r="T19" s="195">
        <v>14.6</v>
      </c>
      <c r="U19" s="195">
        <v>49.3</v>
      </c>
      <c r="V19" s="195">
        <v>4.4000000000000004</v>
      </c>
      <c r="W19" s="195">
        <v>25.4</v>
      </c>
      <c r="X19" s="1344">
        <v>28400</v>
      </c>
      <c r="Y19" s="195">
        <v>15.4</v>
      </c>
      <c r="Z19" s="1344">
        <v>21400</v>
      </c>
      <c r="AA19" s="195">
        <v>35.299999999999997</v>
      </c>
      <c r="AB19" s="195">
        <v>43.5</v>
      </c>
      <c r="AC19" s="1344">
        <v>8560</v>
      </c>
      <c r="AD19" s="1344">
        <v>804</v>
      </c>
      <c r="AE19" s="1342">
        <v>0.6</v>
      </c>
      <c r="AF19" s="1344">
        <v>2970</v>
      </c>
      <c r="AG19" s="1342">
        <v>9.5</v>
      </c>
      <c r="AH19" s="1345">
        <v>27.9</v>
      </c>
      <c r="AI19" s="195">
        <v>888</v>
      </c>
      <c r="AJ19" s="1345">
        <v>28.4</v>
      </c>
      <c r="AK19" s="195">
        <v>99.8</v>
      </c>
      <c r="AL19" s="195">
        <v>0.05</v>
      </c>
      <c r="AM19" s="1342">
        <v>9.6</v>
      </c>
      <c r="AN19" s="195">
        <v>117</v>
      </c>
      <c r="AO19" s="195">
        <v>0.81</v>
      </c>
      <c r="AP19" s="195">
        <v>10.3</v>
      </c>
      <c r="AQ19" s="1344">
        <v>2570</v>
      </c>
      <c r="AR19" s="195">
        <v>0.56000000000000005</v>
      </c>
      <c r="AS19" s="1342">
        <v>2.5299999999999998</v>
      </c>
      <c r="AT19" s="1345">
        <v>67.8</v>
      </c>
      <c r="AU19" s="195">
        <v>21.5</v>
      </c>
      <c r="AV19" s="1346">
        <v>123</v>
      </c>
    </row>
    <row r="20" spans="1:48" ht="15" customHeight="1" x14ac:dyDescent="0.25">
      <c r="A20" s="236">
        <v>6</v>
      </c>
      <c r="B20" s="1358" t="s">
        <v>69</v>
      </c>
      <c r="C20" s="174" t="s">
        <v>3</v>
      </c>
      <c r="D20" s="161">
        <v>40465</v>
      </c>
      <c r="E20" s="1824">
        <v>0.375</v>
      </c>
      <c r="F20" s="164">
        <v>1.51</v>
      </c>
      <c r="G20" s="164">
        <v>3.69</v>
      </c>
      <c r="H20" s="163">
        <v>5.21</v>
      </c>
      <c r="I20" s="175">
        <v>0.65</v>
      </c>
      <c r="J20" s="164">
        <v>0.06</v>
      </c>
      <c r="K20" s="164">
        <v>0.06</v>
      </c>
      <c r="L20" s="176">
        <v>0.19800000000000001</v>
      </c>
      <c r="M20" s="177">
        <v>59100</v>
      </c>
      <c r="N20" s="178">
        <v>5.8</v>
      </c>
      <c r="O20" s="178">
        <v>497</v>
      </c>
      <c r="P20" s="178">
        <v>1.8</v>
      </c>
      <c r="Q20" s="177">
        <v>45800</v>
      </c>
      <c r="R20" s="178">
        <v>0.28999999999999998</v>
      </c>
      <c r="S20" s="178">
        <v>71.599999999999994</v>
      </c>
      <c r="T20" s="178">
        <v>15.2</v>
      </c>
      <c r="U20" s="178">
        <v>48.7</v>
      </c>
      <c r="V20" s="178">
        <v>4.5</v>
      </c>
      <c r="W20" s="178">
        <v>25.4</v>
      </c>
      <c r="X20" s="177">
        <v>29700</v>
      </c>
      <c r="Y20" s="179">
        <v>16</v>
      </c>
      <c r="Z20" s="177">
        <v>21400</v>
      </c>
      <c r="AA20" s="178">
        <v>33.4</v>
      </c>
      <c r="AB20" s="178">
        <v>44.6</v>
      </c>
      <c r="AC20" s="177">
        <v>8370</v>
      </c>
      <c r="AD20" s="177">
        <v>873</v>
      </c>
      <c r="AE20" s="175">
        <v>0.69</v>
      </c>
      <c r="AF20" s="177">
        <v>3040</v>
      </c>
      <c r="AG20" s="175">
        <v>9.3000000000000007</v>
      </c>
      <c r="AH20" s="179">
        <v>28.8</v>
      </c>
      <c r="AI20" s="178">
        <v>938</v>
      </c>
      <c r="AJ20" s="179">
        <v>28.8</v>
      </c>
      <c r="AK20" s="178">
        <v>103</v>
      </c>
      <c r="AL20" s="178">
        <v>0.02</v>
      </c>
      <c r="AM20" s="175">
        <v>9.6999999999999993</v>
      </c>
      <c r="AN20" s="178">
        <v>110</v>
      </c>
      <c r="AO20" s="178">
        <v>0.82</v>
      </c>
      <c r="AP20" s="178">
        <v>10.4</v>
      </c>
      <c r="AQ20" s="177">
        <v>2490</v>
      </c>
      <c r="AR20" s="178">
        <v>0.57999999999999996</v>
      </c>
      <c r="AS20" s="175">
        <v>2.59</v>
      </c>
      <c r="AT20" s="179">
        <v>70.599999999999994</v>
      </c>
      <c r="AU20" s="178">
        <v>21.4</v>
      </c>
      <c r="AV20" s="180">
        <v>126</v>
      </c>
    </row>
    <row r="21" spans="1:48" ht="15" customHeight="1" x14ac:dyDescent="0.25">
      <c r="A21" s="236">
        <v>7</v>
      </c>
      <c r="B21" s="211" t="s">
        <v>587</v>
      </c>
      <c r="C21" s="174" t="s">
        <v>1036</v>
      </c>
      <c r="D21" s="161">
        <v>40464</v>
      </c>
      <c r="E21" s="1824">
        <v>0.69791666666666663</v>
      </c>
      <c r="F21" s="164">
        <v>1.46</v>
      </c>
      <c r="G21" s="164">
        <v>3.54</v>
      </c>
      <c r="H21" s="163">
        <v>5</v>
      </c>
      <c r="I21" s="175">
        <v>0.99</v>
      </c>
      <c r="J21" s="164">
        <v>0.06</v>
      </c>
      <c r="K21" s="164">
        <v>0.09</v>
      </c>
      <c r="L21" s="176">
        <v>0.151</v>
      </c>
      <c r="M21" s="177">
        <v>59500</v>
      </c>
      <c r="N21" s="178">
        <v>6.1</v>
      </c>
      <c r="O21" s="178">
        <v>513</v>
      </c>
      <c r="P21" s="178">
        <v>1.8</v>
      </c>
      <c r="Q21" s="177">
        <v>40900</v>
      </c>
      <c r="R21" s="178">
        <v>0.26</v>
      </c>
      <c r="S21" s="178">
        <v>67.599999999999994</v>
      </c>
      <c r="T21" s="178">
        <v>15.8</v>
      </c>
      <c r="U21" s="178">
        <v>50.3</v>
      </c>
      <c r="V21" s="178">
        <v>4.5999999999999996</v>
      </c>
      <c r="W21" s="178">
        <v>28.1</v>
      </c>
      <c r="X21" s="177">
        <v>29600</v>
      </c>
      <c r="Y21" s="178">
        <v>16.3</v>
      </c>
      <c r="Z21" s="177">
        <v>23700</v>
      </c>
      <c r="AA21" s="178">
        <v>32.6</v>
      </c>
      <c r="AB21" s="178">
        <v>45</v>
      </c>
      <c r="AC21" s="177">
        <v>8290</v>
      </c>
      <c r="AD21" s="177">
        <v>1100</v>
      </c>
      <c r="AE21" s="175">
        <v>0.83</v>
      </c>
      <c r="AF21" s="177">
        <v>3010</v>
      </c>
      <c r="AG21" s="175">
        <v>8.6</v>
      </c>
      <c r="AH21" s="179">
        <v>29.6</v>
      </c>
      <c r="AI21" s="178">
        <v>868</v>
      </c>
      <c r="AJ21" s="179">
        <v>29.1</v>
      </c>
      <c r="AK21" s="178">
        <v>104</v>
      </c>
      <c r="AL21" s="178">
        <v>0.12</v>
      </c>
      <c r="AM21" s="175">
        <v>9.6</v>
      </c>
      <c r="AN21" s="178">
        <v>112</v>
      </c>
      <c r="AO21" s="178">
        <v>0.97</v>
      </c>
      <c r="AP21" s="178">
        <v>10.199999999999999</v>
      </c>
      <c r="AQ21" s="177">
        <v>2390</v>
      </c>
      <c r="AR21" s="178">
        <v>0.6</v>
      </c>
      <c r="AS21" s="175">
        <v>2.57</v>
      </c>
      <c r="AT21" s="179">
        <v>72.099999999999994</v>
      </c>
      <c r="AU21" s="178">
        <v>20.9</v>
      </c>
      <c r="AV21" s="180">
        <v>134</v>
      </c>
    </row>
    <row r="22" spans="1:48" ht="15" customHeight="1" x14ac:dyDescent="0.25">
      <c r="A22" s="236">
        <v>9</v>
      </c>
      <c r="B22" s="211" t="s">
        <v>589</v>
      </c>
      <c r="C22" s="174" t="s">
        <v>1037</v>
      </c>
      <c r="D22" s="161">
        <v>40464</v>
      </c>
      <c r="E22" s="1824">
        <v>0.39583333333333331</v>
      </c>
      <c r="F22" s="164">
        <v>1.24</v>
      </c>
      <c r="G22" s="164">
        <v>3.67</v>
      </c>
      <c r="H22" s="163">
        <v>4.9000000000000004</v>
      </c>
      <c r="I22" s="175">
        <v>0.86</v>
      </c>
      <c r="J22" s="164">
        <v>0.06</v>
      </c>
      <c r="K22" s="164">
        <v>0.06</v>
      </c>
      <c r="L22" s="176">
        <v>0.17</v>
      </c>
      <c r="M22" s="177">
        <v>62400</v>
      </c>
      <c r="N22" s="178">
        <v>6.7</v>
      </c>
      <c r="O22" s="178">
        <v>508</v>
      </c>
      <c r="P22" s="178">
        <v>1.9</v>
      </c>
      <c r="Q22" s="177">
        <v>38100</v>
      </c>
      <c r="R22" s="178">
        <v>0.25</v>
      </c>
      <c r="S22" s="178">
        <v>72.7</v>
      </c>
      <c r="T22" s="178">
        <v>15.3</v>
      </c>
      <c r="U22" s="178">
        <v>53.1</v>
      </c>
      <c r="V22" s="178">
        <v>4.8</v>
      </c>
      <c r="W22" s="179">
        <v>28</v>
      </c>
      <c r="X22" s="177">
        <v>30600</v>
      </c>
      <c r="Y22" s="178">
        <v>17.100000000000001</v>
      </c>
      <c r="Z22" s="177">
        <v>23700</v>
      </c>
      <c r="AA22" s="179">
        <v>34</v>
      </c>
      <c r="AB22" s="178">
        <v>47.7</v>
      </c>
      <c r="AC22" s="177">
        <v>8220</v>
      </c>
      <c r="AD22" s="177">
        <v>962</v>
      </c>
      <c r="AE22" s="175">
        <v>0.95</v>
      </c>
      <c r="AF22" s="177">
        <v>2990</v>
      </c>
      <c r="AG22" s="175">
        <v>9.1</v>
      </c>
      <c r="AH22" s="179">
        <v>30</v>
      </c>
      <c r="AI22" s="178">
        <v>917</v>
      </c>
      <c r="AJ22" s="179">
        <v>31.2</v>
      </c>
      <c r="AK22" s="178">
        <v>107</v>
      </c>
      <c r="AL22" s="178">
        <v>0.11</v>
      </c>
      <c r="AM22" s="178">
        <v>10.199999999999999</v>
      </c>
      <c r="AN22" s="178">
        <v>114</v>
      </c>
      <c r="AO22" s="175">
        <v>1.1000000000000001</v>
      </c>
      <c r="AP22" s="178">
        <v>10.4</v>
      </c>
      <c r="AQ22" s="177">
        <v>2480</v>
      </c>
      <c r="AR22" s="178">
        <v>0.62</v>
      </c>
      <c r="AS22" s="175">
        <v>2.57</v>
      </c>
      <c r="AT22" s="179">
        <v>73.900000000000006</v>
      </c>
      <c r="AU22" s="178">
        <v>20.5</v>
      </c>
      <c r="AV22" s="180">
        <v>127</v>
      </c>
    </row>
    <row r="23" spans="1:48" ht="15" customHeight="1" x14ac:dyDescent="0.25">
      <c r="A23" s="236">
        <v>15</v>
      </c>
      <c r="B23" s="211" t="s">
        <v>83</v>
      </c>
      <c r="C23" s="174" t="s">
        <v>1038</v>
      </c>
      <c r="D23" s="161">
        <v>40463</v>
      </c>
      <c r="E23" s="1824">
        <v>0.60416666666666663</v>
      </c>
      <c r="F23" s="164">
        <v>1.1200000000000001</v>
      </c>
      <c r="G23" s="164">
        <v>3.71</v>
      </c>
      <c r="H23" s="163">
        <v>4.82</v>
      </c>
      <c r="I23" s="175">
        <v>0.93</v>
      </c>
      <c r="J23" s="164">
        <v>0.08</v>
      </c>
      <c r="K23" s="164">
        <v>0.06</v>
      </c>
      <c r="L23" s="176">
        <v>0.17100000000000001</v>
      </c>
      <c r="M23" s="177">
        <v>63400</v>
      </c>
      <c r="N23" s="178">
        <v>6.4</v>
      </c>
      <c r="O23" s="178">
        <v>519</v>
      </c>
      <c r="P23" s="178">
        <v>1.9</v>
      </c>
      <c r="Q23" s="177">
        <v>32000</v>
      </c>
      <c r="R23" s="178">
        <v>0.28000000000000003</v>
      </c>
      <c r="S23" s="178">
        <v>70.2</v>
      </c>
      <c r="T23" s="178">
        <v>16.5</v>
      </c>
      <c r="U23" s="178">
        <v>51.8</v>
      </c>
      <c r="V23" s="178">
        <v>4.7</v>
      </c>
      <c r="W23" s="178">
        <v>27.3</v>
      </c>
      <c r="X23" s="177">
        <v>30000</v>
      </c>
      <c r="Y23" s="178">
        <v>17.3</v>
      </c>
      <c r="Z23" s="177">
        <v>23500</v>
      </c>
      <c r="AA23" s="179">
        <v>32</v>
      </c>
      <c r="AB23" s="178">
        <v>46.6</v>
      </c>
      <c r="AC23" s="177">
        <v>7620</v>
      </c>
      <c r="AD23" s="177">
        <v>1060</v>
      </c>
      <c r="AE23" s="175">
        <v>0.76</v>
      </c>
      <c r="AF23" s="177">
        <v>3010</v>
      </c>
      <c r="AG23" s="175">
        <v>9.1</v>
      </c>
      <c r="AH23" s="179">
        <v>32</v>
      </c>
      <c r="AI23" s="178">
        <v>853</v>
      </c>
      <c r="AJ23" s="179">
        <v>28.7</v>
      </c>
      <c r="AK23" s="178">
        <v>109</v>
      </c>
      <c r="AL23" s="178">
        <v>7.0000000000000007E-2</v>
      </c>
      <c r="AM23" s="178">
        <v>10.199999999999999</v>
      </c>
      <c r="AN23" s="178">
        <v>113</v>
      </c>
      <c r="AO23" s="175">
        <v>1.2</v>
      </c>
      <c r="AP23" s="178">
        <v>10.3</v>
      </c>
      <c r="AQ23" s="177">
        <v>2420</v>
      </c>
      <c r="AR23" s="178">
        <v>0.63</v>
      </c>
      <c r="AS23" s="175">
        <v>2.6</v>
      </c>
      <c r="AT23" s="179">
        <v>72.8</v>
      </c>
      <c r="AU23" s="178">
        <v>20.100000000000001</v>
      </c>
      <c r="AV23" s="180">
        <v>133</v>
      </c>
    </row>
    <row r="24" spans="1:48" ht="15" customHeight="1" x14ac:dyDescent="0.25">
      <c r="A24" s="236">
        <v>19</v>
      </c>
      <c r="B24" s="211" t="s">
        <v>94</v>
      </c>
      <c r="C24" s="174" t="s">
        <v>1</v>
      </c>
      <c r="D24" s="161">
        <v>40464</v>
      </c>
      <c r="E24" s="1824">
        <v>0.53125</v>
      </c>
      <c r="F24" s="164">
        <v>0.79</v>
      </c>
      <c r="G24" s="164">
        <v>4.05</v>
      </c>
      <c r="H24" s="163">
        <v>4.84</v>
      </c>
      <c r="I24" s="175">
        <v>0.88</v>
      </c>
      <c r="J24" s="164">
        <v>0.08</v>
      </c>
      <c r="K24" s="164">
        <v>7.0000000000000007E-2</v>
      </c>
      <c r="L24" s="176">
        <v>0.182</v>
      </c>
      <c r="M24" s="177">
        <v>70500</v>
      </c>
      <c r="N24" s="179">
        <v>8</v>
      </c>
      <c r="O24" s="178">
        <v>539</v>
      </c>
      <c r="P24" s="178">
        <v>2.1</v>
      </c>
      <c r="Q24" s="177">
        <v>25200</v>
      </c>
      <c r="R24" s="178">
        <v>0.31</v>
      </c>
      <c r="S24" s="178">
        <v>71.2</v>
      </c>
      <c r="T24" s="178">
        <v>19.3</v>
      </c>
      <c r="U24" s="178">
        <v>61.1</v>
      </c>
      <c r="V24" s="178">
        <v>5.5</v>
      </c>
      <c r="W24" s="178">
        <v>29.8</v>
      </c>
      <c r="X24" s="177">
        <v>35400</v>
      </c>
      <c r="Y24" s="178">
        <v>19.3</v>
      </c>
      <c r="Z24" s="177">
        <v>25800</v>
      </c>
      <c r="AA24" s="178">
        <v>33.700000000000003</v>
      </c>
      <c r="AB24" s="178">
        <v>51.6</v>
      </c>
      <c r="AC24" s="177">
        <v>7540</v>
      </c>
      <c r="AD24" s="177">
        <v>1450</v>
      </c>
      <c r="AE24" s="175">
        <v>0.92</v>
      </c>
      <c r="AF24" s="177">
        <v>2470</v>
      </c>
      <c r="AG24" s="179">
        <v>11</v>
      </c>
      <c r="AH24" s="179">
        <v>36.200000000000003</v>
      </c>
      <c r="AI24" s="178">
        <v>974</v>
      </c>
      <c r="AJ24" s="179">
        <v>30.8</v>
      </c>
      <c r="AK24" s="178">
        <v>122</v>
      </c>
      <c r="AL24" s="178">
        <v>0.11</v>
      </c>
      <c r="AM24" s="178">
        <v>11.7</v>
      </c>
      <c r="AN24" s="178">
        <v>113</v>
      </c>
      <c r="AO24" s="175">
        <v>1.3</v>
      </c>
      <c r="AP24" s="178">
        <v>10.7</v>
      </c>
      <c r="AQ24" s="177">
        <v>2900</v>
      </c>
      <c r="AR24" s="178">
        <v>0.69</v>
      </c>
      <c r="AS24" s="175">
        <v>2.71</v>
      </c>
      <c r="AT24" s="179">
        <v>84.5</v>
      </c>
      <c r="AU24" s="178">
        <v>22.5</v>
      </c>
      <c r="AV24" s="180">
        <v>134</v>
      </c>
    </row>
    <row r="25" spans="1:48" ht="15" customHeight="1" x14ac:dyDescent="0.25">
      <c r="A25" s="236">
        <v>25</v>
      </c>
      <c r="B25" s="211" t="s">
        <v>595</v>
      </c>
      <c r="C25" s="174" t="s">
        <v>127</v>
      </c>
      <c r="D25" s="161">
        <v>40406</v>
      </c>
      <c r="E25" s="1824">
        <v>0.63541666666666663</v>
      </c>
      <c r="F25" s="164">
        <v>0.77</v>
      </c>
      <c r="G25" s="164">
        <v>3.38</v>
      </c>
      <c r="H25" s="163">
        <v>4.16</v>
      </c>
      <c r="I25" s="181">
        <v>1.34</v>
      </c>
      <c r="J25" s="164">
        <v>0.06</v>
      </c>
      <c r="K25" s="164">
        <v>7.0000000000000007E-2</v>
      </c>
      <c r="L25" s="176">
        <v>0.14699999999999999</v>
      </c>
      <c r="M25" s="177">
        <v>64300</v>
      </c>
      <c r="N25" s="178">
        <v>7.5</v>
      </c>
      <c r="O25" s="178">
        <v>537</v>
      </c>
      <c r="P25" s="178">
        <v>1.8</v>
      </c>
      <c r="Q25" s="177">
        <v>25200</v>
      </c>
      <c r="R25" s="178">
        <v>0.25</v>
      </c>
      <c r="S25" s="178">
        <v>77.099999999999994</v>
      </c>
      <c r="T25" s="178">
        <v>17.3</v>
      </c>
      <c r="U25" s="178">
        <v>55.8</v>
      </c>
      <c r="V25" s="178">
        <v>4.8</v>
      </c>
      <c r="W25" s="178">
        <v>26.1</v>
      </c>
      <c r="X25" s="177">
        <v>30500</v>
      </c>
      <c r="Y25" s="178">
        <v>17.399999999999999</v>
      </c>
      <c r="Z25" s="177">
        <v>28200</v>
      </c>
      <c r="AA25" s="178">
        <v>34.700000000000003</v>
      </c>
      <c r="AB25" s="178">
        <v>47.5</v>
      </c>
      <c r="AC25" s="177">
        <v>6880</v>
      </c>
      <c r="AD25" s="177">
        <v>1330</v>
      </c>
      <c r="AE25" s="175">
        <v>0.76</v>
      </c>
      <c r="AF25" s="177">
        <v>2380</v>
      </c>
      <c r="AG25" s="179">
        <v>10</v>
      </c>
      <c r="AH25" s="179">
        <v>32.4</v>
      </c>
      <c r="AI25" s="178">
        <v>780</v>
      </c>
      <c r="AJ25" s="179">
        <v>31.1</v>
      </c>
      <c r="AK25" s="178">
        <v>112</v>
      </c>
      <c r="AL25" s="178">
        <v>0.06</v>
      </c>
      <c r="AM25" s="178">
        <v>10.6</v>
      </c>
      <c r="AN25" s="178">
        <v>102</v>
      </c>
      <c r="AO25" s="182" t="s">
        <v>562</v>
      </c>
      <c r="AP25" s="178">
        <v>10.9</v>
      </c>
      <c r="AQ25" s="177">
        <v>2810</v>
      </c>
      <c r="AR25" s="178">
        <v>0.67</v>
      </c>
      <c r="AS25" s="175">
        <v>2.84</v>
      </c>
      <c r="AT25" s="179">
        <v>74.5</v>
      </c>
      <c r="AU25" s="178">
        <v>21.1</v>
      </c>
      <c r="AV25" s="180">
        <v>117</v>
      </c>
    </row>
    <row r="26" spans="1:48" ht="15" customHeight="1" x14ac:dyDescent="0.25">
      <c r="A26" s="236">
        <v>27</v>
      </c>
      <c r="B26" s="1405" t="s">
        <v>902</v>
      </c>
      <c r="C26" s="168" t="s">
        <v>103</v>
      </c>
      <c r="D26" s="161">
        <v>40407</v>
      </c>
      <c r="E26" s="1824">
        <v>0.70833333333333337</v>
      </c>
      <c r="F26" s="164">
        <v>0.91</v>
      </c>
      <c r="G26" s="164">
        <v>3.82</v>
      </c>
      <c r="H26" s="163">
        <v>4.7300000000000004</v>
      </c>
      <c r="I26" s="181">
        <v>1.39</v>
      </c>
      <c r="J26" s="164">
        <v>0.06</v>
      </c>
      <c r="K26" s="164">
        <v>0.08</v>
      </c>
      <c r="L26" s="176">
        <v>0.16800000000000001</v>
      </c>
      <c r="M26" s="177">
        <v>67700</v>
      </c>
      <c r="N26" s="178">
        <v>7.6</v>
      </c>
      <c r="O26" s="178">
        <v>520</v>
      </c>
      <c r="P26" s="179">
        <v>2</v>
      </c>
      <c r="Q26" s="177">
        <v>29200</v>
      </c>
      <c r="R26" s="175">
        <v>0.3</v>
      </c>
      <c r="S26" s="179">
        <v>75</v>
      </c>
      <c r="T26" s="178">
        <v>19.2</v>
      </c>
      <c r="U26" s="179">
        <v>61</v>
      </c>
      <c r="V26" s="178">
        <v>5.2</v>
      </c>
      <c r="W26" s="178">
        <v>28.3</v>
      </c>
      <c r="X26" s="177">
        <v>33600</v>
      </c>
      <c r="Y26" s="178">
        <v>18.5</v>
      </c>
      <c r="Z26" s="177">
        <v>26600</v>
      </c>
      <c r="AA26" s="178">
        <v>34.5</v>
      </c>
      <c r="AB26" s="178">
        <v>51.2</v>
      </c>
      <c r="AC26" s="177">
        <v>7800</v>
      </c>
      <c r="AD26" s="177">
        <v>1210</v>
      </c>
      <c r="AE26" s="175">
        <v>0.78</v>
      </c>
      <c r="AF26" s="177">
        <v>2460</v>
      </c>
      <c r="AG26" s="179">
        <v>11</v>
      </c>
      <c r="AH26" s="179">
        <v>35.1</v>
      </c>
      <c r="AI26" s="178">
        <v>875</v>
      </c>
      <c r="AJ26" s="179">
        <v>32</v>
      </c>
      <c r="AK26" s="178">
        <v>115</v>
      </c>
      <c r="AL26" s="178">
        <v>0.13</v>
      </c>
      <c r="AM26" s="178">
        <v>11.5</v>
      </c>
      <c r="AN26" s="178">
        <v>104</v>
      </c>
      <c r="AO26" s="182" t="s">
        <v>562</v>
      </c>
      <c r="AP26" s="178">
        <v>10.9</v>
      </c>
      <c r="AQ26" s="177">
        <v>2970</v>
      </c>
      <c r="AR26" s="178">
        <v>0.66</v>
      </c>
      <c r="AS26" s="175">
        <v>2.67</v>
      </c>
      <c r="AT26" s="179">
        <v>81.2</v>
      </c>
      <c r="AU26" s="178">
        <v>21.8</v>
      </c>
      <c r="AV26" s="180">
        <v>134</v>
      </c>
    </row>
    <row r="27" spans="1:48" ht="15" customHeight="1" x14ac:dyDescent="0.25">
      <c r="A27" s="236">
        <v>29</v>
      </c>
      <c r="B27" s="211" t="s">
        <v>597</v>
      </c>
      <c r="C27" s="174" t="s">
        <v>596</v>
      </c>
      <c r="D27" s="161">
        <v>40407</v>
      </c>
      <c r="E27" s="1824">
        <v>0.58333333333333337</v>
      </c>
      <c r="F27" s="164">
        <v>0.49</v>
      </c>
      <c r="G27" s="164">
        <v>2.63</v>
      </c>
      <c r="H27" s="163">
        <v>3.11</v>
      </c>
      <c r="I27" s="181">
        <v>1.22</v>
      </c>
      <c r="J27" s="164">
        <v>0.05</v>
      </c>
      <c r="K27" s="164">
        <v>0.09</v>
      </c>
      <c r="L27" s="176">
        <v>0.129</v>
      </c>
      <c r="M27" s="177">
        <v>64400</v>
      </c>
      <c r="N27" s="178">
        <v>6.8</v>
      </c>
      <c r="O27" s="178">
        <v>573</v>
      </c>
      <c r="P27" s="178">
        <v>1.7</v>
      </c>
      <c r="Q27" s="177">
        <v>14700</v>
      </c>
      <c r="R27" s="178">
        <v>0.22</v>
      </c>
      <c r="S27" s="179">
        <v>74</v>
      </c>
      <c r="T27" s="179">
        <v>18</v>
      </c>
      <c r="U27" s="178">
        <v>55.9</v>
      </c>
      <c r="V27" s="178">
        <v>4.5</v>
      </c>
      <c r="W27" s="178">
        <v>25.5</v>
      </c>
      <c r="X27" s="177">
        <v>29200</v>
      </c>
      <c r="Y27" s="178">
        <v>17.399999999999999</v>
      </c>
      <c r="Z27" s="177">
        <v>31700</v>
      </c>
      <c r="AA27" s="178">
        <v>34.6</v>
      </c>
      <c r="AB27" s="178">
        <v>46.9</v>
      </c>
      <c r="AC27" s="177">
        <v>6130</v>
      </c>
      <c r="AD27" s="177">
        <v>1040</v>
      </c>
      <c r="AE27" s="175">
        <v>0.74</v>
      </c>
      <c r="AF27" s="177">
        <v>2400</v>
      </c>
      <c r="AG27" s="179">
        <v>10</v>
      </c>
      <c r="AH27" s="179">
        <v>32.299999999999997</v>
      </c>
      <c r="AI27" s="178">
        <v>660</v>
      </c>
      <c r="AJ27" s="179">
        <v>29.6</v>
      </c>
      <c r="AK27" s="178">
        <v>116</v>
      </c>
      <c r="AL27" s="178">
        <v>0.02</v>
      </c>
      <c r="AM27" s="178">
        <v>10.3</v>
      </c>
      <c r="AN27" s="178">
        <v>94.5</v>
      </c>
      <c r="AO27" s="182" t="s">
        <v>562</v>
      </c>
      <c r="AP27" s="178">
        <v>10.9</v>
      </c>
      <c r="AQ27" s="177">
        <v>2910</v>
      </c>
      <c r="AR27" s="178">
        <v>0.68</v>
      </c>
      <c r="AS27" s="175">
        <v>2.8</v>
      </c>
      <c r="AT27" s="179">
        <v>71.8</v>
      </c>
      <c r="AU27" s="178">
        <v>23.2</v>
      </c>
      <c r="AV27" s="180">
        <v>101</v>
      </c>
    </row>
    <row r="28" spans="1:48" ht="15" customHeight="1" thickBot="1" x14ac:dyDescent="0.3">
      <c r="A28" s="1254">
        <v>30</v>
      </c>
      <c r="B28" s="223" t="s">
        <v>558</v>
      </c>
      <c r="C28" s="183" t="s">
        <v>557</v>
      </c>
      <c r="D28" s="184">
        <v>40407</v>
      </c>
      <c r="E28" s="1826">
        <v>0.42708333333333331</v>
      </c>
      <c r="F28" s="185">
        <v>0.35</v>
      </c>
      <c r="G28" s="185">
        <v>3.28</v>
      </c>
      <c r="H28" s="186">
        <v>3.63</v>
      </c>
      <c r="I28" s="187">
        <v>1.1100000000000001</v>
      </c>
      <c r="J28" s="185">
        <v>0.09</v>
      </c>
      <c r="K28" s="185">
        <v>0.06</v>
      </c>
      <c r="L28" s="188">
        <v>0.13400000000000001</v>
      </c>
      <c r="M28" s="189">
        <v>67300</v>
      </c>
      <c r="N28" s="190">
        <v>6.6</v>
      </c>
      <c r="O28" s="190">
        <v>571</v>
      </c>
      <c r="P28" s="190">
        <v>1.8</v>
      </c>
      <c r="Q28" s="189">
        <v>13300</v>
      </c>
      <c r="R28" s="190">
        <v>0.28999999999999998</v>
      </c>
      <c r="S28" s="190">
        <v>84.3</v>
      </c>
      <c r="T28" s="191">
        <v>18</v>
      </c>
      <c r="U28" s="190">
        <v>61.9</v>
      </c>
      <c r="V28" s="190">
        <v>4.8</v>
      </c>
      <c r="W28" s="190">
        <v>26.8</v>
      </c>
      <c r="X28" s="189">
        <v>32000</v>
      </c>
      <c r="Y28" s="190">
        <v>17.8</v>
      </c>
      <c r="Z28" s="189">
        <v>31000</v>
      </c>
      <c r="AA28" s="190">
        <v>37.299999999999997</v>
      </c>
      <c r="AB28" s="190">
        <v>48.3</v>
      </c>
      <c r="AC28" s="189">
        <v>6370</v>
      </c>
      <c r="AD28" s="189">
        <v>831</v>
      </c>
      <c r="AE28" s="192">
        <v>0.95</v>
      </c>
      <c r="AF28" s="189">
        <v>2370</v>
      </c>
      <c r="AG28" s="191">
        <v>11</v>
      </c>
      <c r="AH28" s="191">
        <v>34</v>
      </c>
      <c r="AI28" s="190">
        <v>767</v>
      </c>
      <c r="AJ28" s="191">
        <v>28.5</v>
      </c>
      <c r="AK28" s="190">
        <v>120</v>
      </c>
      <c r="AL28" s="190">
        <v>0.09</v>
      </c>
      <c r="AM28" s="190">
        <v>11.2</v>
      </c>
      <c r="AN28" s="190">
        <v>92.8</v>
      </c>
      <c r="AO28" s="193" t="s">
        <v>562</v>
      </c>
      <c r="AP28" s="190">
        <v>11.8</v>
      </c>
      <c r="AQ28" s="189">
        <v>3150</v>
      </c>
      <c r="AR28" s="190">
        <v>0.69</v>
      </c>
      <c r="AS28" s="192">
        <v>2.93</v>
      </c>
      <c r="AT28" s="191">
        <v>78</v>
      </c>
      <c r="AU28" s="190">
        <v>22.7</v>
      </c>
      <c r="AV28" s="194">
        <v>116</v>
      </c>
    </row>
    <row r="29" spans="1:48" x14ac:dyDescent="0.25">
      <c r="A29" s="1449"/>
      <c r="B29" s="1449"/>
      <c r="C29" s="1450" t="s">
        <v>1039</v>
      </c>
      <c r="D29" s="1450"/>
      <c r="E29" s="1827"/>
      <c r="F29" s="1450"/>
      <c r="G29" s="1450"/>
      <c r="H29" s="1450"/>
      <c r="I29" s="1451"/>
      <c r="J29" s="1450"/>
      <c r="K29" s="1450">
        <v>0.17</v>
      </c>
      <c r="L29" s="1452"/>
      <c r="M29" s="1452"/>
      <c r="N29" s="1452">
        <v>5.9</v>
      </c>
      <c r="O29" s="1452"/>
      <c r="P29" s="1452"/>
      <c r="Q29" s="1452"/>
      <c r="R29" s="1452"/>
      <c r="S29" s="1452"/>
      <c r="T29" s="1452"/>
      <c r="U29" s="1452"/>
      <c r="V29" s="1452"/>
      <c r="W29" s="1452">
        <v>35.700000000000003</v>
      </c>
      <c r="X29" s="1452"/>
      <c r="Y29" s="1452"/>
      <c r="Z29" s="1452"/>
      <c r="AA29" s="1452"/>
      <c r="AB29" s="1452"/>
      <c r="AC29" s="1452"/>
      <c r="AD29" s="1452"/>
      <c r="AE29" s="1452"/>
      <c r="AF29" s="1452"/>
      <c r="AG29" s="1452"/>
      <c r="AH29" s="1452"/>
      <c r="AI29" s="1452"/>
      <c r="AJ29" s="1452">
        <v>35</v>
      </c>
      <c r="AK29" s="1452"/>
      <c r="AL29" s="1452"/>
      <c r="AM29" s="1452"/>
      <c r="AN29" s="1452"/>
      <c r="AO29" s="1453"/>
      <c r="AP29" s="1452"/>
      <c r="AQ29" s="1452"/>
      <c r="AR29" s="1452"/>
      <c r="AS29" s="1452"/>
      <c r="AT29" s="1452"/>
      <c r="AU29" s="1452"/>
      <c r="AV29" s="1452">
        <v>123</v>
      </c>
    </row>
    <row r="30" spans="1:48" x14ac:dyDescent="0.25">
      <c r="A30" s="1454"/>
      <c r="B30" s="1454"/>
      <c r="C30" s="1447" t="s">
        <v>1008</v>
      </c>
      <c r="D30" s="1447"/>
      <c r="E30" s="1825"/>
      <c r="F30" s="1447"/>
      <c r="G30" s="1447"/>
      <c r="H30" s="1447"/>
      <c r="I30" s="1455"/>
      <c r="J30" s="1447"/>
      <c r="K30" s="1447">
        <v>0.48599999999999999</v>
      </c>
      <c r="L30" s="1456"/>
      <c r="M30" s="1456"/>
      <c r="N30" s="1456">
        <v>17</v>
      </c>
      <c r="O30" s="1456"/>
      <c r="P30" s="1456"/>
      <c r="Q30" s="1456"/>
      <c r="R30" s="1456"/>
      <c r="S30" s="1456"/>
      <c r="T30" s="1456"/>
      <c r="U30" s="1456"/>
      <c r="V30" s="1456"/>
      <c r="W30" s="1456">
        <v>90</v>
      </c>
      <c r="X30" s="1456"/>
      <c r="Y30" s="1456"/>
      <c r="Z30" s="1456"/>
      <c r="AA30" s="1456"/>
      <c r="AB30" s="1456"/>
      <c r="AC30" s="1456"/>
      <c r="AD30" s="1456"/>
      <c r="AE30" s="1456"/>
      <c r="AF30" s="1456"/>
      <c r="AG30" s="1456"/>
      <c r="AH30" s="1456"/>
      <c r="AI30" s="1456"/>
      <c r="AJ30" s="1456">
        <v>91.3</v>
      </c>
      <c r="AK30" s="1456"/>
      <c r="AL30" s="1456"/>
      <c r="AM30" s="1456"/>
      <c r="AN30" s="1456"/>
      <c r="AO30" s="1457"/>
      <c r="AP30" s="1456"/>
      <c r="AQ30" s="1456"/>
      <c r="AR30" s="1456"/>
      <c r="AS30" s="1456"/>
      <c r="AT30" s="1456"/>
      <c r="AU30" s="1456"/>
      <c r="AV30" s="1456">
        <v>315</v>
      </c>
    </row>
    <row r="31" spans="1:48" ht="17.25" customHeight="1" x14ac:dyDescent="0.25">
      <c r="A31" s="1458"/>
      <c r="B31" s="1458"/>
      <c r="C31" s="1447" t="s">
        <v>1040</v>
      </c>
      <c r="D31" s="1459"/>
      <c r="E31" s="1828"/>
      <c r="F31" s="1459"/>
      <c r="G31" s="1459"/>
      <c r="H31" s="1459"/>
      <c r="I31" s="1459"/>
      <c r="J31" s="1459"/>
      <c r="K31" s="1447">
        <v>1.06</v>
      </c>
      <c r="L31" s="1447"/>
      <c r="M31" s="1447"/>
      <c r="N31" s="1447">
        <v>33</v>
      </c>
      <c r="O31" s="1447"/>
      <c r="P31" s="1447"/>
      <c r="Q31" s="1447"/>
      <c r="R31" s="1447">
        <v>4.9800000000000004</v>
      </c>
      <c r="S31" s="1447"/>
      <c r="T31" s="1447"/>
      <c r="U31" s="1447">
        <v>111</v>
      </c>
      <c r="V31" s="1447"/>
      <c r="W31" s="1447">
        <v>149</v>
      </c>
      <c r="X31" s="1447"/>
      <c r="Y31" s="1447"/>
      <c r="Z31" s="1447"/>
      <c r="AA31" s="1447"/>
      <c r="AB31" s="1447"/>
      <c r="AC31" s="1447"/>
      <c r="AD31" s="1447"/>
      <c r="AE31" s="1447"/>
      <c r="AF31" s="1447"/>
      <c r="AG31" s="1447"/>
      <c r="AH31" s="1447">
        <v>48.6</v>
      </c>
      <c r="AI31" s="1447"/>
      <c r="AJ31" s="1447">
        <v>128</v>
      </c>
      <c r="AK31" s="1447"/>
      <c r="AL31" s="1447"/>
      <c r="AM31" s="1447"/>
      <c r="AN31" s="1447"/>
      <c r="AO31" s="1447"/>
      <c r="AP31" s="1447"/>
      <c r="AQ31" s="1447"/>
      <c r="AR31" s="1447"/>
      <c r="AS31" s="1447"/>
      <c r="AT31" s="1447"/>
      <c r="AU31" s="1447"/>
      <c r="AV31" s="1447">
        <v>459</v>
      </c>
    </row>
    <row r="32" spans="1:48" ht="18" x14ac:dyDescent="0.25">
      <c r="A32" s="197" t="s">
        <v>1423</v>
      </c>
      <c r="B32" s="197"/>
    </row>
  </sheetData>
  <mergeCells count="5">
    <mergeCell ref="B5:B6"/>
    <mergeCell ref="C5:C6"/>
    <mergeCell ref="A5:A6"/>
    <mergeCell ref="A1:H1"/>
    <mergeCell ref="A2:H2"/>
  </mergeCells>
  <conditionalFormatting sqref="B28">
    <cfRule type="cellIs" dxfId="103" priority="3" operator="equal">
      <formula>"need station"</formula>
    </cfRule>
  </conditionalFormatting>
  <conditionalFormatting sqref="B11">
    <cfRule type="cellIs" dxfId="102" priority="18" operator="equal">
      <formula>"need station"</formula>
    </cfRule>
  </conditionalFormatting>
  <conditionalFormatting sqref="B18">
    <cfRule type="cellIs" dxfId="101" priority="12" operator="equal">
      <formula>"need station"</formula>
    </cfRule>
  </conditionalFormatting>
  <conditionalFormatting sqref="B19">
    <cfRule type="cellIs" dxfId="100" priority="11" operator="equal">
      <formula>"need station"</formula>
    </cfRule>
  </conditionalFormatting>
  <conditionalFormatting sqref="B21">
    <cfRule type="cellIs" dxfId="99" priority="10" operator="equal">
      <formula>"need station"</formula>
    </cfRule>
  </conditionalFormatting>
  <conditionalFormatting sqref="B22">
    <cfRule type="cellIs" dxfId="98" priority="9" operator="equal">
      <formula>"need station"</formula>
    </cfRule>
  </conditionalFormatting>
  <conditionalFormatting sqref="B23">
    <cfRule type="cellIs" dxfId="97" priority="8" operator="equal">
      <formula>"need station"</formula>
    </cfRule>
  </conditionalFormatting>
  <conditionalFormatting sqref="B24">
    <cfRule type="cellIs" dxfId="96" priority="7" operator="equal">
      <formula>"need station"</formula>
    </cfRule>
  </conditionalFormatting>
  <conditionalFormatting sqref="B25">
    <cfRule type="cellIs" dxfId="95" priority="6" operator="equal">
      <formula>"need station"</formula>
    </cfRule>
  </conditionalFormatting>
  <conditionalFormatting sqref="B26">
    <cfRule type="cellIs" dxfId="94" priority="5" operator="equal">
      <formula>"need station"</formula>
    </cfRule>
  </conditionalFormatting>
  <conditionalFormatting sqref="B27">
    <cfRule type="cellIs" dxfId="93" priority="4" operator="equal">
      <formula>"need station"</formula>
    </cfRule>
  </conditionalFormatting>
  <conditionalFormatting sqref="B12:B16">
    <cfRule type="cellIs" dxfId="92" priority="2" operator="equal">
      <formula>"need station"</formula>
    </cfRule>
  </conditionalFormatting>
  <conditionalFormatting sqref="B7:B10">
    <cfRule type="cellIs" dxfId="91" priority="1" operator="equal">
      <formula>"need station"</formula>
    </cfRule>
  </conditionalFormatting>
  <hyperlinks>
    <hyperlink ref="B11" display="03524748"/>
    <hyperlink ref="B26" display="03527220"/>
    <hyperlink ref="B12:B16" display="03527220"/>
    <hyperlink ref="B7:B10" display="03524748"/>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R29"/>
  <sheetViews>
    <sheetView workbookViewId="0">
      <selection activeCell="J14" sqref="J14"/>
    </sheetView>
  </sheetViews>
  <sheetFormatPr defaultRowHeight="15" x14ac:dyDescent="0.25"/>
  <cols>
    <col min="1" max="1" width="9.42578125" style="32" customWidth="1"/>
    <col min="2" max="2" width="47.140625" style="32" bestFit="1" customWidth="1"/>
    <col min="3" max="3" width="11.85546875" style="198" customWidth="1"/>
    <col min="4" max="4" width="11.85546875" style="1838" customWidth="1"/>
    <col min="5" max="16384" width="9.140625" style="32"/>
  </cols>
  <sheetData>
    <row r="1" spans="1:18" s="1417" customFormat="1" ht="33" customHeight="1" x14ac:dyDescent="0.25">
      <c r="A1" s="1925" t="s">
        <v>1476</v>
      </c>
      <c r="B1" s="1925"/>
      <c r="C1" s="1925"/>
      <c r="D1" s="1925"/>
      <c r="E1" s="1925"/>
      <c r="F1" s="1925"/>
      <c r="G1" s="1925"/>
      <c r="H1" s="1925"/>
      <c r="I1" s="1925"/>
      <c r="J1" s="1925"/>
      <c r="K1" s="1925"/>
      <c r="L1" s="1925"/>
      <c r="M1" s="1925"/>
      <c r="N1" s="1925"/>
    </row>
    <row r="2" spans="1:18" s="1417" customFormat="1" ht="42.75" customHeight="1" x14ac:dyDescent="0.25">
      <c r="A2" s="1925" t="s">
        <v>1430</v>
      </c>
      <c r="B2" s="1925"/>
      <c r="C2" s="1925"/>
      <c r="D2" s="1925"/>
      <c r="E2" s="1925"/>
      <c r="F2" s="1925"/>
      <c r="G2" s="1925"/>
      <c r="H2" s="1925"/>
      <c r="I2" s="1925"/>
      <c r="J2" s="1925"/>
      <c r="K2" s="1925"/>
      <c r="L2" s="1925"/>
      <c r="M2" s="1925"/>
      <c r="N2" s="1925"/>
    </row>
    <row r="3" spans="1:18" s="199" customFormat="1" x14ac:dyDescent="0.25">
      <c r="A3" s="59"/>
      <c r="B3" s="20"/>
      <c r="C3" s="60"/>
      <c r="D3" s="1830"/>
      <c r="E3" s="17"/>
      <c r="F3" s="17"/>
      <c r="G3" s="17"/>
      <c r="H3" s="20"/>
      <c r="I3" s="20"/>
      <c r="J3" s="20"/>
      <c r="K3" s="20"/>
      <c r="L3" s="20"/>
      <c r="M3" s="20"/>
      <c r="N3" s="20"/>
      <c r="O3" s="20"/>
      <c r="P3" s="20"/>
      <c r="Q3" s="20"/>
      <c r="R3" s="20"/>
    </row>
    <row r="4" spans="1:18" s="199" customFormat="1" ht="15.75" thickBot="1" x14ac:dyDescent="0.3">
      <c r="A4" s="59"/>
      <c r="B4" s="20"/>
      <c r="C4" s="60"/>
      <c r="D4" s="1830"/>
      <c r="E4" s="17"/>
      <c r="F4" s="17"/>
      <c r="G4" s="17"/>
      <c r="H4" s="20"/>
      <c r="I4" s="20"/>
      <c r="J4" s="20"/>
      <c r="K4" s="20"/>
      <c r="L4" s="20"/>
      <c r="M4" s="20"/>
      <c r="N4" s="20"/>
      <c r="O4" s="20"/>
      <c r="P4" s="20"/>
      <c r="Q4" s="20"/>
      <c r="R4" s="20"/>
    </row>
    <row r="5" spans="1:18" ht="28.5" x14ac:dyDescent="0.25">
      <c r="A5" s="1262" t="s">
        <v>1376</v>
      </c>
      <c r="B5" s="1263" t="s">
        <v>1367</v>
      </c>
      <c r="C5" s="1264" t="s">
        <v>1377</v>
      </c>
      <c r="D5" s="1821" t="s">
        <v>1378</v>
      </c>
      <c r="E5" s="1265" t="s">
        <v>1041</v>
      </c>
      <c r="F5" s="1266" t="s">
        <v>1042</v>
      </c>
      <c r="G5" s="1266" t="s">
        <v>1043</v>
      </c>
      <c r="H5" s="1266" t="s">
        <v>1044</v>
      </c>
      <c r="I5" s="1266" t="s">
        <v>1045</v>
      </c>
      <c r="J5" s="1266" t="s">
        <v>1046</v>
      </c>
      <c r="K5" s="1266" t="s">
        <v>1047</v>
      </c>
      <c r="L5" s="1266" t="s">
        <v>1048</v>
      </c>
      <c r="M5" s="1266" t="s">
        <v>1049</v>
      </c>
      <c r="N5" s="1266" t="s">
        <v>1050</v>
      </c>
      <c r="O5" s="1266" t="s">
        <v>1051</v>
      </c>
      <c r="P5" s="1266" t="s">
        <v>1052</v>
      </c>
      <c r="Q5" s="1266" t="s">
        <v>1053</v>
      </c>
      <c r="R5" s="1267" t="s">
        <v>1054</v>
      </c>
    </row>
    <row r="6" spans="1:18" x14ac:dyDescent="0.25">
      <c r="A6" s="36"/>
      <c r="B6" s="63" t="s">
        <v>1009</v>
      </c>
      <c r="C6" s="35"/>
      <c r="D6" s="1831"/>
      <c r="E6" s="1268" t="s">
        <v>1034</v>
      </c>
      <c r="F6" s="35" t="s">
        <v>1034</v>
      </c>
      <c r="G6" s="35" t="s">
        <v>1034</v>
      </c>
      <c r="H6" s="35" t="s">
        <v>1034</v>
      </c>
      <c r="I6" s="35" t="s">
        <v>1034</v>
      </c>
      <c r="J6" s="35" t="s">
        <v>1034</v>
      </c>
      <c r="K6" s="35" t="s">
        <v>1034</v>
      </c>
      <c r="L6" s="35" t="s">
        <v>1034</v>
      </c>
      <c r="M6" s="35" t="s">
        <v>1034</v>
      </c>
      <c r="N6" s="35" t="s">
        <v>1034</v>
      </c>
      <c r="O6" s="35" t="s">
        <v>1034</v>
      </c>
      <c r="P6" s="35" t="s">
        <v>1034</v>
      </c>
      <c r="Q6" s="35" t="s">
        <v>1034</v>
      </c>
      <c r="R6" s="1442" t="s">
        <v>1034</v>
      </c>
    </row>
    <row r="7" spans="1:18" x14ac:dyDescent="0.25">
      <c r="A7" s="24">
        <v>16</v>
      </c>
      <c r="B7" s="62" t="s">
        <v>1035</v>
      </c>
      <c r="C7" s="23">
        <v>40700</v>
      </c>
      <c r="D7" s="1832">
        <v>0.60416666666666663</v>
      </c>
      <c r="E7" s="25">
        <v>2.2999999999999998</v>
      </c>
      <c r="F7" s="21">
        <v>11.5</v>
      </c>
      <c r="G7" s="26">
        <v>14.5</v>
      </c>
      <c r="H7" s="200">
        <v>15</v>
      </c>
      <c r="I7" s="200">
        <v>19</v>
      </c>
      <c r="J7" s="200">
        <v>21</v>
      </c>
      <c r="K7" s="200">
        <v>25</v>
      </c>
      <c r="L7" s="200">
        <v>32</v>
      </c>
      <c r="M7" s="200">
        <v>40</v>
      </c>
      <c r="N7" s="200">
        <v>53</v>
      </c>
      <c r="O7" s="200">
        <v>75</v>
      </c>
      <c r="P7" s="200">
        <v>96</v>
      </c>
      <c r="Q7" s="200">
        <v>99</v>
      </c>
      <c r="R7" s="1563">
        <v>100</v>
      </c>
    </row>
    <row r="8" spans="1:18" s="1437" customFormat="1" x14ac:dyDescent="0.25">
      <c r="A8" s="1422">
        <v>16</v>
      </c>
      <c r="B8" s="61" t="s">
        <v>1225</v>
      </c>
      <c r="C8" s="1423">
        <v>40700</v>
      </c>
      <c r="D8" s="1833">
        <v>0.625</v>
      </c>
      <c r="E8" s="1424">
        <v>3</v>
      </c>
      <c r="F8" s="1425">
        <v>11.8</v>
      </c>
      <c r="G8" s="1426">
        <v>14.9</v>
      </c>
      <c r="H8" s="1420">
        <v>12</v>
      </c>
      <c r="I8" s="1420">
        <v>14</v>
      </c>
      <c r="J8" s="1420">
        <v>17</v>
      </c>
      <c r="K8" s="1420">
        <v>20</v>
      </c>
      <c r="L8" s="1420">
        <v>24</v>
      </c>
      <c r="M8" s="1420">
        <v>32</v>
      </c>
      <c r="N8" s="1420">
        <v>43</v>
      </c>
      <c r="O8" s="1420">
        <v>72</v>
      </c>
      <c r="P8" s="1420">
        <v>92</v>
      </c>
      <c r="Q8" s="1420">
        <v>97</v>
      </c>
      <c r="R8" s="1564">
        <v>100</v>
      </c>
    </row>
    <row r="9" spans="1:18" x14ac:dyDescent="0.25">
      <c r="A9" s="1422">
        <v>16</v>
      </c>
      <c r="B9" s="61" t="s">
        <v>1225</v>
      </c>
      <c r="C9" s="1423">
        <v>40700</v>
      </c>
      <c r="D9" s="1833">
        <v>0.64583333333333337</v>
      </c>
      <c r="E9" s="1424">
        <v>4.8</v>
      </c>
      <c r="F9" s="1425">
        <v>11.8</v>
      </c>
      <c r="G9" s="1426">
        <v>15.5</v>
      </c>
      <c r="H9" s="1420">
        <v>14</v>
      </c>
      <c r="I9" s="1420">
        <v>18</v>
      </c>
      <c r="J9" s="1420">
        <v>21</v>
      </c>
      <c r="K9" s="1420">
        <v>25</v>
      </c>
      <c r="L9" s="1420">
        <v>33</v>
      </c>
      <c r="M9" s="1420">
        <v>40</v>
      </c>
      <c r="N9" s="1420">
        <v>54</v>
      </c>
      <c r="O9" s="1420">
        <v>74</v>
      </c>
      <c r="P9" s="1420">
        <v>96</v>
      </c>
      <c r="Q9" s="1420">
        <v>99</v>
      </c>
      <c r="R9" s="1564">
        <v>100</v>
      </c>
    </row>
    <row r="10" spans="1:18" x14ac:dyDescent="0.25">
      <c r="A10" s="24">
        <v>16</v>
      </c>
      <c r="B10" s="62" t="s">
        <v>1035</v>
      </c>
      <c r="C10" s="23">
        <v>40700</v>
      </c>
      <c r="D10" s="1832">
        <v>0.66666666666666663</v>
      </c>
      <c r="E10" s="25">
        <v>3.8</v>
      </c>
      <c r="F10" s="21">
        <v>11.7</v>
      </c>
      <c r="G10" s="26">
        <v>15.3</v>
      </c>
      <c r="H10" s="200">
        <v>16</v>
      </c>
      <c r="I10" s="200">
        <v>19</v>
      </c>
      <c r="J10" s="200">
        <v>22</v>
      </c>
      <c r="K10" s="200">
        <v>27</v>
      </c>
      <c r="L10" s="200">
        <v>34</v>
      </c>
      <c r="M10" s="200">
        <v>44</v>
      </c>
      <c r="N10" s="200">
        <v>59</v>
      </c>
      <c r="O10" s="200">
        <v>81</v>
      </c>
      <c r="P10" s="200">
        <v>95</v>
      </c>
      <c r="Q10" s="200">
        <v>99</v>
      </c>
      <c r="R10" s="1563">
        <v>100</v>
      </c>
    </row>
    <row r="11" spans="1:18" x14ac:dyDescent="0.25">
      <c r="A11" s="24">
        <v>16</v>
      </c>
      <c r="B11" s="62" t="s">
        <v>1035</v>
      </c>
      <c r="C11" s="23">
        <v>40700</v>
      </c>
      <c r="D11" s="1832">
        <v>0.70833333333333337</v>
      </c>
      <c r="E11" s="25">
        <v>4.0999999999999996</v>
      </c>
      <c r="F11" s="21">
        <v>10.199999999999999</v>
      </c>
      <c r="G11" s="26">
        <v>13.2</v>
      </c>
      <c r="H11" s="200">
        <v>10</v>
      </c>
      <c r="I11" s="200">
        <v>12</v>
      </c>
      <c r="J11" s="200">
        <v>14</v>
      </c>
      <c r="K11" s="200">
        <v>17</v>
      </c>
      <c r="L11" s="200">
        <v>22</v>
      </c>
      <c r="M11" s="200">
        <v>33</v>
      </c>
      <c r="N11" s="200">
        <v>50</v>
      </c>
      <c r="O11" s="200">
        <v>76</v>
      </c>
      <c r="P11" s="200">
        <v>94</v>
      </c>
      <c r="Q11" s="200">
        <v>98</v>
      </c>
      <c r="R11" s="1563">
        <v>100</v>
      </c>
    </row>
    <row r="12" spans="1:18" x14ac:dyDescent="0.25">
      <c r="A12" s="24">
        <v>27</v>
      </c>
      <c r="B12" s="64" t="s">
        <v>1055</v>
      </c>
      <c r="C12" s="23">
        <v>40701</v>
      </c>
      <c r="D12" s="1832">
        <v>0.375</v>
      </c>
      <c r="E12" s="25">
        <v>3.7</v>
      </c>
      <c r="F12" s="21">
        <v>11.6</v>
      </c>
      <c r="G12" s="26">
        <v>14.2</v>
      </c>
      <c r="H12" s="16">
        <v>27</v>
      </c>
      <c r="I12" s="16">
        <v>34</v>
      </c>
      <c r="J12" s="16">
        <v>39</v>
      </c>
      <c r="K12" s="16">
        <v>48</v>
      </c>
      <c r="L12" s="16">
        <v>60</v>
      </c>
      <c r="M12" s="16">
        <v>72</v>
      </c>
      <c r="N12" s="16">
        <v>85</v>
      </c>
      <c r="O12" s="16">
        <v>94</v>
      </c>
      <c r="P12" s="16">
        <v>98</v>
      </c>
      <c r="Q12" s="16">
        <v>99</v>
      </c>
      <c r="R12" s="1565">
        <v>100</v>
      </c>
    </row>
    <row r="13" spans="1:18" x14ac:dyDescent="0.25">
      <c r="A13" s="1422">
        <v>27</v>
      </c>
      <c r="B13" s="1428" t="s">
        <v>1343</v>
      </c>
      <c r="C13" s="1423">
        <v>40701</v>
      </c>
      <c r="D13" s="1833">
        <v>0.41666666666666669</v>
      </c>
      <c r="E13" s="1424">
        <v>3.8</v>
      </c>
      <c r="F13" s="1425">
        <v>11.7</v>
      </c>
      <c r="G13" s="1426">
        <v>14.6</v>
      </c>
      <c r="H13" s="1429">
        <v>17</v>
      </c>
      <c r="I13" s="1429">
        <v>21</v>
      </c>
      <c r="J13" s="1429">
        <v>23</v>
      </c>
      <c r="K13" s="1429">
        <v>28</v>
      </c>
      <c r="L13" s="1429">
        <v>35</v>
      </c>
      <c r="M13" s="1429">
        <v>42</v>
      </c>
      <c r="N13" s="1429">
        <v>52</v>
      </c>
      <c r="O13" s="1429">
        <v>68</v>
      </c>
      <c r="P13" s="1429">
        <v>92</v>
      </c>
      <c r="Q13" s="1429">
        <v>98</v>
      </c>
      <c r="R13" s="1566">
        <v>100</v>
      </c>
    </row>
    <row r="14" spans="1:18" x14ac:dyDescent="0.25">
      <c r="A14" s="1422">
        <v>27</v>
      </c>
      <c r="B14" s="1428" t="s">
        <v>1343</v>
      </c>
      <c r="C14" s="1423">
        <v>40701</v>
      </c>
      <c r="D14" s="1833">
        <v>0.4375</v>
      </c>
      <c r="E14" s="1424">
        <v>5.0999999999999996</v>
      </c>
      <c r="F14" s="1425">
        <v>11.9</v>
      </c>
      <c r="G14" s="1426">
        <v>15</v>
      </c>
      <c r="H14" s="1429">
        <v>12</v>
      </c>
      <c r="I14" s="1429">
        <v>18</v>
      </c>
      <c r="J14" s="1429">
        <v>22</v>
      </c>
      <c r="K14" s="1429">
        <v>28</v>
      </c>
      <c r="L14" s="1429">
        <v>34</v>
      </c>
      <c r="M14" s="1429">
        <v>41</v>
      </c>
      <c r="N14" s="1429">
        <v>51</v>
      </c>
      <c r="O14" s="1429">
        <v>68</v>
      </c>
      <c r="P14" s="1429">
        <v>93</v>
      </c>
      <c r="Q14" s="1429">
        <v>98</v>
      </c>
      <c r="R14" s="1566">
        <v>100</v>
      </c>
    </row>
    <row r="15" spans="1:18" x14ac:dyDescent="0.25">
      <c r="A15" s="24">
        <v>27</v>
      </c>
      <c r="B15" s="64" t="s">
        <v>1055</v>
      </c>
      <c r="C15" s="23">
        <v>40701</v>
      </c>
      <c r="D15" s="1832">
        <v>0.45833333333333331</v>
      </c>
      <c r="E15" s="25">
        <v>3.3</v>
      </c>
      <c r="F15" s="21">
        <v>10.4</v>
      </c>
      <c r="G15" s="26">
        <v>13</v>
      </c>
      <c r="H15" s="16">
        <v>9</v>
      </c>
      <c r="I15" s="16">
        <v>10</v>
      </c>
      <c r="J15" s="16">
        <v>12</v>
      </c>
      <c r="K15" s="16">
        <v>14</v>
      </c>
      <c r="L15" s="16">
        <v>18</v>
      </c>
      <c r="M15" s="16">
        <v>23</v>
      </c>
      <c r="N15" s="16">
        <v>31</v>
      </c>
      <c r="O15" s="16">
        <v>53</v>
      </c>
      <c r="P15" s="16">
        <v>95</v>
      </c>
      <c r="Q15" s="16">
        <v>99</v>
      </c>
      <c r="R15" s="1565">
        <v>100</v>
      </c>
    </row>
    <row r="16" spans="1:18" ht="15.75" thickBot="1" x14ac:dyDescent="0.3">
      <c r="A16" s="68">
        <v>27</v>
      </c>
      <c r="B16" s="66" t="s">
        <v>1055</v>
      </c>
      <c r="C16" s="67">
        <v>40701</v>
      </c>
      <c r="D16" s="1834">
        <v>0.54166666666666663</v>
      </c>
      <c r="E16" s="69">
        <v>2.4</v>
      </c>
      <c r="F16" s="70">
        <v>10.9</v>
      </c>
      <c r="G16" s="71">
        <v>13.7</v>
      </c>
      <c r="H16" s="58">
        <v>15</v>
      </c>
      <c r="I16" s="58">
        <v>18</v>
      </c>
      <c r="J16" s="58">
        <v>21</v>
      </c>
      <c r="K16" s="58">
        <v>26</v>
      </c>
      <c r="L16" s="58">
        <v>32</v>
      </c>
      <c r="M16" s="58">
        <v>41</v>
      </c>
      <c r="N16" s="58">
        <v>58</v>
      </c>
      <c r="O16" s="58">
        <v>86</v>
      </c>
      <c r="P16" s="58">
        <v>97</v>
      </c>
      <c r="Q16" s="58">
        <v>99</v>
      </c>
      <c r="R16" s="1567">
        <v>100</v>
      </c>
    </row>
    <row r="17" spans="1:18" ht="15.75" thickBot="1" x14ac:dyDescent="0.3">
      <c r="A17" s="1255"/>
      <c r="B17" s="1256"/>
      <c r="C17" s="1257"/>
      <c r="D17" s="1835"/>
      <c r="E17" s="1258"/>
      <c r="F17" s="1259"/>
      <c r="G17" s="1260"/>
      <c r="H17" s="1261"/>
      <c r="I17" s="1261"/>
      <c r="J17" s="1261"/>
      <c r="K17" s="1261"/>
      <c r="L17" s="1261"/>
      <c r="M17" s="1261"/>
      <c r="N17" s="1261"/>
      <c r="O17" s="1261"/>
      <c r="P17" s="1261"/>
      <c r="Q17" s="1261"/>
      <c r="R17" s="1568"/>
    </row>
    <row r="18" spans="1:18" x14ac:dyDescent="0.25">
      <c r="A18" s="1422">
        <v>5</v>
      </c>
      <c r="B18" s="1430" t="s">
        <v>1357</v>
      </c>
      <c r="C18" s="1423">
        <v>40465</v>
      </c>
      <c r="D18" s="1833">
        <v>0.48958333333333331</v>
      </c>
      <c r="E18" s="1424">
        <v>4.2</v>
      </c>
      <c r="F18" s="1427" t="s">
        <v>562</v>
      </c>
      <c r="G18" s="1427" t="s">
        <v>562</v>
      </c>
      <c r="H18" s="1431">
        <v>13</v>
      </c>
      <c r="I18" s="1431">
        <v>16</v>
      </c>
      <c r="J18" s="1431">
        <v>19</v>
      </c>
      <c r="K18" s="1431">
        <v>24</v>
      </c>
      <c r="L18" s="1431">
        <v>33</v>
      </c>
      <c r="M18" s="1431">
        <v>45</v>
      </c>
      <c r="N18" s="1569">
        <v>56.84</v>
      </c>
      <c r="O18" s="1569">
        <v>70.680000000000007</v>
      </c>
      <c r="P18" s="1569">
        <v>89.52</v>
      </c>
      <c r="Q18" s="1569">
        <v>97.36</v>
      </c>
      <c r="R18" s="1570">
        <v>100.2</v>
      </c>
    </row>
    <row r="19" spans="1:18" x14ac:dyDescent="0.25">
      <c r="A19" s="1432">
        <v>5</v>
      </c>
      <c r="B19" s="1430" t="s">
        <v>1357</v>
      </c>
      <c r="C19" s="1433">
        <v>40465</v>
      </c>
      <c r="D19" s="1836">
        <v>0.49305555555555558</v>
      </c>
      <c r="E19" s="1434">
        <v>5.4</v>
      </c>
      <c r="F19" s="1435" t="s">
        <v>562</v>
      </c>
      <c r="G19" s="1435" t="s">
        <v>562</v>
      </c>
      <c r="H19" s="1436">
        <v>13</v>
      </c>
      <c r="I19" s="1436">
        <v>16</v>
      </c>
      <c r="J19" s="1436">
        <v>19</v>
      </c>
      <c r="K19" s="1436">
        <v>23</v>
      </c>
      <c r="L19" s="1436">
        <v>32</v>
      </c>
      <c r="M19" s="1436">
        <v>44</v>
      </c>
      <c r="N19" s="1432">
        <v>58.08</v>
      </c>
      <c r="O19" s="1432">
        <v>70.16</v>
      </c>
      <c r="P19" s="1432">
        <v>90.24</v>
      </c>
      <c r="Q19" s="1432">
        <v>97.32</v>
      </c>
      <c r="R19" s="1571">
        <v>100.4</v>
      </c>
    </row>
    <row r="20" spans="1:18" x14ac:dyDescent="0.25">
      <c r="A20" s="24">
        <v>6</v>
      </c>
      <c r="B20" s="64" t="s">
        <v>3</v>
      </c>
      <c r="C20" s="23">
        <v>40465</v>
      </c>
      <c r="D20" s="1832">
        <v>0.375</v>
      </c>
      <c r="E20" s="25">
        <v>6.5</v>
      </c>
      <c r="F20" s="22" t="s">
        <v>562</v>
      </c>
      <c r="G20" s="22" t="s">
        <v>562</v>
      </c>
      <c r="H20" s="31">
        <v>9</v>
      </c>
      <c r="I20" s="31">
        <v>11</v>
      </c>
      <c r="J20" s="31">
        <v>14</v>
      </c>
      <c r="K20" s="31">
        <v>17</v>
      </c>
      <c r="L20" s="31">
        <v>24</v>
      </c>
      <c r="M20" s="31">
        <v>32</v>
      </c>
      <c r="N20" s="1572">
        <v>47.3</v>
      </c>
      <c r="O20" s="1572">
        <v>72.599999999999994</v>
      </c>
      <c r="P20" s="1572">
        <v>92.9</v>
      </c>
      <c r="Q20" s="1572">
        <v>98.2</v>
      </c>
      <c r="R20" s="1573">
        <v>99.5</v>
      </c>
    </row>
    <row r="21" spans="1:18" x14ac:dyDescent="0.25">
      <c r="A21" s="24">
        <v>7</v>
      </c>
      <c r="B21" s="64" t="s">
        <v>1036</v>
      </c>
      <c r="C21" s="23">
        <v>40464</v>
      </c>
      <c r="D21" s="1832">
        <v>0.69791666666666663</v>
      </c>
      <c r="E21" s="25">
        <v>3</v>
      </c>
      <c r="F21" s="22" t="s">
        <v>562</v>
      </c>
      <c r="G21" s="22" t="s">
        <v>562</v>
      </c>
      <c r="H21" s="31">
        <v>6</v>
      </c>
      <c r="I21" s="31">
        <v>8</v>
      </c>
      <c r="J21" s="31">
        <v>10</v>
      </c>
      <c r="K21" s="31">
        <v>12</v>
      </c>
      <c r="L21" s="31">
        <v>16</v>
      </c>
      <c r="M21" s="31">
        <v>22</v>
      </c>
      <c r="N21" s="1572">
        <v>34.6</v>
      </c>
      <c r="O21" s="1572">
        <v>62.2</v>
      </c>
      <c r="P21" s="1572">
        <v>92.8</v>
      </c>
      <c r="Q21" s="1572">
        <v>98.4</v>
      </c>
      <c r="R21" s="1573">
        <v>100</v>
      </c>
    </row>
    <row r="22" spans="1:18" x14ac:dyDescent="0.25">
      <c r="A22" s="24">
        <v>9</v>
      </c>
      <c r="B22" s="64" t="s">
        <v>1037</v>
      </c>
      <c r="C22" s="23">
        <v>40464</v>
      </c>
      <c r="D22" s="1832">
        <v>0.39583333333333331</v>
      </c>
      <c r="E22" s="25">
        <v>6.5</v>
      </c>
      <c r="F22" s="22" t="s">
        <v>562</v>
      </c>
      <c r="G22" s="22" t="s">
        <v>562</v>
      </c>
      <c r="H22" s="31">
        <v>11</v>
      </c>
      <c r="I22" s="31">
        <v>13</v>
      </c>
      <c r="J22" s="31">
        <v>16</v>
      </c>
      <c r="K22" s="31">
        <v>19</v>
      </c>
      <c r="L22" s="31">
        <v>24</v>
      </c>
      <c r="M22" s="31">
        <v>31</v>
      </c>
      <c r="N22" s="1572">
        <v>50.3</v>
      </c>
      <c r="O22" s="1572">
        <v>80.599999999999994</v>
      </c>
      <c r="P22" s="1572">
        <v>95.9</v>
      </c>
      <c r="Q22" s="1572">
        <v>98.2</v>
      </c>
      <c r="R22" s="1573">
        <v>99.5</v>
      </c>
    </row>
    <row r="23" spans="1:18" x14ac:dyDescent="0.25">
      <c r="A23" s="24">
        <v>15</v>
      </c>
      <c r="B23" s="64" t="s">
        <v>1038</v>
      </c>
      <c r="C23" s="23">
        <v>40463</v>
      </c>
      <c r="D23" s="1832">
        <v>0.60416666666666663</v>
      </c>
      <c r="E23" s="25">
        <v>4.8</v>
      </c>
      <c r="F23" s="22" t="s">
        <v>562</v>
      </c>
      <c r="G23" s="22" t="s">
        <v>562</v>
      </c>
      <c r="H23" s="31">
        <v>15</v>
      </c>
      <c r="I23" s="31">
        <v>18</v>
      </c>
      <c r="J23" s="31">
        <v>20</v>
      </c>
      <c r="K23" s="31">
        <v>25</v>
      </c>
      <c r="L23" s="31">
        <v>32</v>
      </c>
      <c r="M23" s="31">
        <v>45</v>
      </c>
      <c r="N23" s="1572">
        <v>76.959999999999994</v>
      </c>
      <c r="O23" s="1572">
        <v>78.92</v>
      </c>
      <c r="P23" s="1572">
        <v>93.88</v>
      </c>
      <c r="Q23" s="1572">
        <v>98.84</v>
      </c>
      <c r="R23" s="1573">
        <v>99.8</v>
      </c>
    </row>
    <row r="24" spans="1:18" x14ac:dyDescent="0.25">
      <c r="A24" s="24">
        <v>19</v>
      </c>
      <c r="B24" s="64" t="s">
        <v>1</v>
      </c>
      <c r="C24" s="23">
        <v>40464</v>
      </c>
      <c r="D24" s="1832">
        <v>0.53125</v>
      </c>
      <c r="E24" s="25">
        <v>6.1</v>
      </c>
      <c r="F24" s="22" t="s">
        <v>562</v>
      </c>
      <c r="G24" s="22" t="s">
        <v>562</v>
      </c>
      <c r="H24" s="31">
        <v>11</v>
      </c>
      <c r="I24" s="31">
        <v>14</v>
      </c>
      <c r="J24" s="31">
        <v>17</v>
      </c>
      <c r="K24" s="31">
        <v>20</v>
      </c>
      <c r="L24" s="31">
        <v>23</v>
      </c>
      <c r="M24" s="31">
        <v>28</v>
      </c>
      <c r="N24" s="1572">
        <v>40.22</v>
      </c>
      <c r="O24" s="1572">
        <v>65.44</v>
      </c>
      <c r="P24" s="1572">
        <v>92.66</v>
      </c>
      <c r="Q24" s="1572">
        <v>97.88</v>
      </c>
      <c r="R24" s="1573">
        <v>100.1</v>
      </c>
    </row>
    <row r="25" spans="1:18" x14ac:dyDescent="0.25">
      <c r="A25" s="24">
        <v>25</v>
      </c>
      <c r="B25" s="64" t="s">
        <v>127</v>
      </c>
      <c r="C25" s="23">
        <v>40406</v>
      </c>
      <c r="D25" s="1832">
        <v>0.63541666666666663</v>
      </c>
      <c r="E25" s="25">
        <v>4.0999999999999996</v>
      </c>
      <c r="F25" s="22" t="s">
        <v>562</v>
      </c>
      <c r="G25" s="22" t="s">
        <v>562</v>
      </c>
      <c r="H25" s="16">
        <v>18</v>
      </c>
      <c r="I25" s="16">
        <v>23</v>
      </c>
      <c r="J25" s="16">
        <v>27</v>
      </c>
      <c r="K25" s="16">
        <v>33</v>
      </c>
      <c r="L25" s="16">
        <v>41</v>
      </c>
      <c r="M25" s="16">
        <v>48</v>
      </c>
      <c r="N25" s="24">
        <v>57.82</v>
      </c>
      <c r="O25" s="24">
        <v>76.64</v>
      </c>
      <c r="P25" s="24">
        <v>93.46</v>
      </c>
      <c r="Q25" s="24">
        <v>98.28</v>
      </c>
      <c r="R25" s="1574">
        <v>100.1</v>
      </c>
    </row>
    <row r="26" spans="1:18" x14ac:dyDescent="0.25">
      <c r="A26" s="24">
        <v>27</v>
      </c>
      <c r="B26" s="64" t="s">
        <v>1056</v>
      </c>
      <c r="C26" s="23">
        <v>40407</v>
      </c>
      <c r="D26" s="1832">
        <v>0.70833333333333337</v>
      </c>
      <c r="E26" s="25">
        <v>4.5</v>
      </c>
      <c r="F26" s="22" t="s">
        <v>562</v>
      </c>
      <c r="G26" s="22" t="s">
        <v>562</v>
      </c>
      <c r="H26" s="16">
        <v>14</v>
      </c>
      <c r="I26" s="16">
        <v>18</v>
      </c>
      <c r="J26" s="16">
        <v>21</v>
      </c>
      <c r="K26" s="16">
        <v>26</v>
      </c>
      <c r="L26" s="16">
        <v>33</v>
      </c>
      <c r="M26" s="16">
        <v>42</v>
      </c>
      <c r="N26" s="24">
        <v>54.9</v>
      </c>
      <c r="O26" s="24">
        <v>72.8</v>
      </c>
      <c r="P26" s="24">
        <v>92.7</v>
      </c>
      <c r="Q26" s="24">
        <v>96.6</v>
      </c>
      <c r="R26" s="1574">
        <v>100.5</v>
      </c>
    </row>
    <row r="27" spans="1:18" x14ac:dyDescent="0.25">
      <c r="A27" s="24">
        <v>29</v>
      </c>
      <c r="B27" s="64" t="s">
        <v>596</v>
      </c>
      <c r="C27" s="23">
        <v>40407</v>
      </c>
      <c r="D27" s="1832">
        <v>0.58333333333333337</v>
      </c>
      <c r="E27" s="25">
        <v>2.4</v>
      </c>
      <c r="F27" s="22" t="s">
        <v>562</v>
      </c>
      <c r="G27" s="22" t="s">
        <v>562</v>
      </c>
      <c r="H27" s="16">
        <v>10</v>
      </c>
      <c r="I27" s="16">
        <v>12</v>
      </c>
      <c r="J27" s="16">
        <v>13</v>
      </c>
      <c r="K27" s="16">
        <v>17</v>
      </c>
      <c r="L27" s="16">
        <v>21</v>
      </c>
      <c r="M27" s="16">
        <v>31</v>
      </c>
      <c r="N27" s="24">
        <v>54.48</v>
      </c>
      <c r="O27" s="24">
        <v>85.96</v>
      </c>
      <c r="P27" s="24">
        <v>97.44</v>
      </c>
      <c r="Q27" s="24">
        <v>98.92</v>
      </c>
      <c r="R27" s="1574">
        <v>100.4</v>
      </c>
    </row>
    <row r="28" spans="1:18" ht="15.75" thickBot="1" x14ac:dyDescent="0.3">
      <c r="A28" s="28">
        <v>30</v>
      </c>
      <c r="B28" s="65" t="s">
        <v>557</v>
      </c>
      <c r="C28" s="27">
        <v>40407</v>
      </c>
      <c r="D28" s="1837">
        <v>0.42708333333333331</v>
      </c>
      <c r="E28" s="29">
        <v>2.2000000000000002</v>
      </c>
      <c r="F28" s="30" t="s">
        <v>562</v>
      </c>
      <c r="G28" s="30" t="s">
        <v>562</v>
      </c>
      <c r="H28" s="18">
        <v>14</v>
      </c>
      <c r="I28" s="18">
        <v>17</v>
      </c>
      <c r="J28" s="18">
        <v>19</v>
      </c>
      <c r="K28" s="18">
        <v>23</v>
      </c>
      <c r="L28" s="18">
        <v>29</v>
      </c>
      <c r="M28" s="18">
        <v>39</v>
      </c>
      <c r="N28" s="28">
        <v>52.44</v>
      </c>
      <c r="O28" s="28">
        <v>75.88</v>
      </c>
      <c r="P28" s="28">
        <v>95.32</v>
      </c>
      <c r="Q28" s="28">
        <v>98.76</v>
      </c>
      <c r="R28" s="1575">
        <v>100.2</v>
      </c>
    </row>
    <row r="29" spans="1:18" ht="18" x14ac:dyDescent="0.25">
      <c r="A29" s="32" t="s">
        <v>1423</v>
      </c>
    </row>
  </sheetData>
  <mergeCells count="2">
    <mergeCell ref="A1:N1"/>
    <mergeCell ref="A2:N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5</vt:i4>
      </vt:variant>
    </vt:vector>
  </HeadingPairs>
  <TitlesOfParts>
    <vt:vector size="30" baseType="lpstr">
      <vt:lpstr>Tab_A1-Clinch Sites</vt:lpstr>
      <vt:lpstr>Tab A2-Gage_summary</vt:lpstr>
      <vt:lpstr>Tab_A3 Continuous_WQ and Flow</vt:lpstr>
      <vt:lpstr>Tab_A4-Discrete_base</vt:lpstr>
      <vt:lpstr>Tab_A5-Discrete_storms </vt:lpstr>
      <vt:lpstr>Tab_A6-Organic_compounds</vt:lpstr>
      <vt:lpstr>Tab_A7- Base-flow surveys</vt:lpstr>
      <vt:lpstr>Tab_A8-Bed sediment metals</vt:lpstr>
      <vt:lpstr>Tab_A9-Bed sediment size class</vt:lpstr>
      <vt:lpstr>Tab_A10-Bed sediment metals rep</vt:lpstr>
      <vt:lpstr>Tab_A11-Tracer_injection</vt:lpstr>
      <vt:lpstr>Tab_A12-Travel_Time</vt:lpstr>
      <vt:lpstr>Tab_A13_Habitat_TransectData</vt:lpstr>
      <vt:lpstr>Tab_A14-Reach_Substrate</vt:lpstr>
      <vt:lpstr>Tab_A15-Bank&amp;Riparian</vt:lpstr>
      <vt:lpstr>Tab_A16-Fish_habitat</vt:lpstr>
      <vt:lpstr>Tab_A17-ChannelMorph&amp;Hydraulics</vt:lpstr>
      <vt:lpstr>Tab_A18-Mussel Survey</vt:lpstr>
      <vt:lpstr>Tab_A19_SiloLength</vt:lpstr>
      <vt:lpstr>Tab_A20_Silo_survival</vt:lpstr>
      <vt:lpstr>Tab_A21-Silo degree day</vt:lpstr>
      <vt:lpstr>Tab_A22-Chloryphyll and Org C</vt:lpstr>
      <vt:lpstr>Tab_A23_V.iris metals</vt:lpstr>
      <vt:lpstr>Tab_A24_V.iris organics</vt:lpstr>
      <vt:lpstr>Tab_A25 A. Pectorosa metals</vt:lpstr>
      <vt:lpstr>'Tab_A23_V.iris metals'!_Ref332808860</vt:lpstr>
      <vt:lpstr>'Tab_A17-ChannelMorph&amp;Hydraulics'!Print_Area</vt:lpstr>
      <vt:lpstr>'Tab_A1-Clinch Sites'!Print_Titles</vt:lpstr>
      <vt:lpstr>'Tab_A24_V.iris organics'!Print_Titles</vt:lpstr>
      <vt:lpstr>'Tab_A7- Base-flow surveys'!Print_Titles</vt:lpstr>
    </vt:vector>
  </TitlesOfParts>
  <Company>U.S. Geological Survey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Cobb, Brandon D.</dc:creator>
  <cp:lastModifiedBy>Hall, Angela E.</cp:lastModifiedBy>
  <cp:lastPrinted>2012-08-28T14:27:49Z</cp:lastPrinted>
  <dcterms:created xsi:type="dcterms:W3CDTF">2012-07-12T18:12:44Z</dcterms:created>
  <dcterms:modified xsi:type="dcterms:W3CDTF">2014-01-30T19:26:21Z</dcterms:modified>
</cp:coreProperties>
</file>