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1134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<sst xmlns="http://schemas.openxmlformats.org/spreadsheetml/2006/main" count="45" uniqueCount="30">
  <si>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134-000-002</t>
  </si>
  <si>
    <t>134-011-013</t>
  </si>
  <si>
    <t>134-023-025</t>
  </si>
  <si>
    <t>134-035-037</t>
  </si>
  <si>
    <t>134-047-049</t>
  </si>
  <si>
    <t>134-059-061</t>
  </si>
  <si>
    <t>134-071-073</t>
  </si>
  <si>
    <t>134-076-078</t>
  </si>
  <si>
    <t>134-083-085</t>
  </si>
  <si>
    <t>134-095-097</t>
  </si>
  <si>
    <t>134-107-109</t>
  </si>
  <si>
    <t>134-119-121</t>
  </si>
  <si>
    <t>134-131-133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</si>
  <si>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</si>
  <si>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</si>
  <si>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</si>
  <si>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</si>
  <si>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</si>
  <si>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</si>
  <si>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</si>
  <si>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</si>
  <si>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</si>
  <si>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</si>
  <si>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</si>
  <si>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</si>
  <si>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</si>
  <si>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</si>
  <si>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</si>
  <si>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</si>
  <si>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>BSS00_134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</si>
</sst>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19.863660000000003</c:v>
                </c:pt>
                <c:pt idx="1">
                  <c:v>18.282542999999997</c:v>
                </c:pt>
                <c:pt idx="2">
                  <c:v>10.817000000000002</c:v>
                </c:pt>
                <c:pt idx="3">
                  <c:v>7.397</c:v>
                </c:pt>
                <c:pt idx="4">
                  <c:v>10.45</c:v>
                </c:pt>
                <c:pt idx="5">
                  <c:v>9.35</c:v>
                </c:pt>
                <c:pt idx="6">
                  <c:v>8.39</c:v>
                </c:pt>
                <c:pt idx="7">
                  <c:v>26.985909999999997</c:v>
                </c:pt>
                <c:pt idx="8">
                  <c:v>0.006</c:v>
                </c:pt>
                <c:pt idx="9">
                  <c:v>2.001</c:v>
                </c:pt>
                <c:pt idx="10">
                  <c:v>6.092</c:v>
                </c:pt>
                <c:pt idx="11">
                  <c:v>0</c:v>
                </c:pt>
                <c:pt idx="12">
                  <c:v>5.627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6.416666666666666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yVal>
          <c:smooth val="0"/>
        </c:ser>
        <c:axId val="64683641"/>
        <c:axId val="45281858"/>
      </c:scatterChart>
      <c:valAx>
        <c:axId val="6468364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5281858"/>
        <c:crosses val="autoZero"/>
        <c:crossBetween val="midCat"/>
        <c:dispUnits/>
        <c:majorUnit val="10"/>
        <c:minorUnit val="5"/>
      </c:valAx>
      <c:valAx>
        <c:axId val="4528185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68364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19.863660000000003</c:v>
                </c:pt>
                <c:pt idx="1">
                  <c:v>18.282542999999997</c:v>
                </c:pt>
                <c:pt idx="2">
                  <c:v>10.817000000000002</c:v>
                </c:pt>
                <c:pt idx="3">
                  <c:v>7.397</c:v>
                </c:pt>
                <c:pt idx="4">
                  <c:v>10.45</c:v>
                </c:pt>
                <c:pt idx="5">
                  <c:v>9.35</c:v>
                </c:pt>
                <c:pt idx="6">
                  <c:v>8.39</c:v>
                </c:pt>
                <c:pt idx="7">
                  <c:v>26.985909999999997</c:v>
                </c:pt>
                <c:pt idx="8">
                  <c:v>0.006</c:v>
                </c:pt>
                <c:pt idx="9">
                  <c:v>2.001</c:v>
                </c:pt>
                <c:pt idx="10">
                  <c:v>6.092</c:v>
                </c:pt>
                <c:pt idx="11">
                  <c:v>0</c:v>
                </c:pt>
                <c:pt idx="12">
                  <c:v>5.627</c:v>
                </c:pt>
              </c:numCache>
            </c:numRef>
          </c:xVal>
          <c:yVal>
            <c:numRef>
              <c:f>DATATABLE!$V$7:$V$19</c:f>
              <c:numCache>
                <c:ptCount val="13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1.9558</c:v>
                </c:pt>
                <c:pt idx="8">
                  <c:v>2.1336</c:v>
                </c:pt>
                <c:pt idx="9">
                  <c:v>2.4384</c:v>
                </c:pt>
                <c:pt idx="10">
                  <c:v>2.7432</c:v>
                </c:pt>
                <c:pt idx="11">
                  <c:v>3.048</c:v>
                </c:pt>
                <c:pt idx="12">
                  <c:v>3.3528</c:v>
                </c:pt>
              </c:numCache>
            </c:numRef>
          </c:yVal>
          <c:smooth val="0"/>
        </c:ser>
        <c:axId val="4883539"/>
        <c:axId val="43951852"/>
      </c:scatterChart>
      <c:valAx>
        <c:axId val="488353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51852"/>
        <c:crosses val="autoZero"/>
        <c:crossBetween val="midCat"/>
        <c:dispUnits/>
        <c:majorUnit val="10"/>
        <c:minorUnit val="5"/>
      </c:valAx>
      <c:valAx>
        <c:axId val="4395185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88353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32</xdr:row>
      <xdr:rowOff>76200</xdr:rowOff>
    </xdr:from>
    <xdr:to>
      <xdr:col>20</xdr:col>
      <xdr:colOff>28575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4810125" y="4953000"/>
        <a:ext cx="35337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32</xdr:row>
      <xdr:rowOff>66675</xdr:rowOff>
    </xdr:from>
    <xdr:to>
      <xdr:col>11</xdr:col>
      <xdr:colOff>114300</xdr:colOff>
      <xdr:row>50</xdr:row>
      <xdr:rowOff>123825</xdr:rowOff>
    </xdr:to>
    <xdr:graphicFrame>
      <xdr:nvGraphicFramePr>
        <xdr:cNvPr id="2" name="Chart 3"/>
        <xdr:cNvGraphicFramePr/>
      </xdr:nvGraphicFramePr>
      <xdr:xfrm>
        <a:off x="466725" y="4943475"/>
        <a:ext cx="40957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11" customWidth="1"/>
    <col min="4" max="5" width="5.8515625" style="0" bestFit="1" customWidth="1"/>
    <col min="6" max="12" width="5.00390625" style="0" bestFit="1" customWidth="1"/>
    <col min="13" max="13" width="3.421875" style="0" bestFit="1" customWidth="1"/>
    <col min="14" max="15" width="4.7109375" style="11" customWidth="1"/>
    <col min="16" max="16" width="8.8515625" style="7" bestFit="1" customWidth="1"/>
    <col min="17" max="17" width="7.140625" style="7" bestFit="1" customWidth="1"/>
    <col min="18" max="18" width="5.42187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8515625" style="7" bestFit="1" customWidth="1"/>
    <col min="24" max="24" width="7.140625" style="7" bestFit="1" customWidth="1"/>
    <col min="25" max="25" width="5.42187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1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1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1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29</v>
      </c>
      <c r="B4" s="1"/>
      <c r="C4" s="1"/>
      <c r="D4" s="1"/>
      <c r="E4" s="1"/>
      <c r="F4" s="1"/>
      <c r="G4" s="9" t="s">
        <v>20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15</v>
      </c>
      <c r="B5" s="3" t="s">
        <v>16</v>
      </c>
      <c r="C5" s="3" t="s">
        <v>28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6" t="s">
        <v>17</v>
      </c>
      <c r="Q5" s="6" t="s">
        <v>18</v>
      </c>
      <c r="R5" s="3" t="s">
        <v>19</v>
      </c>
      <c r="S5" s="1"/>
      <c r="T5" s="8" t="s">
        <v>21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0.000666</v>
      </c>
      <c r="E6" s="2">
        <v>0.000958</v>
      </c>
      <c r="F6" s="2">
        <v>0.001764</v>
      </c>
      <c r="G6" s="2">
        <v>0.002815</v>
      </c>
      <c r="H6" s="2">
        <v>0.007354</v>
      </c>
      <c r="I6" s="2">
        <v>0.03572</v>
      </c>
      <c r="J6" s="2">
        <v>0.0989</v>
      </c>
      <c r="K6" s="2">
        <v>0.1532</v>
      </c>
      <c r="L6" s="2">
        <v>0.2186</v>
      </c>
      <c r="M6" s="2" t="s">
        <v>13</v>
      </c>
      <c r="N6" s="5">
        <f>(F6+J6)/2</f>
        <v>0.050332</v>
      </c>
      <c r="O6" s="5"/>
      <c r="P6" s="5">
        <v>19.863660000000003</v>
      </c>
      <c r="Q6" s="5">
        <v>45.42</v>
      </c>
      <c r="R6" s="2">
        <v>34.8</v>
      </c>
      <c r="S6" s="2"/>
      <c r="T6" s="13" t="s">
        <v>22</v>
      </c>
      <c r="U6" s="14" t="s">
        <v>23</v>
      </c>
      <c r="V6" s="14" t="s">
        <v>24</v>
      </c>
      <c r="W6" s="14" t="s">
        <v>17</v>
      </c>
      <c r="X6" s="14" t="s">
        <v>25</v>
      </c>
      <c r="Y6" s="15" t="s">
        <v>19</v>
      </c>
      <c r="Z6" s="2"/>
      <c r="AA6" s="2"/>
      <c r="AB6" s="2"/>
      <c r="AC6" s="2"/>
    </row>
    <row r="7" spans="1:29" ht="12">
      <c r="A7" s="2"/>
      <c r="B7" s="2"/>
      <c r="C7" s="2"/>
      <c r="D7" s="2">
        <v>10.552190202252913</v>
      </c>
      <c r="E7" s="2">
        <v>10.027686723587994</v>
      </c>
      <c r="F7" s="2">
        <v>9.146933723766654</v>
      </c>
      <c r="G7" s="2">
        <v>8.472649362356583</v>
      </c>
      <c r="H7" s="2">
        <v>7.087255108120878</v>
      </c>
      <c r="I7" s="2">
        <v>4.8071241093155885</v>
      </c>
      <c r="J7" s="2">
        <v>3.3378856687903387</v>
      </c>
      <c r="K7" s="2">
        <v>2.706511797624492</v>
      </c>
      <c r="L7" s="2">
        <v>2.1936346938775446</v>
      </c>
      <c r="M7" s="2" t="s">
        <v>14</v>
      </c>
      <c r="N7" s="5">
        <f aca="true" t="shared" si="0" ref="N7:N31">(F7+J7)/2</f>
        <v>6.2424096962784965</v>
      </c>
      <c r="O7" s="5">
        <f>(F7-J7)/2</f>
        <v>2.904524027488158</v>
      </c>
      <c r="P7" s="5"/>
      <c r="Q7" s="5"/>
      <c r="R7" s="2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19.863660000000003</v>
      </c>
      <c r="X7" s="17">
        <v>45.42</v>
      </c>
      <c r="Y7" s="18">
        <v>34.8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0.001204</v>
      </c>
      <c r="E8" s="2">
        <v>0.002225</v>
      </c>
      <c r="F8" s="2">
        <v>0.003974</v>
      </c>
      <c r="G8" s="2">
        <v>0.008616</v>
      </c>
      <c r="H8" s="2">
        <v>0.02253</v>
      </c>
      <c r="I8" s="2">
        <v>0.04443</v>
      </c>
      <c r="J8" s="2">
        <v>0.07611</v>
      </c>
      <c r="K8" s="2">
        <v>0.1189</v>
      </c>
      <c r="L8" s="2">
        <v>0.171</v>
      </c>
      <c r="M8" s="2"/>
      <c r="N8" s="5">
        <f t="shared" si="0"/>
        <v>0.040042</v>
      </c>
      <c r="O8" s="5"/>
      <c r="P8" s="5">
        <v>18.282542999999997</v>
      </c>
      <c r="Q8" s="5">
        <v>65.93</v>
      </c>
      <c r="R8" s="2">
        <v>15.8</v>
      </c>
      <c r="S8" s="2"/>
      <c r="T8" s="16" t="s">
        <v>1</v>
      </c>
      <c r="U8" s="12">
        <v>1</v>
      </c>
      <c r="V8" s="12">
        <f>CONVERT(U8,"ft","m")</f>
        <v>0.3048</v>
      </c>
      <c r="W8" s="17">
        <v>18.282542999999997</v>
      </c>
      <c r="X8" s="17">
        <v>65.93</v>
      </c>
      <c r="Y8" s="18">
        <v>15.8</v>
      </c>
      <c r="Z8" s="2"/>
      <c r="AA8" s="2"/>
      <c r="AB8" s="2"/>
      <c r="AC8" s="2"/>
    </row>
    <row r="9" spans="1:29" ht="12">
      <c r="A9" s="2"/>
      <c r="B9" s="2"/>
      <c r="C9" s="2"/>
      <c r="D9" s="2">
        <v>9.697948892564472</v>
      </c>
      <c r="E9" s="2">
        <v>8.811978948583052</v>
      </c>
      <c r="F9" s="2">
        <v>7.975192412074504</v>
      </c>
      <c r="G9" s="2">
        <v>6.858766034779967</v>
      </c>
      <c r="H9" s="2">
        <v>5.472008876201383</v>
      </c>
      <c r="I9" s="2">
        <v>4.492322048426808</v>
      </c>
      <c r="J9" s="2">
        <v>3.7157701696517167</v>
      </c>
      <c r="K9" s="2">
        <v>3.072179379803794</v>
      </c>
      <c r="L9" s="2">
        <v>2.547931769776189</v>
      </c>
      <c r="M9" s="2"/>
      <c r="N9" s="5">
        <f t="shared" si="0"/>
        <v>5.845481290863111</v>
      </c>
      <c r="O9" s="5">
        <f>(F9-J9)/2</f>
        <v>2.1297111212113937</v>
      </c>
      <c r="P9" s="5"/>
      <c r="Q9" s="5"/>
      <c r="R9" s="2"/>
      <c r="S9" s="2"/>
      <c r="T9" s="16" t="s">
        <v>2</v>
      </c>
      <c r="U9" s="12">
        <v>2</v>
      </c>
      <c r="V9" s="12">
        <f>CONVERT(U9,"ft","m")</f>
        <v>0.6096</v>
      </c>
      <c r="W9" s="17">
        <v>10.817000000000002</v>
      </c>
      <c r="X9" s="17">
        <v>54.69</v>
      </c>
      <c r="Y9" s="18">
        <v>34.46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0.0006870000000000001</v>
      </c>
      <c r="E10" s="2">
        <v>0.001024</v>
      </c>
      <c r="F10" s="2">
        <v>0.001839</v>
      </c>
      <c r="G10" s="2">
        <v>0.002843</v>
      </c>
      <c r="H10" s="2">
        <v>0.006948</v>
      </c>
      <c r="I10" s="2">
        <v>0.01747</v>
      </c>
      <c r="J10" s="2">
        <v>0.03139</v>
      </c>
      <c r="K10" s="2">
        <v>0.09395999999999999</v>
      </c>
      <c r="L10" s="2">
        <v>0.2053</v>
      </c>
      <c r="M10" s="2"/>
      <c r="N10" s="5">
        <f t="shared" si="0"/>
        <v>0.0166145</v>
      </c>
      <c r="O10" s="5"/>
      <c r="P10" s="5">
        <v>10.817000000000002</v>
      </c>
      <c r="Q10" s="5">
        <v>54.69</v>
      </c>
      <c r="R10" s="2">
        <v>34.46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7.397</v>
      </c>
      <c r="X10" s="17">
        <v>60.77</v>
      </c>
      <c r="Y10" s="18">
        <v>31.88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10.507402280506074</v>
      </c>
      <c r="E11" s="2">
        <v>9.931568569324176</v>
      </c>
      <c r="F11" s="2">
        <v>9.086862804912236</v>
      </c>
      <c r="G11" s="2">
        <v>8.458370185646647</v>
      </c>
      <c r="H11" s="2">
        <v>7.169186530613781</v>
      </c>
      <c r="I11" s="2">
        <v>5.838976581520052</v>
      </c>
      <c r="J11" s="2">
        <v>4.993551160854697</v>
      </c>
      <c r="K11" s="2">
        <v>3.411809476424615</v>
      </c>
      <c r="L11" s="2">
        <v>2.2841944674408476</v>
      </c>
      <c r="M11" s="2"/>
      <c r="N11" s="5">
        <f t="shared" si="0"/>
        <v>7.040206982883467</v>
      </c>
      <c r="O11" s="5">
        <f>(F11-J11)/2</f>
        <v>2.04665582202877</v>
      </c>
      <c r="P11" s="5"/>
      <c r="Q11" s="5"/>
      <c r="R11" s="2"/>
      <c r="S11" s="2"/>
      <c r="T11" s="16" t="s">
        <v>4</v>
      </c>
      <c r="U11" s="12">
        <v>4</v>
      </c>
      <c r="V11" s="12">
        <f>CONVERT(U11,"ft","m")</f>
        <v>1.2192</v>
      </c>
      <c r="W11" s="17">
        <v>10.45</v>
      </c>
      <c r="X11" s="17">
        <v>47.09</v>
      </c>
      <c r="Y11" s="18">
        <v>42.45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0.0007</v>
      </c>
      <c r="E12" s="2">
        <v>0.001057</v>
      </c>
      <c r="F12" s="2">
        <v>0.001898</v>
      </c>
      <c r="G12" s="2">
        <v>0.003001</v>
      </c>
      <c r="H12" s="2">
        <v>0.008493</v>
      </c>
      <c r="I12" s="2">
        <v>0.01756</v>
      </c>
      <c r="J12" s="2">
        <v>0.02594</v>
      </c>
      <c r="K12" s="2">
        <v>0.03822</v>
      </c>
      <c r="L12" s="2">
        <v>0.1431</v>
      </c>
      <c r="M12" s="2"/>
      <c r="N12" s="5">
        <f t="shared" si="0"/>
        <v>0.013919</v>
      </c>
      <c r="O12" s="5"/>
      <c r="P12" s="5">
        <v>7.397</v>
      </c>
      <c r="Q12" s="5">
        <v>60.77</v>
      </c>
      <c r="R12" s="2">
        <v>31.88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9.35</v>
      </c>
      <c r="X12" s="17">
        <v>59.44</v>
      </c>
      <c r="Y12" s="18">
        <v>31.23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10.480357457491845</v>
      </c>
      <c r="E13" s="2">
        <v>9.885808907941492</v>
      </c>
      <c r="F13" s="2">
        <v>9.041304292303066</v>
      </c>
      <c r="G13" s="2">
        <v>8.380340965725885</v>
      </c>
      <c r="H13" s="2">
        <v>6.8795100346972715</v>
      </c>
      <c r="I13" s="2">
        <v>5.831563344901453</v>
      </c>
      <c r="J13" s="2">
        <v>5.268677710185113</v>
      </c>
      <c r="K13" s="2">
        <v>4.709528411459355</v>
      </c>
      <c r="L13" s="2">
        <v>2.8049044228227817</v>
      </c>
      <c r="M13" s="2"/>
      <c r="N13" s="5">
        <f t="shared" si="0"/>
        <v>7.154991001244089</v>
      </c>
      <c r="O13" s="5">
        <f>(F13-J13)/2</f>
        <v>1.8863132910589764</v>
      </c>
      <c r="P13" s="5"/>
      <c r="Q13" s="5"/>
      <c r="R13" s="2"/>
      <c r="S13" s="2"/>
      <c r="T13" s="16" t="s">
        <v>6</v>
      </c>
      <c r="U13" s="12">
        <v>6</v>
      </c>
      <c r="V13" s="12">
        <f>CONVERT(U13,"ft","m")</f>
        <v>1.8288</v>
      </c>
      <c r="W13" s="17">
        <v>8.39</v>
      </c>
      <c r="X13" s="17">
        <v>53.01</v>
      </c>
      <c r="Y13" s="18">
        <v>38.71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0.000638</v>
      </c>
      <c r="E14" s="2">
        <v>0.000865</v>
      </c>
      <c r="F14" s="2">
        <v>0.001351</v>
      </c>
      <c r="G14" s="2">
        <v>0.0022839999999999996</v>
      </c>
      <c r="H14" s="2">
        <v>0.005043</v>
      </c>
      <c r="I14" s="2">
        <v>0.01519</v>
      </c>
      <c r="J14" s="2">
        <v>0.026170000000000002</v>
      </c>
      <c r="K14" s="2">
        <v>0.08386</v>
      </c>
      <c r="L14" s="2">
        <v>0.1698</v>
      </c>
      <c r="M14" s="2"/>
      <c r="N14" s="5">
        <f t="shared" si="0"/>
        <v>0.013760500000000002</v>
      </c>
      <c r="O14" s="5"/>
      <c r="P14" s="5">
        <v>10.45</v>
      </c>
      <c r="Q14" s="5">
        <v>47.09</v>
      </c>
      <c r="R14" s="2">
        <v>42.45</v>
      </c>
      <c r="S14" s="2"/>
      <c r="T14" s="16" t="s">
        <v>7</v>
      </c>
      <c r="U14" s="12">
        <v>6.416666666666666</v>
      </c>
      <c r="V14" s="12">
        <f>CONVERT(U14,"ft","m")</f>
        <v>1.9558</v>
      </c>
      <c r="W14" s="17">
        <v>26.985909999999997</v>
      </c>
      <c r="X14" s="17">
        <v>66.63</v>
      </c>
      <c r="Y14" s="18">
        <v>6.38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10.614155955559305</v>
      </c>
      <c r="E15" s="2">
        <v>10.175012246800087</v>
      </c>
      <c r="F15" s="2">
        <v>9.53175660999849</v>
      </c>
      <c r="G15" s="2">
        <v>8.774221633961332</v>
      </c>
      <c r="H15" s="2">
        <v>7.63150205936685</v>
      </c>
      <c r="I15" s="2">
        <v>6.040734319934728</v>
      </c>
      <c r="J15" s="2">
        <v>5.255942265388777</v>
      </c>
      <c r="K15" s="2">
        <v>3.575873359590422</v>
      </c>
      <c r="L15" s="2">
        <v>2.5580916359964108</v>
      </c>
      <c r="M15" s="2"/>
      <c r="N15" s="5">
        <f t="shared" si="0"/>
        <v>7.393849437693634</v>
      </c>
      <c r="O15" s="5">
        <f>(F15-J15)/2</f>
        <v>2.137907172304857</v>
      </c>
      <c r="P15" s="5"/>
      <c r="Q15" s="5"/>
      <c r="R15" s="2"/>
      <c r="S15" s="2"/>
      <c r="T15" s="16" t="s">
        <v>8</v>
      </c>
      <c r="U15" s="12">
        <v>7</v>
      </c>
      <c r="V15" s="12">
        <f>CONVERT(U15,"ft","m")</f>
        <v>2.1336</v>
      </c>
      <c r="W15" s="17">
        <v>0.006</v>
      </c>
      <c r="X15" s="17">
        <v>68.57</v>
      </c>
      <c r="Y15" s="18">
        <v>31.47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0.000713</v>
      </c>
      <c r="E16" s="2">
        <v>0.0011080000000000003</v>
      </c>
      <c r="F16" s="2">
        <v>0.001989</v>
      </c>
      <c r="G16" s="2">
        <v>0.0030910000000000004</v>
      </c>
      <c r="H16" s="2">
        <v>0.008749</v>
      </c>
      <c r="I16" s="2">
        <v>0.020329999999999997</v>
      </c>
      <c r="J16" s="2">
        <v>0.033409999999999995</v>
      </c>
      <c r="K16" s="2">
        <v>0.05742</v>
      </c>
      <c r="L16" s="2">
        <v>0.1847</v>
      </c>
      <c r="M16" s="2"/>
      <c r="N16" s="5">
        <f t="shared" si="0"/>
        <v>0.017699499999999996</v>
      </c>
      <c r="O16" s="5"/>
      <c r="P16" s="5">
        <v>9.35</v>
      </c>
      <c r="Q16" s="5">
        <v>59.44</v>
      </c>
      <c r="R16" s="2">
        <v>31.23</v>
      </c>
      <c r="S16" s="2"/>
      <c r="T16" s="16" t="s">
        <v>9</v>
      </c>
      <c r="U16" s="12">
        <v>8</v>
      </c>
      <c r="V16" s="12">
        <f>CONVERT(U16,"ft","m")</f>
        <v>2.4384</v>
      </c>
      <c r="W16" s="17">
        <v>2.001</v>
      </c>
      <c r="X16" s="17">
        <v>57.94</v>
      </c>
      <c r="Y16" s="18">
        <v>40.1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10.453810302880287</v>
      </c>
      <c r="E17" s="2">
        <v>9.817826403274987</v>
      </c>
      <c r="F17" s="2">
        <v>8.97374100849043</v>
      </c>
      <c r="G17" s="2">
        <v>8.337710630465951</v>
      </c>
      <c r="H17" s="2">
        <v>6.836666156572765</v>
      </c>
      <c r="I17" s="2">
        <v>5.62024597459208</v>
      </c>
      <c r="J17" s="2">
        <v>4.9035762071018425</v>
      </c>
      <c r="K17" s="2">
        <v>4.12230285922963</v>
      </c>
      <c r="L17" s="2">
        <v>2.436744228567011</v>
      </c>
      <c r="M17" s="2"/>
      <c r="N17" s="5">
        <f t="shared" si="0"/>
        <v>6.938658607796136</v>
      </c>
      <c r="O17" s="5">
        <f>(F17-J17)/2</f>
        <v>2.035082400694294</v>
      </c>
      <c r="P17" s="5"/>
      <c r="Q17" s="5"/>
      <c r="R17" s="2"/>
      <c r="S17" s="2"/>
      <c r="T17" s="16" t="s">
        <v>10</v>
      </c>
      <c r="U17" s="12">
        <v>9</v>
      </c>
      <c r="V17" s="12">
        <f>CONVERT(U17,"ft","m")</f>
        <v>2.7432</v>
      </c>
      <c r="W17" s="17">
        <v>6.092</v>
      </c>
      <c r="X17" s="17">
        <v>60.75</v>
      </c>
      <c r="Y17" s="18">
        <v>33.17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0.000662</v>
      </c>
      <c r="E18" s="2">
        <v>0.000936</v>
      </c>
      <c r="F18" s="2">
        <v>0.001571</v>
      </c>
      <c r="G18" s="2">
        <v>0.002541</v>
      </c>
      <c r="H18" s="2">
        <v>0.005768</v>
      </c>
      <c r="I18" s="2">
        <v>0.01594</v>
      </c>
      <c r="J18" s="2">
        <v>0.02674</v>
      </c>
      <c r="K18" s="2">
        <v>0.05046</v>
      </c>
      <c r="L18" s="2">
        <v>0.1782</v>
      </c>
      <c r="M18" s="2"/>
      <c r="N18" s="5">
        <f t="shared" si="0"/>
        <v>0.0141555</v>
      </c>
      <c r="O18" s="5"/>
      <c r="P18" s="5">
        <v>8.39</v>
      </c>
      <c r="Q18" s="5">
        <v>53.01</v>
      </c>
      <c r="R18" s="2">
        <v>38.71</v>
      </c>
      <c r="S18" s="2"/>
      <c r="T18" s="16" t="s">
        <v>11</v>
      </c>
      <c r="U18" s="12">
        <v>10</v>
      </c>
      <c r="V18" s="12">
        <f>CONVERT(U18,"ft","m")</f>
        <v>3.048</v>
      </c>
      <c r="W18" s="17">
        <v>0</v>
      </c>
      <c r="X18" s="17">
        <v>54.954899999999995</v>
      </c>
      <c r="Y18" s="18">
        <v>45</v>
      </c>
      <c r="Z18" s="2"/>
      <c r="AA18" s="2"/>
      <c r="AB18" s="2"/>
      <c r="AC18" s="2"/>
    </row>
    <row r="19" spans="1:29" ht="12.75" thickBot="1">
      <c r="A19" s="2"/>
      <c r="B19" s="2"/>
      <c r="C19" s="2"/>
      <c r="D19" s="2">
        <v>10.560881162516957</v>
      </c>
      <c r="E19" s="2">
        <v>10.06120384974077</v>
      </c>
      <c r="F19" s="2">
        <v>9.314101104029978</v>
      </c>
      <c r="G19" s="2">
        <v>8.62038790927082</v>
      </c>
      <c r="H19" s="2">
        <v>7.437713120083352</v>
      </c>
      <c r="I19" s="2">
        <v>5.97120456044634</v>
      </c>
      <c r="J19" s="2">
        <v>5.224856724343459</v>
      </c>
      <c r="K19" s="2">
        <v>4.3087159834605115</v>
      </c>
      <c r="L19" s="2">
        <v>2.4884307580275276</v>
      </c>
      <c r="M19" s="2"/>
      <c r="N19" s="5">
        <f t="shared" si="0"/>
        <v>7.269478914186719</v>
      </c>
      <c r="O19" s="5">
        <f>(F19-J19)/2</f>
        <v>2.0446221898432597</v>
      </c>
      <c r="P19" s="5"/>
      <c r="Q19" s="5"/>
      <c r="R19" s="2"/>
      <c r="S19" s="2"/>
      <c r="T19" s="19" t="s">
        <v>12</v>
      </c>
      <c r="U19" s="20">
        <v>11</v>
      </c>
      <c r="V19" s="20">
        <f>CONVERT(U19,"ft","m")</f>
        <v>3.3528</v>
      </c>
      <c r="W19" s="21">
        <v>5.627</v>
      </c>
      <c r="X19" s="21">
        <v>73.36</v>
      </c>
      <c r="Y19" s="22">
        <v>21</v>
      </c>
      <c r="Z19" s="2"/>
      <c r="AA19" s="2"/>
      <c r="AB19" s="2"/>
      <c r="AC19" s="2"/>
    </row>
    <row r="20" spans="1:29" ht="12">
      <c r="A20" s="2" t="s">
        <v>7</v>
      </c>
      <c r="B20" s="2">
        <v>6.416666666666666</v>
      </c>
      <c r="C20" s="2">
        <f>CONVERT(B20,"ft","m")</f>
        <v>1.9558</v>
      </c>
      <c r="D20" s="2">
        <v>0.002628</v>
      </c>
      <c r="E20" s="2">
        <v>0.01049</v>
      </c>
      <c r="F20" s="2">
        <v>0.019239999999999997</v>
      </c>
      <c r="G20" s="2">
        <v>0.0276</v>
      </c>
      <c r="H20" s="2">
        <v>0.04471</v>
      </c>
      <c r="I20" s="2">
        <v>0.06453</v>
      </c>
      <c r="J20" s="2">
        <v>0.07597</v>
      </c>
      <c r="K20" s="2">
        <v>0.08866</v>
      </c>
      <c r="L20" s="2">
        <v>0.1096</v>
      </c>
      <c r="M20" s="2"/>
      <c r="N20" s="5">
        <f t="shared" si="0"/>
        <v>0.047604999999999995</v>
      </c>
      <c r="O20" s="5"/>
      <c r="P20" s="5">
        <v>26.985909999999997</v>
      </c>
      <c r="Q20" s="5">
        <v>66.63</v>
      </c>
      <c r="R20" s="2">
        <v>6.38</v>
      </c>
      <c r="S20" s="2"/>
      <c r="T20" s="2"/>
      <c r="U20" s="2"/>
      <c r="V20" s="12"/>
      <c r="W20" s="5"/>
      <c r="X20" s="5"/>
      <c r="Y20" s="5"/>
      <c r="Z20" s="2"/>
      <c r="AA20" s="2"/>
      <c r="AB20" s="2"/>
      <c r="AC20" s="2"/>
    </row>
    <row r="21" spans="1:29" ht="12">
      <c r="A21" s="2"/>
      <c r="B21" s="2"/>
      <c r="C21" s="2"/>
      <c r="D21" s="2">
        <v>8.571819009001844</v>
      </c>
      <c r="E21" s="2">
        <v>6.574841511859545</v>
      </c>
      <c r="F21" s="2">
        <v>5.69974739066677</v>
      </c>
      <c r="G21" s="2">
        <v>5.1791879227712805</v>
      </c>
      <c r="H21" s="2">
        <v>4.48325864389417</v>
      </c>
      <c r="I21" s="2">
        <v>3.9538861642925944</v>
      </c>
      <c r="J21" s="2">
        <v>3.718426368530983</v>
      </c>
      <c r="K21" s="2">
        <v>3.495572827271547</v>
      </c>
      <c r="L21" s="2">
        <v>3.189680296588923</v>
      </c>
      <c r="M21" s="2"/>
      <c r="N21" s="5">
        <f t="shared" si="0"/>
        <v>4.7090868795988765</v>
      </c>
      <c r="O21" s="5">
        <f>(F21-J21)/2</f>
        <v>0.9906605110678937</v>
      </c>
      <c r="P21" s="5"/>
      <c r="Q21" s="5"/>
      <c r="R21" s="2"/>
      <c r="S21" s="2"/>
      <c r="T21" s="2"/>
      <c r="U21" s="2"/>
      <c r="V21" s="12"/>
      <c r="W21" s="5"/>
      <c r="X21" s="5"/>
      <c r="Y21" s="5"/>
      <c r="Z21" s="2"/>
      <c r="AA21" s="2"/>
      <c r="AB21" s="2"/>
      <c r="AC21" s="2"/>
    </row>
    <row r="22" spans="1:29" ht="12">
      <c r="A22" s="2" t="s">
        <v>8</v>
      </c>
      <c r="B22" s="2">
        <v>7</v>
      </c>
      <c r="C22" s="2">
        <f>CONVERT(B22,"ft","m")</f>
        <v>2.1336</v>
      </c>
      <c r="D22" s="2">
        <v>0.000703</v>
      </c>
      <c r="E22" s="2">
        <v>0.001062</v>
      </c>
      <c r="F22" s="2">
        <v>0.001912</v>
      </c>
      <c r="G22" s="2">
        <v>0.003045</v>
      </c>
      <c r="H22" s="2">
        <v>0.008639</v>
      </c>
      <c r="I22" s="2">
        <v>0.01768</v>
      </c>
      <c r="J22" s="2">
        <v>0.02421</v>
      </c>
      <c r="K22" s="2">
        <v>0.03117</v>
      </c>
      <c r="L22" s="2">
        <v>0.038979999999999994</v>
      </c>
      <c r="M22" s="2"/>
      <c r="N22" s="5">
        <f t="shared" si="0"/>
        <v>0.013061</v>
      </c>
      <c r="O22" s="5"/>
      <c r="P22" s="5">
        <v>0.006</v>
      </c>
      <c r="Q22" s="5">
        <v>68.57</v>
      </c>
      <c r="R22" s="2">
        <v>31.47</v>
      </c>
      <c r="S22" s="2"/>
      <c r="T22" s="2"/>
      <c r="U22" s="2"/>
      <c r="V22" s="12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10.47418769025164</v>
      </c>
      <c r="E23" s="2">
        <v>9.879000518520021</v>
      </c>
      <c r="F23" s="2">
        <v>9.030701761343426</v>
      </c>
      <c r="G23" s="2">
        <v>8.35934205653048</v>
      </c>
      <c r="H23" s="2">
        <v>6.854919960529897</v>
      </c>
      <c r="I23" s="2">
        <v>5.8217379150453805</v>
      </c>
      <c r="J23" s="2">
        <v>5.368253110437876</v>
      </c>
      <c r="K23" s="2">
        <v>5.0036980348114435</v>
      </c>
      <c r="L23" s="2">
        <v>4.681122099178922</v>
      </c>
      <c r="M23" s="2"/>
      <c r="N23" s="5">
        <f t="shared" si="0"/>
        <v>7.1994774358906515</v>
      </c>
      <c r="O23" s="5">
        <f>(F23-J23)/2</f>
        <v>1.8312243254527751</v>
      </c>
      <c r="P23" s="5"/>
      <c r="Q23" s="5"/>
      <c r="R23" s="2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8</v>
      </c>
      <c r="C24" s="2">
        <f>CONVERT(B24,"ft","m")</f>
        <v>2.4384</v>
      </c>
      <c r="D24" s="2">
        <v>0.000644</v>
      </c>
      <c r="E24" s="2">
        <v>0.000882</v>
      </c>
      <c r="F24" s="2">
        <v>0.001408</v>
      </c>
      <c r="G24" s="2">
        <v>0.002392</v>
      </c>
      <c r="H24" s="2">
        <v>0.005575999999999999</v>
      </c>
      <c r="I24" s="2">
        <v>0.01371</v>
      </c>
      <c r="J24" s="2">
        <v>0.01734</v>
      </c>
      <c r="K24" s="2">
        <v>0.0225</v>
      </c>
      <c r="L24" s="2">
        <v>0.0366</v>
      </c>
      <c r="M24" s="2"/>
      <c r="N24" s="5">
        <f t="shared" si="0"/>
        <v>0.009374</v>
      </c>
      <c r="O24" s="5"/>
      <c r="P24" s="5">
        <v>2.001</v>
      </c>
      <c r="Q24" s="5">
        <v>57.94</v>
      </c>
      <c r="R24" s="2">
        <v>40.1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10.600651691209558</v>
      </c>
      <c r="E25" s="2">
        <v>10.146933723766654</v>
      </c>
      <c r="F25" s="2">
        <v>9.472136950686878</v>
      </c>
      <c r="G25" s="2">
        <v>8.70756689512607</v>
      </c>
      <c r="H25" s="2">
        <v>7.486553723455751</v>
      </c>
      <c r="I25" s="2">
        <v>6.188627618657587</v>
      </c>
      <c r="J25" s="2">
        <v>5.849752291214976</v>
      </c>
      <c r="K25" s="2">
        <v>5.473931188332412</v>
      </c>
      <c r="L25" s="2">
        <v>4.772012541265407</v>
      </c>
      <c r="M25" s="2"/>
      <c r="N25" s="5">
        <f t="shared" si="0"/>
        <v>7.660944620950927</v>
      </c>
      <c r="O25" s="5">
        <f>(F25-J25)/2</f>
        <v>1.8111923297359507</v>
      </c>
      <c r="P25" s="5"/>
      <c r="Q25" s="5"/>
      <c r="R25" s="2"/>
      <c r="S25" s="2"/>
      <c r="T25" s="2"/>
      <c r="U25" s="2"/>
      <c r="V25" s="1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9</v>
      </c>
      <c r="C26" s="2">
        <f>CONVERT(B26,"ft","m")</f>
        <v>2.7432</v>
      </c>
      <c r="D26" s="2">
        <v>0.0006870000000000001</v>
      </c>
      <c r="E26" s="2">
        <v>0.0010149999999999998</v>
      </c>
      <c r="F26" s="2">
        <v>0.001818</v>
      </c>
      <c r="G26" s="2">
        <v>0.002886</v>
      </c>
      <c r="H26" s="2">
        <v>0.008631</v>
      </c>
      <c r="I26" s="2">
        <v>0.02272</v>
      </c>
      <c r="J26" s="2">
        <v>0.03517</v>
      </c>
      <c r="K26" s="2">
        <v>0.04901</v>
      </c>
      <c r="L26" s="2">
        <v>0.07916</v>
      </c>
      <c r="M26" s="2"/>
      <c r="N26" s="5">
        <f t="shared" si="0"/>
        <v>0.018494</v>
      </c>
      <c r="O26" s="5"/>
      <c r="P26" s="5">
        <v>6.092</v>
      </c>
      <c r="Q26" s="5">
        <v>60.75</v>
      </c>
      <c r="R26" s="2">
        <v>33.17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10.507402280506074</v>
      </c>
      <c r="E27" s="2">
        <v>9.944304557251636</v>
      </c>
      <c r="F27" s="2">
        <v>9.103432085130068</v>
      </c>
      <c r="G27" s="2">
        <v>8.436712984832976</v>
      </c>
      <c r="H27" s="2">
        <v>6.856256562863732</v>
      </c>
      <c r="I27" s="2">
        <v>5.45989335493213</v>
      </c>
      <c r="J27" s="2">
        <v>4.829510854811505</v>
      </c>
      <c r="K27" s="2">
        <v>4.350780043027055</v>
      </c>
      <c r="L27" s="2">
        <v>3.6590845773892995</v>
      </c>
      <c r="M27" s="2"/>
      <c r="N27" s="5">
        <f t="shared" si="0"/>
        <v>6.966471469970786</v>
      </c>
      <c r="O27" s="5">
        <f>(F27-J27)/2</f>
        <v>2.1369606151592815</v>
      </c>
      <c r="P27" s="5"/>
      <c r="Q27" s="5"/>
      <c r="R27" s="2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10</v>
      </c>
      <c r="C28" s="2">
        <f>CONVERT(B28,"ft","m")</f>
        <v>3.048</v>
      </c>
      <c r="D28" s="2">
        <v>0.000636</v>
      </c>
      <c r="E28" s="2">
        <v>0.000859</v>
      </c>
      <c r="F28" s="2">
        <v>0.001321</v>
      </c>
      <c r="G28" s="2">
        <v>0.002225</v>
      </c>
      <c r="H28" s="2">
        <v>0.004465</v>
      </c>
      <c r="I28" s="2">
        <v>0.00989</v>
      </c>
      <c r="J28" s="2">
        <v>0.01382</v>
      </c>
      <c r="K28" s="2">
        <v>0.01666</v>
      </c>
      <c r="L28" s="2">
        <v>0.02039</v>
      </c>
      <c r="M28" s="2"/>
      <c r="N28" s="5">
        <f t="shared" si="0"/>
        <v>0.0075705</v>
      </c>
      <c r="O28" s="5"/>
      <c r="P28" s="5">
        <v>0</v>
      </c>
      <c r="Q28" s="5">
        <v>54.954899999999995</v>
      </c>
      <c r="R28" s="2">
        <v>45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10.61868561403982</v>
      </c>
      <c r="E29" s="2">
        <v>10.185054248185711</v>
      </c>
      <c r="F29" s="2">
        <v>9.564153818077347</v>
      </c>
      <c r="G29" s="2">
        <v>8.811978948583052</v>
      </c>
      <c r="H29" s="2">
        <v>7.8071241093155885</v>
      </c>
      <c r="I29" s="2">
        <v>6.659813763677701</v>
      </c>
      <c r="J29" s="2">
        <v>6.177098574048553</v>
      </c>
      <c r="K29" s="2">
        <v>5.907467789071264</v>
      </c>
      <c r="L29" s="2">
        <v>5.615994414420216</v>
      </c>
      <c r="M29" s="2"/>
      <c r="N29" s="5">
        <f t="shared" si="0"/>
        <v>7.87062619606295</v>
      </c>
      <c r="O29" s="5">
        <f>(F29-J29)/2</f>
        <v>1.6935276220143973</v>
      </c>
      <c r="P29" s="5"/>
      <c r="Q29" s="5"/>
      <c r="R29" s="2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11</v>
      </c>
      <c r="C30" s="2">
        <f>CONVERT(B30,"ft","m")</f>
        <v>3.3528</v>
      </c>
      <c r="D30" s="2">
        <v>0.000839</v>
      </c>
      <c r="E30" s="2">
        <v>0.001598</v>
      </c>
      <c r="F30" s="2">
        <v>0.002809</v>
      </c>
      <c r="G30" s="2">
        <v>0.005267</v>
      </c>
      <c r="H30" s="2">
        <v>0.01895</v>
      </c>
      <c r="I30" s="2">
        <v>0.03296</v>
      </c>
      <c r="J30" s="2">
        <v>0.04021</v>
      </c>
      <c r="K30" s="2">
        <v>0.04998</v>
      </c>
      <c r="L30" s="2">
        <v>0.06659</v>
      </c>
      <c r="M30" s="2"/>
      <c r="N30" s="5">
        <f t="shared" si="0"/>
        <v>0.0215095</v>
      </c>
      <c r="O30" s="5"/>
      <c r="P30" s="5">
        <v>5.627</v>
      </c>
      <c r="Q30" s="5">
        <v>73.36</v>
      </c>
      <c r="R30" s="2">
        <v>21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10.21904156888435</v>
      </c>
      <c r="E31" s="2">
        <v>9.289516876396199</v>
      </c>
      <c r="F31" s="2">
        <v>8.475727660197776</v>
      </c>
      <c r="G31" s="2">
        <v>7.568802825170217</v>
      </c>
      <c r="H31" s="2">
        <v>5.721658341378358</v>
      </c>
      <c r="I31" s="2">
        <v>4.923139947253594</v>
      </c>
      <c r="J31" s="2">
        <v>4.636301853636451</v>
      </c>
      <c r="K31" s="2">
        <v>4.322505288350108</v>
      </c>
      <c r="L31" s="2">
        <v>3.9085506496196545</v>
      </c>
      <c r="M31" s="2"/>
      <c r="N31" s="5">
        <f t="shared" si="0"/>
        <v>6.556014756917113</v>
      </c>
      <c r="O31" s="5">
        <f>(F31-J31)/2</f>
        <v>1.9197129032806628</v>
      </c>
      <c r="P31" s="5"/>
      <c r="Q31" s="5"/>
      <c r="R31" s="2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2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2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2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2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2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2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2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2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2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2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2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2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2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2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2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2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2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2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2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2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2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2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2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2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2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2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2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2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2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2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2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2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2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2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2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2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2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2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2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2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2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2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2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2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2000-08-11T19:58:56Z</dcterms:created>
  <dcterms:modified xsi:type="dcterms:W3CDTF">2001-01-22T17:16:22Z</dcterms:modified>
  <cp:category/>
  <cp:version/>
  <cp:contentType/>
  <cp:contentStatus/>
</cp:coreProperties>
</file>