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<sst xmlns="http://schemas.openxmlformats.org/spreadsheetml/2006/main" count="49" uniqueCount="32">
  <si>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105-000-002</t>
  </si>
  <si>
    <t>105-011-013</t>
  </si>
  <si>
    <t>105-023-025</t>
  </si>
  <si>
    <t>105-035-037</t>
  </si>
  <si>
    <t>105-059-065</t>
  </si>
  <si>
    <t>105-071-073</t>
  </si>
  <si>
    <t>105-107-109</t>
  </si>
  <si>
    <t>105-119-121</t>
  </si>
  <si>
    <t>105-131-133</t>
  </si>
  <si>
    <t>105-143-145</t>
  </si>
  <si>
    <t>105-155-157</t>
  </si>
  <si>
    <t>105-167-169</t>
  </si>
  <si>
    <t>105-179-181</t>
  </si>
  <si>
    <t>105-191-193</t>
  </si>
  <si>
    <t>105-203-205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</si>
  <si>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</si>
  <si>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</si>
  <si>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</si>
  <si>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</si>
  <si>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</si>
  <si>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</si>
  <si>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</si>
  <si>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</si>
  <si>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BSS00_105 grain size table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</si>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</sst>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4.697</c:v>
                </c:pt>
                <c:pt idx="1">
                  <c:v>13.589</c:v>
                </c:pt>
                <c:pt idx="2">
                  <c:v>12.812000000000001</c:v>
                </c:pt>
                <c:pt idx="3">
                  <c:v>11.535499999999999</c:v>
                </c:pt>
                <c:pt idx="4">
                  <c:v>46.281244</c:v>
                </c:pt>
                <c:pt idx="5">
                  <c:v>38.74944</c:v>
                </c:pt>
                <c:pt idx="6">
                  <c:v>24.25998</c:v>
                </c:pt>
                <c:pt idx="7">
                  <c:v>26.123</c:v>
                </c:pt>
                <c:pt idx="8">
                  <c:v>26.27445</c:v>
                </c:pt>
                <c:pt idx="9">
                  <c:v>58.73</c:v>
                </c:pt>
                <c:pt idx="10">
                  <c:v>7.121999999999999</c:v>
                </c:pt>
                <c:pt idx="11">
                  <c:v>25.103</c:v>
                </c:pt>
                <c:pt idx="12">
                  <c:v>33.4653</c:v>
                </c:pt>
                <c:pt idx="13">
                  <c:v>2.76</c:v>
                </c:pt>
                <c:pt idx="14">
                  <c:v>17.1187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5.166666666666667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numCache>
            </c:numRef>
          </c:yVal>
          <c:smooth val="0"/>
        </c:ser>
        <c:axId val="58546385"/>
        <c:axId val="57155418"/>
      </c:scatterChart>
      <c:valAx>
        <c:axId val="5854638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7155418"/>
        <c:crosses val="autoZero"/>
        <c:crossBetween val="midCat"/>
        <c:dispUnits/>
        <c:majorUnit val="10"/>
        <c:minorUnit val="5"/>
      </c:valAx>
      <c:valAx>
        <c:axId val="5715541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54638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4.697</c:v>
                </c:pt>
                <c:pt idx="1">
                  <c:v>13.589</c:v>
                </c:pt>
                <c:pt idx="2">
                  <c:v>12.812000000000001</c:v>
                </c:pt>
                <c:pt idx="3">
                  <c:v>11.535499999999999</c:v>
                </c:pt>
                <c:pt idx="4">
                  <c:v>46.281244</c:v>
                </c:pt>
                <c:pt idx="5">
                  <c:v>38.74944</c:v>
                </c:pt>
                <c:pt idx="6">
                  <c:v>24.25998</c:v>
                </c:pt>
                <c:pt idx="7">
                  <c:v>26.123</c:v>
                </c:pt>
                <c:pt idx="8">
                  <c:v>26.27445</c:v>
                </c:pt>
                <c:pt idx="9">
                  <c:v>58.73</c:v>
                </c:pt>
                <c:pt idx="10">
                  <c:v>7.121999999999999</c:v>
                </c:pt>
                <c:pt idx="11">
                  <c:v>25.103</c:v>
                </c:pt>
                <c:pt idx="12">
                  <c:v>33.4653</c:v>
                </c:pt>
                <c:pt idx="13">
                  <c:v>2.76</c:v>
                </c:pt>
                <c:pt idx="14">
                  <c:v>17.1187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1.5748</c:v>
                </c:pt>
                <c:pt idx="5">
                  <c:v>1.8288</c:v>
                </c:pt>
                <c:pt idx="6">
                  <c:v>2.7432</c:v>
                </c:pt>
                <c:pt idx="7">
                  <c:v>3.048</c:v>
                </c:pt>
                <c:pt idx="8">
                  <c:v>3.3528</c:v>
                </c:pt>
                <c:pt idx="9">
                  <c:v>3.6576</c:v>
                </c:pt>
                <c:pt idx="10">
                  <c:v>3.9624</c:v>
                </c:pt>
                <c:pt idx="11">
                  <c:v>4.2672</c:v>
                </c:pt>
                <c:pt idx="12">
                  <c:v>4.572</c:v>
                </c:pt>
                <c:pt idx="13">
                  <c:v>4.8768</c:v>
                </c:pt>
                <c:pt idx="14">
                  <c:v>5.1816</c:v>
                </c:pt>
              </c:numCache>
            </c:numRef>
          </c:yVal>
          <c:smooth val="0"/>
        </c:ser>
        <c:axId val="44636715"/>
        <c:axId val="66186116"/>
      </c:scatterChart>
      <c:valAx>
        <c:axId val="4463671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186116"/>
        <c:crosses val="autoZero"/>
        <c:crossBetween val="midCat"/>
        <c:dispUnits/>
        <c:majorUnit val="10"/>
        <c:minorUnit val="5"/>
      </c:valAx>
      <c:valAx>
        <c:axId val="6618611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63671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142875</xdr:rowOff>
    </xdr:from>
    <xdr:to>
      <xdr:col>6</xdr:col>
      <xdr:colOff>276225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409575" y="5476875"/>
        <a:ext cx="26860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35</xdr:row>
      <xdr:rowOff>142875</xdr:rowOff>
    </xdr:from>
    <xdr:to>
      <xdr:col>16</xdr:col>
      <xdr:colOff>276225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3381375" y="5476875"/>
        <a:ext cx="33242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5.33203125" style="11" customWidth="1"/>
    <col min="4" max="5" width="7" style="0" bestFit="1" customWidth="1"/>
    <col min="6" max="12" width="6.33203125" style="0" bestFit="1" customWidth="1"/>
    <col min="13" max="13" width="4.16015625" style="0" bestFit="1" customWidth="1"/>
    <col min="14" max="15" width="5.33203125" style="11" customWidth="1"/>
    <col min="16" max="16" width="10.33203125" style="7" bestFit="1" customWidth="1"/>
    <col min="17" max="18" width="6.33203125" style="7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7" bestFit="1" customWidth="1"/>
    <col min="24" max="25" width="6.332031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23</v>
      </c>
      <c r="B4" s="1"/>
      <c r="C4" s="1"/>
      <c r="D4" s="1"/>
      <c r="E4" s="1"/>
      <c r="F4" s="1"/>
      <c r="G4" s="9" t="s">
        <v>22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6" t="s">
        <v>19</v>
      </c>
      <c r="Q5" s="6" t="s">
        <v>20</v>
      </c>
      <c r="R5" s="6" t="s">
        <v>21</v>
      </c>
      <c r="S5" s="1"/>
      <c r="T5" s="8" t="s">
        <v>27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3">
        <v>0.00075</v>
      </c>
      <c r="E6" s="23">
        <v>0.001318</v>
      </c>
      <c r="F6" s="23">
        <v>0.002309</v>
      </c>
      <c r="G6" s="23">
        <v>0.003366</v>
      </c>
      <c r="H6" s="23">
        <v>0.008167</v>
      </c>
      <c r="I6" s="23">
        <v>0.02184</v>
      </c>
      <c r="J6" s="23">
        <v>0.03518</v>
      </c>
      <c r="K6" s="23">
        <v>0.04742</v>
      </c>
      <c r="L6" s="23">
        <v>0.06163</v>
      </c>
      <c r="M6" s="2" t="s">
        <v>15</v>
      </c>
      <c r="N6" s="5">
        <f>(F6+J6)/2</f>
        <v>0.0187445</v>
      </c>
      <c r="O6" s="5"/>
      <c r="P6" s="5">
        <v>4.697</v>
      </c>
      <c r="Q6" s="5">
        <v>65.87</v>
      </c>
      <c r="R6" s="5">
        <v>29.36</v>
      </c>
      <c r="S6" s="2"/>
      <c r="T6" s="13" t="s">
        <v>28</v>
      </c>
      <c r="U6" s="14" t="s">
        <v>29</v>
      </c>
      <c r="V6" s="14" t="s">
        <v>30</v>
      </c>
      <c r="W6" s="14" t="s">
        <v>19</v>
      </c>
      <c r="X6" s="14" t="s">
        <v>31</v>
      </c>
      <c r="Y6" s="15" t="s">
        <v>21</v>
      </c>
      <c r="Z6" s="2"/>
      <c r="AA6" s="2"/>
      <c r="AB6" s="2"/>
      <c r="AC6" s="2"/>
    </row>
    <row r="7" spans="1:29" ht="12">
      <c r="A7" s="2"/>
      <c r="B7" s="2"/>
      <c r="C7" s="2"/>
      <c r="D7" s="23">
        <v>10.380821783940931</v>
      </c>
      <c r="E7" s="23">
        <v>9.567433914316123</v>
      </c>
      <c r="F7" s="23">
        <v>8.75851611155006</v>
      </c>
      <c r="G7" s="23">
        <v>8.214749107994226</v>
      </c>
      <c r="H7" s="23">
        <v>6.935978056957874</v>
      </c>
      <c r="I7" s="23">
        <v>5.516883333516959</v>
      </c>
      <c r="J7" s="23">
        <v>4.829100706964851</v>
      </c>
      <c r="K7" s="23">
        <v>4.3983605269548045</v>
      </c>
      <c r="L7" s="23">
        <v>4.020223398668202</v>
      </c>
      <c r="M7" s="2" t="s">
        <v>16</v>
      </c>
      <c r="N7" s="5">
        <f aca="true" t="shared" si="0" ref="N7:N35">(F7+J7)/2</f>
        <v>6.793808409257455</v>
      </c>
      <c r="O7" s="5">
        <f>(F7-J7)/2</f>
        <v>1.9647077022926047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4.697</v>
      </c>
      <c r="X7" s="17">
        <v>65.87</v>
      </c>
      <c r="Y7" s="18">
        <v>29.36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0.000694</v>
      </c>
      <c r="E8" s="23">
        <v>0.0010049999999999998</v>
      </c>
      <c r="F8" s="23">
        <v>0.001665</v>
      </c>
      <c r="G8" s="23">
        <v>0.002705</v>
      </c>
      <c r="H8" s="23">
        <v>0.008157</v>
      </c>
      <c r="I8" s="23">
        <v>0.03831</v>
      </c>
      <c r="J8" s="23">
        <v>0.05733</v>
      </c>
      <c r="K8" s="23">
        <v>0.07263</v>
      </c>
      <c r="L8" s="23">
        <v>0.09745999999999999</v>
      </c>
      <c r="M8" s="2"/>
      <c r="N8" s="5">
        <f t="shared" si="0"/>
        <v>0.0294975</v>
      </c>
      <c r="O8" s="5"/>
      <c r="P8" s="5">
        <v>13.589</v>
      </c>
      <c r="Q8" s="5">
        <v>51.3</v>
      </c>
      <c r="R8" s="5">
        <v>35.07</v>
      </c>
      <c r="S8" s="2"/>
      <c r="T8" s="16" t="s">
        <v>1</v>
      </c>
      <c r="U8" s="12">
        <v>1</v>
      </c>
      <c r="V8" s="12">
        <f>CONVERT(U8,"ft","m")</f>
        <v>0.3048</v>
      </c>
      <c r="W8" s="17">
        <v>13.589</v>
      </c>
      <c r="X8" s="17">
        <v>51.3</v>
      </c>
      <c r="Y8" s="18">
        <v>35.07</v>
      </c>
      <c r="Z8" s="2"/>
      <c r="AA8" s="2"/>
      <c r="AB8" s="2"/>
      <c r="AC8" s="2"/>
    </row>
    <row r="9" spans="1:29" ht="12">
      <c r="A9" s="2"/>
      <c r="B9" s="2"/>
      <c r="C9" s="2"/>
      <c r="D9" s="23">
        <v>10.492776716745913</v>
      </c>
      <c r="E9" s="23">
        <v>9.958588783257884</v>
      </c>
      <c r="F9" s="23">
        <v>9.23026210736555</v>
      </c>
      <c r="G9" s="23">
        <v>8.530155690609996</v>
      </c>
      <c r="H9" s="23">
        <v>6.937745632578258</v>
      </c>
      <c r="I9" s="23">
        <v>4.706135164012932</v>
      </c>
      <c r="J9" s="23">
        <v>4.124565910738199</v>
      </c>
      <c r="K9" s="23">
        <v>3.7832906097167194</v>
      </c>
      <c r="L9" s="23">
        <v>3.359045967244496</v>
      </c>
      <c r="M9" s="2"/>
      <c r="N9" s="5">
        <f t="shared" si="0"/>
        <v>6.6774140090518745</v>
      </c>
      <c r="O9" s="5">
        <f>(F9-J9)/2</f>
        <v>2.552848098313676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12.812000000000001</v>
      </c>
      <c r="X9" s="17">
        <v>61.29</v>
      </c>
      <c r="Y9" s="18">
        <v>25.94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0.000777</v>
      </c>
      <c r="E10" s="23">
        <v>0.001401</v>
      </c>
      <c r="F10" s="23">
        <v>0.002421</v>
      </c>
      <c r="G10" s="23">
        <v>0.003737</v>
      </c>
      <c r="H10" s="23">
        <v>0.01657</v>
      </c>
      <c r="I10" s="23">
        <v>0.04244</v>
      </c>
      <c r="J10" s="23">
        <v>0.05627</v>
      </c>
      <c r="K10" s="23">
        <v>0.07107</v>
      </c>
      <c r="L10" s="23">
        <v>0.1028</v>
      </c>
      <c r="M10" s="2"/>
      <c r="N10" s="5">
        <f t="shared" si="0"/>
        <v>0.0293455</v>
      </c>
      <c r="O10" s="5"/>
      <c r="P10" s="5">
        <v>12.812000000000001</v>
      </c>
      <c r="Q10" s="5">
        <v>61.29</v>
      </c>
      <c r="R10" s="5">
        <v>25.94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11.535499999999999</v>
      </c>
      <c r="X10" s="17">
        <v>46.45</v>
      </c>
      <c r="Y10" s="18">
        <v>42.05</v>
      </c>
      <c r="Z10" s="2"/>
      <c r="AA10" s="2"/>
      <c r="AB10" s="2"/>
      <c r="AC10" s="2"/>
    </row>
    <row r="11" spans="1:29" ht="12">
      <c r="A11" s="2"/>
      <c r="B11" s="2"/>
      <c r="C11" s="2"/>
      <c r="D11" s="23">
        <v>10.329797780916463</v>
      </c>
      <c r="E11" s="23">
        <v>9.479327328893357</v>
      </c>
      <c r="F11" s="23">
        <v>8.690181205325237</v>
      </c>
      <c r="G11" s="23">
        <v>8.06390372094343</v>
      </c>
      <c r="H11" s="23">
        <v>5.915282587215359</v>
      </c>
      <c r="I11" s="23">
        <v>4.558431533522047</v>
      </c>
      <c r="J11" s="23">
        <v>4.151490226379255</v>
      </c>
      <c r="K11" s="23">
        <v>3.8146154904754246</v>
      </c>
      <c r="L11" s="23">
        <v>3.282087830355571</v>
      </c>
      <c r="M11" s="2"/>
      <c r="N11" s="5">
        <f t="shared" si="0"/>
        <v>6.420835715852245</v>
      </c>
      <c r="O11" s="5">
        <f>(F11-J11)/2</f>
        <v>2.269345489472991</v>
      </c>
      <c r="P11" s="5"/>
      <c r="Q11" s="5"/>
      <c r="R11" s="5"/>
      <c r="S11" s="2"/>
      <c r="T11" s="16" t="s">
        <v>4</v>
      </c>
      <c r="U11" s="12">
        <v>5.166666666666667</v>
      </c>
      <c r="V11" s="12">
        <f>CONVERT(U11,"ft","m")</f>
        <v>1.5748</v>
      </c>
      <c r="W11" s="17">
        <v>46.281244</v>
      </c>
      <c r="X11" s="17">
        <v>40.71</v>
      </c>
      <c r="Y11" s="18">
        <v>12.96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3">
        <v>0.000643</v>
      </c>
      <c r="E12" s="23">
        <v>0.000878</v>
      </c>
      <c r="F12" s="23">
        <v>0.001401</v>
      </c>
      <c r="G12" s="23">
        <v>0.00237</v>
      </c>
      <c r="H12" s="23">
        <v>0.005126</v>
      </c>
      <c r="I12" s="23">
        <v>0.01712</v>
      </c>
      <c r="J12" s="23">
        <v>0.03549</v>
      </c>
      <c r="K12" s="23">
        <v>0.08951</v>
      </c>
      <c r="L12" s="23">
        <v>0.1658</v>
      </c>
      <c r="M12" s="2"/>
      <c r="N12" s="5">
        <f t="shared" si="0"/>
        <v>0.0184455</v>
      </c>
      <c r="O12" s="5"/>
      <c r="P12" s="5">
        <v>11.535499999999999</v>
      </c>
      <c r="Q12" s="5">
        <v>46.45</v>
      </c>
      <c r="R12" s="5">
        <v>42.05</v>
      </c>
      <c r="S12" s="2"/>
      <c r="T12" s="16" t="s">
        <v>5</v>
      </c>
      <c r="U12" s="12">
        <v>6</v>
      </c>
      <c r="V12" s="12">
        <f>CONVERT(U12,"ft","m")</f>
        <v>1.8288</v>
      </c>
      <c r="W12" s="17">
        <v>38.74944</v>
      </c>
      <c r="X12" s="17">
        <v>47.86</v>
      </c>
      <c r="Y12" s="18">
        <v>13.39</v>
      </c>
      <c r="Z12" s="2"/>
      <c r="AA12" s="2"/>
      <c r="AB12" s="2"/>
      <c r="AC12" s="2"/>
    </row>
    <row r="13" spans="1:29" ht="12">
      <c r="A13" s="2"/>
      <c r="B13" s="2"/>
      <c r="C13" s="2"/>
      <c r="D13" s="23">
        <v>10.602893641996227</v>
      </c>
      <c r="E13" s="23">
        <v>10.153491439788816</v>
      </c>
      <c r="F13" s="23">
        <v>9.479327328893357</v>
      </c>
      <c r="G13" s="23">
        <v>8.720897225538552</v>
      </c>
      <c r="H13" s="23">
        <v>7.607950806032597</v>
      </c>
      <c r="I13" s="23">
        <v>5.868173488035666</v>
      </c>
      <c r="J13" s="23">
        <v>4.816443615375867</v>
      </c>
      <c r="K13" s="23">
        <v>3.4818073214258303</v>
      </c>
      <c r="L13" s="23">
        <v>2.5924840880536992</v>
      </c>
      <c r="M13" s="2"/>
      <c r="N13" s="5">
        <f t="shared" si="0"/>
        <v>7.147885472134612</v>
      </c>
      <c r="O13" s="5">
        <f>(F13-J13)/2</f>
        <v>2.3314418567587447</v>
      </c>
      <c r="P13" s="5"/>
      <c r="Q13" s="5"/>
      <c r="R13" s="5"/>
      <c r="S13" s="2"/>
      <c r="T13" s="16" t="s">
        <v>6</v>
      </c>
      <c r="U13" s="12">
        <v>9</v>
      </c>
      <c r="V13" s="12">
        <f>CONVERT(U13,"ft","m")</f>
        <v>2.7432</v>
      </c>
      <c r="W13" s="17">
        <v>24.25998</v>
      </c>
      <c r="X13" s="17">
        <v>67.98</v>
      </c>
      <c r="Y13" s="18">
        <v>7.74</v>
      </c>
      <c r="Z13" s="2"/>
      <c r="AA13" s="2"/>
      <c r="AB13" s="2"/>
      <c r="AC13" s="2"/>
    </row>
    <row r="14" spans="1:29" ht="12">
      <c r="A14" s="2" t="s">
        <v>4</v>
      </c>
      <c r="B14" s="2">
        <v>5.166666666666667</v>
      </c>
      <c r="C14" s="2">
        <f>CONVERT(B14,"ft","m")</f>
        <v>1.5748</v>
      </c>
      <c r="D14" s="23">
        <v>0.0014810000000000001</v>
      </c>
      <c r="E14" s="23">
        <v>0.0028490000000000004</v>
      </c>
      <c r="F14" s="23">
        <v>0.005437</v>
      </c>
      <c r="G14" s="23">
        <v>0.01622</v>
      </c>
      <c r="H14" s="23">
        <v>0.05765</v>
      </c>
      <c r="I14" s="23">
        <v>0.09133</v>
      </c>
      <c r="J14" s="23">
        <v>0.1087</v>
      </c>
      <c r="K14" s="23">
        <v>0.1277</v>
      </c>
      <c r="L14" s="23">
        <v>0.1651</v>
      </c>
      <c r="M14" s="2"/>
      <c r="N14" s="5">
        <f t="shared" si="0"/>
        <v>0.0570685</v>
      </c>
      <c r="O14" s="5"/>
      <c r="P14" s="5">
        <v>46.281244</v>
      </c>
      <c r="Q14" s="5">
        <v>40.71</v>
      </c>
      <c r="R14" s="5">
        <v>12.96</v>
      </c>
      <c r="S14" s="2"/>
      <c r="T14" s="16" t="s">
        <v>7</v>
      </c>
      <c r="U14" s="12">
        <v>10</v>
      </c>
      <c r="V14" s="12">
        <f>CONVERT(U14,"ft","m")</f>
        <v>3.048</v>
      </c>
      <c r="W14" s="17">
        <v>26.123</v>
      </c>
      <c r="X14" s="17">
        <v>63.23</v>
      </c>
      <c r="Y14" s="18">
        <v>10.62</v>
      </c>
      <c r="Z14" s="2"/>
      <c r="AA14" s="2"/>
      <c r="AB14" s="2"/>
      <c r="AC14" s="2"/>
    </row>
    <row r="15" spans="1:29" ht="12">
      <c r="A15" s="2"/>
      <c r="B15" s="2"/>
      <c r="C15" s="2"/>
      <c r="D15" s="23">
        <v>9.399212644035327</v>
      </c>
      <c r="E15" s="23">
        <v>8.455328663000323</v>
      </c>
      <c r="F15" s="23">
        <v>7.522973456526072</v>
      </c>
      <c r="G15" s="23">
        <v>5.946082370219539</v>
      </c>
      <c r="H15" s="23">
        <v>4.116535581897678</v>
      </c>
      <c r="I15" s="23">
        <v>3.452767356487245</v>
      </c>
      <c r="J15" s="23">
        <v>3.20157615452214</v>
      </c>
      <c r="K15" s="23">
        <v>2.9691695698467258</v>
      </c>
      <c r="L15" s="23">
        <v>2.5985879746361915</v>
      </c>
      <c r="M15" s="2"/>
      <c r="N15" s="5">
        <f t="shared" si="0"/>
        <v>5.362274805524106</v>
      </c>
      <c r="O15" s="5">
        <f>(F15-J15)/2</f>
        <v>2.160698651001966</v>
      </c>
      <c r="P15" s="5"/>
      <c r="Q15" s="5"/>
      <c r="R15" s="5"/>
      <c r="S15" s="2"/>
      <c r="T15" s="16" t="s">
        <v>8</v>
      </c>
      <c r="U15" s="12">
        <v>11</v>
      </c>
      <c r="V15" s="12">
        <f>CONVERT(U15,"ft","m")</f>
        <v>3.3528</v>
      </c>
      <c r="W15" s="17">
        <v>26.27445</v>
      </c>
      <c r="X15" s="17">
        <v>65.68</v>
      </c>
      <c r="Y15" s="18">
        <v>8.07</v>
      </c>
      <c r="Z15" s="2"/>
      <c r="AA15" s="2"/>
      <c r="AB15" s="2"/>
      <c r="AC15" s="2"/>
    </row>
    <row r="16" spans="1:29" ht="12">
      <c r="A16" s="2" t="s">
        <v>5</v>
      </c>
      <c r="B16" s="2">
        <v>6</v>
      </c>
      <c r="C16" s="2">
        <f>CONVERT(B16,"ft","m")</f>
        <v>1.8288</v>
      </c>
      <c r="D16" s="23">
        <v>0.0013779999999999999</v>
      </c>
      <c r="E16" s="23">
        <v>0.00269</v>
      </c>
      <c r="F16" s="23">
        <v>0.005207</v>
      </c>
      <c r="G16" s="23">
        <v>0.01535</v>
      </c>
      <c r="H16" s="23">
        <v>0.05049</v>
      </c>
      <c r="I16" s="23">
        <v>0.08066</v>
      </c>
      <c r="J16" s="23">
        <v>0.09969</v>
      </c>
      <c r="K16" s="23">
        <v>0.1257</v>
      </c>
      <c r="L16" s="23">
        <v>0.2035</v>
      </c>
      <c r="M16" s="2"/>
      <c r="N16" s="5">
        <f t="shared" si="0"/>
        <v>0.0524485</v>
      </c>
      <c r="O16" s="5"/>
      <c r="P16" s="5">
        <v>38.74944</v>
      </c>
      <c r="Q16" s="5">
        <v>47.86</v>
      </c>
      <c r="R16" s="5">
        <v>13.39</v>
      </c>
      <c r="S16" s="2"/>
      <c r="T16" s="16" t="s">
        <v>9</v>
      </c>
      <c r="U16" s="12">
        <v>12</v>
      </c>
      <c r="V16" s="12">
        <f>CONVERT(U16,"ft","m")</f>
        <v>3.6576</v>
      </c>
      <c r="W16" s="17">
        <v>58.73</v>
      </c>
      <c r="X16" s="17">
        <v>36.15</v>
      </c>
      <c r="Y16" s="18">
        <v>5.04</v>
      </c>
      <c r="Z16" s="2"/>
      <c r="AA16" s="2"/>
      <c r="AB16" s="2"/>
      <c r="AC16" s="2"/>
    </row>
    <row r="17" spans="1:29" ht="12">
      <c r="A17" s="2"/>
      <c r="B17" s="2"/>
      <c r="C17" s="2"/>
      <c r="D17" s="23">
        <v>9.503208396619883</v>
      </c>
      <c r="E17" s="23">
        <v>8.538178111880189</v>
      </c>
      <c r="F17" s="23">
        <v>7.585331877933926</v>
      </c>
      <c r="G17" s="23">
        <v>6.025617534179271</v>
      </c>
      <c r="H17" s="23">
        <v>4.307858512385707</v>
      </c>
      <c r="I17" s="23">
        <v>3.6320027840309357</v>
      </c>
      <c r="J17" s="23">
        <v>3.3264073960236242</v>
      </c>
      <c r="K17" s="23">
        <v>2.9919434451289417</v>
      </c>
      <c r="L17" s="23">
        <v>2.29689930039584</v>
      </c>
      <c r="M17" s="2"/>
      <c r="N17" s="5">
        <f t="shared" si="0"/>
        <v>5.455869636978775</v>
      </c>
      <c r="O17" s="5">
        <f>(F17-J17)/2</f>
        <v>2.1294622409551507</v>
      </c>
      <c r="P17" s="5"/>
      <c r="Q17" s="5"/>
      <c r="R17" s="5"/>
      <c r="S17" s="2"/>
      <c r="T17" s="16" t="s">
        <v>10</v>
      </c>
      <c r="U17" s="12">
        <v>13</v>
      </c>
      <c r="V17" s="12">
        <f>CONVERT(U17,"ft","m")</f>
        <v>3.9624</v>
      </c>
      <c r="W17" s="17">
        <v>7.121999999999999</v>
      </c>
      <c r="X17" s="17">
        <v>71.14</v>
      </c>
      <c r="Y17" s="18">
        <v>21.74</v>
      </c>
      <c r="Z17" s="2"/>
      <c r="AA17" s="2"/>
      <c r="AB17" s="2"/>
      <c r="AC17" s="2"/>
    </row>
    <row r="18" spans="1:29" ht="12">
      <c r="A18" s="2" t="s">
        <v>6</v>
      </c>
      <c r="B18" s="2">
        <v>9</v>
      </c>
      <c r="C18" s="2">
        <f>CONVERT(B18,"ft","m")</f>
        <v>2.7432</v>
      </c>
      <c r="D18" s="23">
        <v>0.002226</v>
      </c>
      <c r="E18" s="23">
        <v>0.006093</v>
      </c>
      <c r="F18" s="23">
        <v>0.012869999999999998</v>
      </c>
      <c r="G18" s="23">
        <v>0.019489999999999997</v>
      </c>
      <c r="H18" s="23">
        <v>0.03476</v>
      </c>
      <c r="I18" s="23">
        <v>0.06114</v>
      </c>
      <c r="J18" s="23">
        <v>0.08506999999999999</v>
      </c>
      <c r="K18" s="23">
        <v>0.1164</v>
      </c>
      <c r="L18" s="23">
        <v>0.1897</v>
      </c>
      <c r="M18" s="2"/>
      <c r="N18" s="5">
        <f t="shared" si="0"/>
        <v>0.04896999999999999</v>
      </c>
      <c r="O18" s="5"/>
      <c r="P18" s="5">
        <v>24.25998</v>
      </c>
      <c r="Q18" s="5">
        <v>67.98</v>
      </c>
      <c r="R18" s="5">
        <v>7.74</v>
      </c>
      <c r="S18" s="2"/>
      <c r="T18" s="16" t="s">
        <v>11</v>
      </c>
      <c r="U18" s="12">
        <v>14</v>
      </c>
      <c r="V18" s="12">
        <f>CONVERT(U18,"ft","m")</f>
        <v>4.2672</v>
      </c>
      <c r="W18" s="17">
        <v>25.103</v>
      </c>
      <c r="X18" s="17">
        <v>66.52</v>
      </c>
      <c r="Y18" s="18">
        <v>8.38</v>
      </c>
      <c r="Z18" s="2"/>
      <c r="AA18" s="2"/>
      <c r="AB18" s="2"/>
      <c r="AC18" s="2"/>
    </row>
    <row r="19" spans="1:29" ht="12">
      <c r="A19" s="2"/>
      <c r="B19" s="2"/>
      <c r="C19" s="2"/>
      <c r="D19" s="23">
        <v>8.811330691982215</v>
      </c>
      <c r="E19" s="23">
        <v>7.358631544306865</v>
      </c>
      <c r="F19" s="23">
        <v>6.27984413621611</v>
      </c>
      <c r="G19" s="23">
        <v>5.681122099178922</v>
      </c>
      <c r="H19" s="23">
        <v>4.846428107622412</v>
      </c>
      <c r="I19" s="23">
        <v>4.031739637549842</v>
      </c>
      <c r="J19" s="23">
        <v>3.555205735675969</v>
      </c>
      <c r="K19" s="23">
        <v>3.1028370366411657</v>
      </c>
      <c r="L19" s="23">
        <v>2.3982084161379738</v>
      </c>
      <c r="M19" s="2"/>
      <c r="N19" s="5">
        <f t="shared" si="0"/>
        <v>4.917524935946039</v>
      </c>
      <c r="O19" s="5">
        <f>(F19-J19)/2</f>
        <v>1.3623192002700706</v>
      </c>
      <c r="P19" s="5"/>
      <c r="Q19" s="5"/>
      <c r="R19" s="5"/>
      <c r="S19" s="2"/>
      <c r="T19" s="16" t="s">
        <v>12</v>
      </c>
      <c r="U19" s="12">
        <v>15</v>
      </c>
      <c r="V19" s="12">
        <f>CONVERT(U19,"ft","m")</f>
        <v>4.572</v>
      </c>
      <c r="W19" s="17">
        <v>33.4653</v>
      </c>
      <c r="X19" s="17">
        <v>54.18</v>
      </c>
      <c r="Y19" s="18">
        <v>12.34</v>
      </c>
      <c r="Z19" s="2"/>
      <c r="AA19" s="2"/>
      <c r="AB19" s="2"/>
      <c r="AC19" s="2"/>
    </row>
    <row r="20" spans="1:29" ht="12">
      <c r="A20" s="2" t="s">
        <v>7</v>
      </c>
      <c r="B20" s="2">
        <v>10</v>
      </c>
      <c r="C20" s="2">
        <f>CONVERT(B20,"ft","m")</f>
        <v>3.048</v>
      </c>
      <c r="D20" s="23">
        <v>0.001611</v>
      </c>
      <c r="E20" s="23">
        <v>0.003562</v>
      </c>
      <c r="F20" s="23">
        <v>0.008373</v>
      </c>
      <c r="G20" s="23">
        <v>0.01694</v>
      </c>
      <c r="H20" s="23">
        <v>0.03672999999999999</v>
      </c>
      <c r="I20" s="23">
        <v>0.06458</v>
      </c>
      <c r="J20" s="23">
        <v>0.09136</v>
      </c>
      <c r="K20" s="23">
        <v>0.1317</v>
      </c>
      <c r="L20" s="23">
        <v>0.2364</v>
      </c>
      <c r="M20" s="2"/>
      <c r="N20" s="5">
        <f t="shared" si="0"/>
        <v>0.0498665</v>
      </c>
      <c r="O20" s="5"/>
      <c r="P20" s="5">
        <v>26.123</v>
      </c>
      <c r="Q20" s="5">
        <v>63.23</v>
      </c>
      <c r="R20" s="5">
        <v>10.62</v>
      </c>
      <c r="S20" s="2"/>
      <c r="T20" s="16" t="s">
        <v>13</v>
      </c>
      <c r="U20" s="12">
        <v>16</v>
      </c>
      <c r="V20" s="12">
        <f>CONVERT(U20,"ft","m")</f>
        <v>4.8768</v>
      </c>
      <c r="W20" s="17">
        <v>2.76</v>
      </c>
      <c r="X20" s="17">
        <v>76.71</v>
      </c>
      <c r="Y20" s="18">
        <v>20.52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3">
        <v>9.277827790617605</v>
      </c>
      <c r="E21" s="23">
        <v>8.133096768222556</v>
      </c>
      <c r="F21" s="23">
        <v>6.900039659536951</v>
      </c>
      <c r="G21" s="23">
        <v>5.883422315104613</v>
      </c>
      <c r="H21" s="23">
        <v>4.766897293705155</v>
      </c>
      <c r="I21" s="23">
        <v>3.9527687488228307</v>
      </c>
      <c r="J21" s="23">
        <v>3.452293539073969</v>
      </c>
      <c r="K21" s="23">
        <v>2.924672749292935</v>
      </c>
      <c r="L21" s="23">
        <v>2.080698059371917</v>
      </c>
      <c r="M21" s="2"/>
      <c r="N21" s="5">
        <f t="shared" si="0"/>
        <v>5.17616659930546</v>
      </c>
      <c r="O21" s="5">
        <f>(F21-J21)/2</f>
        <v>1.723873060231491</v>
      </c>
      <c r="P21" s="5"/>
      <c r="Q21" s="5"/>
      <c r="R21" s="5"/>
      <c r="S21" s="2"/>
      <c r="T21" s="19" t="s">
        <v>14</v>
      </c>
      <c r="U21" s="20">
        <v>17</v>
      </c>
      <c r="V21" s="20">
        <f>CONVERT(U21,"ft","m")</f>
        <v>5.1816</v>
      </c>
      <c r="W21" s="21">
        <v>17.1187</v>
      </c>
      <c r="X21" s="21">
        <v>70.2</v>
      </c>
      <c r="Y21" s="22">
        <v>12.67</v>
      </c>
      <c r="Z21" s="2"/>
      <c r="AA21" s="2"/>
      <c r="AB21" s="2"/>
      <c r="AC21" s="2"/>
    </row>
    <row r="22" spans="1:29" ht="12">
      <c r="A22" s="2" t="s">
        <v>8</v>
      </c>
      <c r="B22" s="2">
        <v>11</v>
      </c>
      <c r="C22" s="2">
        <f>CONVERT(B22,"ft","m")</f>
        <v>3.3528</v>
      </c>
      <c r="D22" s="23">
        <v>0.002065</v>
      </c>
      <c r="E22" s="23">
        <v>0.005795</v>
      </c>
      <c r="F22" s="23">
        <v>0.0144</v>
      </c>
      <c r="G22" s="23">
        <v>0.02453</v>
      </c>
      <c r="H22" s="23">
        <v>0.04303</v>
      </c>
      <c r="I22" s="23">
        <v>0.06393</v>
      </c>
      <c r="J22" s="23">
        <v>0.07805</v>
      </c>
      <c r="K22" s="23">
        <v>0.09495</v>
      </c>
      <c r="L22" s="23">
        <v>0.1228</v>
      </c>
      <c r="M22" s="2"/>
      <c r="N22" s="5">
        <f t="shared" si="0"/>
        <v>0.046224999999999995</v>
      </c>
      <c r="O22" s="5"/>
      <c r="P22" s="5">
        <v>26.27445</v>
      </c>
      <c r="Q22" s="5">
        <v>65.68</v>
      </c>
      <c r="R22" s="5">
        <v>8.07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3">
        <v>8.919642503017366</v>
      </c>
      <c r="E23" s="23">
        <v>7.43097562343034</v>
      </c>
      <c r="F23" s="23">
        <v>6.1177873781071375</v>
      </c>
      <c r="G23" s="23">
        <v>5.34930895587921</v>
      </c>
      <c r="H23" s="23">
        <v>4.538513349488502</v>
      </c>
      <c r="I23" s="23">
        <v>3.967363095932952</v>
      </c>
      <c r="J23" s="23">
        <v>3.679457557571541</v>
      </c>
      <c r="K23" s="23">
        <v>3.3966881893999514</v>
      </c>
      <c r="L23" s="23">
        <v>3.02561753417927</v>
      </c>
      <c r="M23" s="2"/>
      <c r="N23" s="5">
        <f t="shared" si="0"/>
        <v>4.898622467839339</v>
      </c>
      <c r="O23" s="5">
        <f>(F23-J23)/2</f>
        <v>1.2191649102677982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12</v>
      </c>
      <c r="C24" s="2">
        <f>CONVERT(B24,"ft","m")</f>
        <v>3.6576</v>
      </c>
      <c r="D24" s="23">
        <v>0.003863</v>
      </c>
      <c r="E24" s="23">
        <v>0.01382</v>
      </c>
      <c r="F24" s="23">
        <v>0.03177</v>
      </c>
      <c r="G24" s="23">
        <v>0.04778</v>
      </c>
      <c r="H24" s="23">
        <v>0.0692</v>
      </c>
      <c r="I24" s="23">
        <v>0.09145</v>
      </c>
      <c r="J24" s="23">
        <v>0.104</v>
      </c>
      <c r="K24" s="23">
        <v>0.1154</v>
      </c>
      <c r="L24" s="23">
        <v>0.1283</v>
      </c>
      <c r="M24" s="2"/>
      <c r="N24" s="5">
        <f t="shared" si="0"/>
        <v>0.067885</v>
      </c>
      <c r="O24" s="5"/>
      <c r="P24" s="5">
        <v>58.73</v>
      </c>
      <c r="Q24" s="5">
        <v>36.15</v>
      </c>
      <c r="R24" s="5">
        <v>5.04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3">
        <v>8.016062607092243</v>
      </c>
      <c r="E25" s="23">
        <v>6.177098574048553</v>
      </c>
      <c r="F25" s="23">
        <v>4.9761910997233185</v>
      </c>
      <c r="G25" s="23">
        <v>4.38744933598048</v>
      </c>
      <c r="H25" s="23">
        <v>3.8530841519127246</v>
      </c>
      <c r="I25" s="23">
        <v>3.4508730198007327</v>
      </c>
      <c r="J25" s="23">
        <v>3.265344566520995</v>
      </c>
      <c r="K25" s="23">
        <v>3.115284870903967</v>
      </c>
      <c r="L25" s="23">
        <v>2.962406924459767</v>
      </c>
      <c r="M25" s="2"/>
      <c r="N25" s="5">
        <f t="shared" si="0"/>
        <v>4.120767833122157</v>
      </c>
      <c r="O25" s="5">
        <f>(F25-J25)/2</f>
        <v>0.8554232666011619</v>
      </c>
      <c r="P25" s="5"/>
      <c r="Q25" s="5"/>
      <c r="R25" s="5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13</v>
      </c>
      <c r="C26" s="2">
        <f>CONVERT(B26,"ft","m")</f>
        <v>3.9624</v>
      </c>
      <c r="D26" s="23">
        <v>0.000967</v>
      </c>
      <c r="E26" s="23">
        <v>0.0016299999999999997</v>
      </c>
      <c r="F26" s="23">
        <v>0.002654</v>
      </c>
      <c r="G26" s="23">
        <v>0.004852</v>
      </c>
      <c r="H26" s="23">
        <v>0.01786</v>
      </c>
      <c r="I26" s="23">
        <v>0.03591</v>
      </c>
      <c r="J26" s="23">
        <v>0.04665</v>
      </c>
      <c r="K26" s="23">
        <v>0.05656</v>
      </c>
      <c r="L26" s="23">
        <v>0.06779000000000002</v>
      </c>
      <c r="M26" s="2"/>
      <c r="N26" s="5">
        <f t="shared" si="0"/>
        <v>0.024652</v>
      </c>
      <c r="O26" s="5"/>
      <c r="P26" s="5">
        <v>7.121999999999999</v>
      </c>
      <c r="Q26" s="5">
        <v>71.14</v>
      </c>
      <c r="R26" s="5">
        <v>21.74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10.014196489847333</v>
      </c>
      <c r="E27" s="23">
        <v>9.260912320205735</v>
      </c>
      <c r="F27" s="23">
        <v>8.557615913953981</v>
      </c>
      <c r="G27" s="23">
        <v>7.6872047342036645</v>
      </c>
      <c r="H27" s="23">
        <v>5.8071241093155885</v>
      </c>
      <c r="I27" s="23">
        <v>4.799470536772154</v>
      </c>
      <c r="J27" s="23">
        <v>4.421979108697691</v>
      </c>
      <c r="K27" s="23">
        <v>4.144074069627413</v>
      </c>
      <c r="L27" s="23">
        <v>3.882783718986083</v>
      </c>
      <c r="M27" s="2"/>
      <c r="N27" s="5">
        <f t="shared" si="0"/>
        <v>6.489797511325836</v>
      </c>
      <c r="O27" s="5">
        <f>(F27-J27)/2</f>
        <v>2.067818402628145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14</v>
      </c>
      <c r="C28" s="2">
        <f>CONVERT(B28,"ft","m")</f>
        <v>4.2672</v>
      </c>
      <c r="D28" s="23">
        <v>0.0020299999999999997</v>
      </c>
      <c r="E28" s="23">
        <v>0.005307000000000001</v>
      </c>
      <c r="F28" s="23">
        <v>0.01431</v>
      </c>
      <c r="G28" s="23">
        <v>0.02673</v>
      </c>
      <c r="H28" s="23">
        <v>0.04532</v>
      </c>
      <c r="I28" s="23">
        <v>0.06262</v>
      </c>
      <c r="J28" s="23">
        <v>0.07137</v>
      </c>
      <c r="K28" s="23">
        <v>0.07929000000000001</v>
      </c>
      <c r="L28" s="23">
        <v>0.08904000000000001</v>
      </c>
      <c r="M28" s="2"/>
      <c r="N28" s="5">
        <f t="shared" si="0"/>
        <v>0.04284</v>
      </c>
      <c r="O28" s="5"/>
      <c r="P28" s="5">
        <v>25.103</v>
      </c>
      <c r="Q28" s="5">
        <v>66.52</v>
      </c>
      <c r="R28" s="5">
        <v>8.38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8.944304557251636</v>
      </c>
      <c r="E29" s="23">
        <v>7.557887735912559</v>
      </c>
      <c r="F29" s="23">
        <v>6.1268325177101435</v>
      </c>
      <c r="G29" s="23">
        <v>5.225396352193734</v>
      </c>
      <c r="H29" s="23">
        <v>4.463708328616296</v>
      </c>
      <c r="I29" s="23">
        <v>3.9972326812981422</v>
      </c>
      <c r="J29" s="23">
        <v>3.808538417290521</v>
      </c>
      <c r="K29" s="23">
        <v>3.6567172640740853</v>
      </c>
      <c r="L29" s="23">
        <v>3.489402597094852</v>
      </c>
      <c r="M29" s="2"/>
      <c r="N29" s="5">
        <f t="shared" si="0"/>
        <v>4.967685467500332</v>
      </c>
      <c r="O29" s="5">
        <f>(F29-J29)/2</f>
        <v>1.1591470502098113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15</v>
      </c>
      <c r="C30" s="2">
        <f>CONVERT(B30,"ft","m")</f>
        <v>4.572</v>
      </c>
      <c r="D30" s="23">
        <v>0.00144</v>
      </c>
      <c r="E30" s="23">
        <v>0.002945</v>
      </c>
      <c r="F30" s="23">
        <v>0.0059640000000000006</v>
      </c>
      <c r="G30" s="23">
        <v>0.01315</v>
      </c>
      <c r="H30" s="23">
        <v>0.03507</v>
      </c>
      <c r="I30" s="23">
        <v>0.08945999999999998</v>
      </c>
      <c r="J30" s="23">
        <v>0.1185</v>
      </c>
      <c r="K30" s="23">
        <v>0.1406</v>
      </c>
      <c r="L30" s="23">
        <v>0.169</v>
      </c>
      <c r="M30" s="2"/>
      <c r="N30" s="5">
        <f t="shared" si="0"/>
        <v>0.062231999999999996</v>
      </c>
      <c r="O30" s="5"/>
      <c r="P30" s="5">
        <v>33.4653</v>
      </c>
      <c r="Q30" s="5">
        <v>54.18</v>
      </c>
      <c r="R30" s="5">
        <v>12.34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9.4397154729945</v>
      </c>
      <c r="E31" s="23">
        <v>8.40751665060635</v>
      </c>
      <c r="F31" s="23">
        <v>7.389504027040732</v>
      </c>
      <c r="G31" s="23">
        <v>6.2487933902571475</v>
      </c>
      <c r="H31" s="23">
        <v>4.833618759184</v>
      </c>
      <c r="I31" s="23">
        <v>3.4826134314322137</v>
      </c>
      <c r="J31" s="23">
        <v>3.077041035763828</v>
      </c>
      <c r="K31" s="23">
        <v>2.8303315004769143</v>
      </c>
      <c r="L31" s="23">
        <v>2.5649048483799026</v>
      </c>
      <c r="M31" s="2"/>
      <c r="N31" s="5">
        <f t="shared" si="0"/>
        <v>5.23327253140228</v>
      </c>
      <c r="O31" s="5">
        <f>(F31-J31)/2</f>
        <v>2.156231495638452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16</v>
      </c>
      <c r="C32" s="2">
        <f>CONVERT(B32,"ft","m")</f>
        <v>4.8768</v>
      </c>
      <c r="D32" s="23">
        <v>0.000835</v>
      </c>
      <c r="E32" s="23">
        <v>0.001686</v>
      </c>
      <c r="F32" s="23">
        <v>0.002933</v>
      </c>
      <c r="G32" s="23">
        <v>0.005336</v>
      </c>
      <c r="H32" s="23">
        <v>0.01818</v>
      </c>
      <c r="I32" s="23">
        <v>0.03374</v>
      </c>
      <c r="J32" s="23">
        <v>0.04115</v>
      </c>
      <c r="K32" s="23">
        <v>0.04936</v>
      </c>
      <c r="L32" s="23">
        <v>0.05798</v>
      </c>
      <c r="M32" s="2"/>
      <c r="N32" s="5">
        <f t="shared" si="0"/>
        <v>0.0220415</v>
      </c>
      <c r="O32" s="5"/>
      <c r="P32" s="5">
        <v>2.76</v>
      </c>
      <c r="Q32" s="5">
        <v>76.71</v>
      </c>
      <c r="R32" s="5">
        <v>20.52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10.22593618196276</v>
      </c>
      <c r="E33" s="23">
        <v>9.212179748382093</v>
      </c>
      <c r="F33" s="23">
        <v>8.413407213567218</v>
      </c>
      <c r="G33" s="23">
        <v>7.55002561813959</v>
      </c>
      <c r="H33" s="23">
        <v>5.7815039902427054</v>
      </c>
      <c r="I33" s="23">
        <v>4.889396216149247</v>
      </c>
      <c r="J33" s="23">
        <v>4.602963759127824</v>
      </c>
      <c r="K33" s="23">
        <v>4.340513795287394</v>
      </c>
      <c r="L33" s="23">
        <v>4.108300856375415</v>
      </c>
      <c r="M33" s="2"/>
      <c r="N33" s="5">
        <f t="shared" si="0"/>
        <v>6.5081854863475215</v>
      </c>
      <c r="O33" s="5">
        <f>(F33-J33)/2</f>
        <v>1.9052217272196974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17</v>
      </c>
      <c r="C34" s="2">
        <f>CONVERT(B34,"ft","m")</f>
        <v>5.1816</v>
      </c>
      <c r="D34" s="23">
        <v>0.001446</v>
      </c>
      <c r="E34" s="23">
        <v>0.002848</v>
      </c>
      <c r="F34" s="23">
        <v>0.005833999999999999</v>
      </c>
      <c r="G34" s="23">
        <v>0.01436</v>
      </c>
      <c r="H34" s="23">
        <v>0.03256</v>
      </c>
      <c r="I34" s="23">
        <v>0.05182</v>
      </c>
      <c r="J34" s="23">
        <v>0.06465</v>
      </c>
      <c r="K34" s="23">
        <v>0.08494</v>
      </c>
      <c r="L34" s="23">
        <v>0.1659</v>
      </c>
      <c r="M34" s="2"/>
      <c r="N34" s="5">
        <f t="shared" si="0"/>
        <v>0.035241999999999996</v>
      </c>
      <c r="O34" s="5"/>
      <c r="P34" s="5">
        <v>17.1187</v>
      </c>
      <c r="Q34" s="5">
        <v>70.2</v>
      </c>
      <c r="R34" s="5">
        <v>12.67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3">
        <v>9.433716732373057</v>
      </c>
      <c r="E35" s="23">
        <v>8.455835138357777</v>
      </c>
      <c r="F35" s="23">
        <v>7.421298898425997</v>
      </c>
      <c r="G35" s="23">
        <v>6.121800440613761</v>
      </c>
      <c r="H35" s="23">
        <v>4.940755490170565</v>
      </c>
      <c r="I35" s="23">
        <v>4.270347174256718</v>
      </c>
      <c r="J35" s="23">
        <v>3.9512058197391955</v>
      </c>
      <c r="K35" s="23">
        <v>3.5574120810894097</v>
      </c>
      <c r="L35" s="23">
        <v>2.5916142085935863</v>
      </c>
      <c r="M35" s="2"/>
      <c r="N35" s="5">
        <f t="shared" si="0"/>
        <v>5.686252359082596</v>
      </c>
      <c r="O35" s="5">
        <f>(F35-J35)/2</f>
        <v>1.7350465393434007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2000-07-11T20:30:05Z</dcterms:created>
  <dcterms:modified xsi:type="dcterms:W3CDTF">2001-01-23T15:22:26Z</dcterms:modified>
  <cp:category/>
  <cp:version/>
  <cp:contentType/>
  <cp:contentStatus/>
</cp:coreProperties>
</file>