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" windowWidth="12300" windowHeight="70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<sst xmlns="http://schemas.openxmlformats.org/spreadsheetml/2006/main" count="51" uniqueCount="33">
  <si>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118-000-002</t>
  </si>
  <si>
    <t>118-011-013</t>
  </si>
  <si>
    <t>118-023-025</t>
  </si>
  <si>
    <t>118-029-031</t>
  </si>
  <si>
    <t>118-035-037</t>
  </si>
  <si>
    <t>118-047-049</t>
  </si>
  <si>
    <t>118-059-061</t>
  </si>
  <si>
    <t>118-071-073</t>
  </si>
  <si>
    <t>118-083-085</t>
  </si>
  <si>
    <t>118-095-097</t>
  </si>
  <si>
    <t>118-107-109</t>
  </si>
  <si>
    <t>118-119-121</t>
  </si>
  <si>
    <t>118-131-133</t>
  </si>
  <si>
    <t>118-143-145</t>
  </si>
  <si>
    <t>118-155-157</t>
  </si>
  <si>
    <t>118-167-169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</si>
  <si>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</si>
  <si>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</si>
  <si>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</si>
  <si>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</si>
  <si>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</si>
  <si>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</si>
  <si>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</si>
  <si>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</si>
  <si>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BSS00_118 grain size table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</si>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</sst>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0"/>
    </font>
    <font>
      <sz val="8"/>
      <name val="Arial"/>
      <family val="0"/>
    </font>
    <font>
      <sz val="6.7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Bss00-118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28.7442</c:v>
                </c:pt>
                <c:pt idx="1">
                  <c:v>19.2</c:v>
                </c:pt>
                <c:pt idx="2">
                  <c:v>23.992600000000003</c:v>
                </c:pt>
                <c:pt idx="3">
                  <c:v>26.6673</c:v>
                </c:pt>
                <c:pt idx="4">
                  <c:v>14.93431</c:v>
                </c:pt>
                <c:pt idx="5">
                  <c:v>24.89947</c:v>
                </c:pt>
                <c:pt idx="6">
                  <c:v>14.43846</c:v>
                </c:pt>
                <c:pt idx="7">
                  <c:v>17.01878</c:v>
                </c:pt>
                <c:pt idx="8">
                  <c:v>14.4416</c:v>
                </c:pt>
                <c:pt idx="9">
                  <c:v>22.6876</c:v>
                </c:pt>
                <c:pt idx="10">
                  <c:v>17.595999999999997</c:v>
                </c:pt>
                <c:pt idx="11">
                  <c:v>12.3042</c:v>
                </c:pt>
                <c:pt idx="12">
                  <c:v>14.054</c:v>
                </c:pt>
                <c:pt idx="13">
                  <c:v>19.814</c:v>
                </c:pt>
                <c:pt idx="14">
                  <c:v>17.17</c:v>
                </c:pt>
                <c:pt idx="15">
                  <c:v>8.700645999999999</c:v>
                </c:pt>
              </c:numCache>
            </c:numRef>
          </c:xVal>
          <c:yVal>
            <c:numRef>
              <c:f>DATATABLE!$U$7:$U$22</c:f>
              <c:numCache>
                <c:ptCount val="16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yVal>
          <c:smooth val="0"/>
        </c:ser>
        <c:axId val="53627711"/>
        <c:axId val="12887352"/>
      </c:scatterChart>
      <c:valAx>
        <c:axId val="5362771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2887352"/>
        <c:crosses val="autoZero"/>
        <c:crossBetween val="midCat"/>
        <c:dispUnits/>
        <c:majorUnit val="10"/>
        <c:minorUnit val="5"/>
      </c:valAx>
      <c:valAx>
        <c:axId val="1288735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362771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Bss00-118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DATATABLE!$W$7:$W$22</c:f>
              <c:numCache>
                <c:ptCount val="16"/>
                <c:pt idx="0">
                  <c:v>28.7442</c:v>
                </c:pt>
                <c:pt idx="1">
                  <c:v>19.2</c:v>
                </c:pt>
                <c:pt idx="2">
                  <c:v>23.992600000000003</c:v>
                </c:pt>
                <c:pt idx="3">
                  <c:v>26.6673</c:v>
                </c:pt>
                <c:pt idx="4">
                  <c:v>14.93431</c:v>
                </c:pt>
                <c:pt idx="5">
                  <c:v>24.89947</c:v>
                </c:pt>
                <c:pt idx="6">
                  <c:v>14.43846</c:v>
                </c:pt>
                <c:pt idx="7">
                  <c:v>17.01878</c:v>
                </c:pt>
                <c:pt idx="8">
                  <c:v>14.4416</c:v>
                </c:pt>
                <c:pt idx="9">
                  <c:v>22.6876</c:v>
                </c:pt>
                <c:pt idx="10">
                  <c:v>17.595999999999997</c:v>
                </c:pt>
                <c:pt idx="11">
                  <c:v>12.3042</c:v>
                </c:pt>
                <c:pt idx="12">
                  <c:v>14.054</c:v>
                </c:pt>
                <c:pt idx="13">
                  <c:v>19.814</c:v>
                </c:pt>
                <c:pt idx="14">
                  <c:v>17.17</c:v>
                </c:pt>
                <c:pt idx="15">
                  <c:v>8.700645999999999</c:v>
                </c:pt>
              </c:numCache>
            </c:numRef>
          </c:xVal>
          <c:yVal>
            <c:numRef>
              <c:f>DATATABLE!$V$7:$V$22</c:f>
              <c:numCache>
                <c:ptCount val="16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0.762</c:v>
                </c:pt>
                <c:pt idx="4">
                  <c:v>0.9144</c:v>
                </c:pt>
                <c:pt idx="5">
                  <c:v>1.2192</c:v>
                </c:pt>
                <c:pt idx="6">
                  <c:v>1.524</c:v>
                </c:pt>
                <c:pt idx="7">
                  <c:v>1.8288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3.048</c:v>
                </c:pt>
                <c:pt idx="12">
                  <c:v>3.3528</c:v>
                </c:pt>
                <c:pt idx="13">
                  <c:v>3.6576</c:v>
                </c:pt>
                <c:pt idx="14">
                  <c:v>3.9624</c:v>
                </c:pt>
                <c:pt idx="15">
                  <c:v>4.2672</c:v>
                </c:pt>
              </c:numCache>
            </c:numRef>
          </c:yVal>
          <c:smooth val="0"/>
        </c:ser>
        <c:axId val="48877305"/>
        <c:axId val="37242562"/>
      </c:scatterChart>
      <c:valAx>
        <c:axId val="4887730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7242562"/>
        <c:crosses val="autoZero"/>
        <c:crossBetween val="midCat"/>
        <c:dispUnits/>
        <c:majorUnit val="10"/>
        <c:minorUnit val="5"/>
      </c:valAx>
      <c:valAx>
        <c:axId val="3724256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4887730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37</xdr:row>
      <xdr:rowOff>104775</xdr:rowOff>
    </xdr:from>
    <xdr:to>
      <xdr:col>10</xdr:col>
      <xdr:colOff>85725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200025" y="5743575"/>
        <a:ext cx="39338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38</xdr:row>
      <xdr:rowOff>9525</xdr:rowOff>
    </xdr:from>
    <xdr:to>
      <xdr:col>20</xdr:col>
      <xdr:colOff>685800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4267200" y="5800725"/>
        <a:ext cx="44481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11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11" customWidth="1"/>
    <col min="16" max="16" width="7.8515625" style="7" bestFit="1" customWidth="1"/>
    <col min="17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7.8515625" style="7" bestFit="1" customWidth="1"/>
    <col min="24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24</v>
      </c>
      <c r="B4" s="1"/>
      <c r="C4" s="1"/>
      <c r="D4" s="1"/>
      <c r="E4" s="1"/>
      <c r="F4" s="1"/>
      <c r="G4" s="9" t="s">
        <v>23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18</v>
      </c>
      <c r="B5" s="3" t="s">
        <v>19</v>
      </c>
      <c r="C5" s="3" t="s">
        <v>25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26</v>
      </c>
      <c r="O5" s="3" t="s">
        <v>27</v>
      </c>
      <c r="P5" s="6" t="s">
        <v>20</v>
      </c>
      <c r="Q5" s="6" t="s">
        <v>21</v>
      </c>
      <c r="R5" s="6" t="s">
        <v>22</v>
      </c>
      <c r="S5" s="1"/>
      <c r="T5" s="8" t="s">
        <v>28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0.0011120000000000001</v>
      </c>
      <c r="E6" s="2">
        <v>0.001917</v>
      </c>
      <c r="F6" s="2">
        <v>0.002878</v>
      </c>
      <c r="G6" s="2">
        <v>0.004558</v>
      </c>
      <c r="H6" s="2">
        <v>0.01913</v>
      </c>
      <c r="I6" s="2">
        <v>0.07274</v>
      </c>
      <c r="J6" s="2">
        <v>0.1016</v>
      </c>
      <c r="K6" s="2">
        <v>0.1328</v>
      </c>
      <c r="L6" s="2">
        <v>0.1928</v>
      </c>
      <c r="M6" s="2" t="s">
        <v>16</v>
      </c>
      <c r="N6" s="5">
        <f>(F6+J6)/2</f>
        <v>0.052239</v>
      </c>
      <c r="O6" s="5"/>
      <c r="P6" s="5">
        <v>28.7442</v>
      </c>
      <c r="Q6" s="5">
        <v>49.45</v>
      </c>
      <c r="R6" s="5">
        <v>21.81</v>
      </c>
      <c r="S6" s="2"/>
      <c r="T6" s="12" t="s">
        <v>29</v>
      </c>
      <c r="U6" s="13" t="s">
        <v>30</v>
      </c>
      <c r="V6" s="13" t="s">
        <v>31</v>
      </c>
      <c r="W6" s="13" t="s">
        <v>20</v>
      </c>
      <c r="X6" s="13" t="s">
        <v>32</v>
      </c>
      <c r="Y6" s="14" t="s">
        <v>22</v>
      </c>
      <c r="Z6" s="2"/>
      <c r="AA6" s="2"/>
      <c r="AB6" s="2"/>
      <c r="AC6" s="2"/>
    </row>
    <row r="7" spans="1:29" ht="12">
      <c r="A7" s="2"/>
      <c r="B7" s="2"/>
      <c r="C7" s="2"/>
      <c r="D7" s="2">
        <v>9.812627496600665</v>
      </c>
      <c r="E7" s="2">
        <v>9.026933947656024</v>
      </c>
      <c r="F7" s="2">
        <v>8.440717692583878</v>
      </c>
      <c r="G7" s="2">
        <v>7.777383360058877</v>
      </c>
      <c r="H7" s="2">
        <v>5.7080193160907</v>
      </c>
      <c r="I7" s="2">
        <v>3.7811072639811947</v>
      </c>
      <c r="J7" s="2">
        <v>3.299027692777284</v>
      </c>
      <c r="K7" s="2">
        <v>2.912672948202525</v>
      </c>
      <c r="L7" s="2">
        <v>2.3748230433194877</v>
      </c>
      <c r="M7" s="2" t="s">
        <v>17</v>
      </c>
      <c r="N7" s="5">
        <f aca="true" t="shared" si="0" ref="N7:N37">(F7+J7)/2</f>
        <v>5.86987269268058</v>
      </c>
      <c r="O7" s="5">
        <f>(F7-J7)/2</f>
        <v>2.5708449999032967</v>
      </c>
      <c r="P7" s="5"/>
      <c r="Q7" s="5"/>
      <c r="R7" s="5"/>
      <c r="S7" s="2"/>
      <c r="T7" s="15" t="s">
        <v>0</v>
      </c>
      <c r="U7" s="16">
        <v>0.08333333333333333</v>
      </c>
      <c r="V7" s="16">
        <f>CONVERT(U7,"ft","m")</f>
        <v>0.0254</v>
      </c>
      <c r="W7" s="17">
        <v>28.7442</v>
      </c>
      <c r="X7" s="17">
        <v>49.45</v>
      </c>
      <c r="Y7" s="18">
        <v>21.81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0.000723</v>
      </c>
      <c r="E8" s="2">
        <v>0.001161</v>
      </c>
      <c r="F8" s="2">
        <v>0.002058</v>
      </c>
      <c r="G8" s="2">
        <v>0.003054</v>
      </c>
      <c r="H8" s="2">
        <v>0.009276999999999999</v>
      </c>
      <c r="I8" s="2">
        <v>0.03887</v>
      </c>
      <c r="J8" s="2">
        <v>0.08884</v>
      </c>
      <c r="K8" s="2">
        <v>0.1478</v>
      </c>
      <c r="L8" s="2">
        <v>0.2151</v>
      </c>
      <c r="M8" s="2"/>
      <c r="N8" s="5">
        <f t="shared" si="0"/>
        <v>0.045449</v>
      </c>
      <c r="O8" s="5"/>
      <c r="P8" s="5">
        <v>19.2</v>
      </c>
      <c r="Q8" s="5">
        <v>48.71</v>
      </c>
      <c r="R8" s="5">
        <v>32.08</v>
      </c>
      <c r="S8" s="2"/>
      <c r="T8" s="15" t="s">
        <v>1</v>
      </c>
      <c r="U8" s="16">
        <v>1</v>
      </c>
      <c r="V8" s="16">
        <f>CONVERT(U8,"ft","m")</f>
        <v>0.3048</v>
      </c>
      <c r="W8" s="17">
        <v>19.2</v>
      </c>
      <c r="X8" s="17">
        <v>48.71</v>
      </c>
      <c r="Y8" s="18">
        <v>32.08</v>
      </c>
      <c r="Z8" s="2"/>
      <c r="AA8" s="2"/>
      <c r="AB8" s="2"/>
      <c r="AC8" s="2"/>
    </row>
    <row r="9" spans="1:29" ht="12">
      <c r="A9" s="2"/>
      <c r="B9" s="2"/>
      <c r="C9" s="2"/>
      <c r="D9" s="2">
        <v>10.433716732373057</v>
      </c>
      <c r="E9" s="2">
        <v>9.750416312458608</v>
      </c>
      <c r="F9" s="2">
        <v>8.924541302430207</v>
      </c>
      <c r="G9" s="2">
        <v>8.355084222527323</v>
      </c>
      <c r="H9" s="2">
        <v>6.752125943194607</v>
      </c>
      <c r="I9" s="2">
        <v>4.685199082097614</v>
      </c>
      <c r="J9" s="2">
        <v>3.492646796889831</v>
      </c>
      <c r="K9" s="2">
        <v>2.7582818254032984</v>
      </c>
      <c r="L9" s="2">
        <v>2.2169205701263883</v>
      </c>
      <c r="M9" s="2"/>
      <c r="N9" s="5">
        <f t="shared" si="0"/>
        <v>6.208594049660019</v>
      </c>
      <c r="O9" s="5">
        <f>(F9-J9)/2</f>
        <v>2.715947252770188</v>
      </c>
      <c r="P9" s="5"/>
      <c r="Q9" s="5"/>
      <c r="R9" s="5"/>
      <c r="S9" s="2"/>
      <c r="T9" s="15" t="s">
        <v>2</v>
      </c>
      <c r="U9" s="16">
        <v>2</v>
      </c>
      <c r="V9" s="16">
        <f>CONVERT(U9,"ft","m")</f>
        <v>0.6096</v>
      </c>
      <c r="W9" s="17">
        <v>23.992600000000003</v>
      </c>
      <c r="X9" s="17">
        <v>53.3</v>
      </c>
      <c r="Y9" s="18">
        <v>22.68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0.000989</v>
      </c>
      <c r="E10" s="2">
        <v>0.001664</v>
      </c>
      <c r="F10" s="2">
        <v>0.002614</v>
      </c>
      <c r="G10" s="2">
        <v>0.004488000000000001</v>
      </c>
      <c r="H10" s="2">
        <v>0.02284</v>
      </c>
      <c r="I10" s="2">
        <v>0.06027</v>
      </c>
      <c r="J10" s="2">
        <v>0.088</v>
      </c>
      <c r="K10" s="2">
        <v>0.1276</v>
      </c>
      <c r="L10" s="2">
        <v>0.2113</v>
      </c>
      <c r="M10" s="2"/>
      <c r="N10" s="5">
        <f t="shared" si="0"/>
        <v>0.045307</v>
      </c>
      <c r="O10" s="5"/>
      <c r="P10" s="5">
        <v>23.992600000000003</v>
      </c>
      <c r="Q10" s="5">
        <v>53.3</v>
      </c>
      <c r="R10" s="5">
        <v>22.68</v>
      </c>
      <c r="S10" s="2"/>
      <c r="T10" s="15" t="s">
        <v>3</v>
      </c>
      <c r="U10" s="16">
        <v>2.5</v>
      </c>
      <c r="V10" s="16">
        <f>CONVERT(U10,"ft","m")</f>
        <v>0.762</v>
      </c>
      <c r="W10" s="17">
        <v>26.6673</v>
      </c>
      <c r="X10" s="17">
        <v>59.19</v>
      </c>
      <c r="Y10" s="18">
        <v>14.15</v>
      </c>
      <c r="Z10" s="2"/>
      <c r="AA10" s="2"/>
      <c r="AB10" s="2"/>
      <c r="AC10" s="2"/>
    </row>
    <row r="11" spans="1:29" ht="12">
      <c r="A11" s="2"/>
      <c r="B11" s="2"/>
      <c r="C11" s="2"/>
      <c r="D11" s="2">
        <v>9.981741858565064</v>
      </c>
      <c r="E11" s="2">
        <v>9.231128851183083</v>
      </c>
      <c r="F11" s="2">
        <v>8.579525143528741</v>
      </c>
      <c r="G11" s="2">
        <v>7.799711608715381</v>
      </c>
      <c r="H11" s="2">
        <v>5.4522935390739695</v>
      </c>
      <c r="I11" s="2">
        <v>4.052416124982364</v>
      </c>
      <c r="J11" s="2">
        <v>3.50635266602479</v>
      </c>
      <c r="K11" s="2">
        <v>2.97029976578458</v>
      </c>
      <c r="L11" s="2">
        <v>2.242635327614509</v>
      </c>
      <c r="M11" s="2"/>
      <c r="N11" s="5">
        <f t="shared" si="0"/>
        <v>6.042938904776766</v>
      </c>
      <c r="O11" s="5">
        <f>(F11-J11)/2</f>
        <v>2.5365862387519753</v>
      </c>
      <c r="P11" s="5"/>
      <c r="Q11" s="5"/>
      <c r="R11" s="5"/>
      <c r="S11" s="2"/>
      <c r="T11" s="15" t="s">
        <v>4</v>
      </c>
      <c r="U11" s="16">
        <v>3</v>
      </c>
      <c r="V11" s="16">
        <f>CONVERT(U11,"ft","m")</f>
        <v>0.9144</v>
      </c>
      <c r="W11" s="17">
        <v>14.93431</v>
      </c>
      <c r="X11" s="17">
        <v>74.08</v>
      </c>
      <c r="Y11" s="18">
        <v>10.97</v>
      </c>
      <c r="Z11" s="2"/>
      <c r="AA11" s="2"/>
      <c r="AB11" s="2"/>
      <c r="AC11" s="2"/>
    </row>
    <row r="12" spans="1:29" ht="12">
      <c r="A12" s="2" t="s">
        <v>3</v>
      </c>
      <c r="B12" s="2">
        <v>2.5</v>
      </c>
      <c r="C12" s="2">
        <f>CONVERT(B12,"ft","m")</f>
        <v>0.762</v>
      </c>
      <c r="D12" s="2">
        <v>0.001317</v>
      </c>
      <c r="E12" s="2">
        <v>0.002509</v>
      </c>
      <c r="F12" s="2">
        <v>0.004746000000000001</v>
      </c>
      <c r="G12" s="2">
        <v>0.01269</v>
      </c>
      <c r="H12" s="2">
        <v>0.039020000000000006</v>
      </c>
      <c r="I12" s="2">
        <v>0.06463</v>
      </c>
      <c r="J12" s="2">
        <v>0.07924</v>
      </c>
      <c r="K12" s="2">
        <v>0.09606999999999999</v>
      </c>
      <c r="L12" s="2">
        <v>0.1297</v>
      </c>
      <c r="M12" s="2"/>
      <c r="N12" s="5">
        <f t="shared" si="0"/>
        <v>0.041993</v>
      </c>
      <c r="O12" s="5"/>
      <c r="P12" s="5">
        <v>26.6673</v>
      </c>
      <c r="Q12" s="5">
        <v>59.19</v>
      </c>
      <c r="R12" s="5">
        <v>14.15</v>
      </c>
      <c r="S12" s="2"/>
      <c r="T12" s="15" t="s">
        <v>5</v>
      </c>
      <c r="U12" s="16">
        <v>4</v>
      </c>
      <c r="V12" s="16">
        <f>CONVERT(U12,"ft","m")</f>
        <v>1.2192</v>
      </c>
      <c r="W12" s="17">
        <v>24.89947</v>
      </c>
      <c r="X12" s="17">
        <v>57.14</v>
      </c>
      <c r="Y12" s="18">
        <v>17.93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9.56852893906766</v>
      </c>
      <c r="E13" s="2">
        <v>8.638671813915002</v>
      </c>
      <c r="F13" s="2">
        <v>7.7190721841302254</v>
      </c>
      <c r="G13" s="2">
        <v>6.300164120595706</v>
      </c>
      <c r="H13" s="2">
        <v>4.6796424118277855</v>
      </c>
      <c r="I13" s="2">
        <v>3.9516521981588726</v>
      </c>
      <c r="J13" s="2">
        <v>3.6576273095473253</v>
      </c>
      <c r="K13" s="2">
        <v>3.379770202149569</v>
      </c>
      <c r="L13" s="2">
        <v>2.9467496152977497</v>
      </c>
      <c r="M13" s="2"/>
      <c r="N13" s="5">
        <f t="shared" si="0"/>
        <v>5.688349746838775</v>
      </c>
      <c r="O13" s="5">
        <f>(F13-J13)/2</f>
        <v>2.03072243729145</v>
      </c>
      <c r="P13" s="5"/>
      <c r="Q13" s="5"/>
      <c r="R13" s="5"/>
      <c r="S13" s="2"/>
      <c r="T13" s="15" t="s">
        <v>6</v>
      </c>
      <c r="U13" s="16">
        <v>5</v>
      </c>
      <c r="V13" s="16">
        <f>CONVERT(U13,"ft","m")</f>
        <v>1.524</v>
      </c>
      <c r="W13" s="17">
        <v>14.43846</v>
      </c>
      <c r="X13" s="17">
        <v>63.72</v>
      </c>
      <c r="Y13" s="18">
        <v>21.8</v>
      </c>
      <c r="Z13" s="2"/>
      <c r="AA13" s="2"/>
      <c r="AB13" s="2"/>
      <c r="AC13" s="2"/>
    </row>
    <row r="14" spans="1:29" ht="12">
      <c r="A14" s="2" t="s">
        <v>4</v>
      </c>
      <c r="B14" s="2">
        <v>3</v>
      </c>
      <c r="C14" s="2">
        <f>CONVERT(B14,"ft","m")</f>
        <v>0.9144</v>
      </c>
      <c r="D14" s="2">
        <v>0.001621</v>
      </c>
      <c r="E14" s="2">
        <v>0.003412</v>
      </c>
      <c r="F14" s="2">
        <v>0.007855</v>
      </c>
      <c r="G14" s="2">
        <v>0.016489999999999998</v>
      </c>
      <c r="H14" s="2">
        <v>0.03292</v>
      </c>
      <c r="I14" s="2">
        <v>0.05018</v>
      </c>
      <c r="J14" s="2">
        <v>0.06082</v>
      </c>
      <c r="K14" s="2">
        <v>0.07477</v>
      </c>
      <c r="L14" s="2">
        <v>0.1144</v>
      </c>
      <c r="M14" s="2"/>
      <c r="N14" s="5">
        <f t="shared" si="0"/>
        <v>0.0343375</v>
      </c>
      <c r="O14" s="5"/>
      <c r="P14" s="5">
        <v>14.93431</v>
      </c>
      <c r="Q14" s="5">
        <v>74.08</v>
      </c>
      <c r="R14" s="5">
        <v>10.97</v>
      </c>
      <c r="S14" s="2"/>
      <c r="T14" s="15" t="s">
        <v>7</v>
      </c>
      <c r="U14" s="16">
        <v>6</v>
      </c>
      <c r="V14" s="16">
        <f>CONVERT(U14,"ft","m")</f>
        <v>1.8288</v>
      </c>
      <c r="W14" s="17">
        <v>17.01878</v>
      </c>
      <c r="X14" s="17">
        <v>67.17</v>
      </c>
      <c r="Y14" s="18">
        <v>15.81</v>
      </c>
      <c r="Z14" s="2"/>
      <c r="AA14" s="2"/>
      <c r="AB14" s="2"/>
      <c r="AC14" s="2"/>
    </row>
    <row r="15" spans="1:29" ht="12">
      <c r="A15" s="2"/>
      <c r="B15" s="2"/>
      <c r="C15" s="2"/>
      <c r="D15" s="2">
        <v>9.268900193806633</v>
      </c>
      <c r="E15" s="2">
        <v>8.195166638005885</v>
      </c>
      <c r="F15" s="2">
        <v>6.992173009142616</v>
      </c>
      <c r="G15" s="2">
        <v>5.922264790999345</v>
      </c>
      <c r="H15" s="2">
        <v>4.924891854015186</v>
      </c>
      <c r="I15" s="2">
        <v>4.316743719027639</v>
      </c>
      <c r="J15" s="2">
        <v>4.039310373406014</v>
      </c>
      <c r="K15" s="2">
        <v>3.7413966567321757</v>
      </c>
      <c r="L15" s="2">
        <v>3.12784104277106</v>
      </c>
      <c r="M15" s="2"/>
      <c r="N15" s="5">
        <f t="shared" si="0"/>
        <v>5.5157416912743145</v>
      </c>
      <c r="O15" s="5">
        <f>(F15-J15)/2</f>
        <v>1.4764313178683008</v>
      </c>
      <c r="P15" s="5"/>
      <c r="Q15" s="5"/>
      <c r="R15" s="5"/>
      <c r="S15" s="2"/>
      <c r="T15" s="15" t="s">
        <v>8</v>
      </c>
      <c r="U15" s="16">
        <v>7</v>
      </c>
      <c r="V15" s="16">
        <f>CONVERT(U15,"ft","m")</f>
        <v>2.1336</v>
      </c>
      <c r="W15" s="17">
        <v>14.4416</v>
      </c>
      <c r="X15" s="17">
        <v>66.64</v>
      </c>
      <c r="Y15" s="18">
        <v>18.86</v>
      </c>
      <c r="Z15" s="2"/>
      <c r="AA15" s="2"/>
      <c r="AB15" s="2"/>
      <c r="AC15" s="2"/>
    </row>
    <row r="16" spans="1:29" ht="12">
      <c r="A16" s="2" t="s">
        <v>5</v>
      </c>
      <c r="B16" s="2">
        <v>4</v>
      </c>
      <c r="C16" s="2">
        <f>CONVERT(B16,"ft","m")</f>
        <v>1.2192</v>
      </c>
      <c r="D16" s="2">
        <v>0.0011220000000000002</v>
      </c>
      <c r="E16" s="2">
        <v>0.001981</v>
      </c>
      <c r="F16" s="2">
        <v>0.003341</v>
      </c>
      <c r="G16" s="2">
        <v>0.007748</v>
      </c>
      <c r="H16" s="2">
        <v>0.03722</v>
      </c>
      <c r="I16" s="2">
        <v>0.06239</v>
      </c>
      <c r="J16" s="2">
        <v>0.07758</v>
      </c>
      <c r="K16" s="2">
        <v>0.09677</v>
      </c>
      <c r="L16" s="2">
        <v>0.1344</v>
      </c>
      <c r="M16" s="2"/>
      <c r="N16" s="5">
        <f t="shared" si="0"/>
        <v>0.040460499999999996</v>
      </c>
      <c r="O16" s="5"/>
      <c r="P16" s="5">
        <v>24.89947</v>
      </c>
      <c r="Q16" s="5">
        <v>57.14</v>
      </c>
      <c r="R16" s="5">
        <v>17.93</v>
      </c>
      <c r="S16" s="2"/>
      <c r="T16" s="15" t="s">
        <v>9</v>
      </c>
      <c r="U16" s="16">
        <v>8</v>
      </c>
      <c r="V16" s="16">
        <f>CONVERT(U16,"ft","m")</f>
        <v>2.4384</v>
      </c>
      <c r="W16" s="17">
        <v>22.6876</v>
      </c>
      <c r="X16" s="17">
        <v>59.41</v>
      </c>
      <c r="Y16" s="18">
        <v>17.86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9.79971160871538</v>
      </c>
      <c r="E17" s="2">
        <v>8.979555404434688</v>
      </c>
      <c r="F17" s="2">
        <v>8.225504301989204</v>
      </c>
      <c r="G17" s="2">
        <v>7.01196033072092</v>
      </c>
      <c r="H17" s="2">
        <v>4.74777813437766</v>
      </c>
      <c r="I17" s="2">
        <v>4.00254138034326</v>
      </c>
      <c r="J17" s="2">
        <v>3.688171413905401</v>
      </c>
      <c r="K17" s="2">
        <v>3.369296327805394</v>
      </c>
      <c r="L17" s="2">
        <v>2.895394956770689</v>
      </c>
      <c r="M17" s="2"/>
      <c r="N17" s="5">
        <f t="shared" si="0"/>
        <v>5.956837857947303</v>
      </c>
      <c r="O17" s="5">
        <f>(F17-J17)/2</f>
        <v>2.2686664440419015</v>
      </c>
      <c r="P17" s="5"/>
      <c r="Q17" s="5"/>
      <c r="R17" s="5"/>
      <c r="S17" s="2"/>
      <c r="T17" s="15" t="s">
        <v>10</v>
      </c>
      <c r="U17" s="16">
        <v>9</v>
      </c>
      <c r="V17" s="16">
        <f>CONVERT(U17,"ft","m")</f>
        <v>2.7432</v>
      </c>
      <c r="W17" s="17">
        <v>17.595999999999997</v>
      </c>
      <c r="X17" s="17">
        <v>45.62</v>
      </c>
      <c r="Y17" s="18">
        <v>36.84</v>
      </c>
      <c r="Z17" s="2"/>
      <c r="AA17" s="2"/>
      <c r="AB17" s="2"/>
      <c r="AC17" s="2"/>
    </row>
    <row r="18" spans="1:29" ht="12">
      <c r="A18" s="2" t="s">
        <v>6</v>
      </c>
      <c r="B18" s="2">
        <v>5</v>
      </c>
      <c r="C18" s="2">
        <f>CONVERT(B18,"ft","m")</f>
        <v>1.524</v>
      </c>
      <c r="D18" s="2">
        <v>0.000986</v>
      </c>
      <c r="E18" s="2">
        <v>0.001633</v>
      </c>
      <c r="F18" s="2">
        <v>0.0026230000000000003</v>
      </c>
      <c r="G18" s="2">
        <v>0.004908</v>
      </c>
      <c r="H18" s="2">
        <v>0.02395</v>
      </c>
      <c r="I18" s="2">
        <v>0.046979999999999994</v>
      </c>
      <c r="J18" s="2">
        <v>0.05948</v>
      </c>
      <c r="K18" s="2">
        <v>0.07520999999999999</v>
      </c>
      <c r="L18" s="2">
        <v>0.1143</v>
      </c>
      <c r="M18" s="2"/>
      <c r="N18" s="5">
        <f t="shared" si="0"/>
        <v>0.0310515</v>
      </c>
      <c r="O18" s="5"/>
      <c r="P18" s="5">
        <v>14.43846</v>
      </c>
      <c r="Q18" s="5">
        <v>63.72</v>
      </c>
      <c r="R18" s="5">
        <v>21.8</v>
      </c>
      <c r="S18" s="2"/>
      <c r="T18" s="15" t="s">
        <v>11</v>
      </c>
      <c r="U18" s="16">
        <v>10</v>
      </c>
      <c r="V18" s="16">
        <f>CONVERT(U18,"ft","m")</f>
        <v>3.048</v>
      </c>
      <c r="W18" s="17">
        <v>12.3042</v>
      </c>
      <c r="X18" s="17">
        <v>42.91</v>
      </c>
      <c r="Y18" s="18">
        <v>44.77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9.986124732946262</v>
      </c>
      <c r="E19" s="2">
        <v>9.25825949376248</v>
      </c>
      <c r="F19" s="2">
        <v>8.57456647705919</v>
      </c>
      <c r="G19" s="2">
        <v>7.6706490356612695</v>
      </c>
      <c r="H19" s="2">
        <v>5.383830533813269</v>
      </c>
      <c r="I19" s="2">
        <v>4.411809476424615</v>
      </c>
      <c r="J19" s="2">
        <v>4.071451542384393</v>
      </c>
      <c r="K19" s="2">
        <v>3.7329316928817167</v>
      </c>
      <c r="L19" s="2">
        <v>3.129102691334971</v>
      </c>
      <c r="M19" s="2"/>
      <c r="N19" s="5">
        <f t="shared" si="0"/>
        <v>6.323009009721791</v>
      </c>
      <c r="O19" s="5">
        <f>(F19-J19)/2</f>
        <v>2.251557467337398</v>
      </c>
      <c r="P19" s="5"/>
      <c r="Q19" s="5"/>
      <c r="R19" s="5"/>
      <c r="S19" s="2"/>
      <c r="T19" s="15" t="s">
        <v>12</v>
      </c>
      <c r="U19" s="16">
        <v>11</v>
      </c>
      <c r="V19" s="16">
        <f>CONVERT(U19,"ft","m")</f>
        <v>3.3528</v>
      </c>
      <c r="W19" s="17">
        <v>14.054</v>
      </c>
      <c r="X19" s="17">
        <v>35.74</v>
      </c>
      <c r="Y19" s="18">
        <v>50.17</v>
      </c>
      <c r="Z19" s="2"/>
      <c r="AA19" s="2"/>
      <c r="AB19" s="2"/>
      <c r="AC19" s="2"/>
    </row>
    <row r="20" spans="1:29" ht="12">
      <c r="A20" s="2" t="s">
        <v>7</v>
      </c>
      <c r="B20" s="2">
        <v>6</v>
      </c>
      <c r="C20" s="2">
        <f>CONVERT(B20,"ft","m")</f>
        <v>1.8288</v>
      </c>
      <c r="D20" s="2">
        <v>0.001239</v>
      </c>
      <c r="E20" s="2">
        <v>0.002231</v>
      </c>
      <c r="F20" s="2">
        <v>0.003971</v>
      </c>
      <c r="G20" s="2">
        <v>0.01028</v>
      </c>
      <c r="H20" s="2">
        <v>0.03085</v>
      </c>
      <c r="I20" s="2">
        <v>0.05156</v>
      </c>
      <c r="J20" s="2">
        <v>0.0644</v>
      </c>
      <c r="K20" s="2">
        <v>0.08208</v>
      </c>
      <c r="L20" s="2">
        <v>0.1225</v>
      </c>
      <c r="M20" s="2"/>
      <c r="N20" s="5">
        <f t="shared" si="0"/>
        <v>0.0341855</v>
      </c>
      <c r="O20" s="5"/>
      <c r="P20" s="5">
        <v>17.01878</v>
      </c>
      <c r="Q20" s="5">
        <v>67.17</v>
      </c>
      <c r="R20" s="5">
        <v>15.81</v>
      </c>
      <c r="S20" s="2"/>
      <c r="T20" s="15" t="s">
        <v>13</v>
      </c>
      <c r="U20" s="16">
        <v>12</v>
      </c>
      <c r="V20" s="16">
        <f>CONVERT(U20,"ft","m")</f>
        <v>3.6576</v>
      </c>
      <c r="W20" s="17">
        <v>19.814</v>
      </c>
      <c r="X20" s="17">
        <v>37.69</v>
      </c>
      <c r="Y20" s="18">
        <v>42.51</v>
      </c>
      <c r="Z20" s="2"/>
      <c r="AA20" s="2"/>
      <c r="AB20" s="2"/>
      <c r="AC20" s="2"/>
    </row>
    <row r="21" spans="1:29" ht="12">
      <c r="A21" s="2"/>
      <c r="B21" s="2"/>
      <c r="C21" s="2"/>
      <c r="D21" s="2">
        <v>9.656608097183572</v>
      </c>
      <c r="E21" s="2">
        <v>8.808093771080035</v>
      </c>
      <c r="F21" s="2">
        <v>7.976281923799706</v>
      </c>
      <c r="G21" s="2">
        <v>6.604015925242933</v>
      </c>
      <c r="H21" s="2">
        <v>5.018585700400031</v>
      </c>
      <c r="I21" s="2">
        <v>4.277603926075161</v>
      </c>
      <c r="J21" s="2">
        <v>3.956795501434833</v>
      </c>
      <c r="K21" s="2">
        <v>3.606825458829758</v>
      </c>
      <c r="L21" s="2">
        <v>3.0291463456595165</v>
      </c>
      <c r="M21" s="2"/>
      <c r="N21" s="5">
        <f t="shared" si="0"/>
        <v>5.96653871261727</v>
      </c>
      <c r="O21" s="5">
        <f>(F21-J21)/2</f>
        <v>2.0097432111824367</v>
      </c>
      <c r="P21" s="5"/>
      <c r="Q21" s="5"/>
      <c r="R21" s="5"/>
      <c r="S21" s="2"/>
      <c r="T21" s="15" t="s">
        <v>14</v>
      </c>
      <c r="U21" s="16">
        <v>13</v>
      </c>
      <c r="V21" s="16">
        <f>CONVERT(U21,"ft","m")</f>
        <v>3.9624</v>
      </c>
      <c r="W21" s="17">
        <v>17.17</v>
      </c>
      <c r="X21" s="17">
        <v>41.19</v>
      </c>
      <c r="Y21" s="18">
        <v>41.61</v>
      </c>
      <c r="Z21" s="2"/>
      <c r="AA21" s="2"/>
      <c r="AB21" s="2"/>
      <c r="AC21" s="2"/>
    </row>
    <row r="22" spans="1:29" ht="12.75" thickBot="1">
      <c r="A22" s="2" t="s">
        <v>8</v>
      </c>
      <c r="B22" s="2">
        <v>7</v>
      </c>
      <c r="C22" s="2">
        <f>CONVERT(B22,"ft","m")</f>
        <v>2.1336</v>
      </c>
      <c r="D22" s="2">
        <v>0.001061</v>
      </c>
      <c r="E22" s="2">
        <v>0.001834</v>
      </c>
      <c r="F22" s="2">
        <v>0.003099</v>
      </c>
      <c r="G22" s="2">
        <v>0.006736</v>
      </c>
      <c r="H22" s="2">
        <v>0.02689</v>
      </c>
      <c r="I22" s="2">
        <v>0.04836</v>
      </c>
      <c r="J22" s="2">
        <v>0.05995</v>
      </c>
      <c r="K22" s="2">
        <v>0.07201</v>
      </c>
      <c r="L22" s="2">
        <v>0.08961</v>
      </c>
      <c r="M22" s="2"/>
      <c r="N22" s="5">
        <f t="shared" si="0"/>
        <v>0.031524500000000004</v>
      </c>
      <c r="O22" s="5"/>
      <c r="P22" s="5">
        <v>14.4416</v>
      </c>
      <c r="Q22" s="5">
        <v>66.64</v>
      </c>
      <c r="R22" s="5">
        <v>18.86</v>
      </c>
      <c r="S22" s="2"/>
      <c r="T22" s="19" t="s">
        <v>15</v>
      </c>
      <c r="U22" s="20">
        <v>14</v>
      </c>
      <c r="V22" s="20">
        <f>CONVERT(U22,"ft","m")</f>
        <v>4.2672</v>
      </c>
      <c r="W22" s="21">
        <v>8.700645999999999</v>
      </c>
      <c r="X22" s="21">
        <v>71.56</v>
      </c>
      <c r="Y22" s="22">
        <v>19.68</v>
      </c>
      <c r="Z22" s="2"/>
      <c r="AA22" s="2"/>
      <c r="AB22" s="2"/>
      <c r="AC22" s="2"/>
    </row>
    <row r="23" spans="1:29" ht="12">
      <c r="A23" s="2"/>
      <c r="B23" s="2"/>
      <c r="C23" s="2"/>
      <c r="D23" s="2">
        <v>9.88035962840941</v>
      </c>
      <c r="E23" s="2">
        <v>9.09079064572912</v>
      </c>
      <c r="F23" s="2">
        <v>8.333981529737958</v>
      </c>
      <c r="G23" s="2">
        <v>7.213892146257779</v>
      </c>
      <c r="H23" s="2">
        <v>5.2167864345639385</v>
      </c>
      <c r="I23" s="2">
        <v>4.370041945187689</v>
      </c>
      <c r="J23" s="2">
        <v>4.060096436135225</v>
      </c>
      <c r="K23" s="2">
        <v>3.7956589228221347</v>
      </c>
      <c r="L23" s="2">
        <v>3.4801964514048653</v>
      </c>
      <c r="M23" s="2"/>
      <c r="N23" s="5">
        <f t="shared" si="0"/>
        <v>6.197038982936592</v>
      </c>
      <c r="O23" s="5">
        <f>(F23-J23)/2</f>
        <v>2.1369425468013663</v>
      </c>
      <c r="P23" s="5"/>
      <c r="Q23" s="5"/>
      <c r="R23" s="5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8</v>
      </c>
      <c r="C24" s="2">
        <f>CONVERT(B24,"ft","m")</f>
        <v>2.4384</v>
      </c>
      <c r="D24" s="2">
        <v>0.001161</v>
      </c>
      <c r="E24" s="2">
        <v>0.002031</v>
      </c>
      <c r="F24" s="2">
        <v>0.003371</v>
      </c>
      <c r="G24" s="2">
        <v>0.007413</v>
      </c>
      <c r="H24" s="2">
        <v>0.03238</v>
      </c>
      <c r="I24" s="2">
        <v>0.0593</v>
      </c>
      <c r="J24" s="2">
        <v>0.07444</v>
      </c>
      <c r="K24" s="2">
        <v>0.09197</v>
      </c>
      <c r="L24" s="2">
        <v>0.1257</v>
      </c>
      <c r="M24" s="2"/>
      <c r="N24" s="5">
        <f t="shared" si="0"/>
        <v>0.0389055</v>
      </c>
      <c r="O24" s="5"/>
      <c r="P24" s="5">
        <v>22.6876</v>
      </c>
      <c r="Q24" s="5">
        <v>59.41</v>
      </c>
      <c r="R24" s="5">
        <v>17.86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9.750416312458608</v>
      </c>
      <c r="E25" s="2">
        <v>8.943594045028021</v>
      </c>
      <c r="F25" s="2">
        <v>8.212607657339964</v>
      </c>
      <c r="G25" s="2">
        <v>7.075726773274234</v>
      </c>
      <c r="H25" s="2">
        <v>4.9487532041342455</v>
      </c>
      <c r="I25" s="2">
        <v>4.075824085003446</v>
      </c>
      <c r="J25" s="2">
        <v>3.7477781343776604</v>
      </c>
      <c r="K25" s="2">
        <v>3.4426928493596574</v>
      </c>
      <c r="L25" s="2">
        <v>2.9919434451289417</v>
      </c>
      <c r="M25" s="2"/>
      <c r="N25" s="5">
        <f t="shared" si="0"/>
        <v>5.980192895858812</v>
      </c>
      <c r="O25" s="5">
        <f>(F25-J25)/2</f>
        <v>2.232414761481152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9</v>
      </c>
      <c r="C26" s="2">
        <f>CONVERT(B26,"ft","m")</f>
        <v>2.7432</v>
      </c>
      <c r="D26" s="2">
        <v>0.0006820000000000001</v>
      </c>
      <c r="E26" s="2">
        <v>0.001</v>
      </c>
      <c r="F26" s="2">
        <v>0.001729</v>
      </c>
      <c r="G26" s="2">
        <v>0.00267</v>
      </c>
      <c r="H26" s="2">
        <v>0.006834</v>
      </c>
      <c r="I26" s="2">
        <v>0.03307</v>
      </c>
      <c r="J26" s="2">
        <v>0.075</v>
      </c>
      <c r="K26" s="2">
        <v>0.1245</v>
      </c>
      <c r="L26" s="2">
        <v>0.175</v>
      </c>
      <c r="M26" s="2"/>
      <c r="N26" s="5">
        <f t="shared" si="0"/>
        <v>0.038364499999999996</v>
      </c>
      <c r="O26" s="5"/>
      <c r="P26" s="5">
        <v>17.595999999999997</v>
      </c>
      <c r="Q26" s="5">
        <v>45.62</v>
      </c>
      <c r="R26" s="5">
        <v>36.84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10.517940640300003</v>
      </c>
      <c r="E27" s="2">
        <v>9.965784284662087</v>
      </c>
      <c r="F27" s="2">
        <v>9.175846415681892</v>
      </c>
      <c r="G27" s="2">
        <v>8.548944542749258</v>
      </c>
      <c r="H27" s="2">
        <v>7.193054036894907</v>
      </c>
      <c r="I27" s="2">
        <v>4.918333144245697</v>
      </c>
      <c r="J27" s="2">
        <v>3.7369655941662066</v>
      </c>
      <c r="K27" s="2">
        <v>3.0057823525940064</v>
      </c>
      <c r="L27" s="2">
        <v>2.5145731728297585</v>
      </c>
      <c r="M27" s="2"/>
      <c r="N27" s="5">
        <f t="shared" si="0"/>
        <v>6.45640600492405</v>
      </c>
      <c r="O27" s="5">
        <f>(F27-J27)/2</f>
        <v>2.719440410757843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10</v>
      </c>
      <c r="C28" s="2">
        <f>CONVERT(B28,"ft","m")</f>
        <v>3.048</v>
      </c>
      <c r="D28" s="2">
        <v>0.00064</v>
      </c>
      <c r="E28" s="2">
        <v>0.000871</v>
      </c>
      <c r="F28" s="2">
        <v>0.001367</v>
      </c>
      <c r="G28" s="2">
        <v>0.0022599999999999994</v>
      </c>
      <c r="H28" s="2">
        <v>0.004578</v>
      </c>
      <c r="I28" s="2">
        <v>0.01695</v>
      </c>
      <c r="J28" s="2">
        <v>0.03715999999999999</v>
      </c>
      <c r="K28" s="2">
        <v>0.09466</v>
      </c>
      <c r="L28" s="2">
        <v>0.1554</v>
      </c>
      <c r="M28" s="2"/>
      <c r="N28" s="5">
        <f t="shared" si="0"/>
        <v>0.019263499999999996</v>
      </c>
      <c r="O28" s="5"/>
      <c r="P28" s="5">
        <v>12.3042</v>
      </c>
      <c r="Q28" s="5">
        <v>42.91</v>
      </c>
      <c r="R28" s="5">
        <v>44.77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10.609640474436812</v>
      </c>
      <c r="E29" s="2">
        <v>10.165039660725311</v>
      </c>
      <c r="F29" s="2">
        <v>9.514771041718115</v>
      </c>
      <c r="G29" s="2">
        <v>8.789461512021624</v>
      </c>
      <c r="H29" s="2">
        <v>7.771066821768488</v>
      </c>
      <c r="I29" s="2">
        <v>5.882570916413107</v>
      </c>
      <c r="J29" s="2">
        <v>4.75010568805416</v>
      </c>
      <c r="K29" s="2">
        <v>3.4011012676984484</v>
      </c>
      <c r="L29" s="2">
        <v>2.6859415911417392</v>
      </c>
      <c r="M29" s="2"/>
      <c r="N29" s="5">
        <f t="shared" si="0"/>
        <v>7.132438364886138</v>
      </c>
      <c r="O29" s="5">
        <f>(F29-J29)/2</f>
        <v>2.3823326768319775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11</v>
      </c>
      <c r="C30" s="2">
        <f>CONVERT(B30,"ft","m")</f>
        <v>3.3528</v>
      </c>
      <c r="D30" s="2">
        <v>0.000616</v>
      </c>
      <c r="E30" s="2">
        <v>0.0008120000000000001</v>
      </c>
      <c r="F30" s="2">
        <v>0.001187</v>
      </c>
      <c r="G30" s="2">
        <v>0.002032</v>
      </c>
      <c r="H30" s="2">
        <v>0.003879</v>
      </c>
      <c r="I30" s="2">
        <v>0.011869999999999999</v>
      </c>
      <c r="J30" s="2">
        <v>0.01979</v>
      </c>
      <c r="K30" s="2">
        <v>0.1223</v>
      </c>
      <c r="L30" s="2">
        <v>0.1751</v>
      </c>
      <c r="M30" s="2"/>
      <c r="N30" s="5">
        <f t="shared" si="0"/>
        <v>0.0104885</v>
      </c>
      <c r="O30" s="5"/>
      <c r="P30" s="5">
        <v>14.054</v>
      </c>
      <c r="Q30" s="5">
        <v>35.74</v>
      </c>
      <c r="R30" s="5">
        <v>50.17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10.664782028629272</v>
      </c>
      <c r="E31" s="2">
        <v>10.266232652138997</v>
      </c>
      <c r="F31" s="2">
        <v>9.718464349682268</v>
      </c>
      <c r="G31" s="2">
        <v>8.942883882552009</v>
      </c>
      <c r="H31" s="2">
        <v>8.010099508792765</v>
      </c>
      <c r="I31" s="2">
        <v>6.396536254794905</v>
      </c>
      <c r="J31" s="2">
        <v>5.6590845773893</v>
      </c>
      <c r="K31" s="2">
        <v>3.031503691022063</v>
      </c>
      <c r="L31" s="2">
        <v>2.5137490111158916</v>
      </c>
      <c r="M31" s="2"/>
      <c r="N31" s="5">
        <f t="shared" si="0"/>
        <v>7.688774463535784</v>
      </c>
      <c r="O31" s="5">
        <f>(F31-J31)/2</f>
        <v>2.029689886146484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12</v>
      </c>
      <c r="C32" s="2">
        <f>CONVERT(B32,"ft","m")</f>
        <v>3.6576</v>
      </c>
      <c r="D32" s="2">
        <v>0.000653</v>
      </c>
      <c r="E32" s="2">
        <v>0.000912</v>
      </c>
      <c r="F32" s="2">
        <v>0.0015009999999999997</v>
      </c>
      <c r="G32" s="2">
        <v>0.002379</v>
      </c>
      <c r="H32" s="2">
        <v>0.005056</v>
      </c>
      <c r="I32" s="2">
        <v>0.03642</v>
      </c>
      <c r="J32" s="2">
        <v>0.09304000000000001</v>
      </c>
      <c r="K32" s="2">
        <v>0.1401</v>
      </c>
      <c r="L32" s="2">
        <v>0.1902</v>
      </c>
      <c r="M32" s="2"/>
      <c r="N32" s="5">
        <f t="shared" si="0"/>
        <v>0.04727050000000001</v>
      </c>
      <c r="O32" s="5"/>
      <c r="P32" s="5">
        <v>19.814</v>
      </c>
      <c r="Q32" s="5">
        <v>37.69</v>
      </c>
      <c r="R32" s="5">
        <v>42.51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10.580629387777742</v>
      </c>
      <c r="E33" s="2">
        <v>10.098678555159433</v>
      </c>
      <c r="F33" s="2">
        <v>9.379860307703487</v>
      </c>
      <c r="G33" s="2">
        <v>8.715429012899039</v>
      </c>
      <c r="H33" s="2">
        <v>7.627787821147071</v>
      </c>
      <c r="I33" s="2">
        <v>4.779125267459974</v>
      </c>
      <c r="J33" s="2">
        <v>3.4260050929635932</v>
      </c>
      <c r="K33" s="2">
        <v>2.8354711391186314</v>
      </c>
      <c r="L33" s="2">
        <v>2.394410848688886</v>
      </c>
      <c r="M33" s="2"/>
      <c r="N33" s="5">
        <f t="shared" si="0"/>
        <v>6.40293270033354</v>
      </c>
      <c r="O33" s="5">
        <f>(F33-J33)/2</f>
        <v>2.9769276073699467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13</v>
      </c>
      <c r="C34" s="2">
        <f>CONVERT(B34,"ft","m")</f>
        <v>3.9624</v>
      </c>
      <c r="D34" s="2">
        <v>0.000641</v>
      </c>
      <c r="E34" s="2">
        <v>0.000878</v>
      </c>
      <c r="F34" s="2">
        <v>0.00141</v>
      </c>
      <c r="G34" s="2">
        <v>0.0023530000000000005</v>
      </c>
      <c r="H34" s="2">
        <v>0.005213</v>
      </c>
      <c r="I34" s="2">
        <v>0.01889</v>
      </c>
      <c r="J34" s="2">
        <v>0.08066</v>
      </c>
      <c r="K34" s="2">
        <v>0.1348</v>
      </c>
      <c r="L34" s="2">
        <v>0.1815</v>
      </c>
      <c r="M34" s="2"/>
      <c r="N34" s="5">
        <f t="shared" si="0"/>
        <v>0.041034999999999995</v>
      </c>
      <c r="O34" s="5"/>
      <c r="P34" s="5">
        <v>17.17</v>
      </c>
      <c r="Q34" s="5">
        <v>41.19</v>
      </c>
      <c r="R34" s="5">
        <v>41.61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10.607388022705432</v>
      </c>
      <c r="E35" s="2">
        <v>10.153491439788816</v>
      </c>
      <c r="F35" s="2">
        <v>9.470089122038019</v>
      </c>
      <c r="G35" s="2">
        <v>8.731282964099876</v>
      </c>
      <c r="H35" s="2">
        <v>7.583670424728162</v>
      </c>
      <c r="I35" s="2">
        <v>5.726233488048442</v>
      </c>
      <c r="J35" s="2">
        <v>3.6320027840309357</v>
      </c>
      <c r="K35" s="2">
        <v>2.891107598367591</v>
      </c>
      <c r="L35" s="2">
        <v>2.4619585466663363</v>
      </c>
      <c r="M35" s="2"/>
      <c r="N35" s="5">
        <f t="shared" si="0"/>
        <v>6.551045953034477</v>
      </c>
      <c r="O35" s="5">
        <f>(F35-J35)/2</f>
        <v>2.919043169003541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14</v>
      </c>
      <c r="C36" s="2">
        <f>CONVERT(B36,"ft","m")</f>
        <v>4.2672</v>
      </c>
      <c r="D36" s="2">
        <v>0.001049</v>
      </c>
      <c r="E36" s="2">
        <v>0.001794</v>
      </c>
      <c r="F36" s="2">
        <v>0.0029740000000000005</v>
      </c>
      <c r="G36" s="2">
        <v>0.005696</v>
      </c>
      <c r="H36" s="2">
        <v>0.016989999999999998</v>
      </c>
      <c r="I36" s="2">
        <v>0.03152</v>
      </c>
      <c r="J36" s="2">
        <v>0.04175</v>
      </c>
      <c r="K36" s="2">
        <v>0.05607</v>
      </c>
      <c r="L36" s="2">
        <v>0.1102</v>
      </c>
      <c r="M36" s="2"/>
      <c r="N36" s="5">
        <f t="shared" si="0"/>
        <v>0.022362</v>
      </c>
      <c r="O36" s="5"/>
      <c r="P36" s="5">
        <v>8.700645999999999</v>
      </c>
      <c r="Q36" s="5">
        <v>71.56</v>
      </c>
      <c r="R36" s="5">
        <v>19.68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9.896769606746906</v>
      </c>
      <c r="E37" s="2">
        <v>9.122604394404913</v>
      </c>
      <c r="F37" s="2">
        <v>8.393379637271755</v>
      </c>
      <c r="G37" s="2">
        <v>7.455835138357776</v>
      </c>
      <c r="H37" s="2">
        <v>5.879170337252591</v>
      </c>
      <c r="I37" s="2">
        <v>4.987588654980436</v>
      </c>
      <c r="J37" s="2">
        <v>4.582079992188035</v>
      </c>
      <c r="K37" s="2">
        <v>4.156627119970498</v>
      </c>
      <c r="L37" s="2">
        <v>3.1818038709782916</v>
      </c>
      <c r="M37" s="2"/>
      <c r="N37" s="5">
        <f t="shared" si="0"/>
        <v>6.487729814729895</v>
      </c>
      <c r="O37" s="5">
        <f>(F37-J37)/2</f>
        <v>1.9056498225418599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2000-08-11T19:17:35Z</dcterms:created>
  <dcterms:modified xsi:type="dcterms:W3CDTF">2001-01-19T23:18:31Z</dcterms:modified>
  <cp:category/>
  <cp:version/>
  <cp:contentType/>
  <cp:contentStatus/>
</cp:coreProperties>
</file>