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0" windowWidth="11340" windowHeight="706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<sst xmlns="http://schemas.openxmlformats.org/spreadsheetml/2006/main" count="61" uniqueCount="38">
  <si>
    <t>119-000-002</t>
  </si>
  <si>
    <t>119-011-013</t>
  </si>
  <si>
    <t>119-018-020</t>
  </si>
  <si>
    <t>119-023-025</t>
  </si>
  <si>
    <t>119-029-031</t>
  </si>
  <si>
    <t>119-035-037</t>
  </si>
  <si>
    <t>119-047-049</t>
  </si>
  <si>
    <t>119-059-061</t>
  </si>
  <si>
    <t>119-071-073</t>
  </si>
  <si>
    <t>119-083-085</t>
  </si>
  <si>
    <t>119-095-097</t>
  </si>
  <si>
    <t>119-107-109</t>
  </si>
  <si>
    <t>119-119-121</t>
  </si>
  <si>
    <t>119-131-133</t>
  </si>
  <si>
    <t>119-143-145</t>
  </si>
  <si>
    <t>119-155-157</t>
  </si>
  <si>
    <t>119-167-169</t>
  </si>
  <si>
    <t>119-179-181</t>
  </si>
  <si>
    <t>119-185-187</t>
  </si>
  <si>
    <t>119-191-193</t>
  </si>
  <si>
    <t>119-200-202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</si>
  <si>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</si>
  <si>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</si>
  <si>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</si>
  <si>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</si>
  <si>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</si>
  <si>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</si>
  <si>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</si>
  <si>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</si>
  <si>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Chart table</t>
  </si>
  <si>
    <t>Sample</t>
  </si>
  <si>
    <t>Depth (ft)</t>
  </si>
  <si>
    <t>Depth (m)</t>
  </si>
  <si>
    <t xml:space="preserve">%Silt </t>
  </si>
  <si>
    <t>Mean (Inman, 1952)</t>
  </si>
  <si>
    <t>S.D. (phi units)</t>
  </si>
  <si>
    <t>Depth mdpt (m)</t>
  </si>
  <si>
    <t>BSS00_119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</si>
</sst>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Bss00-119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DATATABLE!$W$7:$W$27</c:f>
              <c:numCache>
                <c:ptCount val="21"/>
                <c:pt idx="0">
                  <c:v>26.946799999999996</c:v>
                </c:pt>
                <c:pt idx="1">
                  <c:v>6.03632</c:v>
                </c:pt>
                <c:pt idx="2">
                  <c:v>19.59052</c:v>
                </c:pt>
                <c:pt idx="3">
                  <c:v>12.635099999999998</c:v>
                </c:pt>
                <c:pt idx="4">
                  <c:v>16.82967</c:v>
                </c:pt>
                <c:pt idx="5">
                  <c:v>9.095</c:v>
                </c:pt>
                <c:pt idx="6">
                  <c:v>28.316257</c:v>
                </c:pt>
                <c:pt idx="7">
                  <c:v>10.90432</c:v>
                </c:pt>
                <c:pt idx="8">
                  <c:v>5.9246</c:v>
                </c:pt>
                <c:pt idx="9">
                  <c:v>12.854800000000001</c:v>
                </c:pt>
                <c:pt idx="10">
                  <c:v>13.1</c:v>
                </c:pt>
                <c:pt idx="11">
                  <c:v>8.3276</c:v>
                </c:pt>
                <c:pt idx="12">
                  <c:v>11.186679999999999</c:v>
                </c:pt>
                <c:pt idx="13">
                  <c:v>8.1256</c:v>
                </c:pt>
                <c:pt idx="14">
                  <c:v>8.955</c:v>
                </c:pt>
                <c:pt idx="15">
                  <c:v>6.639</c:v>
                </c:pt>
                <c:pt idx="16">
                  <c:v>8.97</c:v>
                </c:pt>
                <c:pt idx="17">
                  <c:v>0.1</c:v>
                </c:pt>
                <c:pt idx="18">
                  <c:v>11.14</c:v>
                </c:pt>
                <c:pt idx="19">
                  <c:v>9.654</c:v>
                </c:pt>
                <c:pt idx="20">
                  <c:v>0.4989</c:v>
                </c:pt>
              </c:numCache>
            </c:numRef>
          </c:xVal>
          <c:yVal>
            <c:numRef>
              <c:f>DATATABLE!$U$7:$U$27</c:f>
              <c:numCache>
                <c:ptCount val="21"/>
                <c:pt idx="0">
                  <c:v>0.08333333333333333</c:v>
                </c:pt>
                <c:pt idx="1">
                  <c:v>1</c:v>
                </c:pt>
                <c:pt idx="2">
                  <c:v>1.5833333333333335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15.5</c:v>
                </c:pt>
                <c:pt idx="19">
                  <c:v>16</c:v>
                </c:pt>
                <c:pt idx="20">
                  <c:v>16.75</c:v>
                </c:pt>
              </c:numCache>
            </c:numRef>
          </c:yVal>
          <c:smooth val="0"/>
        </c:ser>
        <c:axId val="62358649"/>
        <c:axId val="24356930"/>
      </c:scatterChart>
      <c:valAx>
        <c:axId val="62358649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4356930"/>
        <c:crosses val="autoZero"/>
        <c:crossBetween val="midCat"/>
        <c:dispUnits/>
        <c:majorUnit val="10"/>
        <c:minorUnit val="5"/>
      </c:valAx>
      <c:valAx>
        <c:axId val="24356930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2358649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Bss00-119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DATATABLE!$W$7:$W$27</c:f>
              <c:numCache>
                <c:ptCount val="21"/>
                <c:pt idx="0">
                  <c:v>26.946799999999996</c:v>
                </c:pt>
                <c:pt idx="1">
                  <c:v>6.03632</c:v>
                </c:pt>
                <c:pt idx="2">
                  <c:v>19.59052</c:v>
                </c:pt>
                <c:pt idx="3">
                  <c:v>12.635099999999998</c:v>
                </c:pt>
                <c:pt idx="4">
                  <c:v>16.82967</c:v>
                </c:pt>
                <c:pt idx="5">
                  <c:v>9.095</c:v>
                </c:pt>
                <c:pt idx="6">
                  <c:v>28.316257</c:v>
                </c:pt>
                <c:pt idx="7">
                  <c:v>10.90432</c:v>
                </c:pt>
                <c:pt idx="8">
                  <c:v>5.9246</c:v>
                </c:pt>
                <c:pt idx="9">
                  <c:v>12.854800000000001</c:v>
                </c:pt>
                <c:pt idx="10">
                  <c:v>13.1</c:v>
                </c:pt>
                <c:pt idx="11">
                  <c:v>8.3276</c:v>
                </c:pt>
                <c:pt idx="12">
                  <c:v>11.186679999999999</c:v>
                </c:pt>
                <c:pt idx="13">
                  <c:v>8.1256</c:v>
                </c:pt>
                <c:pt idx="14">
                  <c:v>8.955</c:v>
                </c:pt>
                <c:pt idx="15">
                  <c:v>6.639</c:v>
                </c:pt>
                <c:pt idx="16">
                  <c:v>8.97</c:v>
                </c:pt>
                <c:pt idx="17">
                  <c:v>0.1</c:v>
                </c:pt>
                <c:pt idx="18">
                  <c:v>11.14</c:v>
                </c:pt>
                <c:pt idx="19">
                  <c:v>9.654</c:v>
                </c:pt>
                <c:pt idx="20">
                  <c:v>0.4989</c:v>
                </c:pt>
              </c:numCache>
            </c:numRef>
          </c:xVal>
          <c:yVal>
            <c:numRef>
              <c:f>DATATABLE!$V$7:$V$27</c:f>
              <c:numCache>
                <c:ptCount val="21"/>
                <c:pt idx="0">
                  <c:v>0.0254</c:v>
                </c:pt>
                <c:pt idx="1">
                  <c:v>0.3048</c:v>
                </c:pt>
                <c:pt idx="2">
                  <c:v>0.4826</c:v>
                </c:pt>
                <c:pt idx="3">
                  <c:v>0.6096</c:v>
                </c:pt>
                <c:pt idx="4">
                  <c:v>0.762</c:v>
                </c:pt>
                <c:pt idx="5">
                  <c:v>0.9144</c:v>
                </c:pt>
                <c:pt idx="6">
                  <c:v>1.2192</c:v>
                </c:pt>
                <c:pt idx="7">
                  <c:v>1.524</c:v>
                </c:pt>
                <c:pt idx="8">
                  <c:v>1.8288</c:v>
                </c:pt>
                <c:pt idx="9">
                  <c:v>2.1336</c:v>
                </c:pt>
                <c:pt idx="10">
                  <c:v>2.4384</c:v>
                </c:pt>
                <c:pt idx="11">
                  <c:v>2.7432</c:v>
                </c:pt>
                <c:pt idx="12">
                  <c:v>3.048</c:v>
                </c:pt>
                <c:pt idx="13">
                  <c:v>3.3528</c:v>
                </c:pt>
                <c:pt idx="14">
                  <c:v>3.6576</c:v>
                </c:pt>
                <c:pt idx="15">
                  <c:v>3.9624</c:v>
                </c:pt>
                <c:pt idx="16">
                  <c:v>4.2672</c:v>
                </c:pt>
                <c:pt idx="17">
                  <c:v>4.572</c:v>
                </c:pt>
                <c:pt idx="18">
                  <c:v>4.7244</c:v>
                </c:pt>
                <c:pt idx="19">
                  <c:v>4.8768</c:v>
                </c:pt>
                <c:pt idx="20">
                  <c:v>5.1054</c:v>
                </c:pt>
              </c:numCache>
            </c:numRef>
          </c:yVal>
          <c:smooth val="0"/>
        </c:ser>
        <c:axId val="17885779"/>
        <c:axId val="26754284"/>
      </c:scatterChart>
      <c:valAx>
        <c:axId val="17885779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754284"/>
        <c:crosses val="autoZero"/>
        <c:crossBetween val="midCat"/>
        <c:dispUnits/>
        <c:majorUnit val="10"/>
        <c:minorUnit val="5"/>
      </c:valAx>
      <c:valAx>
        <c:axId val="26754284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7885779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47</xdr:row>
      <xdr:rowOff>76200</xdr:rowOff>
    </xdr:from>
    <xdr:to>
      <xdr:col>9</xdr:col>
      <xdr:colOff>104775</xdr:colOff>
      <xdr:row>66</xdr:row>
      <xdr:rowOff>28575</xdr:rowOff>
    </xdr:to>
    <xdr:graphicFrame>
      <xdr:nvGraphicFramePr>
        <xdr:cNvPr id="1" name="Chart 1"/>
        <xdr:cNvGraphicFramePr/>
      </xdr:nvGraphicFramePr>
      <xdr:xfrm>
        <a:off x="314325" y="7239000"/>
        <a:ext cx="35147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276225</xdr:colOff>
      <xdr:row>47</xdr:row>
      <xdr:rowOff>104775</xdr:rowOff>
    </xdr:from>
    <xdr:to>
      <xdr:col>19</xdr:col>
      <xdr:colOff>257175</xdr:colOff>
      <xdr:row>64</xdr:row>
      <xdr:rowOff>76200</xdr:rowOff>
    </xdr:to>
    <xdr:graphicFrame>
      <xdr:nvGraphicFramePr>
        <xdr:cNvPr id="2" name="Chart 2"/>
        <xdr:cNvGraphicFramePr/>
      </xdr:nvGraphicFramePr>
      <xdr:xfrm>
        <a:off x="4324350" y="7267575"/>
        <a:ext cx="33623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4.7109375" style="11" customWidth="1"/>
    <col min="4" max="5" width="5.7109375" style="0" bestFit="1" customWidth="1"/>
    <col min="6" max="12" width="4.8515625" style="0" bestFit="1" customWidth="1"/>
    <col min="13" max="13" width="3.421875" style="0" bestFit="1" customWidth="1"/>
    <col min="14" max="15" width="4.7109375" style="11" customWidth="1"/>
    <col min="16" max="16" width="8.7109375" style="7" bestFit="1" customWidth="1"/>
    <col min="17" max="18" width="5.28125" style="7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8.7109375" style="7" bestFit="1" customWidth="1"/>
    <col min="24" max="25" width="5.28125" style="7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11" customFormat="1" ht="9.75">
      <c r="A4" s="8" t="s">
        <v>37</v>
      </c>
      <c r="B4" s="1"/>
      <c r="C4" s="1"/>
      <c r="D4" s="1"/>
      <c r="E4" s="1"/>
      <c r="F4" s="1"/>
      <c r="G4" s="9" t="s">
        <v>28</v>
      </c>
      <c r="H4" s="1"/>
      <c r="I4" s="1"/>
      <c r="J4" s="1"/>
      <c r="K4" s="1"/>
      <c r="L4" s="1"/>
      <c r="M4" s="1"/>
      <c r="N4" s="10"/>
      <c r="O4" s="10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23</v>
      </c>
      <c r="B5" s="3" t="s">
        <v>24</v>
      </c>
      <c r="C5" s="3" t="s">
        <v>36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34</v>
      </c>
      <c r="O5" s="3" t="s">
        <v>35</v>
      </c>
      <c r="P5" s="6" t="s">
        <v>25</v>
      </c>
      <c r="Q5" s="6" t="s">
        <v>26</v>
      </c>
      <c r="R5" s="6" t="s">
        <v>27</v>
      </c>
      <c r="S5" s="1"/>
      <c r="T5" s="8" t="s">
        <v>29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0.001067</v>
      </c>
      <c r="E6" s="2">
        <v>0.00189</v>
      </c>
      <c r="F6" s="2">
        <v>0.002906</v>
      </c>
      <c r="G6" s="2">
        <v>0.004676999999999999</v>
      </c>
      <c r="H6" s="2">
        <v>0.01853</v>
      </c>
      <c r="I6" s="2">
        <v>0.06776</v>
      </c>
      <c r="J6" s="2">
        <v>0.0929</v>
      </c>
      <c r="K6" s="2">
        <v>0.1144</v>
      </c>
      <c r="L6" s="2">
        <v>0.1463</v>
      </c>
      <c r="M6" s="2" t="s">
        <v>21</v>
      </c>
      <c r="N6" s="5">
        <f>(F6+J6)/2</f>
        <v>0.047903</v>
      </c>
      <c r="O6" s="5"/>
      <c r="P6" s="5">
        <v>26.946799999999996</v>
      </c>
      <c r="Q6" s="5">
        <v>51.63</v>
      </c>
      <c r="R6" s="5">
        <v>21.45</v>
      </c>
      <c r="S6" s="2"/>
      <c r="T6" s="12" t="s">
        <v>30</v>
      </c>
      <c r="U6" s="13" t="s">
        <v>31</v>
      </c>
      <c r="V6" s="13" t="s">
        <v>32</v>
      </c>
      <c r="W6" s="13" t="s">
        <v>25</v>
      </c>
      <c r="X6" s="13" t="s">
        <v>33</v>
      </c>
      <c r="Y6" s="14" t="s">
        <v>27</v>
      </c>
      <c r="Z6" s="2"/>
      <c r="AA6" s="2"/>
      <c r="AB6" s="2"/>
      <c r="AC6" s="2"/>
    </row>
    <row r="7" spans="1:29" ht="12">
      <c r="A7" s="2"/>
      <c r="B7" s="2"/>
      <c r="C7" s="2"/>
      <c r="D7" s="2">
        <v>9.87222410849975</v>
      </c>
      <c r="E7" s="2">
        <v>9.047398050215739</v>
      </c>
      <c r="F7" s="2">
        <v>8.426749581691332</v>
      </c>
      <c r="G7" s="2">
        <v>7.7402008559052335</v>
      </c>
      <c r="H7" s="2">
        <v>5.753993308409546</v>
      </c>
      <c r="I7" s="2">
        <v>3.883422315104613</v>
      </c>
      <c r="J7" s="2">
        <v>3.4281775931667964</v>
      </c>
      <c r="K7" s="2">
        <v>3.12784104277106</v>
      </c>
      <c r="L7" s="2">
        <v>2.7729983254109625</v>
      </c>
      <c r="M7" s="2" t="s">
        <v>22</v>
      </c>
      <c r="N7" s="5">
        <f aca="true" t="shared" si="0" ref="N7:N47">(F7+J7)/2</f>
        <v>5.927463587429065</v>
      </c>
      <c r="O7" s="5">
        <f>(F7-J7)/2</f>
        <v>2.499285994262268</v>
      </c>
      <c r="P7" s="5"/>
      <c r="Q7" s="5"/>
      <c r="R7" s="5"/>
      <c r="S7" s="2"/>
      <c r="T7" s="17" t="s">
        <v>0</v>
      </c>
      <c r="U7" s="15">
        <v>0.08333333333333333</v>
      </c>
      <c r="V7" s="15">
        <f>CONVERT(U7,"ft","m")</f>
        <v>0.0254</v>
      </c>
      <c r="W7" s="18">
        <v>26.946799999999996</v>
      </c>
      <c r="X7" s="18">
        <v>51.63</v>
      </c>
      <c r="Y7" s="19">
        <v>21.45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0.001072</v>
      </c>
      <c r="E8" s="2">
        <v>0.00179</v>
      </c>
      <c r="F8" s="2">
        <v>0.002818</v>
      </c>
      <c r="G8" s="2">
        <v>0.004945</v>
      </c>
      <c r="H8" s="2">
        <v>0.01547</v>
      </c>
      <c r="I8" s="2">
        <v>0.02798</v>
      </c>
      <c r="J8" s="2">
        <v>0.03608</v>
      </c>
      <c r="K8" s="2">
        <v>0.04595</v>
      </c>
      <c r="L8" s="2">
        <v>0.07370999999999998</v>
      </c>
      <c r="M8" s="2"/>
      <c r="N8" s="5">
        <f t="shared" si="0"/>
        <v>0.019449</v>
      </c>
      <c r="O8" s="5"/>
      <c r="P8" s="5">
        <v>6.03632</v>
      </c>
      <c r="Q8" s="5">
        <v>72.79</v>
      </c>
      <c r="R8" s="5">
        <v>21.1</v>
      </c>
      <c r="S8" s="2"/>
      <c r="T8" s="17" t="s">
        <v>1</v>
      </c>
      <c r="U8" s="15">
        <v>1</v>
      </c>
      <c r="V8" s="15">
        <f>CONVERT(U8,"ft","m")</f>
        <v>0.3048</v>
      </c>
      <c r="W8" s="18">
        <v>6.03632</v>
      </c>
      <c r="X8" s="18">
        <v>72.79</v>
      </c>
      <c r="Y8" s="19">
        <v>21.1</v>
      </c>
      <c r="Z8" s="2"/>
      <c r="AA8" s="2"/>
      <c r="AB8" s="2"/>
      <c r="AC8" s="2"/>
    </row>
    <row r="9" spans="1:29" ht="12">
      <c r="A9" s="2"/>
      <c r="B9" s="2"/>
      <c r="C9" s="2"/>
      <c r="D9" s="2">
        <v>9.865479378866402</v>
      </c>
      <c r="E9" s="2">
        <v>9.125824697172556</v>
      </c>
      <c r="F9" s="2">
        <v>8.471112673014538</v>
      </c>
      <c r="G9" s="2">
        <v>7.659813763677701</v>
      </c>
      <c r="H9" s="2">
        <v>6.014382992987777</v>
      </c>
      <c r="I9" s="2">
        <v>5.159460227272059</v>
      </c>
      <c r="J9" s="2">
        <v>4.792656851181431</v>
      </c>
      <c r="K9" s="2">
        <v>4.443791328260415</v>
      </c>
      <c r="L9" s="2">
        <v>3.761995831353491</v>
      </c>
      <c r="M9" s="2"/>
      <c r="N9" s="5">
        <f t="shared" si="0"/>
        <v>6.631884762097984</v>
      </c>
      <c r="O9" s="5">
        <f>(F9-J9)/2</f>
        <v>1.8392279109165535</v>
      </c>
      <c r="P9" s="5"/>
      <c r="Q9" s="5"/>
      <c r="R9" s="5"/>
      <c r="S9" s="2"/>
      <c r="T9" s="17" t="s">
        <v>2</v>
      </c>
      <c r="U9" s="15">
        <v>1.5833333333333335</v>
      </c>
      <c r="V9" s="15">
        <f>CONVERT(U9,"ft","m")</f>
        <v>0.4826</v>
      </c>
      <c r="W9" s="18">
        <v>19.59052</v>
      </c>
      <c r="X9" s="18">
        <v>65.26</v>
      </c>
      <c r="Y9" s="19">
        <v>15.13</v>
      </c>
      <c r="Z9" s="2"/>
      <c r="AA9" s="2"/>
      <c r="AB9" s="2"/>
      <c r="AC9" s="2"/>
    </row>
    <row r="10" spans="1:29" ht="12">
      <c r="A10" s="2" t="s">
        <v>2</v>
      </c>
      <c r="B10" s="2">
        <v>1.5833333333333335</v>
      </c>
      <c r="C10" s="2">
        <f>CONVERT(B10,"ft","m")</f>
        <v>0.4826</v>
      </c>
      <c r="D10" s="2">
        <v>0.001316</v>
      </c>
      <c r="E10" s="2">
        <v>0.002382</v>
      </c>
      <c r="F10" s="2">
        <v>0.004228</v>
      </c>
      <c r="G10" s="2">
        <v>0.009919</v>
      </c>
      <c r="H10" s="2">
        <v>0.03057</v>
      </c>
      <c r="I10" s="2">
        <v>0.05491</v>
      </c>
      <c r="J10" s="2">
        <v>0.06909</v>
      </c>
      <c r="K10" s="2">
        <v>0.08645</v>
      </c>
      <c r="L10" s="2">
        <v>0.1174</v>
      </c>
      <c r="M10" s="2"/>
      <c r="N10" s="5">
        <f t="shared" si="0"/>
        <v>0.036659</v>
      </c>
      <c r="O10" s="5"/>
      <c r="P10" s="5">
        <v>19.59052</v>
      </c>
      <c r="Q10" s="5">
        <v>65.26</v>
      </c>
      <c r="R10" s="5">
        <v>15.13</v>
      </c>
      <c r="S10" s="2"/>
      <c r="T10" s="17" t="s">
        <v>3</v>
      </c>
      <c r="U10" s="15">
        <v>2</v>
      </c>
      <c r="V10" s="15">
        <f>CONVERT(U10,"ft","m")</f>
        <v>0.6096</v>
      </c>
      <c r="W10" s="18">
        <v>12.635099999999998</v>
      </c>
      <c r="X10" s="18">
        <v>70.06</v>
      </c>
      <c r="Y10" s="19">
        <v>17.2</v>
      </c>
      <c r="Z10" s="2"/>
      <c r="AA10" s="2"/>
      <c r="AB10" s="2"/>
      <c r="AC10" s="2"/>
    </row>
    <row r="11" spans="1:29" ht="12">
      <c r="A11" s="2"/>
      <c r="B11" s="2"/>
      <c r="C11" s="2"/>
      <c r="D11" s="2">
        <v>9.569624795588933</v>
      </c>
      <c r="E11" s="2">
        <v>8.71361087146006</v>
      </c>
      <c r="F11" s="2">
        <v>7.885808907941492</v>
      </c>
      <c r="G11" s="2">
        <v>6.655589604348552</v>
      </c>
      <c r="H11" s="2">
        <v>5.031739637549842</v>
      </c>
      <c r="I11" s="2">
        <v>4.186787278492547</v>
      </c>
      <c r="J11" s="2">
        <v>3.85537927792281</v>
      </c>
      <c r="K11" s="2">
        <v>3.531990225907168</v>
      </c>
      <c r="L11" s="2">
        <v>3.0904956864393975</v>
      </c>
      <c r="M11" s="2"/>
      <c r="N11" s="5">
        <f t="shared" si="0"/>
        <v>5.870594092932151</v>
      </c>
      <c r="O11" s="5">
        <f>(F11-J11)/2</f>
        <v>2.0152148150093407</v>
      </c>
      <c r="P11" s="5"/>
      <c r="Q11" s="5"/>
      <c r="R11" s="5"/>
      <c r="S11" s="2"/>
      <c r="T11" s="17" t="s">
        <v>4</v>
      </c>
      <c r="U11" s="15">
        <v>2.5</v>
      </c>
      <c r="V11" s="15">
        <f>CONVERT(U11,"ft","m")</f>
        <v>0.762</v>
      </c>
      <c r="W11" s="18">
        <v>16.82967</v>
      </c>
      <c r="X11" s="18">
        <v>67.41</v>
      </c>
      <c r="Y11" s="19">
        <v>15.77</v>
      </c>
      <c r="Z11" s="2"/>
      <c r="AA11" s="2"/>
      <c r="AB11" s="2"/>
      <c r="AC11" s="2"/>
    </row>
    <row r="12" spans="1:29" ht="12">
      <c r="A12" s="2" t="s">
        <v>3</v>
      </c>
      <c r="B12" s="2">
        <v>2</v>
      </c>
      <c r="C12" s="2">
        <f>CONVERT(B12,"ft","m")</f>
        <v>0.6096</v>
      </c>
      <c r="D12" s="2">
        <v>0.001155</v>
      </c>
      <c r="E12" s="2">
        <v>0.002056</v>
      </c>
      <c r="F12" s="2">
        <v>0.003526</v>
      </c>
      <c r="G12" s="2">
        <v>0.007709</v>
      </c>
      <c r="H12" s="2">
        <v>0.02419</v>
      </c>
      <c r="I12" s="2">
        <v>0.04407</v>
      </c>
      <c r="J12" s="2">
        <v>0.05586</v>
      </c>
      <c r="K12" s="2">
        <v>0.06976</v>
      </c>
      <c r="L12" s="2">
        <v>0.09702</v>
      </c>
      <c r="M12" s="2"/>
      <c r="N12" s="5">
        <f t="shared" si="0"/>
        <v>0.029693</v>
      </c>
      <c r="O12" s="5"/>
      <c r="P12" s="5">
        <v>12.635099999999998</v>
      </c>
      <c r="Q12" s="5">
        <v>70.06</v>
      </c>
      <c r="R12" s="5">
        <v>17.2</v>
      </c>
      <c r="S12" s="2"/>
      <c r="T12" s="17" t="s">
        <v>5</v>
      </c>
      <c r="U12" s="15">
        <v>3</v>
      </c>
      <c r="V12" s="15">
        <f>CONVERT(U12,"ft","m")</f>
        <v>0.9144</v>
      </c>
      <c r="W12" s="18">
        <v>9.095</v>
      </c>
      <c r="X12" s="18">
        <v>66.76</v>
      </c>
      <c r="Y12" s="19">
        <v>24.18</v>
      </c>
      <c r="Z12" s="2"/>
      <c r="AA12" s="2"/>
      <c r="AB12" s="2"/>
      <c r="AC12" s="2"/>
    </row>
    <row r="13" spans="1:29" ht="12">
      <c r="A13" s="2"/>
      <c r="B13" s="2"/>
      <c r="C13" s="2"/>
      <c r="D13" s="2">
        <v>9.757891433020754</v>
      </c>
      <c r="E13" s="2">
        <v>8.925944020130297</v>
      </c>
      <c r="F13" s="2">
        <v>8.147751810003992</v>
      </c>
      <c r="G13" s="2">
        <v>7.019240556637078</v>
      </c>
      <c r="H13" s="2">
        <v>5.369445420456887</v>
      </c>
      <c r="I13" s="2">
        <v>4.504059293159376</v>
      </c>
      <c r="J13" s="2">
        <v>4.162040616156863</v>
      </c>
      <c r="K13" s="2">
        <v>3.8414561496598854</v>
      </c>
      <c r="L13" s="2">
        <v>3.365574010241994</v>
      </c>
      <c r="M13" s="2"/>
      <c r="N13" s="5">
        <f t="shared" si="0"/>
        <v>6.154896213080427</v>
      </c>
      <c r="O13" s="5">
        <f>(F13-J13)/2</f>
        <v>1.9928555969235648</v>
      </c>
      <c r="P13" s="5"/>
      <c r="Q13" s="5"/>
      <c r="R13" s="5"/>
      <c r="S13" s="2"/>
      <c r="T13" s="17" t="s">
        <v>6</v>
      </c>
      <c r="U13" s="15">
        <v>4</v>
      </c>
      <c r="V13" s="15">
        <f>CONVERT(U13,"ft","m")</f>
        <v>1.2192</v>
      </c>
      <c r="W13" s="18">
        <v>28.316257</v>
      </c>
      <c r="X13" s="18">
        <v>53.51</v>
      </c>
      <c r="Y13" s="19">
        <v>18.15</v>
      </c>
      <c r="Z13" s="2"/>
      <c r="AA13" s="2"/>
      <c r="AB13" s="2"/>
      <c r="AC13" s="2"/>
    </row>
    <row r="14" spans="1:29" ht="12">
      <c r="A14" s="2" t="s">
        <v>4</v>
      </c>
      <c r="B14" s="2">
        <v>2.5</v>
      </c>
      <c r="C14" s="2">
        <f>CONVERT(B14,"ft","m")</f>
        <v>0.762</v>
      </c>
      <c r="D14" s="2">
        <v>0.001205</v>
      </c>
      <c r="E14" s="2">
        <v>0.002198</v>
      </c>
      <c r="F14" s="2">
        <v>0.003989</v>
      </c>
      <c r="G14" s="2">
        <v>0.009837999999999998</v>
      </c>
      <c r="H14" s="2">
        <v>0.0298</v>
      </c>
      <c r="I14" s="2">
        <v>0.05146</v>
      </c>
      <c r="J14" s="2">
        <v>0.0639</v>
      </c>
      <c r="K14" s="2">
        <v>0.07898</v>
      </c>
      <c r="L14" s="2">
        <v>0.1075</v>
      </c>
      <c r="M14" s="2"/>
      <c r="N14" s="5">
        <f t="shared" si="0"/>
        <v>0.0339445</v>
      </c>
      <c r="O14" s="5"/>
      <c r="P14" s="5">
        <v>16.82967</v>
      </c>
      <c r="Q14" s="5">
        <v>67.41</v>
      </c>
      <c r="R14" s="5">
        <v>15.77</v>
      </c>
      <c r="S14" s="2"/>
      <c r="T14" s="17" t="s">
        <v>7</v>
      </c>
      <c r="U14" s="15">
        <v>5</v>
      </c>
      <c r="V14" s="15">
        <f>CONVERT(U14,"ft","m")</f>
        <v>1.524</v>
      </c>
      <c r="W14" s="18">
        <v>10.90432</v>
      </c>
      <c r="X14" s="18">
        <v>69.87</v>
      </c>
      <c r="Y14" s="19">
        <v>19.25</v>
      </c>
      <c r="Z14" s="2"/>
      <c r="AA14" s="2"/>
      <c r="AB14" s="2"/>
      <c r="AC14" s="2"/>
    </row>
    <row r="15" spans="1:29" ht="12">
      <c r="A15" s="2"/>
      <c r="B15" s="2"/>
      <c r="C15" s="2"/>
      <c r="D15" s="2">
        <v>9.696751138206851</v>
      </c>
      <c r="E15" s="2">
        <v>8.829592898374942</v>
      </c>
      <c r="F15" s="2">
        <v>7.969757161237011</v>
      </c>
      <c r="G15" s="2">
        <v>6.6674192296008465</v>
      </c>
      <c r="H15" s="2">
        <v>5.0685438590872876</v>
      </c>
      <c r="I15" s="2">
        <v>4.280404732703012</v>
      </c>
      <c r="J15" s="2">
        <v>3.9680402586024552</v>
      </c>
      <c r="K15" s="2">
        <v>3.6623688219764636</v>
      </c>
      <c r="L15" s="2">
        <v>3.2175914350726273</v>
      </c>
      <c r="M15" s="2"/>
      <c r="N15" s="5">
        <f t="shared" si="0"/>
        <v>5.968898709919733</v>
      </c>
      <c r="O15" s="5">
        <f>(F15-J15)/2</f>
        <v>2.000858451317278</v>
      </c>
      <c r="P15" s="5"/>
      <c r="Q15" s="5"/>
      <c r="R15" s="5"/>
      <c r="S15" s="2"/>
      <c r="T15" s="17" t="s">
        <v>8</v>
      </c>
      <c r="U15" s="15">
        <v>6</v>
      </c>
      <c r="V15" s="15">
        <f>CONVERT(U15,"ft","m")</f>
        <v>1.8288</v>
      </c>
      <c r="W15" s="18">
        <v>5.9246</v>
      </c>
      <c r="X15" s="18">
        <v>51.21</v>
      </c>
      <c r="Y15" s="19">
        <v>42.9</v>
      </c>
      <c r="Z15" s="2"/>
      <c r="AA15" s="2"/>
      <c r="AB15" s="2"/>
      <c r="AC15" s="2"/>
    </row>
    <row r="16" spans="1:29" ht="12">
      <c r="A16" s="2" t="s">
        <v>5</v>
      </c>
      <c r="B16" s="2">
        <v>3</v>
      </c>
      <c r="C16" s="2">
        <f>CONVERT(B16,"ft","m")</f>
        <v>0.9144</v>
      </c>
      <c r="D16" s="2">
        <v>0.000778</v>
      </c>
      <c r="E16" s="2">
        <v>0.001417</v>
      </c>
      <c r="F16" s="2">
        <v>0.0025099999999999996</v>
      </c>
      <c r="G16" s="2">
        <v>0.004083999999999999</v>
      </c>
      <c r="H16" s="2">
        <v>0.01675</v>
      </c>
      <c r="I16" s="2">
        <v>0.03542</v>
      </c>
      <c r="J16" s="2">
        <v>0.04719</v>
      </c>
      <c r="K16" s="2">
        <v>0.05977</v>
      </c>
      <c r="L16" s="2">
        <v>0.09159</v>
      </c>
      <c r="M16" s="2"/>
      <c r="N16" s="5">
        <f t="shared" si="0"/>
        <v>0.02485</v>
      </c>
      <c r="O16" s="5"/>
      <c r="P16" s="5">
        <v>9.095</v>
      </c>
      <c r="Q16" s="5">
        <v>66.76</v>
      </c>
      <c r="R16" s="5">
        <v>24.18</v>
      </c>
      <c r="S16" s="2"/>
      <c r="T16" s="17" t="s">
        <v>9</v>
      </c>
      <c r="U16" s="15">
        <v>7</v>
      </c>
      <c r="V16" s="15">
        <f>CONVERT(U16,"ft","m")</f>
        <v>2.1336</v>
      </c>
      <c r="W16" s="18">
        <v>12.854800000000001</v>
      </c>
      <c r="X16" s="18">
        <v>49.27</v>
      </c>
      <c r="Y16" s="19">
        <v>37.85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10.327942224337983</v>
      </c>
      <c r="E17" s="2">
        <v>9.462944526406156</v>
      </c>
      <c r="F17" s="2">
        <v>8.63809692048604</v>
      </c>
      <c r="G17" s="2">
        <v>7.935801418446373</v>
      </c>
      <c r="H17" s="2">
        <v>5.899695094204315</v>
      </c>
      <c r="I17" s="2">
        <v>4.819291977684897</v>
      </c>
      <c r="J17" s="2">
        <v>4.405375018299969</v>
      </c>
      <c r="K17" s="2">
        <v>4.064434647011207</v>
      </c>
      <c r="L17" s="2">
        <v>3.4486660995088756</v>
      </c>
      <c r="M17" s="2"/>
      <c r="N17" s="5">
        <f t="shared" si="0"/>
        <v>6.521735969393005</v>
      </c>
      <c r="O17" s="5">
        <f>(F17-J17)/2</f>
        <v>2.1163609510930357</v>
      </c>
      <c r="P17" s="5"/>
      <c r="Q17" s="5"/>
      <c r="R17" s="5"/>
      <c r="S17" s="2"/>
      <c r="T17" s="17" t="s">
        <v>10</v>
      </c>
      <c r="U17" s="15">
        <v>8</v>
      </c>
      <c r="V17" s="15">
        <f>CONVERT(U17,"ft","m")</f>
        <v>2.4384</v>
      </c>
      <c r="W17" s="18">
        <v>13.1</v>
      </c>
      <c r="X17" s="18">
        <v>39.31</v>
      </c>
      <c r="Y17" s="19">
        <v>47.58</v>
      </c>
      <c r="Z17" s="2"/>
      <c r="AA17" s="2"/>
      <c r="AB17" s="2"/>
      <c r="AC17" s="2"/>
    </row>
    <row r="18" spans="1:29" ht="12">
      <c r="A18" s="2" t="s">
        <v>6</v>
      </c>
      <c r="B18" s="2">
        <v>4</v>
      </c>
      <c r="C18" s="2">
        <f>CONVERT(B18,"ft","m")</f>
        <v>1.2192</v>
      </c>
      <c r="D18" s="2">
        <v>0.0011220000000000002</v>
      </c>
      <c r="E18" s="2">
        <v>0.001956</v>
      </c>
      <c r="F18" s="2">
        <v>0.003279</v>
      </c>
      <c r="G18" s="2">
        <v>0.007462</v>
      </c>
      <c r="H18" s="2">
        <v>0.03837</v>
      </c>
      <c r="I18" s="2">
        <v>0.06748</v>
      </c>
      <c r="J18" s="2">
        <v>0.08687</v>
      </c>
      <c r="K18" s="2">
        <v>0.1117</v>
      </c>
      <c r="L18" s="2">
        <v>0.1577</v>
      </c>
      <c r="M18" s="2"/>
      <c r="N18" s="5">
        <f t="shared" si="0"/>
        <v>0.0450745</v>
      </c>
      <c r="O18" s="5"/>
      <c r="P18" s="5">
        <v>28.316257</v>
      </c>
      <c r="Q18" s="5">
        <v>53.51</v>
      </c>
      <c r="R18" s="5">
        <v>18.15</v>
      </c>
      <c r="S18" s="2"/>
      <c r="T18" s="17" t="s">
        <v>11</v>
      </c>
      <c r="U18" s="15">
        <v>9</v>
      </c>
      <c r="V18" s="15">
        <f>CONVERT(U18,"ft","m")</f>
        <v>2.7432</v>
      </c>
      <c r="W18" s="18">
        <v>8.3276</v>
      </c>
      <c r="X18" s="18">
        <v>37.43</v>
      </c>
      <c r="Y18" s="19">
        <v>54.25</v>
      </c>
      <c r="Z18" s="2"/>
      <c r="AA18" s="2"/>
      <c r="AB18" s="2"/>
      <c r="AC18" s="2"/>
    </row>
    <row r="19" spans="1:29" ht="12">
      <c r="A19" s="2"/>
      <c r="B19" s="2"/>
      <c r="C19" s="2"/>
      <c r="D19" s="2">
        <v>9.79971160871538</v>
      </c>
      <c r="E19" s="2">
        <v>8.99787791437194</v>
      </c>
      <c r="F19" s="2">
        <v>8.252528382931112</v>
      </c>
      <c r="G19" s="2">
        <v>7.066221924507394</v>
      </c>
      <c r="H19" s="2">
        <v>4.703877424834019</v>
      </c>
      <c r="I19" s="2">
        <v>3.889396216149246</v>
      </c>
      <c r="J19" s="2">
        <v>3.5249981522488514</v>
      </c>
      <c r="K19" s="2">
        <v>3.162298909066135</v>
      </c>
      <c r="L19" s="2">
        <v>2.6647454347589394</v>
      </c>
      <c r="M19" s="2"/>
      <c r="N19" s="5">
        <f t="shared" si="0"/>
        <v>5.888763267589982</v>
      </c>
      <c r="O19" s="5">
        <f>(F19-J19)/2</f>
        <v>2.3637651153411303</v>
      </c>
      <c r="P19" s="5"/>
      <c r="Q19" s="5"/>
      <c r="R19" s="5"/>
      <c r="S19" s="2"/>
      <c r="T19" s="17" t="s">
        <v>12</v>
      </c>
      <c r="U19" s="15">
        <v>10</v>
      </c>
      <c r="V19" s="15">
        <f>CONVERT(U19,"ft","m")</f>
        <v>3.048</v>
      </c>
      <c r="W19" s="18">
        <v>11.186679999999999</v>
      </c>
      <c r="X19" s="18">
        <v>72.38</v>
      </c>
      <c r="Y19" s="19">
        <v>16.41</v>
      </c>
      <c r="Z19" s="2"/>
      <c r="AA19" s="2"/>
      <c r="AB19" s="2"/>
      <c r="AC19" s="2"/>
    </row>
    <row r="20" spans="1:29" ht="12">
      <c r="A20" s="2" t="s">
        <v>7</v>
      </c>
      <c r="B20" s="2">
        <v>5</v>
      </c>
      <c r="C20" s="2">
        <f>CONVERT(B20,"ft","m")</f>
        <v>1.524</v>
      </c>
      <c r="D20" s="2">
        <v>0.0011319999999999998</v>
      </c>
      <c r="E20" s="2">
        <v>0.001927</v>
      </c>
      <c r="F20" s="2">
        <v>0.0031</v>
      </c>
      <c r="G20" s="2">
        <v>0.005971</v>
      </c>
      <c r="H20" s="2">
        <v>0.02133</v>
      </c>
      <c r="I20" s="2">
        <v>0.03962</v>
      </c>
      <c r="J20" s="2">
        <v>0.05086</v>
      </c>
      <c r="K20" s="2">
        <v>0.06585</v>
      </c>
      <c r="L20" s="2">
        <v>0.1036</v>
      </c>
      <c r="M20" s="2"/>
      <c r="N20" s="5">
        <f t="shared" si="0"/>
        <v>0.02698</v>
      </c>
      <c r="O20" s="5"/>
      <c r="P20" s="5">
        <v>10.90432</v>
      </c>
      <c r="Q20" s="5">
        <v>69.87</v>
      </c>
      <c r="R20" s="5">
        <v>19.25</v>
      </c>
      <c r="S20" s="2"/>
      <c r="T20" s="17" t="s">
        <v>13</v>
      </c>
      <c r="U20" s="15">
        <v>11</v>
      </c>
      <c r="V20" s="15">
        <f>CONVERT(U20,"ft","m")</f>
        <v>3.3528</v>
      </c>
      <c r="W20" s="18">
        <v>8.1256</v>
      </c>
      <c r="X20" s="18">
        <v>64.19</v>
      </c>
      <c r="Y20" s="19">
        <v>27.67</v>
      </c>
      <c r="Z20" s="2"/>
      <c r="AA20" s="2"/>
      <c r="AB20" s="2"/>
      <c r="AC20" s="2"/>
    </row>
    <row r="21" spans="1:29" ht="12">
      <c r="A21" s="2"/>
      <c r="B21" s="2"/>
      <c r="C21" s="2"/>
      <c r="D21" s="2">
        <v>9.786910326492292</v>
      </c>
      <c r="E21" s="2">
        <v>9.019427713028454</v>
      </c>
      <c r="F21" s="2">
        <v>8.333516069162574</v>
      </c>
      <c r="G21" s="2">
        <v>7.38781171594828</v>
      </c>
      <c r="H21" s="2">
        <v>5.550972224096241</v>
      </c>
      <c r="I21" s="2">
        <v>4.657627309547325</v>
      </c>
      <c r="J21" s="2">
        <v>4.297324727746705</v>
      </c>
      <c r="K21" s="2">
        <v>3.9246727492929354</v>
      </c>
      <c r="L21" s="2">
        <v>3.2709040918628958</v>
      </c>
      <c r="M21" s="2"/>
      <c r="N21" s="5">
        <f t="shared" si="0"/>
        <v>6.3154203984546395</v>
      </c>
      <c r="O21" s="5">
        <f>(F21-J21)/2</f>
        <v>2.0180956707079343</v>
      </c>
      <c r="P21" s="5"/>
      <c r="Q21" s="5"/>
      <c r="R21" s="5"/>
      <c r="S21" s="2"/>
      <c r="T21" s="17" t="s">
        <v>14</v>
      </c>
      <c r="U21" s="15">
        <v>12</v>
      </c>
      <c r="V21" s="15">
        <f>CONVERT(U21,"ft","m")</f>
        <v>3.6576</v>
      </c>
      <c r="W21" s="18">
        <v>8.955</v>
      </c>
      <c r="X21" s="18">
        <v>66.39</v>
      </c>
      <c r="Y21" s="19">
        <v>24.65</v>
      </c>
      <c r="Z21" s="2"/>
      <c r="AA21" s="2"/>
      <c r="AB21" s="2"/>
      <c r="AC21" s="2"/>
    </row>
    <row r="22" spans="1:29" ht="12">
      <c r="A22" s="2" t="s">
        <v>8</v>
      </c>
      <c r="B22" s="2">
        <v>6</v>
      </c>
      <c r="C22" s="2">
        <f>CONVERT(B22,"ft","m")</f>
        <v>1.8288</v>
      </c>
      <c r="D22" s="2">
        <v>0.000639</v>
      </c>
      <c r="E22" s="2">
        <v>0.000866</v>
      </c>
      <c r="F22" s="2">
        <v>0.001359</v>
      </c>
      <c r="G22" s="2">
        <v>0.00231</v>
      </c>
      <c r="H22" s="2">
        <v>0.005007</v>
      </c>
      <c r="I22" s="2">
        <v>0.017</v>
      </c>
      <c r="J22" s="2">
        <v>0.02942</v>
      </c>
      <c r="K22" s="2">
        <v>0.0401</v>
      </c>
      <c r="L22" s="2">
        <v>0.09052</v>
      </c>
      <c r="M22" s="2"/>
      <c r="N22" s="5">
        <f t="shared" si="0"/>
        <v>0.0153895</v>
      </c>
      <c r="O22" s="5"/>
      <c r="P22" s="5">
        <v>5.9246</v>
      </c>
      <c r="Q22" s="5">
        <v>51.21</v>
      </c>
      <c r="R22" s="5">
        <v>42.9</v>
      </c>
      <c r="S22" s="2"/>
      <c r="T22" s="17" t="s">
        <v>15</v>
      </c>
      <c r="U22" s="15">
        <v>13</v>
      </c>
      <c r="V22" s="15">
        <f>CONVERT(U22,"ft","m")</f>
        <v>3.9624</v>
      </c>
      <c r="W22" s="18">
        <v>6.639</v>
      </c>
      <c r="X22" s="18">
        <v>64.4</v>
      </c>
      <c r="Y22" s="19">
        <v>28.98</v>
      </c>
      <c r="Z22" s="2"/>
      <c r="AA22" s="2"/>
      <c r="AB22" s="2"/>
      <c r="AC22" s="2"/>
    </row>
    <row r="23" spans="1:29" ht="12">
      <c r="A23" s="2"/>
      <c r="B23" s="2"/>
      <c r="C23" s="2"/>
      <c r="D23" s="2">
        <v>10.61189644837718</v>
      </c>
      <c r="E23" s="2">
        <v>10.17334535459745</v>
      </c>
      <c r="F23" s="2">
        <v>9.523238828556783</v>
      </c>
      <c r="G23" s="2">
        <v>8.757891433020754</v>
      </c>
      <c r="H23" s="2">
        <v>7.641837829240419</v>
      </c>
      <c r="I23" s="2">
        <v>5.878321443411747</v>
      </c>
      <c r="J23" s="2">
        <v>5.087058943181982</v>
      </c>
      <c r="K23" s="2">
        <v>4.64025395309453</v>
      </c>
      <c r="L23" s="2">
        <v>3.4656196051699197</v>
      </c>
      <c r="M23" s="2"/>
      <c r="N23" s="5">
        <f t="shared" si="0"/>
        <v>7.305148885869382</v>
      </c>
      <c r="O23" s="5">
        <f>(F23-J23)/2</f>
        <v>2.2180899426874006</v>
      </c>
      <c r="P23" s="5"/>
      <c r="Q23" s="5"/>
      <c r="R23" s="5"/>
      <c r="S23" s="2"/>
      <c r="T23" s="17" t="s">
        <v>16</v>
      </c>
      <c r="U23" s="15">
        <v>14</v>
      </c>
      <c r="V23" s="15">
        <f>CONVERT(U23,"ft","m")</f>
        <v>4.2672</v>
      </c>
      <c r="W23" s="18">
        <v>8.97</v>
      </c>
      <c r="X23" s="18">
        <v>57.51</v>
      </c>
      <c r="Y23" s="19">
        <v>33.46</v>
      </c>
      <c r="Z23" s="2"/>
      <c r="AA23" s="2"/>
      <c r="AB23" s="2"/>
      <c r="AC23" s="2"/>
    </row>
    <row r="24" spans="1:29" ht="12">
      <c r="A24" s="2" t="s">
        <v>9</v>
      </c>
      <c r="B24" s="2">
        <v>7</v>
      </c>
      <c r="C24" s="2">
        <f>CONVERT(B24,"ft","m")</f>
        <v>2.1336</v>
      </c>
      <c r="D24" s="2">
        <v>0.000659</v>
      </c>
      <c r="E24" s="2">
        <v>0.000928</v>
      </c>
      <c r="F24" s="2">
        <v>0.001577</v>
      </c>
      <c r="G24" s="2">
        <v>0.002569</v>
      </c>
      <c r="H24" s="2">
        <v>0.00692</v>
      </c>
      <c r="I24" s="2">
        <v>0.03328</v>
      </c>
      <c r="J24" s="2">
        <v>0.05316</v>
      </c>
      <c r="K24" s="2">
        <v>0.08094</v>
      </c>
      <c r="L24" s="2">
        <v>0.1342</v>
      </c>
      <c r="M24" s="2"/>
      <c r="N24" s="5">
        <f t="shared" si="0"/>
        <v>0.0273685</v>
      </c>
      <c r="O24" s="5"/>
      <c r="P24" s="5">
        <v>12.854800000000001</v>
      </c>
      <c r="Q24" s="5">
        <v>49.27</v>
      </c>
      <c r="R24" s="5">
        <v>37.85</v>
      </c>
      <c r="S24" s="2"/>
      <c r="T24" s="17" t="s">
        <v>17</v>
      </c>
      <c r="U24" s="15">
        <v>15</v>
      </c>
      <c r="V24" s="15">
        <f>CONVERT(U24,"ft","m")</f>
        <v>4.572</v>
      </c>
      <c r="W24" s="18">
        <v>0.1</v>
      </c>
      <c r="X24" s="18">
        <v>68.09</v>
      </c>
      <c r="Y24" s="19">
        <v>31.86</v>
      </c>
      <c r="Z24" s="2"/>
      <c r="AA24" s="2"/>
      <c r="AB24" s="2"/>
      <c r="AC24" s="2"/>
    </row>
    <row r="25" spans="1:29" ht="12">
      <c r="A25" s="2"/>
      <c r="B25" s="2"/>
      <c r="C25" s="2"/>
      <c r="D25" s="2">
        <v>10.567433914316123</v>
      </c>
      <c r="E25" s="2">
        <v>10.073587574196603</v>
      </c>
      <c r="F25" s="2">
        <v>9.308601624533665</v>
      </c>
      <c r="G25" s="2">
        <v>8.604577394423357</v>
      </c>
      <c r="H25" s="2">
        <v>7.175012246800087</v>
      </c>
      <c r="I25" s="2">
        <v>4.90920075629572</v>
      </c>
      <c r="J25" s="2">
        <v>4.233515085160637</v>
      </c>
      <c r="K25" s="2">
        <v>3.6270033407673883</v>
      </c>
      <c r="L25" s="2">
        <v>2.897543423349266</v>
      </c>
      <c r="M25" s="2"/>
      <c r="N25" s="5">
        <f t="shared" si="0"/>
        <v>6.771058354847151</v>
      </c>
      <c r="O25" s="5">
        <f>(F25-J25)/2</f>
        <v>2.537543269686514</v>
      </c>
      <c r="P25" s="5"/>
      <c r="Q25" s="5"/>
      <c r="R25" s="5"/>
      <c r="S25" s="2"/>
      <c r="T25" s="17" t="s">
        <v>18</v>
      </c>
      <c r="U25" s="15">
        <v>15.5</v>
      </c>
      <c r="V25" s="15">
        <f>CONVERT(U25,"ft","m")</f>
        <v>4.7244</v>
      </c>
      <c r="W25" s="18">
        <v>11.14</v>
      </c>
      <c r="X25" s="18">
        <v>66.96</v>
      </c>
      <c r="Y25" s="19">
        <v>21.94</v>
      </c>
      <c r="Z25" s="2"/>
      <c r="AA25" s="2"/>
      <c r="AB25" s="2"/>
      <c r="AC25" s="2"/>
    </row>
    <row r="26" spans="1:29" ht="12">
      <c r="A26" s="2" t="s">
        <v>10</v>
      </c>
      <c r="B26" s="2">
        <v>8</v>
      </c>
      <c r="C26" s="2">
        <f>CONVERT(B26,"ft","m")</f>
        <v>2.4384</v>
      </c>
      <c r="D26" s="2">
        <v>0.000627</v>
      </c>
      <c r="E26" s="2">
        <v>0.000839</v>
      </c>
      <c r="F26" s="2">
        <v>0.001268</v>
      </c>
      <c r="G26" s="2">
        <v>0.0021429999999999995</v>
      </c>
      <c r="H26" s="2">
        <v>0.004167</v>
      </c>
      <c r="I26" s="2">
        <v>0.01539</v>
      </c>
      <c r="J26" s="2">
        <v>0.0392</v>
      </c>
      <c r="K26" s="2">
        <v>0.09878</v>
      </c>
      <c r="L26" s="2">
        <v>0.1546</v>
      </c>
      <c r="M26" s="2"/>
      <c r="N26" s="5">
        <f t="shared" si="0"/>
        <v>0.020234</v>
      </c>
      <c r="O26" s="5"/>
      <c r="P26" s="5">
        <v>13.1</v>
      </c>
      <c r="Q26" s="5">
        <v>39.31</v>
      </c>
      <c r="R26" s="5">
        <v>47.58</v>
      </c>
      <c r="S26" s="2"/>
      <c r="T26" s="17" t="s">
        <v>19</v>
      </c>
      <c r="U26" s="15">
        <v>16</v>
      </c>
      <c r="V26" s="15">
        <f>CONVERT(U26,"ft","m")</f>
        <v>4.8768</v>
      </c>
      <c r="W26" s="18">
        <v>9.654</v>
      </c>
      <c r="X26" s="18">
        <v>57.7</v>
      </c>
      <c r="Y26" s="19">
        <v>32.67</v>
      </c>
      <c r="Z26" s="2"/>
      <c r="AA26" s="2"/>
      <c r="AB26" s="2"/>
      <c r="AC26" s="2"/>
    </row>
    <row r="27" spans="1:29" ht="12.75" thickBot="1">
      <c r="A27" s="2"/>
      <c r="B27" s="2"/>
      <c r="C27" s="2"/>
      <c r="D27" s="2">
        <v>10.639246936522136</v>
      </c>
      <c r="E27" s="2">
        <v>10.21904156888435</v>
      </c>
      <c r="F27" s="2">
        <v>9.623229539184766</v>
      </c>
      <c r="G27" s="2">
        <v>8.866152434647628</v>
      </c>
      <c r="H27" s="2">
        <v>7.906775184621625</v>
      </c>
      <c r="I27" s="2">
        <v>6.021862958108602</v>
      </c>
      <c r="J27" s="2">
        <v>4.673002535434241</v>
      </c>
      <c r="K27" s="2">
        <v>3.3396372210583674</v>
      </c>
      <c r="L27" s="2">
        <v>2.6933877756246023</v>
      </c>
      <c r="M27" s="2"/>
      <c r="N27" s="5">
        <f t="shared" si="0"/>
        <v>7.148116037309504</v>
      </c>
      <c r="O27" s="5">
        <f>(F27-J27)/2</f>
        <v>2.4751135018752626</v>
      </c>
      <c r="P27" s="5"/>
      <c r="Q27" s="5"/>
      <c r="R27" s="5"/>
      <c r="S27" s="2"/>
      <c r="T27" s="20" t="s">
        <v>20</v>
      </c>
      <c r="U27" s="16">
        <v>16.75</v>
      </c>
      <c r="V27" s="16">
        <f>CONVERT(U27,"ft","m")</f>
        <v>5.1054</v>
      </c>
      <c r="W27" s="21">
        <v>0.4989</v>
      </c>
      <c r="X27" s="21">
        <v>49.33</v>
      </c>
      <c r="Y27" s="22">
        <v>50.16</v>
      </c>
      <c r="Z27" s="2"/>
      <c r="AA27" s="2"/>
      <c r="AB27" s="2"/>
      <c r="AC27" s="2"/>
    </row>
    <row r="28" spans="1:29" ht="12">
      <c r="A28" s="2" t="s">
        <v>11</v>
      </c>
      <c r="B28" s="2">
        <v>9</v>
      </c>
      <c r="C28" s="2">
        <f>CONVERT(B28,"ft","m")</f>
        <v>2.7432</v>
      </c>
      <c r="D28" s="2">
        <v>0.000599</v>
      </c>
      <c r="E28" s="2">
        <v>0.000769</v>
      </c>
      <c r="F28" s="2">
        <v>0.001056</v>
      </c>
      <c r="G28" s="2">
        <v>0.001871</v>
      </c>
      <c r="H28" s="2">
        <v>0.003559</v>
      </c>
      <c r="I28" s="2">
        <v>0.007849</v>
      </c>
      <c r="J28" s="2">
        <v>0.01508</v>
      </c>
      <c r="K28" s="2">
        <v>0.020079999999999997</v>
      </c>
      <c r="L28" s="2">
        <v>0.1293</v>
      </c>
      <c r="M28" s="2"/>
      <c r="N28" s="5">
        <f t="shared" si="0"/>
        <v>0.008068</v>
      </c>
      <c r="O28" s="5"/>
      <c r="P28" s="5">
        <v>8.3276</v>
      </c>
      <c r="Q28" s="5">
        <v>37.43</v>
      </c>
      <c r="R28" s="5">
        <v>54.25</v>
      </c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">
      <c r="A29" s="2"/>
      <c r="B29" s="2"/>
      <c r="C29" s="2"/>
      <c r="D29" s="2">
        <v>10.705156376535388</v>
      </c>
      <c r="E29" s="2">
        <v>10.344728781362347</v>
      </c>
      <c r="F29" s="2">
        <v>9.88717444996572</v>
      </c>
      <c r="G29" s="2">
        <v>9.06197472608339</v>
      </c>
      <c r="H29" s="2">
        <v>8.134312351814389</v>
      </c>
      <c r="I29" s="2">
        <v>6.993275425172485</v>
      </c>
      <c r="J29" s="2">
        <v>6.051219761168148</v>
      </c>
      <c r="K29" s="2">
        <v>5.63809692048604</v>
      </c>
      <c r="L29" s="2">
        <v>2.951205819739195</v>
      </c>
      <c r="M29" s="2"/>
      <c r="N29" s="5">
        <f t="shared" si="0"/>
        <v>7.969197105566934</v>
      </c>
      <c r="O29" s="5">
        <f>(F29-J29)/2</f>
        <v>1.917977344398786</v>
      </c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10</v>
      </c>
      <c r="C30" s="2">
        <f>CONVERT(B30,"ft","m")</f>
        <v>3.048</v>
      </c>
      <c r="D30" s="2">
        <v>0.0012290000000000003</v>
      </c>
      <c r="E30" s="2">
        <v>0.002194</v>
      </c>
      <c r="F30" s="2">
        <v>0.00377</v>
      </c>
      <c r="G30" s="2">
        <v>0.007827</v>
      </c>
      <c r="H30" s="2">
        <v>0.02122</v>
      </c>
      <c r="I30" s="2">
        <v>0.03822999999999999</v>
      </c>
      <c r="J30" s="2">
        <v>0.04967</v>
      </c>
      <c r="K30" s="2">
        <v>0.06855</v>
      </c>
      <c r="L30" s="2">
        <v>0.1283</v>
      </c>
      <c r="M30" s="2"/>
      <c r="N30" s="5">
        <f t="shared" si="0"/>
        <v>0.02672</v>
      </c>
      <c r="O30" s="5"/>
      <c r="P30" s="5">
        <v>11.186679999999999</v>
      </c>
      <c r="Q30" s="5">
        <v>72.38</v>
      </c>
      <c r="R30" s="5">
        <v>16.41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">
        <v>9.668299368951512</v>
      </c>
      <c r="E31" s="2">
        <v>8.83222075892098</v>
      </c>
      <c r="F31" s="2">
        <v>8.051219761168149</v>
      </c>
      <c r="G31" s="2">
        <v>6.997324839785566</v>
      </c>
      <c r="H31" s="2">
        <v>5.558431533522047</v>
      </c>
      <c r="I31" s="2">
        <v>4.709150989602163</v>
      </c>
      <c r="J31" s="2">
        <v>4.331481442999574</v>
      </c>
      <c r="K31" s="2">
        <v>3.8666995237702233</v>
      </c>
      <c r="L31" s="2">
        <v>2.962406924459767</v>
      </c>
      <c r="M31" s="2"/>
      <c r="N31" s="5">
        <f t="shared" si="0"/>
        <v>6.191350602083862</v>
      </c>
      <c r="O31" s="5">
        <f>(F31-J31)/2</f>
        <v>1.8598691590842873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 t="s">
        <v>13</v>
      </c>
      <c r="B32" s="2">
        <v>11</v>
      </c>
      <c r="C32" s="2">
        <f>CONVERT(B32,"ft","m")</f>
        <v>3.3528</v>
      </c>
      <c r="D32" s="2">
        <v>0.000886</v>
      </c>
      <c r="E32" s="2">
        <v>0.0014</v>
      </c>
      <c r="F32" s="2">
        <v>0.002149</v>
      </c>
      <c r="G32" s="2">
        <v>0.003448</v>
      </c>
      <c r="H32" s="2">
        <v>0.01152</v>
      </c>
      <c r="I32" s="2">
        <v>0.02721</v>
      </c>
      <c r="J32" s="2">
        <v>0.039229999999999994</v>
      </c>
      <c r="K32" s="2">
        <v>0.05328</v>
      </c>
      <c r="L32" s="2">
        <v>0.1072</v>
      </c>
      <c r="M32" s="2"/>
      <c r="N32" s="5">
        <f t="shared" si="0"/>
        <v>0.020689499999999996</v>
      </c>
      <c r="O32" s="5"/>
      <c r="P32" s="5">
        <v>8.1256</v>
      </c>
      <c r="Q32" s="5">
        <v>64.19</v>
      </c>
      <c r="R32" s="5">
        <v>27.67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">
        <v>10.140405680769156</v>
      </c>
      <c r="E33" s="2">
        <v>9.480357457491845</v>
      </c>
      <c r="F33" s="2">
        <v>8.86211880189639</v>
      </c>
      <c r="G33" s="2">
        <v>8.180024510235075</v>
      </c>
      <c r="H33" s="2">
        <v>6.439715472994499</v>
      </c>
      <c r="I33" s="2">
        <v>5.199719233187133</v>
      </c>
      <c r="J33" s="2">
        <v>4.671898854359717</v>
      </c>
      <c r="K33" s="2">
        <v>4.230262107365549</v>
      </c>
      <c r="L33" s="2">
        <v>3.221623189091677</v>
      </c>
      <c r="M33" s="2"/>
      <c r="N33" s="5">
        <f t="shared" si="0"/>
        <v>6.767008828128054</v>
      </c>
      <c r="O33" s="5">
        <f>(F33-J33)/2</f>
        <v>2.0951099737683365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 t="s">
        <v>14</v>
      </c>
      <c r="B34" s="2">
        <v>12</v>
      </c>
      <c r="C34" s="2">
        <f>CONVERT(B34,"ft","m")</f>
        <v>3.6576</v>
      </c>
      <c r="D34" s="2">
        <v>0.000785</v>
      </c>
      <c r="E34" s="2">
        <v>0.001446</v>
      </c>
      <c r="F34" s="2">
        <v>0.002521</v>
      </c>
      <c r="G34" s="2">
        <v>0.003964</v>
      </c>
      <c r="H34" s="2">
        <v>0.011289999999999998</v>
      </c>
      <c r="I34" s="2">
        <v>0.02036</v>
      </c>
      <c r="J34" s="2">
        <v>0.03123</v>
      </c>
      <c r="K34" s="2">
        <v>0.05487</v>
      </c>
      <c r="L34" s="2">
        <v>0.1642</v>
      </c>
      <c r="M34" s="2"/>
      <c r="N34" s="5">
        <f t="shared" si="0"/>
        <v>0.0168755</v>
      </c>
      <c r="O34" s="5"/>
      <c r="P34" s="5">
        <v>8.955</v>
      </c>
      <c r="Q34" s="5">
        <v>66.39</v>
      </c>
      <c r="R34" s="5">
        <v>24.65</v>
      </c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>
        <v>10.315019725545184</v>
      </c>
      <c r="E35" s="2">
        <v>9.433716732373057</v>
      </c>
      <c r="F35" s="2">
        <v>8.631788166465634</v>
      </c>
      <c r="G35" s="2">
        <v>7.978827322137686</v>
      </c>
      <c r="H35" s="2">
        <v>6.468810703663812</v>
      </c>
      <c r="I35" s="2">
        <v>5.618118628361116</v>
      </c>
      <c r="J35" s="2">
        <v>5.000923620416239</v>
      </c>
      <c r="K35" s="2">
        <v>4.18783861396694</v>
      </c>
      <c r="L35" s="2">
        <v>2.6064739677716444</v>
      </c>
      <c r="M35" s="2"/>
      <c r="N35" s="5">
        <f t="shared" si="0"/>
        <v>6.816355893440937</v>
      </c>
      <c r="O35" s="5">
        <f>(F35-J35)/2</f>
        <v>1.815432273024698</v>
      </c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 t="s">
        <v>15</v>
      </c>
      <c r="B36" s="2">
        <v>13</v>
      </c>
      <c r="C36" s="2">
        <f>CONVERT(B36,"ft","m")</f>
        <v>3.9624</v>
      </c>
      <c r="D36" s="2">
        <v>0.000719</v>
      </c>
      <c r="E36" s="2">
        <v>0.001145</v>
      </c>
      <c r="F36" s="2">
        <v>0.0021349999999999997</v>
      </c>
      <c r="G36" s="2">
        <v>0.003327</v>
      </c>
      <c r="H36" s="2">
        <v>0.00949</v>
      </c>
      <c r="I36" s="2">
        <v>0.01847</v>
      </c>
      <c r="J36" s="2">
        <v>0.0282</v>
      </c>
      <c r="K36" s="2">
        <v>0.039479999999999994</v>
      </c>
      <c r="L36" s="2">
        <v>0.1111</v>
      </c>
      <c r="M36" s="2"/>
      <c r="N36" s="5">
        <f t="shared" si="0"/>
        <v>0.0151675</v>
      </c>
      <c r="O36" s="5"/>
      <c r="P36" s="5">
        <v>6.639</v>
      </c>
      <c r="Q36" s="5">
        <v>64.4</v>
      </c>
      <c r="R36" s="5">
        <v>28.98</v>
      </c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>
        <v>10.441720608884877</v>
      </c>
      <c r="E37" s="2">
        <v>9.770436686339869</v>
      </c>
      <c r="F37" s="2">
        <v>8.871548214816322</v>
      </c>
      <c r="G37" s="2">
        <v>8.231562418441309</v>
      </c>
      <c r="H37" s="2">
        <v>6.719376197415703</v>
      </c>
      <c r="I37" s="2">
        <v>5.758672323454373</v>
      </c>
      <c r="J37" s="2">
        <v>5.148161027150656</v>
      </c>
      <c r="K37" s="2">
        <v>4.662734199980415</v>
      </c>
      <c r="L37" s="2">
        <v>3.1700692781603577</v>
      </c>
      <c r="M37" s="2"/>
      <c r="N37" s="5">
        <f t="shared" si="0"/>
        <v>7.009854620983489</v>
      </c>
      <c r="O37" s="5">
        <f>(F37-J37)/2</f>
        <v>1.861693593832833</v>
      </c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 t="s">
        <v>16</v>
      </c>
      <c r="B38" s="2">
        <v>14</v>
      </c>
      <c r="C38" s="2">
        <f>CONVERT(B38,"ft","m")</f>
        <v>4.2672</v>
      </c>
      <c r="D38" s="2">
        <v>0.0006929999999999999</v>
      </c>
      <c r="E38" s="2">
        <v>0.001037</v>
      </c>
      <c r="F38" s="2">
        <v>0.001851</v>
      </c>
      <c r="G38" s="2">
        <v>0.0028889999999999996</v>
      </c>
      <c r="H38" s="2">
        <v>0.007393</v>
      </c>
      <c r="I38" s="2">
        <v>0.01724</v>
      </c>
      <c r="J38" s="2">
        <v>0.02951</v>
      </c>
      <c r="K38" s="2">
        <v>0.05531</v>
      </c>
      <c r="L38" s="2">
        <v>0.1796</v>
      </c>
      <c r="M38" s="2"/>
      <c r="N38" s="5">
        <f t="shared" si="0"/>
        <v>0.0156805</v>
      </c>
      <c r="O38" s="5"/>
      <c r="P38" s="5">
        <v>8.97</v>
      </c>
      <c r="Q38" s="5">
        <v>57.51</v>
      </c>
      <c r="R38" s="5">
        <v>33.46</v>
      </c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>
        <v>10.494857027186962</v>
      </c>
      <c r="E39" s="2">
        <v>9.913368390510948</v>
      </c>
      <c r="F39" s="2">
        <v>9.0774793894536</v>
      </c>
      <c r="G39" s="2">
        <v>8.43521408075956</v>
      </c>
      <c r="H39" s="2">
        <v>7.079624371324676</v>
      </c>
      <c r="I39" s="2">
        <v>5.858096415347714</v>
      </c>
      <c r="J39" s="2">
        <v>5.082652269004805</v>
      </c>
      <c r="K39" s="2">
        <v>4.176315847720887</v>
      </c>
      <c r="L39" s="2">
        <v>2.4771407448083025</v>
      </c>
      <c r="M39" s="2"/>
      <c r="N39" s="5">
        <f t="shared" si="0"/>
        <v>7.080065829229202</v>
      </c>
      <c r="O39" s="5">
        <f>(F39-J39)/2</f>
        <v>1.9974135602243979</v>
      </c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 t="s">
        <v>17</v>
      </c>
      <c r="B40" s="2">
        <v>15</v>
      </c>
      <c r="C40" s="2">
        <f>CONVERT(B40,"ft","m")</f>
        <v>4.572</v>
      </c>
      <c r="D40" s="2">
        <v>0.0007</v>
      </c>
      <c r="E40" s="2">
        <v>0.001061</v>
      </c>
      <c r="F40" s="2">
        <v>0.001926</v>
      </c>
      <c r="G40" s="2">
        <v>0.003029</v>
      </c>
      <c r="H40" s="2">
        <v>0.007929</v>
      </c>
      <c r="I40" s="2">
        <v>0.01568</v>
      </c>
      <c r="J40" s="2">
        <v>0.01931</v>
      </c>
      <c r="K40" s="2">
        <v>0.025010000000000004</v>
      </c>
      <c r="L40" s="2">
        <v>0.03294</v>
      </c>
      <c r="M40" s="2"/>
      <c r="N40" s="5">
        <f t="shared" si="0"/>
        <v>0.010618</v>
      </c>
      <c r="O40" s="5"/>
      <c r="P40" s="5">
        <v>0.1</v>
      </c>
      <c r="Q40" s="5">
        <v>68.09</v>
      </c>
      <c r="R40" s="5">
        <v>31.86</v>
      </c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>
        <v>10.480357457491845</v>
      </c>
      <c r="E41" s="2">
        <v>9.88035962840941</v>
      </c>
      <c r="F41" s="2">
        <v>9.020176581480715</v>
      </c>
      <c r="G41" s="2">
        <v>8.366942706528803</v>
      </c>
      <c r="H41" s="2">
        <v>6.978645358961448</v>
      </c>
      <c r="I41" s="2">
        <v>5.994930630321604</v>
      </c>
      <c r="J41" s="2">
        <v>5.6945080254861615</v>
      </c>
      <c r="K41" s="2">
        <v>5.321351132255842</v>
      </c>
      <c r="L41" s="2">
        <v>4.924015634710457</v>
      </c>
      <c r="M41" s="2"/>
      <c r="N41" s="5">
        <f t="shared" si="0"/>
        <v>7.357342303483438</v>
      </c>
      <c r="O41" s="5">
        <f>(F41-J41)/2</f>
        <v>1.662834277997277</v>
      </c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 t="s">
        <v>18</v>
      </c>
      <c r="B42" s="2">
        <v>15.5</v>
      </c>
      <c r="C42" s="2">
        <f>CONVERT(B42,"ft","m")</f>
        <v>4.7244</v>
      </c>
      <c r="D42" s="2">
        <v>0.000828</v>
      </c>
      <c r="E42" s="2">
        <v>0.0016359999999999999</v>
      </c>
      <c r="F42" s="2">
        <v>0.002794</v>
      </c>
      <c r="G42" s="2">
        <v>0.004627</v>
      </c>
      <c r="H42" s="2">
        <v>0.01426</v>
      </c>
      <c r="I42" s="2">
        <v>0.03263</v>
      </c>
      <c r="J42" s="2">
        <v>0.05138</v>
      </c>
      <c r="K42" s="2">
        <v>0.06578</v>
      </c>
      <c r="L42" s="2">
        <v>0.07748</v>
      </c>
      <c r="M42" s="2"/>
      <c r="N42" s="5">
        <f t="shared" si="0"/>
        <v>0.027087</v>
      </c>
      <c r="O42" s="5"/>
      <c r="P42" s="5">
        <v>11.14</v>
      </c>
      <c r="Q42" s="5">
        <v>66.96</v>
      </c>
      <c r="R42" s="5">
        <v>21.94</v>
      </c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>
        <v>10.238081611824848</v>
      </c>
      <c r="E43" s="2">
        <v>9.255611536382425</v>
      </c>
      <c r="F43" s="2">
        <v>8.483452263914712</v>
      </c>
      <c r="G43" s="2">
        <v>7.755707185758879</v>
      </c>
      <c r="H43" s="2">
        <v>6.131882207992924</v>
      </c>
      <c r="I43" s="2">
        <v>4.937657202344948</v>
      </c>
      <c r="J43" s="2">
        <v>4.282649299535995</v>
      </c>
      <c r="K43" s="2">
        <v>3.9262071816014097</v>
      </c>
      <c r="L43" s="2">
        <v>3.690032235833558</v>
      </c>
      <c r="M43" s="2"/>
      <c r="N43" s="5">
        <f t="shared" si="0"/>
        <v>6.383050781725354</v>
      </c>
      <c r="O43" s="5">
        <f>(F43-J43)/2</f>
        <v>2.1004014821893584</v>
      </c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 t="s">
        <v>19</v>
      </c>
      <c r="B44" s="2">
        <v>16</v>
      </c>
      <c r="C44" s="2">
        <f>CONVERT(B44,"ft","m")</f>
        <v>4.8768</v>
      </c>
      <c r="D44" s="2">
        <v>0.0006899999999999999</v>
      </c>
      <c r="E44" s="2">
        <v>0.001027</v>
      </c>
      <c r="F44" s="2">
        <v>0.001844</v>
      </c>
      <c r="G44" s="2">
        <v>0.002932</v>
      </c>
      <c r="H44" s="2">
        <v>0.008371</v>
      </c>
      <c r="I44" s="2">
        <v>0.01961</v>
      </c>
      <c r="J44" s="2">
        <v>0.03264</v>
      </c>
      <c r="K44" s="2">
        <v>0.05928</v>
      </c>
      <c r="L44" s="2">
        <v>0.1935</v>
      </c>
      <c r="M44" s="2"/>
      <c r="N44" s="5">
        <f t="shared" si="0"/>
        <v>0.017242</v>
      </c>
      <c r="O44" s="5"/>
      <c r="P44" s="5">
        <v>9.654</v>
      </c>
      <c r="Q44" s="5">
        <v>57.7</v>
      </c>
      <c r="R44" s="5">
        <v>32.67</v>
      </c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>
        <v>10.501116017658642</v>
      </c>
      <c r="E45" s="2">
        <v>9.92734810300598</v>
      </c>
      <c r="F45" s="2">
        <v>9.082945628894837</v>
      </c>
      <c r="G45" s="2">
        <v>8.413899181190361</v>
      </c>
      <c r="H45" s="2">
        <v>6.900384307183332</v>
      </c>
      <c r="I45" s="2">
        <v>5.672266654244663</v>
      </c>
      <c r="J45" s="2">
        <v>4.937215132465316</v>
      </c>
      <c r="K45" s="2">
        <v>4.076310742130977</v>
      </c>
      <c r="L45" s="2">
        <v>2.369594528517677</v>
      </c>
      <c r="M45" s="2"/>
      <c r="N45" s="5">
        <f t="shared" si="0"/>
        <v>7.010080380680076</v>
      </c>
      <c r="O45" s="5">
        <f>(F45-J45)/2</f>
        <v>2.0728652482147605</v>
      </c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 t="s">
        <v>20</v>
      </c>
      <c r="B46" s="2">
        <v>16.75</v>
      </c>
      <c r="C46" s="2">
        <f>CONVERT(B46,"ft","m")</f>
        <v>5.1054</v>
      </c>
      <c r="D46" s="2">
        <v>0.000607</v>
      </c>
      <c r="E46" s="2">
        <v>0.000787</v>
      </c>
      <c r="F46" s="2">
        <v>0.001111</v>
      </c>
      <c r="G46" s="2">
        <v>0.001936</v>
      </c>
      <c r="H46" s="2">
        <v>0.003879</v>
      </c>
      <c r="I46" s="2">
        <v>0.009087999999999999</v>
      </c>
      <c r="J46" s="2">
        <v>0.01464</v>
      </c>
      <c r="K46" s="2">
        <v>0.018829999999999996</v>
      </c>
      <c r="L46" s="2">
        <v>0.03551</v>
      </c>
      <c r="M46" s="2"/>
      <c r="N46" s="5">
        <f t="shared" si="0"/>
        <v>0.0078755</v>
      </c>
      <c r="O46" s="5"/>
      <c r="P46" s="5">
        <v>0.4989</v>
      </c>
      <c r="Q46" s="5">
        <v>49.33</v>
      </c>
      <c r="R46" s="5">
        <v>50.16</v>
      </c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>
        <v>10.686015863068492</v>
      </c>
      <c r="E47" s="2">
        <v>10.311348743816687</v>
      </c>
      <c r="F47" s="2">
        <v>9.813925467935082</v>
      </c>
      <c r="G47" s="2">
        <v>9.01270533204958</v>
      </c>
      <c r="H47" s="2">
        <v>8.010099508792765</v>
      </c>
      <c r="I47" s="2">
        <v>6.781821449819492</v>
      </c>
      <c r="J47" s="2">
        <v>6.09394063615277</v>
      </c>
      <c r="K47" s="2">
        <v>5.730823189822583</v>
      </c>
      <c r="L47" s="2">
        <v>4.8156308294158405</v>
      </c>
      <c r="M47" s="2"/>
      <c r="N47" s="5">
        <f t="shared" si="0"/>
        <v>7.953933052043926</v>
      </c>
      <c r="O47" s="5">
        <f>(F47-J47)/2</f>
        <v>1.8599924158911558</v>
      </c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2000-08-11T19:29:29Z</dcterms:created>
  <dcterms:modified xsi:type="dcterms:W3CDTF">2001-01-19T23:29:55Z</dcterms:modified>
  <cp:category/>
  <cp:version/>
  <cp:contentType/>
  <cp:contentStatus/>
</cp:coreProperties>
</file>