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<sst xmlns="http://schemas.openxmlformats.org/spreadsheetml/2006/main" count="51" uniqueCount="33">
  <si>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121-000-002</t>
  </si>
  <si>
    <t>121-011-013</t>
  </si>
  <si>
    <t>121-023-025</t>
  </si>
  <si>
    <t>121-035-037</t>
  </si>
  <si>
    <t>121-047-049</t>
  </si>
  <si>
    <t>121-059-061</t>
  </si>
  <si>
    <t>121-071-073</t>
  </si>
  <si>
    <t>121-083-085</t>
  </si>
  <si>
    <t>121-095-097</t>
  </si>
  <si>
    <t>121-107-109</t>
  </si>
  <si>
    <t>121-119-121</t>
  </si>
  <si>
    <t>121-131-133</t>
  </si>
  <si>
    <t>121-143-145</t>
  </si>
  <si>
    <t>121-155-157</t>
  </si>
  <si>
    <t>121-167-169</t>
  </si>
  <si>
    <t>121-179-181</t>
  </si>
  <si>
    <t>mm</t>
  </si>
  <si>
    <t>phi</t>
  </si>
  <si>
    <t>Sample I.D.</t>
  </si>
  <si>
    <t>Depth mdpt (ft)</t>
  </si>
  <si>
    <t>%Sand</t>
  </si>
  <si>
    <t>%Silt</t>
  </si>
  <si>
    <t>%Clay</t>
  </si>
  <si>
    <t>Mean (Inman, 1952)</t>
  </si>
  <si>
    <t>S.D. (phi units)</t>
  </si>
  <si>
    <t xml:space="preserve">% finer than </t>
  </si>
  <si>
    <t>BSS00_121 grain size table</t>
  </si>
  <si>
    <t>Chart table</t>
  </si>
  <si>
    <t>Depth mdpt (m)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</si>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</sst>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b/>
      <sz val="8"/>
      <name val="Times New Roman"/>
      <family val="1"/>
    </font>
    <font>
      <sz val="5.5"/>
      <name val="Times New Roman"/>
      <family val="0"/>
    </font>
    <font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9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2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5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3" fillId="0" borderId="3" xfId="0" applyNumberFormat="1" applyFont="1" applyBorder="1" applyAlignment="1">
      <alignment/>
    </xf>
    <xf numFmtId="165" fontId="3" fillId="0" borderId="7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8" xfId="0" applyNumberFormat="1" applyFont="1" applyBorder="1" applyAlignment="1">
      <alignment/>
    </xf>
    <xf numFmtId="165" fontId="3" fillId="0" borderId="6" xfId="0" applyNumberFormat="1" applyFont="1" applyBorder="1" applyAlignment="1">
      <alignment/>
    </xf>
    <xf numFmtId="165" fontId="3" fillId="0" borderId="9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Bss00-121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DATATABLE!$W$7:$W$22</c:f>
              <c:numCache>
                <c:ptCount val="16"/>
                <c:pt idx="0">
                  <c:v>23.3587</c:v>
                </c:pt>
                <c:pt idx="1">
                  <c:v>30.718999999999998</c:v>
                </c:pt>
                <c:pt idx="2">
                  <c:v>11.736</c:v>
                </c:pt>
                <c:pt idx="3">
                  <c:v>8.807110999999999</c:v>
                </c:pt>
                <c:pt idx="4">
                  <c:v>17.60968</c:v>
                </c:pt>
                <c:pt idx="5">
                  <c:v>16.596000000000004</c:v>
                </c:pt>
                <c:pt idx="6">
                  <c:v>15.718</c:v>
                </c:pt>
                <c:pt idx="7">
                  <c:v>11.324</c:v>
                </c:pt>
                <c:pt idx="8">
                  <c:v>13.251999999999999</c:v>
                </c:pt>
                <c:pt idx="9">
                  <c:v>12.546000000000001</c:v>
                </c:pt>
                <c:pt idx="10">
                  <c:v>12.722100000000001</c:v>
                </c:pt>
                <c:pt idx="11">
                  <c:v>13.331000000000001</c:v>
                </c:pt>
                <c:pt idx="12">
                  <c:v>87.333</c:v>
                </c:pt>
                <c:pt idx="13">
                  <c:v>7.2161</c:v>
                </c:pt>
                <c:pt idx="14">
                  <c:v>16.901600000000002</c:v>
                </c:pt>
                <c:pt idx="15">
                  <c:v>14.0265</c:v>
                </c:pt>
              </c:numCache>
            </c:numRef>
          </c:xVal>
          <c:yVal>
            <c:numRef>
              <c:f>DATATABLE!$V$7:$V$22</c:f>
              <c:numCache>
                <c:ptCount val="16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  <c:pt idx="15">
                  <c:v>4.572</c:v>
                </c:pt>
              </c:numCache>
            </c:numRef>
          </c:yVal>
          <c:smooth val="0"/>
        </c:ser>
        <c:axId val="31814027"/>
        <c:axId val="17890788"/>
      </c:scatterChart>
      <c:valAx>
        <c:axId val="3181402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7890788"/>
        <c:crosses val="autoZero"/>
        <c:crossBetween val="midCat"/>
        <c:dispUnits/>
        <c:majorUnit val="10"/>
        <c:minorUnit val="5"/>
      </c:valAx>
      <c:valAx>
        <c:axId val="1789078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1814027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Bss00-121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DATATABLE!$W$7:$W$22</c:f>
              <c:numCache>
                <c:ptCount val="16"/>
                <c:pt idx="0">
                  <c:v>23.3587</c:v>
                </c:pt>
                <c:pt idx="1">
                  <c:v>30.718999999999998</c:v>
                </c:pt>
                <c:pt idx="2">
                  <c:v>11.736</c:v>
                </c:pt>
                <c:pt idx="3">
                  <c:v>8.807110999999999</c:v>
                </c:pt>
                <c:pt idx="4">
                  <c:v>17.60968</c:v>
                </c:pt>
                <c:pt idx="5">
                  <c:v>16.596000000000004</c:v>
                </c:pt>
                <c:pt idx="6">
                  <c:v>15.718</c:v>
                </c:pt>
                <c:pt idx="7">
                  <c:v>11.324</c:v>
                </c:pt>
                <c:pt idx="8">
                  <c:v>13.251999999999999</c:v>
                </c:pt>
                <c:pt idx="9">
                  <c:v>12.546000000000001</c:v>
                </c:pt>
                <c:pt idx="10">
                  <c:v>12.722100000000001</c:v>
                </c:pt>
                <c:pt idx="11">
                  <c:v>13.331000000000001</c:v>
                </c:pt>
                <c:pt idx="12">
                  <c:v>87.333</c:v>
                </c:pt>
                <c:pt idx="13">
                  <c:v>7.2161</c:v>
                </c:pt>
                <c:pt idx="14">
                  <c:v>16.901600000000002</c:v>
                </c:pt>
                <c:pt idx="15">
                  <c:v>14.0265</c:v>
                </c:pt>
              </c:numCache>
            </c:numRef>
          </c:xVal>
          <c:yVal>
            <c:numRef>
              <c:f>DATATABLE!$U$7:$U$22</c:f>
              <c:numCache>
                <c:ptCount val="16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yVal>
          <c:smooth val="0"/>
        </c:ser>
        <c:axId val="26799365"/>
        <c:axId val="39867694"/>
      </c:scatterChart>
      <c:valAx>
        <c:axId val="2679936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9867694"/>
        <c:crosses val="autoZero"/>
        <c:crossBetween val="midCat"/>
        <c:dispUnits/>
        <c:majorUnit val="10"/>
        <c:minorUnit val="5"/>
      </c:valAx>
      <c:valAx>
        <c:axId val="3986769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6799365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38</xdr:row>
      <xdr:rowOff>47625</xdr:rowOff>
    </xdr:from>
    <xdr:to>
      <xdr:col>22</xdr:col>
      <xdr:colOff>190500</xdr:colOff>
      <xdr:row>57</xdr:row>
      <xdr:rowOff>123825</xdr:rowOff>
    </xdr:to>
    <xdr:graphicFrame>
      <xdr:nvGraphicFramePr>
        <xdr:cNvPr id="1" name="Chart 1"/>
        <xdr:cNvGraphicFramePr/>
      </xdr:nvGraphicFramePr>
      <xdr:xfrm>
        <a:off x="5648325" y="5848350"/>
        <a:ext cx="42767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476250</xdr:colOff>
      <xdr:row>38</xdr:row>
      <xdr:rowOff>76200</xdr:rowOff>
    </xdr:from>
    <xdr:to>
      <xdr:col>11</xdr:col>
      <xdr:colOff>57150</xdr:colOff>
      <xdr:row>57</xdr:row>
      <xdr:rowOff>114300</xdr:rowOff>
    </xdr:to>
    <xdr:graphicFrame>
      <xdr:nvGraphicFramePr>
        <xdr:cNvPr id="2" name="Chart 2"/>
        <xdr:cNvGraphicFramePr/>
      </xdr:nvGraphicFramePr>
      <xdr:xfrm>
        <a:off x="476250" y="5876925"/>
        <a:ext cx="43243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1.33203125" style="0" bestFit="1" customWidth="1"/>
    <col min="2" max="2" width="12.16015625" style="0" bestFit="1" customWidth="1"/>
    <col min="3" max="3" width="12.16015625" style="0" customWidth="1"/>
    <col min="4" max="5" width="6.66015625" style="0" bestFit="1" customWidth="1"/>
    <col min="6" max="12" width="5.66015625" style="0" bestFit="1" customWidth="1"/>
    <col min="13" max="13" width="4.16015625" style="0" bestFit="1" customWidth="1"/>
    <col min="14" max="15" width="4.16015625" style="0" customWidth="1"/>
    <col min="16" max="16" width="9.16015625" style="17" bestFit="1" customWidth="1"/>
    <col min="17" max="17" width="8.16015625" style="17" bestFit="1" customWidth="1"/>
    <col min="18" max="18" width="7.16015625" style="17" bestFit="1" customWidth="1"/>
    <col min="19" max="19" width="9" style="0" customWidth="1"/>
    <col min="20" max="20" width="11.33203125" style="0" bestFit="1" customWidth="1"/>
    <col min="21" max="21" width="12.16015625" style="0" bestFit="1" customWidth="1"/>
    <col min="22" max="22" width="12.16015625" style="0" customWidth="1"/>
    <col min="23" max="23" width="9.16015625" style="17" bestFit="1" customWidth="1"/>
    <col min="24" max="24" width="8.16015625" style="17" bestFit="1" customWidth="1"/>
    <col min="25" max="25" width="7.16015625" style="17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1"/>
      <c r="T1" s="1"/>
      <c r="U1" s="1"/>
      <c r="V1" s="1"/>
      <c r="W1" s="2"/>
      <c r="X1" s="2"/>
      <c r="Y1" s="2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1"/>
      <c r="T2" s="1"/>
      <c r="U2" s="1"/>
      <c r="V2" s="1"/>
      <c r="W2" s="2"/>
      <c r="X2" s="2"/>
      <c r="Y2" s="2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1"/>
      <c r="T3" s="1"/>
      <c r="U3" s="1"/>
      <c r="V3" s="1"/>
      <c r="W3" s="2"/>
      <c r="X3" s="2"/>
      <c r="Y3" s="2"/>
      <c r="Z3" s="1"/>
      <c r="AA3" s="1"/>
      <c r="AB3" s="1"/>
      <c r="AC3" s="1"/>
    </row>
    <row r="4" spans="1:29" s="6" customFormat="1" ht="9.75">
      <c r="A4" s="3" t="s">
        <v>26</v>
      </c>
      <c r="B4" s="1"/>
      <c r="C4" s="1"/>
      <c r="D4" s="1"/>
      <c r="E4" s="1"/>
      <c r="F4" s="1"/>
      <c r="G4" s="4" t="s">
        <v>25</v>
      </c>
      <c r="H4" s="1"/>
      <c r="I4" s="1"/>
      <c r="J4" s="1"/>
      <c r="K4" s="1"/>
      <c r="L4" s="1"/>
      <c r="M4" s="1"/>
      <c r="N4" s="5"/>
      <c r="O4" s="5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7" t="s">
        <v>18</v>
      </c>
      <c r="B5" s="7" t="s">
        <v>19</v>
      </c>
      <c r="C5" s="7" t="s">
        <v>28</v>
      </c>
      <c r="D5" s="8">
        <v>0.05</v>
      </c>
      <c r="E5" s="8">
        <v>0.1</v>
      </c>
      <c r="F5" s="8">
        <v>0.16</v>
      </c>
      <c r="G5" s="8">
        <v>0.25</v>
      </c>
      <c r="H5" s="8">
        <v>0.5</v>
      </c>
      <c r="I5" s="8">
        <v>0.75</v>
      </c>
      <c r="J5" s="8">
        <v>0.84</v>
      </c>
      <c r="K5" s="8">
        <v>0.9</v>
      </c>
      <c r="L5" s="8">
        <v>0.95</v>
      </c>
      <c r="M5" s="7"/>
      <c r="N5" s="7" t="s">
        <v>23</v>
      </c>
      <c r="O5" s="7" t="s">
        <v>24</v>
      </c>
      <c r="P5" s="9" t="s">
        <v>20</v>
      </c>
      <c r="Q5" s="9" t="s">
        <v>21</v>
      </c>
      <c r="R5" s="9" t="s">
        <v>22</v>
      </c>
      <c r="S5" s="1"/>
      <c r="T5" s="3" t="s">
        <v>27</v>
      </c>
      <c r="U5" s="1"/>
      <c r="V5" s="1"/>
      <c r="W5" s="1"/>
      <c r="X5" s="1"/>
      <c r="Y5" s="1"/>
      <c r="Z5" s="1"/>
      <c r="AA5" s="1"/>
      <c r="AB5" s="1"/>
      <c r="AC5" s="1"/>
    </row>
    <row r="6" spans="1:29" ht="13.5" thickBot="1" thickTop="1">
      <c r="A6" s="10" t="s">
        <v>0</v>
      </c>
      <c r="B6" s="10">
        <v>0.08333333333333333</v>
      </c>
      <c r="C6" s="10">
        <f>CONVERT(B6,"ft","m")</f>
        <v>0.0254</v>
      </c>
      <c r="D6" s="10">
        <v>0.001046</v>
      </c>
      <c r="E6" s="10">
        <v>0.00181</v>
      </c>
      <c r="F6" s="10">
        <v>0.002968</v>
      </c>
      <c r="G6" s="10">
        <v>0.0058070000000000005</v>
      </c>
      <c r="H6" s="10">
        <v>0.02893</v>
      </c>
      <c r="I6" s="10">
        <v>0.06006</v>
      </c>
      <c r="J6" s="10">
        <v>0.07547</v>
      </c>
      <c r="K6" s="10">
        <v>0.09087</v>
      </c>
      <c r="L6" s="10">
        <v>0.1139</v>
      </c>
      <c r="M6" s="10" t="s">
        <v>16</v>
      </c>
      <c r="N6" s="2">
        <f>(F6+J6)/2</f>
        <v>0.039219</v>
      </c>
      <c r="O6" s="2"/>
      <c r="P6" s="2">
        <v>23.3587</v>
      </c>
      <c r="Q6" s="2">
        <v>56.89</v>
      </c>
      <c r="R6" s="2">
        <v>19.8</v>
      </c>
      <c r="S6" s="10"/>
      <c r="T6" s="24" t="s">
        <v>29</v>
      </c>
      <c r="U6" s="25" t="s">
        <v>30</v>
      </c>
      <c r="V6" s="25" t="s">
        <v>31</v>
      </c>
      <c r="W6" s="25" t="s">
        <v>20</v>
      </c>
      <c r="X6" s="25" t="s">
        <v>32</v>
      </c>
      <c r="Y6" s="26" t="s">
        <v>22</v>
      </c>
      <c r="Z6" s="10"/>
      <c r="AA6" s="10"/>
      <c r="AB6" s="10"/>
      <c r="AC6" s="10"/>
    </row>
    <row r="7" spans="1:29" ht="12">
      <c r="A7" s="10"/>
      <c r="B7" s="10"/>
      <c r="C7" s="10">
        <f>CONVERT(B7,"ft","m")</f>
        <v>0</v>
      </c>
      <c r="D7" s="10">
        <v>9.900901433077234</v>
      </c>
      <c r="E7" s="10">
        <v>9.109794587353607</v>
      </c>
      <c r="F7" s="10">
        <v>8.396293192703371</v>
      </c>
      <c r="G7" s="10">
        <v>7.427991250621485</v>
      </c>
      <c r="H7" s="10">
        <v>5.111289866507212</v>
      </c>
      <c r="I7" s="10">
        <v>4.0574517148796625</v>
      </c>
      <c r="J7" s="10">
        <v>3.7279529155668074</v>
      </c>
      <c r="K7" s="10">
        <v>3.460052110920283</v>
      </c>
      <c r="L7" s="10">
        <v>3.1341603478413376</v>
      </c>
      <c r="M7" s="10" t="s">
        <v>17</v>
      </c>
      <c r="N7" s="2">
        <f aca="true" t="shared" si="0" ref="N7:N37">(F7+J7)/2</f>
        <v>6.062123054135089</v>
      </c>
      <c r="O7" s="2">
        <f>(F7-J7)/2</f>
        <v>2.334170138568282</v>
      </c>
      <c r="P7" s="2"/>
      <c r="Q7" s="2"/>
      <c r="R7" s="2"/>
      <c r="S7" s="10"/>
      <c r="T7" s="11" t="s">
        <v>0</v>
      </c>
      <c r="U7" s="12">
        <v>0.08333333333333333</v>
      </c>
      <c r="V7" s="12">
        <f>CONVERT(U7,"ft","m")</f>
        <v>0.0254</v>
      </c>
      <c r="W7" s="18">
        <v>23.3587</v>
      </c>
      <c r="X7" s="18">
        <v>56.89</v>
      </c>
      <c r="Y7" s="19">
        <v>19.8</v>
      </c>
      <c r="Z7" s="10"/>
      <c r="AA7" s="10"/>
      <c r="AB7" s="10"/>
      <c r="AC7" s="10"/>
    </row>
    <row r="8" spans="1:29" ht="12">
      <c r="A8" s="10" t="s">
        <v>1</v>
      </c>
      <c r="B8" s="10">
        <v>1</v>
      </c>
      <c r="C8" s="10">
        <f>CONVERT(B8,"ft","m")</f>
        <v>0.3048</v>
      </c>
      <c r="D8" s="10">
        <v>0.000973</v>
      </c>
      <c r="E8" s="10">
        <v>0.0016060000000000002</v>
      </c>
      <c r="F8" s="10">
        <v>0.002433</v>
      </c>
      <c r="G8" s="10">
        <v>0.003855</v>
      </c>
      <c r="H8" s="10">
        <v>0.0179</v>
      </c>
      <c r="I8" s="10">
        <v>0.09043000000000001</v>
      </c>
      <c r="J8" s="10">
        <v>0.1507</v>
      </c>
      <c r="K8" s="10">
        <v>0.2059</v>
      </c>
      <c r="L8" s="10">
        <v>0.2825</v>
      </c>
      <c r="M8" s="10"/>
      <c r="N8" s="2">
        <f t="shared" si="0"/>
        <v>0.0765665</v>
      </c>
      <c r="O8" s="2"/>
      <c r="P8" s="2">
        <v>30.718999999999998</v>
      </c>
      <c r="Q8" s="2">
        <v>44.07</v>
      </c>
      <c r="R8" s="2">
        <v>25.22</v>
      </c>
      <c r="S8" s="10"/>
      <c r="T8" s="13" t="s">
        <v>1</v>
      </c>
      <c r="U8" s="14">
        <v>1</v>
      </c>
      <c r="V8" s="14">
        <f>CONVERT(U8,"ft","m")</f>
        <v>0.3048</v>
      </c>
      <c r="W8" s="20">
        <v>30.718999999999998</v>
      </c>
      <c r="X8" s="20">
        <v>44.07</v>
      </c>
      <c r="Y8" s="21">
        <v>25.22</v>
      </c>
      <c r="Z8" s="10"/>
      <c r="AA8" s="10"/>
      <c r="AB8" s="10"/>
      <c r="AC8" s="10"/>
    </row>
    <row r="9" spans="1:29" ht="12">
      <c r="A9" s="10"/>
      <c r="B9" s="10"/>
      <c r="C9" s="10">
        <f>CONVERT(B9,"ft","m")</f>
        <v>0</v>
      </c>
      <c r="D9" s="10">
        <v>10.005272574543062</v>
      </c>
      <c r="E9" s="10">
        <v>9.28231239180686</v>
      </c>
      <c r="F9" s="10">
        <v>8.683047964385745</v>
      </c>
      <c r="G9" s="10">
        <v>8.019053424521777</v>
      </c>
      <c r="H9" s="10">
        <v>5.803896602285193</v>
      </c>
      <c r="I9" s="10">
        <v>3.4670547260805233</v>
      </c>
      <c r="J9" s="10">
        <v>2.7302486779516255</v>
      </c>
      <c r="K9" s="10">
        <v>2.2799842649171955</v>
      </c>
      <c r="L9" s="10">
        <v>1.8236772273595372</v>
      </c>
      <c r="M9" s="10"/>
      <c r="N9" s="2">
        <f t="shared" si="0"/>
        <v>5.706648321168685</v>
      </c>
      <c r="O9" s="2">
        <f>(F9-J9)/2</f>
        <v>2.97639964321706</v>
      </c>
      <c r="P9" s="2"/>
      <c r="Q9" s="2"/>
      <c r="R9" s="2"/>
      <c r="S9" s="10"/>
      <c r="T9" s="13" t="s">
        <v>2</v>
      </c>
      <c r="U9" s="14">
        <v>2</v>
      </c>
      <c r="V9" s="14">
        <f>CONVERT(U9,"ft","m")</f>
        <v>0.6096</v>
      </c>
      <c r="W9" s="20">
        <v>11.736</v>
      </c>
      <c r="X9" s="20">
        <v>44.9</v>
      </c>
      <c r="Y9" s="21">
        <v>43.32</v>
      </c>
      <c r="Z9" s="10"/>
      <c r="AA9" s="10"/>
      <c r="AB9" s="10"/>
      <c r="AC9" s="10"/>
    </row>
    <row r="10" spans="1:29" ht="12">
      <c r="A10" s="10" t="s">
        <v>2</v>
      </c>
      <c r="B10" s="10">
        <v>2</v>
      </c>
      <c r="C10" s="10">
        <f>CONVERT(B10,"ft","m")</f>
        <v>0.6096</v>
      </c>
      <c r="D10" s="10">
        <v>0.000637</v>
      </c>
      <c r="E10" s="10">
        <v>0.000863</v>
      </c>
      <c r="F10" s="10">
        <v>0.0013620000000000001</v>
      </c>
      <c r="G10" s="10">
        <v>0.002321</v>
      </c>
      <c r="H10" s="10">
        <v>0.004868</v>
      </c>
      <c r="I10" s="10">
        <v>0.016829999999999998</v>
      </c>
      <c r="J10" s="10">
        <v>0.03472</v>
      </c>
      <c r="K10" s="10">
        <v>0.09679000000000001</v>
      </c>
      <c r="L10" s="10">
        <v>0.1864</v>
      </c>
      <c r="M10" s="10"/>
      <c r="N10" s="2">
        <f t="shared" si="0"/>
        <v>0.018041</v>
      </c>
      <c r="O10" s="2"/>
      <c r="P10" s="2">
        <v>11.736</v>
      </c>
      <c r="Q10" s="2">
        <v>44.9</v>
      </c>
      <c r="R10" s="2">
        <v>43.32</v>
      </c>
      <c r="S10" s="10"/>
      <c r="T10" s="13" t="s">
        <v>3</v>
      </c>
      <c r="U10" s="14">
        <v>3</v>
      </c>
      <c r="V10" s="14">
        <f>CONVERT(U10,"ft","m")</f>
        <v>0.9144</v>
      </c>
      <c r="W10" s="20">
        <v>8.807110999999999</v>
      </c>
      <c r="X10" s="20">
        <v>73.85</v>
      </c>
      <c r="Y10" s="21">
        <v>17.31</v>
      </c>
      <c r="Z10" s="10"/>
      <c r="AA10" s="10"/>
      <c r="AB10" s="10"/>
      <c r="AC10" s="10"/>
    </row>
    <row r="11" spans="1:29" ht="12">
      <c r="A11" s="10"/>
      <c r="B11" s="10"/>
      <c r="C11" s="10">
        <f>CONVERT(B11,"ft","m")</f>
        <v>0</v>
      </c>
      <c r="D11" s="10">
        <v>10.616419007067874</v>
      </c>
      <c r="E11" s="10">
        <v>10.178351820145219</v>
      </c>
      <c r="F11" s="10">
        <v>9.520057581312104</v>
      </c>
      <c r="G11" s="10">
        <v>8.751037761979692</v>
      </c>
      <c r="H11" s="10">
        <v>7.682455116610446</v>
      </c>
      <c r="I11" s="10">
        <v>5.892821013106864</v>
      </c>
      <c r="J11" s="10">
        <v>4.848089241992333</v>
      </c>
      <c r="K11" s="10">
        <v>3.3689981887175606</v>
      </c>
      <c r="L11" s="10">
        <v>2.423526234895169</v>
      </c>
      <c r="M11" s="10"/>
      <c r="N11" s="2">
        <f t="shared" si="0"/>
        <v>7.184073411652218</v>
      </c>
      <c r="O11" s="2">
        <f>(F11-J11)/2</f>
        <v>2.3359841696598855</v>
      </c>
      <c r="P11" s="2"/>
      <c r="Q11" s="2"/>
      <c r="R11" s="2"/>
      <c r="S11" s="10"/>
      <c r="T11" s="13" t="s">
        <v>4</v>
      </c>
      <c r="U11" s="14">
        <v>4</v>
      </c>
      <c r="V11" s="14">
        <f>CONVERT(U11,"ft","m")</f>
        <v>1.2192</v>
      </c>
      <c r="W11" s="20">
        <v>17.60968</v>
      </c>
      <c r="X11" s="20">
        <v>57.83</v>
      </c>
      <c r="Y11" s="21">
        <v>24.46</v>
      </c>
      <c r="Z11" s="10"/>
      <c r="AA11" s="10"/>
      <c r="AB11" s="10"/>
      <c r="AC11" s="10"/>
    </row>
    <row r="12" spans="1:29" ht="12">
      <c r="A12" s="10" t="s">
        <v>3</v>
      </c>
      <c r="B12" s="10">
        <v>3</v>
      </c>
      <c r="C12" s="10">
        <f>CONVERT(B12,"ft","m")</f>
        <v>0.9144</v>
      </c>
      <c r="D12" s="10">
        <v>0.001156</v>
      </c>
      <c r="E12" s="10">
        <v>0.0020299999999999997</v>
      </c>
      <c r="F12" s="10">
        <v>0.003486</v>
      </c>
      <c r="G12" s="10">
        <v>0.007678</v>
      </c>
      <c r="H12" s="10">
        <v>0.02084</v>
      </c>
      <c r="I12" s="10">
        <v>0.03414</v>
      </c>
      <c r="J12" s="10">
        <v>0.04278</v>
      </c>
      <c r="K12" s="10">
        <v>0.05633</v>
      </c>
      <c r="L12" s="10">
        <v>0.1241</v>
      </c>
      <c r="M12" s="10"/>
      <c r="N12" s="2">
        <f t="shared" si="0"/>
        <v>0.023133</v>
      </c>
      <c r="O12" s="2"/>
      <c r="P12" s="2">
        <v>8.807110999999999</v>
      </c>
      <c r="Q12" s="2">
        <v>73.85</v>
      </c>
      <c r="R12" s="2">
        <v>17.31</v>
      </c>
      <c r="S12" s="10"/>
      <c r="T12" s="13" t="s">
        <v>5</v>
      </c>
      <c r="U12" s="14">
        <v>5</v>
      </c>
      <c r="V12" s="14">
        <f>CONVERT(U12,"ft","m")</f>
        <v>1.524</v>
      </c>
      <c r="W12" s="20">
        <v>16.596000000000004</v>
      </c>
      <c r="X12" s="20">
        <v>41.37</v>
      </c>
      <c r="Y12" s="21">
        <v>41.94</v>
      </c>
      <c r="Z12" s="10"/>
      <c r="AA12" s="10"/>
      <c r="AB12" s="10"/>
      <c r="AC12" s="10"/>
    </row>
    <row r="13" spans="1:29" ht="12">
      <c r="A13" s="10"/>
      <c r="B13" s="10"/>
      <c r="C13" s="10">
        <f>CONVERT(B13,"ft","m")</f>
        <v>0</v>
      </c>
      <c r="D13" s="10">
        <v>9.756642886823496</v>
      </c>
      <c r="E13" s="10">
        <v>8.944304557251636</v>
      </c>
      <c r="F13" s="10">
        <v>8.16421171519849</v>
      </c>
      <c r="G13" s="10">
        <v>7.0250537244772255</v>
      </c>
      <c r="H13" s="10">
        <v>5.584500912158304</v>
      </c>
      <c r="I13" s="10">
        <v>4.8723931314090745</v>
      </c>
      <c r="J13" s="10">
        <v>4.546919707271768</v>
      </c>
      <c r="K13" s="10">
        <v>4.149952718197264</v>
      </c>
      <c r="L13" s="10">
        <v>3.010424979419093</v>
      </c>
      <c r="M13" s="10"/>
      <c r="N13" s="2">
        <f t="shared" si="0"/>
        <v>6.35556571123513</v>
      </c>
      <c r="O13" s="2">
        <f>(F13-J13)/2</f>
        <v>1.8086460039633612</v>
      </c>
      <c r="P13" s="2"/>
      <c r="Q13" s="2"/>
      <c r="R13" s="2"/>
      <c r="S13" s="10"/>
      <c r="T13" s="13" t="s">
        <v>6</v>
      </c>
      <c r="U13" s="14">
        <v>6</v>
      </c>
      <c r="V13" s="14">
        <f>CONVERT(U13,"ft","m")</f>
        <v>1.8288</v>
      </c>
      <c r="W13" s="20">
        <v>15.718</v>
      </c>
      <c r="X13" s="20">
        <v>44.25</v>
      </c>
      <c r="Y13" s="21">
        <v>40.07</v>
      </c>
      <c r="Z13" s="10"/>
      <c r="AA13" s="10"/>
      <c r="AB13" s="10"/>
      <c r="AC13" s="10"/>
    </row>
    <row r="14" spans="1:29" ht="12">
      <c r="A14" s="10" t="s">
        <v>4</v>
      </c>
      <c r="B14" s="10">
        <v>4</v>
      </c>
      <c r="C14" s="10">
        <f>CONVERT(B14,"ft","m")</f>
        <v>1.2192</v>
      </c>
      <c r="D14" s="10">
        <v>0.000943</v>
      </c>
      <c r="E14" s="10">
        <v>0.00153</v>
      </c>
      <c r="F14" s="10">
        <v>0.0023809999999999994</v>
      </c>
      <c r="G14" s="10">
        <v>0.004013</v>
      </c>
      <c r="H14" s="10">
        <v>0.01784</v>
      </c>
      <c r="I14" s="10">
        <v>0.04114</v>
      </c>
      <c r="J14" s="10">
        <v>0.07363</v>
      </c>
      <c r="K14" s="10">
        <v>0.1228</v>
      </c>
      <c r="L14" s="10">
        <v>0.1831</v>
      </c>
      <c r="M14" s="10"/>
      <c r="N14" s="2">
        <f t="shared" si="0"/>
        <v>0.0380055</v>
      </c>
      <c r="O14" s="2"/>
      <c r="P14" s="2">
        <v>17.60968</v>
      </c>
      <c r="Q14" s="2">
        <v>57.83</v>
      </c>
      <c r="R14" s="2">
        <v>24.46</v>
      </c>
      <c r="S14" s="10"/>
      <c r="T14" s="13" t="s">
        <v>7</v>
      </c>
      <c r="U14" s="14">
        <v>7</v>
      </c>
      <c r="V14" s="14">
        <f>CONVERT(U14,"ft","m")</f>
        <v>2.1336</v>
      </c>
      <c r="W14" s="20">
        <v>11.324</v>
      </c>
      <c r="X14" s="20">
        <v>40.1471</v>
      </c>
      <c r="Y14" s="21">
        <v>48.51</v>
      </c>
      <c r="Z14" s="10"/>
      <c r="AA14" s="10"/>
      <c r="AB14" s="10"/>
      <c r="AC14" s="10"/>
    </row>
    <row r="15" spans="1:29" ht="12">
      <c r="A15" s="10"/>
      <c r="B15" s="10"/>
      <c r="C15" s="10">
        <f>CONVERT(B15,"ft","m")</f>
        <v>0</v>
      </c>
      <c r="D15" s="10">
        <v>10.050454608649078</v>
      </c>
      <c r="E15" s="10">
        <v>9.352252631744161</v>
      </c>
      <c r="F15" s="10">
        <v>8.714216664053842</v>
      </c>
      <c r="G15" s="10">
        <v>7.9611031285441785</v>
      </c>
      <c r="H15" s="10">
        <v>5.808740574516507</v>
      </c>
      <c r="I15" s="10">
        <v>4.603314395911878</v>
      </c>
      <c r="J15" s="10">
        <v>3.7635624882642134</v>
      </c>
      <c r="K15" s="10">
        <v>3.02561753417927</v>
      </c>
      <c r="L15" s="10">
        <v>2.4492963037521123</v>
      </c>
      <c r="M15" s="10"/>
      <c r="N15" s="2">
        <f t="shared" si="0"/>
        <v>6.2388895761590275</v>
      </c>
      <c r="O15" s="2">
        <f>(F15-J15)/2</f>
        <v>2.475327087894814</v>
      </c>
      <c r="P15" s="2"/>
      <c r="Q15" s="2"/>
      <c r="R15" s="2"/>
      <c r="S15" s="10"/>
      <c r="T15" s="13" t="s">
        <v>8</v>
      </c>
      <c r="U15" s="14">
        <v>8</v>
      </c>
      <c r="V15" s="14">
        <f>CONVERT(U15,"ft","m")</f>
        <v>2.4384</v>
      </c>
      <c r="W15" s="20">
        <v>13.251999999999999</v>
      </c>
      <c r="X15" s="20">
        <v>46.1</v>
      </c>
      <c r="Y15" s="21">
        <v>40.59</v>
      </c>
      <c r="Z15" s="10"/>
      <c r="AA15" s="10"/>
      <c r="AB15" s="10"/>
      <c r="AC15" s="10"/>
    </row>
    <row r="16" spans="1:29" ht="12">
      <c r="A16" s="10" t="s">
        <v>5</v>
      </c>
      <c r="B16" s="10">
        <v>5</v>
      </c>
      <c r="C16" s="10">
        <f>CONVERT(B16,"ft","m")</f>
        <v>1.524</v>
      </c>
      <c r="D16" s="10">
        <v>0.000641</v>
      </c>
      <c r="E16" s="10">
        <v>0.000878</v>
      </c>
      <c r="F16" s="10">
        <v>0.001424</v>
      </c>
      <c r="G16" s="10">
        <v>0.00238</v>
      </c>
      <c r="H16" s="10">
        <v>0.005173</v>
      </c>
      <c r="I16" s="10">
        <v>0.02114</v>
      </c>
      <c r="J16" s="10">
        <v>0.06806999999999999</v>
      </c>
      <c r="K16" s="10">
        <v>0.1537</v>
      </c>
      <c r="L16" s="10">
        <v>0.2205</v>
      </c>
      <c r="M16" s="10"/>
      <c r="N16" s="2">
        <f t="shared" si="0"/>
        <v>0.03474699999999999</v>
      </c>
      <c r="O16" s="2"/>
      <c r="P16" s="2">
        <v>16.596000000000004</v>
      </c>
      <c r="Q16" s="2">
        <v>41.37</v>
      </c>
      <c r="R16" s="2">
        <v>41.94</v>
      </c>
      <c r="S16" s="10"/>
      <c r="T16" s="13" t="s">
        <v>9</v>
      </c>
      <c r="U16" s="14">
        <v>9</v>
      </c>
      <c r="V16" s="14">
        <f>CONVERT(U16,"ft","m")</f>
        <v>2.7432</v>
      </c>
      <c r="W16" s="20">
        <v>12.546000000000001</v>
      </c>
      <c r="X16" s="20">
        <v>38</v>
      </c>
      <c r="Y16" s="21">
        <v>49.42</v>
      </c>
      <c r="Z16" s="10"/>
      <c r="AA16" s="10"/>
      <c r="AB16" s="10"/>
      <c r="AC16" s="10"/>
    </row>
    <row r="17" spans="1:29" ht="12">
      <c r="A17" s="10"/>
      <c r="B17" s="10"/>
      <c r="C17" s="10">
        <f>CONVERT(B17,"ft","m")</f>
        <v>0</v>
      </c>
      <c r="D17" s="10">
        <v>10.607388022705432</v>
      </c>
      <c r="E17" s="10">
        <v>10.153491439788816</v>
      </c>
      <c r="F17" s="10">
        <v>9.455835138357777</v>
      </c>
      <c r="G17" s="10">
        <v>8.714822711128868</v>
      </c>
      <c r="H17" s="10">
        <v>7.5947830931204185</v>
      </c>
      <c r="I17" s="10">
        <v>5.563880813054129</v>
      </c>
      <c r="J17" s="10">
        <v>3.8768370800433187</v>
      </c>
      <c r="K17" s="10">
        <v>2.701810929858678</v>
      </c>
      <c r="L17" s="10">
        <v>2.1811494391045665</v>
      </c>
      <c r="M17" s="10"/>
      <c r="N17" s="2">
        <f t="shared" si="0"/>
        <v>6.666336109200548</v>
      </c>
      <c r="O17" s="2">
        <f>(F17-J17)/2</f>
        <v>2.7894990291572292</v>
      </c>
      <c r="P17" s="2"/>
      <c r="Q17" s="2"/>
      <c r="R17" s="2"/>
      <c r="S17" s="10"/>
      <c r="T17" s="13" t="s">
        <v>10</v>
      </c>
      <c r="U17" s="14">
        <v>10</v>
      </c>
      <c r="V17" s="14">
        <f>CONVERT(U17,"ft","m")</f>
        <v>3.048</v>
      </c>
      <c r="W17" s="20">
        <v>12.722100000000001</v>
      </c>
      <c r="X17" s="20">
        <v>46.22</v>
      </c>
      <c r="Y17" s="21">
        <v>41.12</v>
      </c>
      <c r="Z17" s="10"/>
      <c r="AA17" s="10"/>
      <c r="AB17" s="10"/>
      <c r="AC17" s="10"/>
    </row>
    <row r="18" spans="1:29" ht="12">
      <c r="A18" s="10" t="s">
        <v>6</v>
      </c>
      <c r="B18" s="10">
        <v>6</v>
      </c>
      <c r="C18" s="10">
        <f>CONVERT(B18,"ft","m")</f>
        <v>1.8288</v>
      </c>
      <c r="D18" s="10">
        <v>0.000648</v>
      </c>
      <c r="E18" s="10">
        <v>0.000901</v>
      </c>
      <c r="F18" s="10">
        <v>0.0015029999999999998</v>
      </c>
      <c r="G18" s="10">
        <v>0.002467</v>
      </c>
      <c r="H18" s="10">
        <v>0.005681</v>
      </c>
      <c r="I18" s="10">
        <v>0.0207</v>
      </c>
      <c r="J18" s="10">
        <v>0.06069</v>
      </c>
      <c r="K18" s="10">
        <v>0.1571</v>
      </c>
      <c r="L18" s="10">
        <v>0.2267</v>
      </c>
      <c r="M18" s="10"/>
      <c r="N18" s="2">
        <f t="shared" si="0"/>
        <v>0.0310965</v>
      </c>
      <c r="O18" s="2"/>
      <c r="P18" s="2">
        <v>15.718</v>
      </c>
      <c r="Q18" s="2">
        <v>44.25</v>
      </c>
      <c r="R18" s="2">
        <v>40.07</v>
      </c>
      <c r="S18" s="10"/>
      <c r="T18" s="13" t="s">
        <v>11</v>
      </c>
      <c r="U18" s="14">
        <v>11</v>
      </c>
      <c r="V18" s="14">
        <f>CONVERT(U18,"ft","m")</f>
        <v>3.3528</v>
      </c>
      <c r="W18" s="20">
        <v>13.331000000000001</v>
      </c>
      <c r="X18" s="20">
        <v>47.43</v>
      </c>
      <c r="Y18" s="21">
        <v>39.15</v>
      </c>
      <c r="Z18" s="10"/>
      <c r="AA18" s="10"/>
      <c r="AB18" s="10"/>
      <c r="AC18" s="10"/>
    </row>
    <row r="19" spans="1:29" ht="12">
      <c r="A19" s="10"/>
      <c r="B19" s="10"/>
      <c r="C19" s="10">
        <f>CONVERT(B19,"ft","m")</f>
        <v>0</v>
      </c>
      <c r="D19" s="10">
        <v>10.59171856643955</v>
      </c>
      <c r="E19" s="10">
        <v>10.116185273510636</v>
      </c>
      <c r="F19" s="10">
        <v>9.37793927540781</v>
      </c>
      <c r="G19" s="10">
        <v>8.663026569024051</v>
      </c>
      <c r="H19" s="10">
        <v>7.459639381682484</v>
      </c>
      <c r="I19" s="10">
        <v>5.594225422050124</v>
      </c>
      <c r="J19" s="10">
        <v>4.0423973691573725</v>
      </c>
      <c r="K19" s="10">
        <v>2.6702449142552536</v>
      </c>
      <c r="L19" s="10">
        <v>2.1411437038086634</v>
      </c>
      <c r="M19" s="10"/>
      <c r="N19" s="2">
        <f t="shared" si="0"/>
        <v>6.710168322282591</v>
      </c>
      <c r="O19" s="2">
        <f>(F19-J19)/2</f>
        <v>2.6677709531252187</v>
      </c>
      <c r="P19" s="2"/>
      <c r="Q19" s="2"/>
      <c r="R19" s="2"/>
      <c r="S19" s="10"/>
      <c r="T19" s="13" t="s">
        <v>12</v>
      </c>
      <c r="U19" s="14">
        <v>12</v>
      </c>
      <c r="V19" s="14">
        <f>CONVERT(U19,"ft","m")</f>
        <v>3.6576</v>
      </c>
      <c r="W19" s="20">
        <v>87.333</v>
      </c>
      <c r="X19" s="20">
        <v>11.51</v>
      </c>
      <c r="Y19" s="21">
        <v>1.2387</v>
      </c>
      <c r="Z19" s="10"/>
      <c r="AA19" s="10"/>
      <c r="AB19" s="10"/>
      <c r="AC19" s="10"/>
    </row>
    <row r="20" spans="1:29" ht="12">
      <c r="A20" s="10" t="s">
        <v>7</v>
      </c>
      <c r="B20" s="10">
        <v>7</v>
      </c>
      <c r="C20" s="10">
        <f>CONVERT(B20,"ft","m")</f>
        <v>2.1336</v>
      </c>
      <c r="D20" s="10">
        <v>0.000612</v>
      </c>
      <c r="E20" s="10">
        <v>0.000801</v>
      </c>
      <c r="F20" s="10">
        <v>0.001162</v>
      </c>
      <c r="G20" s="10">
        <v>0.00207</v>
      </c>
      <c r="H20" s="10">
        <v>0.004054</v>
      </c>
      <c r="I20" s="10">
        <v>0.011619999999999998</v>
      </c>
      <c r="J20" s="10">
        <v>0.01813</v>
      </c>
      <c r="K20" s="10">
        <v>0.1031</v>
      </c>
      <c r="L20" s="10">
        <v>0.2079</v>
      </c>
      <c r="M20" s="10"/>
      <c r="N20" s="2">
        <f t="shared" si="0"/>
        <v>0.009646</v>
      </c>
      <c r="O20" s="2"/>
      <c r="P20" s="2">
        <v>11.324</v>
      </c>
      <c r="Q20" s="2">
        <v>40.1471</v>
      </c>
      <c r="R20" s="2">
        <v>48.51</v>
      </c>
      <c r="S20" s="10"/>
      <c r="T20" s="13" t="s">
        <v>13</v>
      </c>
      <c r="U20" s="14">
        <v>13</v>
      </c>
      <c r="V20" s="14">
        <f>CONVERT(U20,"ft","m")</f>
        <v>3.9624</v>
      </c>
      <c r="W20" s="20">
        <v>7.2161</v>
      </c>
      <c r="X20" s="20">
        <v>67.55</v>
      </c>
      <c r="Y20" s="21">
        <v>25.26</v>
      </c>
      <c r="Z20" s="10"/>
      <c r="AA20" s="10"/>
      <c r="AB20" s="10"/>
      <c r="AC20" s="10"/>
    </row>
    <row r="21" spans="1:29" ht="12">
      <c r="A21" s="10"/>
      <c r="B21" s="10"/>
      <c r="C21" s="10">
        <f>CONVERT(B21,"ft","m")</f>
        <v>0</v>
      </c>
      <c r="D21" s="10">
        <v>10.674180726631523</v>
      </c>
      <c r="E21" s="10">
        <v>10.285910136915465</v>
      </c>
      <c r="F21" s="10">
        <v>9.749174215919645</v>
      </c>
      <c r="G21" s="10">
        <v>8.916153516937488</v>
      </c>
      <c r="H21" s="10">
        <v>7.946438195857275</v>
      </c>
      <c r="I21" s="10">
        <v>6.427246121032284</v>
      </c>
      <c r="J21" s="10">
        <v>5.785477264692653</v>
      </c>
      <c r="K21" s="10">
        <v>3.2778837621813413</v>
      </c>
      <c r="L21" s="10">
        <v>2.26603833669108</v>
      </c>
      <c r="M21" s="10"/>
      <c r="N21" s="2">
        <f t="shared" si="0"/>
        <v>7.767325740306148</v>
      </c>
      <c r="O21" s="2">
        <f>(F21-J21)/2</f>
        <v>1.981848475613496</v>
      </c>
      <c r="P21" s="2"/>
      <c r="Q21" s="2"/>
      <c r="R21" s="2"/>
      <c r="S21" s="10"/>
      <c r="T21" s="13" t="s">
        <v>14</v>
      </c>
      <c r="U21" s="14">
        <v>14</v>
      </c>
      <c r="V21" s="14">
        <f>CONVERT(U21,"ft","m")</f>
        <v>4.2672</v>
      </c>
      <c r="W21" s="20">
        <v>16.901600000000002</v>
      </c>
      <c r="X21" s="20">
        <v>60.71</v>
      </c>
      <c r="Y21" s="21">
        <v>22.4</v>
      </c>
      <c r="Z21" s="10"/>
      <c r="AA21" s="10"/>
      <c r="AB21" s="10"/>
      <c r="AC21" s="10"/>
    </row>
    <row r="22" spans="1:29" ht="12.75" thickBot="1">
      <c r="A22" s="10" t="s">
        <v>8</v>
      </c>
      <c r="B22" s="10">
        <v>8</v>
      </c>
      <c r="C22" s="10">
        <f>CONVERT(B22,"ft","m")</f>
        <v>2.4384</v>
      </c>
      <c r="D22" s="10">
        <v>0.000652</v>
      </c>
      <c r="E22" s="10">
        <v>0.000911</v>
      </c>
      <c r="F22" s="10">
        <v>0.001523</v>
      </c>
      <c r="G22" s="10">
        <v>0.0024660000000000003</v>
      </c>
      <c r="H22" s="10">
        <v>0.005372</v>
      </c>
      <c r="I22" s="10">
        <v>0.01754</v>
      </c>
      <c r="J22" s="10">
        <v>0.04092</v>
      </c>
      <c r="K22" s="10">
        <v>0.1261</v>
      </c>
      <c r="L22" s="10">
        <v>0.2178</v>
      </c>
      <c r="M22" s="10"/>
      <c r="N22" s="2">
        <f t="shared" si="0"/>
        <v>0.021221499999999997</v>
      </c>
      <c r="O22" s="2"/>
      <c r="P22" s="2">
        <v>13.251999999999999</v>
      </c>
      <c r="Q22" s="2">
        <v>46.1</v>
      </c>
      <c r="R22" s="2">
        <v>40.59</v>
      </c>
      <c r="S22" s="10"/>
      <c r="T22" s="15" t="s">
        <v>15</v>
      </c>
      <c r="U22" s="16">
        <v>15</v>
      </c>
      <c r="V22" s="16">
        <f>CONVERT(U22,"ft","m")</f>
        <v>4.572</v>
      </c>
      <c r="W22" s="22">
        <v>14.0265</v>
      </c>
      <c r="X22" s="22">
        <v>69.63</v>
      </c>
      <c r="Y22" s="23">
        <v>16.3</v>
      </c>
      <c r="Z22" s="10"/>
      <c r="AA22" s="10"/>
      <c r="AB22" s="10"/>
      <c r="AC22" s="10"/>
    </row>
    <row r="23" spans="1:29" ht="12">
      <c r="A23" s="10"/>
      <c r="B23" s="10"/>
      <c r="C23" s="10">
        <f>CONVERT(B23,"ft","m")</f>
        <v>0</v>
      </c>
      <c r="D23" s="10">
        <v>10.582840415093097</v>
      </c>
      <c r="E23" s="10">
        <v>10.100261325522123</v>
      </c>
      <c r="F23" s="10">
        <v>9.358868342836882</v>
      </c>
      <c r="G23" s="10">
        <v>8.663611484921335</v>
      </c>
      <c r="H23" s="10">
        <v>7.540324979896732</v>
      </c>
      <c r="I23" s="10">
        <v>5.833207441992079</v>
      </c>
      <c r="J23" s="10">
        <v>4.611050044691483</v>
      </c>
      <c r="K23" s="10">
        <v>2.9873598192212296</v>
      </c>
      <c r="L23" s="10">
        <v>2.198924140832543</v>
      </c>
      <c r="M23" s="10"/>
      <c r="N23" s="2">
        <f t="shared" si="0"/>
        <v>6.984959193764182</v>
      </c>
      <c r="O23" s="2">
        <f>(F23-J23)/2</f>
        <v>2.3739091490726993</v>
      </c>
      <c r="P23" s="2"/>
      <c r="Q23" s="2"/>
      <c r="R23" s="2"/>
      <c r="S23" s="10"/>
      <c r="T23" s="10"/>
      <c r="U23" s="10"/>
      <c r="V23" s="10"/>
      <c r="W23" s="2"/>
      <c r="X23" s="2"/>
      <c r="Y23" s="2"/>
      <c r="Z23" s="10"/>
      <c r="AA23" s="10"/>
      <c r="AB23" s="10"/>
      <c r="AC23" s="10"/>
    </row>
    <row r="24" spans="1:29" ht="12">
      <c r="A24" s="10" t="s">
        <v>9</v>
      </c>
      <c r="B24" s="10">
        <v>9</v>
      </c>
      <c r="C24" s="10">
        <f>CONVERT(B24,"ft","m")</f>
        <v>2.7432</v>
      </c>
      <c r="D24" s="10">
        <v>0.000663</v>
      </c>
      <c r="E24" s="10">
        <v>0.000889</v>
      </c>
      <c r="F24" s="10">
        <v>0.001222</v>
      </c>
      <c r="G24" s="10">
        <v>0.00185</v>
      </c>
      <c r="H24" s="10">
        <v>0.00396</v>
      </c>
      <c r="I24" s="10">
        <v>0.01168</v>
      </c>
      <c r="J24" s="10">
        <v>0.02303</v>
      </c>
      <c r="K24" s="10">
        <v>0.1246</v>
      </c>
      <c r="L24" s="10">
        <v>0.2137</v>
      </c>
      <c r="M24" s="10"/>
      <c r="N24" s="2">
        <f t="shared" si="0"/>
        <v>0.012126</v>
      </c>
      <c r="O24" s="2"/>
      <c r="P24" s="2">
        <v>12.546000000000001</v>
      </c>
      <c r="Q24" s="2">
        <v>38</v>
      </c>
      <c r="R24" s="2">
        <v>49.42</v>
      </c>
      <c r="S24" s="10"/>
      <c r="T24" s="10"/>
      <c r="U24" s="10"/>
      <c r="V24" s="10"/>
      <c r="W24" s="2"/>
      <c r="X24" s="2"/>
      <c r="Y24" s="2"/>
      <c r="Z24" s="10"/>
      <c r="AA24" s="10"/>
      <c r="AB24" s="10"/>
      <c r="AC24" s="10"/>
    </row>
    <row r="25" spans="1:29" ht="12">
      <c r="A25" s="10"/>
      <c r="B25" s="10"/>
      <c r="C25" s="10">
        <f>CONVERT(B25,"ft","m")</f>
        <v>0</v>
      </c>
      <c r="D25" s="10">
        <v>10.558703509211588</v>
      </c>
      <c r="E25" s="10">
        <v>10.135528960494405</v>
      </c>
      <c r="F25" s="10">
        <v>9.676539999505446</v>
      </c>
      <c r="G25" s="10">
        <v>9.0782590139205</v>
      </c>
      <c r="H25" s="10">
        <v>7.980283854357203</v>
      </c>
      <c r="I25" s="10">
        <v>6.419815915556795</v>
      </c>
      <c r="J25" s="10">
        <v>5.440341778643966</v>
      </c>
      <c r="K25" s="10">
        <v>3.0046240265254474</v>
      </c>
      <c r="L25" s="10">
        <v>2.2263411868896386</v>
      </c>
      <c r="M25" s="10"/>
      <c r="N25" s="2">
        <f t="shared" si="0"/>
        <v>7.558440889074706</v>
      </c>
      <c r="O25" s="2">
        <f>(F25-J25)/2</f>
        <v>2.1180991104307396</v>
      </c>
      <c r="P25" s="2"/>
      <c r="Q25" s="2"/>
      <c r="R25" s="2"/>
      <c r="S25" s="10"/>
      <c r="T25" s="10"/>
      <c r="U25" s="10"/>
      <c r="V25" s="10"/>
      <c r="W25" s="2"/>
      <c r="X25" s="2"/>
      <c r="Y25" s="2"/>
      <c r="Z25" s="10"/>
      <c r="AA25" s="10"/>
      <c r="AB25" s="10"/>
      <c r="AC25" s="10"/>
    </row>
    <row r="26" spans="1:29" ht="12">
      <c r="A26" s="10" t="s">
        <v>10</v>
      </c>
      <c r="B26" s="10">
        <v>10</v>
      </c>
      <c r="C26" s="10">
        <f>CONVERT(B26,"ft","m")</f>
        <v>3.048</v>
      </c>
      <c r="D26" s="10">
        <v>0.000648</v>
      </c>
      <c r="E26" s="10">
        <v>0.000867</v>
      </c>
      <c r="F26" s="10">
        <v>0.001222</v>
      </c>
      <c r="G26" s="10">
        <v>0.002052</v>
      </c>
      <c r="H26" s="10">
        <v>0.005483</v>
      </c>
      <c r="I26" s="10">
        <v>0.01965</v>
      </c>
      <c r="J26" s="10">
        <v>0.0437</v>
      </c>
      <c r="K26" s="10">
        <v>0.08719</v>
      </c>
      <c r="L26" s="10">
        <v>0.1757</v>
      </c>
      <c r="M26" s="10"/>
      <c r="N26" s="2">
        <f t="shared" si="0"/>
        <v>0.022461000000000002</v>
      </c>
      <c r="O26" s="2"/>
      <c r="P26" s="2">
        <v>12.722100000000001</v>
      </c>
      <c r="Q26" s="2">
        <v>46.22</v>
      </c>
      <c r="R26" s="2">
        <v>41.12</v>
      </c>
      <c r="S26" s="10"/>
      <c r="T26" s="10"/>
      <c r="U26" s="10"/>
      <c r="V26" s="10"/>
      <c r="W26" s="2"/>
      <c r="X26" s="2"/>
      <c r="Y26" s="2"/>
      <c r="Z26" s="10"/>
      <c r="AA26" s="10"/>
      <c r="AB26" s="10"/>
      <c r="AC26" s="10"/>
    </row>
    <row r="27" spans="1:29" ht="12">
      <c r="A27" s="10"/>
      <c r="B27" s="10"/>
      <c r="C27" s="10">
        <f>CONVERT(B27,"ft","m")</f>
        <v>0</v>
      </c>
      <c r="D27" s="10">
        <v>10.59171856643955</v>
      </c>
      <c r="E27" s="10">
        <v>10.17168038610234</v>
      </c>
      <c r="F27" s="10">
        <v>9.676539999505446</v>
      </c>
      <c r="G27" s="10">
        <v>8.92875355371712</v>
      </c>
      <c r="H27" s="10">
        <v>7.510818811027375</v>
      </c>
      <c r="I27" s="10">
        <v>5.669326877290843</v>
      </c>
      <c r="J27" s="10">
        <v>4.5162229100488505</v>
      </c>
      <c r="K27" s="10">
        <v>3.519693510938871</v>
      </c>
      <c r="L27" s="10">
        <v>2.5088139035410735</v>
      </c>
      <c r="M27" s="10"/>
      <c r="N27" s="2">
        <f t="shared" si="0"/>
        <v>7.096381454777148</v>
      </c>
      <c r="O27" s="2">
        <f>(F27-J27)/2</f>
        <v>2.5801585447282975</v>
      </c>
      <c r="P27" s="2"/>
      <c r="Q27" s="2"/>
      <c r="R27" s="2"/>
      <c r="S27" s="10"/>
      <c r="T27" s="10"/>
      <c r="U27" s="10"/>
      <c r="V27" s="10"/>
      <c r="W27" s="2"/>
      <c r="X27" s="2"/>
      <c r="Y27" s="2"/>
      <c r="Z27" s="10"/>
      <c r="AA27" s="10"/>
      <c r="AB27" s="10"/>
      <c r="AC27" s="10"/>
    </row>
    <row r="28" spans="1:29" ht="12">
      <c r="A28" s="10" t="s">
        <v>11</v>
      </c>
      <c r="B28" s="10">
        <v>11</v>
      </c>
      <c r="C28" s="10">
        <f>CONVERT(B28,"ft","m")</f>
        <v>3.3528</v>
      </c>
      <c r="D28" s="10">
        <v>0.00064</v>
      </c>
      <c r="E28" s="10">
        <v>0.000874</v>
      </c>
      <c r="F28" s="10">
        <v>0.001425</v>
      </c>
      <c r="G28" s="10">
        <v>0.002459</v>
      </c>
      <c r="H28" s="10">
        <v>0.006003</v>
      </c>
      <c r="I28" s="10">
        <v>0.01771</v>
      </c>
      <c r="J28" s="10">
        <v>0.03879</v>
      </c>
      <c r="K28" s="10">
        <v>0.1268</v>
      </c>
      <c r="L28" s="10">
        <v>0.2057</v>
      </c>
      <c r="M28" s="10"/>
      <c r="N28" s="2">
        <f t="shared" si="0"/>
        <v>0.0201075</v>
      </c>
      <c r="O28" s="2"/>
      <c r="P28" s="2">
        <v>13.331000000000001</v>
      </c>
      <c r="Q28" s="2">
        <v>47.43</v>
      </c>
      <c r="R28" s="2">
        <v>39.15</v>
      </c>
      <c r="S28" s="10"/>
      <c r="T28" s="10"/>
      <c r="U28" s="10"/>
      <c r="V28" s="10"/>
      <c r="W28" s="2"/>
      <c r="X28" s="2"/>
      <c r="Y28" s="2"/>
      <c r="Z28" s="10"/>
      <c r="AA28" s="10"/>
      <c r="AB28" s="10"/>
      <c r="AC28" s="10"/>
    </row>
    <row r="29" spans="1:29" ht="12">
      <c r="A29" s="10"/>
      <c r="B29" s="10"/>
      <c r="C29" s="10">
        <f>CONVERT(B29,"ft","m")</f>
        <v>0</v>
      </c>
      <c r="D29" s="10">
        <v>10.609640474436812</v>
      </c>
      <c r="E29" s="10">
        <v>10.160079099823575</v>
      </c>
      <c r="F29" s="10">
        <v>9.454822365384707</v>
      </c>
      <c r="G29" s="10">
        <v>8.667712549728092</v>
      </c>
      <c r="H29" s="10">
        <v>7.380100616697277</v>
      </c>
      <c r="I29" s="10">
        <v>5.819291977684897</v>
      </c>
      <c r="J29" s="10">
        <v>4.688171413905401</v>
      </c>
      <c r="K29" s="10">
        <v>2.9793733494100425</v>
      </c>
      <c r="L29" s="10">
        <v>2.281386301024516</v>
      </c>
      <c r="M29" s="10"/>
      <c r="N29" s="2">
        <f t="shared" si="0"/>
        <v>7.071496889645054</v>
      </c>
      <c r="O29" s="2">
        <f>(F29-J29)/2</f>
        <v>2.383325475739653</v>
      </c>
      <c r="P29" s="2"/>
      <c r="Q29" s="2"/>
      <c r="R29" s="2"/>
      <c r="S29" s="10"/>
      <c r="T29" s="10"/>
      <c r="U29" s="10"/>
      <c r="V29" s="10"/>
      <c r="W29" s="2"/>
      <c r="X29" s="2"/>
      <c r="Y29" s="2"/>
      <c r="Z29" s="10"/>
      <c r="AA29" s="10"/>
      <c r="AB29" s="10"/>
      <c r="AC29" s="10"/>
    </row>
    <row r="30" spans="1:29" ht="12">
      <c r="A30" s="10" t="s">
        <v>12</v>
      </c>
      <c r="B30" s="10">
        <v>12</v>
      </c>
      <c r="C30" s="10">
        <f>CONVERT(B30,"ft","m")</f>
        <v>3.6576</v>
      </c>
      <c r="D30" s="10">
        <v>0.03505</v>
      </c>
      <c r="E30" s="10">
        <v>0.05642</v>
      </c>
      <c r="F30" s="10">
        <v>0.06797</v>
      </c>
      <c r="G30" s="10">
        <v>0.07936</v>
      </c>
      <c r="H30" s="10">
        <v>0.1035</v>
      </c>
      <c r="I30" s="10">
        <v>0.1311</v>
      </c>
      <c r="J30" s="10">
        <v>0.146</v>
      </c>
      <c r="K30" s="10">
        <v>0.161</v>
      </c>
      <c r="L30" s="10">
        <v>0.1831</v>
      </c>
      <c r="M30" s="10"/>
      <c r="N30" s="2">
        <f t="shared" si="0"/>
        <v>0.106985</v>
      </c>
      <c r="O30" s="2"/>
      <c r="P30" s="2">
        <v>87.333</v>
      </c>
      <c r="Q30" s="2">
        <v>11.51</v>
      </c>
      <c r="R30" s="2">
        <v>1.2387</v>
      </c>
      <c r="S30" s="10"/>
      <c r="T30" s="10"/>
      <c r="U30" s="10"/>
      <c r="V30" s="10"/>
      <c r="W30" s="2"/>
      <c r="X30" s="2"/>
      <c r="Y30" s="2"/>
      <c r="Z30" s="10"/>
      <c r="AA30" s="10"/>
      <c r="AB30" s="10"/>
      <c r="AC30" s="10"/>
    </row>
    <row r="31" spans="1:29" ht="12">
      <c r="A31" s="10"/>
      <c r="B31" s="10"/>
      <c r="C31" s="10">
        <f>CONVERT(B31,"ft","m")</f>
        <v>0</v>
      </c>
      <c r="D31" s="10">
        <v>4.834441745538826</v>
      </c>
      <c r="E31" s="10">
        <v>4.14764952385124</v>
      </c>
      <c r="F31" s="10">
        <v>3.878958066960015</v>
      </c>
      <c r="G31" s="10">
        <v>3.6554441640499364</v>
      </c>
      <c r="H31" s="10">
        <v>3.2722973271627622</v>
      </c>
      <c r="I31" s="10">
        <v>2.931260409327695</v>
      </c>
      <c r="J31" s="10">
        <v>2.77595972578207</v>
      </c>
      <c r="K31" s="10">
        <v>2.63486740654747</v>
      </c>
      <c r="L31" s="10">
        <v>2.4492963037521123</v>
      </c>
      <c r="M31" s="10"/>
      <c r="N31" s="2">
        <f t="shared" si="0"/>
        <v>3.3274588963710423</v>
      </c>
      <c r="O31" s="2">
        <f>(F31-J31)/2</f>
        <v>0.5514991705889727</v>
      </c>
      <c r="P31" s="2"/>
      <c r="Q31" s="2"/>
      <c r="R31" s="2"/>
      <c r="S31" s="10"/>
      <c r="T31" s="10"/>
      <c r="U31" s="10"/>
      <c r="V31" s="10"/>
      <c r="W31" s="2"/>
      <c r="X31" s="2"/>
      <c r="Y31" s="2"/>
      <c r="Z31" s="10"/>
      <c r="AA31" s="10"/>
      <c r="AB31" s="10"/>
      <c r="AC31" s="10"/>
    </row>
    <row r="32" spans="1:29" ht="12">
      <c r="A32" s="10" t="s">
        <v>13</v>
      </c>
      <c r="B32" s="10">
        <v>13</v>
      </c>
      <c r="C32" s="10">
        <f>CONVERT(B32,"ft","m")</f>
        <v>3.9624</v>
      </c>
      <c r="D32" s="10">
        <v>0.000751</v>
      </c>
      <c r="E32" s="10">
        <v>0.001279</v>
      </c>
      <c r="F32" s="10">
        <v>0.002358</v>
      </c>
      <c r="G32" s="10">
        <v>0.003839</v>
      </c>
      <c r="H32" s="10">
        <v>0.01481</v>
      </c>
      <c r="I32" s="10">
        <v>0.032729999999999995</v>
      </c>
      <c r="J32" s="10">
        <v>0.04306</v>
      </c>
      <c r="K32" s="10">
        <v>0.05507</v>
      </c>
      <c r="L32" s="10">
        <v>0.0744</v>
      </c>
      <c r="M32" s="10"/>
      <c r="N32" s="2">
        <f t="shared" si="0"/>
        <v>0.022709</v>
      </c>
      <c r="O32" s="2"/>
      <c r="P32" s="2">
        <v>7.2161</v>
      </c>
      <c r="Q32" s="2">
        <v>67.55</v>
      </c>
      <c r="R32" s="2">
        <v>25.26</v>
      </c>
      <c r="S32" s="10"/>
      <c r="T32" s="10"/>
      <c r="U32" s="10"/>
      <c r="V32" s="10"/>
      <c r="W32" s="2"/>
      <c r="X32" s="2"/>
      <c r="Y32" s="2"/>
      <c r="Z32" s="10"/>
      <c r="AA32" s="10"/>
      <c r="AB32" s="10"/>
      <c r="AC32" s="10"/>
    </row>
    <row r="33" spans="1:29" ht="12">
      <c r="A33" s="10"/>
      <c r="B33" s="10"/>
      <c r="C33" s="10">
        <f>CONVERT(B33,"ft","m")</f>
        <v>0</v>
      </c>
      <c r="D33" s="10">
        <v>10.378899471809902</v>
      </c>
      <c r="E33" s="10">
        <v>9.610768020442537</v>
      </c>
      <c r="F33" s="10">
        <v>8.728220566344412</v>
      </c>
      <c r="G33" s="10">
        <v>8.025053724477225</v>
      </c>
      <c r="H33" s="10">
        <v>6.077284549147964</v>
      </c>
      <c r="I33" s="10">
        <v>4.933242587392049</v>
      </c>
      <c r="J33" s="10">
        <v>4.537507870269578</v>
      </c>
      <c r="K33" s="10">
        <v>4.182589581285933</v>
      </c>
      <c r="L33" s="10">
        <v>3.7485535684414186</v>
      </c>
      <c r="M33" s="10"/>
      <c r="N33" s="2">
        <f t="shared" si="0"/>
        <v>6.632864218306995</v>
      </c>
      <c r="O33" s="2">
        <f>(F33-J33)/2</f>
        <v>2.095356348037417</v>
      </c>
      <c r="P33" s="2"/>
      <c r="Q33" s="2"/>
      <c r="R33" s="2"/>
      <c r="S33" s="10"/>
      <c r="T33" s="10"/>
      <c r="U33" s="10"/>
      <c r="V33" s="10"/>
      <c r="W33" s="2"/>
      <c r="X33" s="2"/>
      <c r="Y33" s="2"/>
      <c r="Z33" s="10"/>
      <c r="AA33" s="10"/>
      <c r="AB33" s="10"/>
      <c r="AC33" s="10"/>
    </row>
    <row r="34" spans="1:29" ht="12">
      <c r="A34" s="10" t="s">
        <v>14</v>
      </c>
      <c r="B34" s="10">
        <v>14</v>
      </c>
      <c r="C34" s="10">
        <f>CONVERT(B34,"ft","m")</f>
        <v>4.2672</v>
      </c>
      <c r="D34" s="10">
        <v>0.000954</v>
      </c>
      <c r="E34" s="10">
        <v>0.001546</v>
      </c>
      <c r="F34" s="10">
        <v>0.002507</v>
      </c>
      <c r="G34" s="10">
        <v>0.004626</v>
      </c>
      <c r="H34" s="10">
        <v>0.01592</v>
      </c>
      <c r="I34" s="10">
        <v>0.03964</v>
      </c>
      <c r="J34" s="10">
        <v>0.06797</v>
      </c>
      <c r="K34" s="10">
        <v>0.1394</v>
      </c>
      <c r="L34" s="10">
        <v>0.196</v>
      </c>
      <c r="M34" s="10"/>
      <c r="N34" s="2">
        <f t="shared" si="0"/>
        <v>0.0352385</v>
      </c>
      <c r="O34" s="2"/>
      <c r="P34" s="2">
        <v>16.901600000000002</v>
      </c>
      <c r="Q34" s="2">
        <v>60.71</v>
      </c>
      <c r="R34" s="2">
        <v>22.4</v>
      </c>
      <c r="S34" s="10"/>
      <c r="T34" s="10"/>
      <c r="U34" s="10"/>
      <c r="V34" s="10"/>
      <c r="W34" s="2"/>
      <c r="X34" s="2"/>
      <c r="Y34" s="2"/>
      <c r="Z34" s="10"/>
      <c r="AA34" s="10"/>
      <c r="AB34" s="10"/>
      <c r="AC34" s="10"/>
    </row>
    <row r="35" spans="1:29" ht="12">
      <c r="A35" s="10"/>
      <c r="B35" s="10"/>
      <c r="C35" s="10">
        <f>CONVERT(B35,"ft","m")</f>
        <v>0</v>
      </c>
      <c r="D35" s="10">
        <v>10.033723113318663</v>
      </c>
      <c r="E35" s="10">
        <v>9.337243965399328</v>
      </c>
      <c r="F35" s="10">
        <v>8.639822288490235</v>
      </c>
      <c r="G35" s="10">
        <v>7.756019018687985</v>
      </c>
      <c r="H35" s="10">
        <v>5.9730158538931635</v>
      </c>
      <c r="I35" s="10">
        <v>4.656899227250324</v>
      </c>
      <c r="J35" s="10">
        <v>3.878958066960015</v>
      </c>
      <c r="K35" s="10">
        <v>2.8426975336810267</v>
      </c>
      <c r="L35" s="10">
        <v>2.3510744405468786</v>
      </c>
      <c r="M35" s="10"/>
      <c r="N35" s="2">
        <f t="shared" si="0"/>
        <v>6.259390177725125</v>
      </c>
      <c r="O35" s="2">
        <f>(F35-J35)/2</f>
        <v>2.38043211076511</v>
      </c>
      <c r="P35" s="2"/>
      <c r="Q35" s="2"/>
      <c r="R35" s="2"/>
      <c r="S35" s="10"/>
      <c r="T35" s="10"/>
      <c r="U35" s="10"/>
      <c r="V35" s="10"/>
      <c r="W35" s="2"/>
      <c r="X35" s="2"/>
      <c r="Y35" s="2"/>
      <c r="Z35" s="10"/>
      <c r="AA35" s="10"/>
      <c r="AB35" s="10"/>
      <c r="AC35" s="10"/>
    </row>
    <row r="36" spans="1:29" ht="12">
      <c r="A36" s="10" t="s">
        <v>15</v>
      </c>
      <c r="B36" s="10">
        <v>15</v>
      </c>
      <c r="C36" s="10">
        <f>CONVERT(B36,"ft","m")</f>
        <v>4.572</v>
      </c>
      <c r="D36" s="10">
        <v>0.001187</v>
      </c>
      <c r="E36" s="10">
        <v>0.002145</v>
      </c>
      <c r="F36" s="10">
        <v>0.003796</v>
      </c>
      <c r="G36" s="10">
        <v>0.009135999999999998</v>
      </c>
      <c r="H36" s="10">
        <v>0.02438</v>
      </c>
      <c r="I36" s="10">
        <v>0.0425</v>
      </c>
      <c r="J36" s="10">
        <v>0.0567</v>
      </c>
      <c r="K36" s="10">
        <v>0.08611</v>
      </c>
      <c r="L36" s="10">
        <v>0.1525</v>
      </c>
      <c r="M36" s="10"/>
      <c r="N36" s="2">
        <f t="shared" si="0"/>
        <v>0.030248</v>
      </c>
      <c r="O36" s="2"/>
      <c r="P36" s="2">
        <v>14.0265</v>
      </c>
      <c r="Q36" s="2">
        <v>69.63</v>
      </c>
      <c r="R36" s="2">
        <v>16.3</v>
      </c>
      <c r="S36" s="10"/>
      <c r="T36" s="10"/>
      <c r="U36" s="10"/>
      <c r="V36" s="10"/>
      <c r="W36" s="2"/>
      <c r="X36" s="2"/>
      <c r="Y36" s="2"/>
      <c r="Z36" s="10"/>
      <c r="AA36" s="10"/>
      <c r="AB36" s="10"/>
      <c r="AC36" s="10"/>
    </row>
    <row r="37" spans="1:29" ht="12">
      <c r="A37" s="10"/>
      <c r="B37" s="10"/>
      <c r="C37" s="10"/>
      <c r="D37" s="10">
        <v>9.718464349682268</v>
      </c>
      <c r="E37" s="10">
        <v>8.864806636937267</v>
      </c>
      <c r="F37" s="10">
        <v>8.041304292303066</v>
      </c>
      <c r="G37" s="10">
        <v>6.774221633961331</v>
      </c>
      <c r="H37" s="10">
        <v>5.3581580638165995</v>
      </c>
      <c r="I37" s="10">
        <v>4.556393348524385</v>
      </c>
      <c r="J37" s="10">
        <v>4.140507454607221</v>
      </c>
      <c r="K37" s="10">
        <v>3.5376754014827827</v>
      </c>
      <c r="L37" s="10">
        <v>2.7131188522118386</v>
      </c>
      <c r="M37" s="10"/>
      <c r="N37" s="2">
        <f t="shared" si="0"/>
        <v>6.090905873455143</v>
      </c>
      <c r="O37" s="2">
        <f>(F37-J37)/2</f>
        <v>1.9503984188479224</v>
      </c>
      <c r="P37" s="2"/>
      <c r="Q37" s="2"/>
      <c r="R37" s="2"/>
      <c r="S37" s="10"/>
      <c r="T37" s="10"/>
      <c r="U37" s="10"/>
      <c r="V37" s="10"/>
      <c r="W37" s="2"/>
      <c r="X37" s="2"/>
      <c r="Y37" s="2"/>
      <c r="Z37" s="10"/>
      <c r="AA37" s="10"/>
      <c r="AB37" s="10"/>
      <c r="AC37" s="10"/>
    </row>
    <row r="38" spans="1:29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2"/>
      <c r="O38" s="2"/>
      <c r="P38" s="2"/>
      <c r="Q38" s="2"/>
      <c r="R38" s="2"/>
      <c r="S38" s="10"/>
      <c r="T38" s="10"/>
      <c r="U38" s="10"/>
      <c r="V38" s="10"/>
      <c r="W38" s="2"/>
      <c r="X38" s="2"/>
      <c r="Y38" s="2"/>
      <c r="Z38" s="10"/>
      <c r="AA38" s="10"/>
      <c r="AB38" s="10"/>
      <c r="AC38" s="10"/>
    </row>
    <row r="39" spans="1:29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2"/>
      <c r="O39" s="2"/>
      <c r="P39" s="2"/>
      <c r="Q39" s="2"/>
      <c r="R39" s="2"/>
      <c r="S39" s="10"/>
      <c r="T39" s="10"/>
      <c r="U39" s="10"/>
      <c r="V39" s="10"/>
      <c r="W39" s="2"/>
      <c r="X39" s="2"/>
      <c r="Y39" s="2"/>
      <c r="Z39" s="10"/>
      <c r="AA39" s="10"/>
      <c r="AB39" s="10"/>
      <c r="AC39" s="10"/>
    </row>
    <row r="40" spans="1:29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2"/>
      <c r="O40" s="2"/>
      <c r="P40" s="2"/>
      <c r="Q40" s="2"/>
      <c r="R40" s="2"/>
      <c r="S40" s="10"/>
      <c r="T40" s="10"/>
      <c r="U40" s="10"/>
      <c r="V40" s="10"/>
      <c r="W40" s="2"/>
      <c r="X40" s="2"/>
      <c r="Y40" s="2"/>
      <c r="Z40" s="10"/>
      <c r="AA40" s="10"/>
      <c r="AB40" s="10"/>
      <c r="AC40" s="10"/>
    </row>
    <row r="41" spans="1:29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2"/>
      <c r="O41" s="2"/>
      <c r="P41" s="2"/>
      <c r="Q41" s="2"/>
      <c r="R41" s="2"/>
      <c r="S41" s="10"/>
      <c r="T41" s="10"/>
      <c r="U41" s="10"/>
      <c r="V41" s="10"/>
      <c r="W41" s="2"/>
      <c r="X41" s="2"/>
      <c r="Y41" s="2"/>
      <c r="Z41" s="10"/>
      <c r="AA41" s="10"/>
      <c r="AB41" s="10"/>
      <c r="AC41" s="10"/>
    </row>
    <row r="42" spans="1:29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2"/>
      <c r="O42" s="2"/>
      <c r="P42" s="2"/>
      <c r="Q42" s="2"/>
      <c r="R42" s="2"/>
      <c r="S42" s="10"/>
      <c r="T42" s="10"/>
      <c r="U42" s="10"/>
      <c r="V42" s="10"/>
      <c r="W42" s="2"/>
      <c r="X42" s="2"/>
      <c r="Y42" s="2"/>
      <c r="Z42" s="10"/>
      <c r="AA42" s="10"/>
      <c r="AB42" s="10"/>
      <c r="AC42" s="10"/>
    </row>
    <row r="43" spans="1:29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"/>
      <c r="O43" s="2"/>
      <c r="P43" s="2"/>
      <c r="Q43" s="2"/>
      <c r="R43" s="2"/>
      <c r="S43" s="10"/>
      <c r="T43" s="10"/>
      <c r="U43" s="10"/>
      <c r="V43" s="10"/>
      <c r="W43" s="2"/>
      <c r="X43" s="2"/>
      <c r="Y43" s="2"/>
      <c r="Z43" s="10"/>
      <c r="AA43" s="10"/>
      <c r="AB43" s="10"/>
      <c r="AC43" s="10"/>
    </row>
    <row r="44" spans="1:29" ht="1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2"/>
      <c r="O44" s="2"/>
      <c r="P44" s="2"/>
      <c r="Q44" s="2"/>
      <c r="R44" s="2"/>
      <c r="S44" s="10"/>
      <c r="T44" s="10"/>
      <c r="U44" s="10"/>
      <c r="V44" s="10"/>
      <c r="W44" s="2"/>
      <c r="X44" s="2"/>
      <c r="Y44" s="2"/>
      <c r="Z44" s="10"/>
      <c r="AA44" s="10"/>
      <c r="AB44" s="10"/>
      <c r="AC44" s="10"/>
    </row>
    <row r="45" spans="1:29" ht="1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2"/>
      <c r="O45" s="2"/>
      <c r="P45" s="2"/>
      <c r="Q45" s="2"/>
      <c r="R45" s="2"/>
      <c r="S45" s="10"/>
      <c r="T45" s="10"/>
      <c r="U45" s="10"/>
      <c r="V45" s="10"/>
      <c r="W45" s="2"/>
      <c r="X45" s="2"/>
      <c r="Y45" s="2"/>
      <c r="Z45" s="10"/>
      <c r="AA45" s="10"/>
      <c r="AB45" s="10"/>
      <c r="AC45" s="10"/>
    </row>
    <row r="46" spans="1:29" ht="1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2"/>
      <c r="Q46" s="2"/>
      <c r="R46" s="2"/>
      <c r="S46" s="10"/>
      <c r="T46" s="10"/>
      <c r="U46" s="10"/>
      <c r="V46" s="10"/>
      <c r="W46" s="2"/>
      <c r="X46" s="2"/>
      <c r="Y46" s="2"/>
      <c r="Z46" s="10"/>
      <c r="AA46" s="10"/>
      <c r="AB46" s="10"/>
      <c r="AC46" s="10"/>
    </row>
    <row r="47" spans="1:29" ht="1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2"/>
      <c r="Q47" s="2"/>
      <c r="R47" s="2"/>
      <c r="S47" s="10"/>
      <c r="T47" s="10"/>
      <c r="U47" s="10"/>
      <c r="V47" s="10"/>
      <c r="W47" s="2"/>
      <c r="X47" s="2"/>
      <c r="Y47" s="2"/>
      <c r="Z47" s="10"/>
      <c r="AA47" s="10"/>
      <c r="AB47" s="10"/>
      <c r="AC47" s="10"/>
    </row>
    <row r="48" spans="1:29" ht="1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2"/>
      <c r="Q48" s="2"/>
      <c r="R48" s="2"/>
      <c r="S48" s="10"/>
      <c r="T48" s="10"/>
      <c r="U48" s="10"/>
      <c r="V48" s="10"/>
      <c r="W48" s="2"/>
      <c r="X48" s="2"/>
      <c r="Y48" s="2"/>
      <c r="Z48" s="10"/>
      <c r="AA48" s="10"/>
      <c r="AB48" s="10"/>
      <c r="AC48" s="10"/>
    </row>
    <row r="49" spans="1:29" ht="1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2"/>
      <c r="Q49" s="2"/>
      <c r="R49" s="2"/>
      <c r="S49" s="10"/>
      <c r="T49" s="10"/>
      <c r="U49" s="10"/>
      <c r="V49" s="10"/>
      <c r="W49" s="2"/>
      <c r="X49" s="2"/>
      <c r="Y49" s="2"/>
      <c r="Z49" s="10"/>
      <c r="AA49" s="10"/>
      <c r="AB49" s="10"/>
      <c r="AC49" s="10"/>
    </row>
    <row r="50" spans="1:29" ht="1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2"/>
      <c r="Q50" s="2"/>
      <c r="R50" s="2"/>
      <c r="S50" s="10"/>
      <c r="T50" s="10"/>
      <c r="U50" s="10"/>
      <c r="V50" s="10"/>
      <c r="W50" s="2"/>
      <c r="X50" s="2"/>
      <c r="Y50" s="2"/>
      <c r="Z50" s="10"/>
      <c r="AA50" s="10"/>
      <c r="AB50" s="10"/>
      <c r="AC50" s="10"/>
    </row>
    <row r="51" spans="1:29" ht="1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2"/>
      <c r="Q51" s="2"/>
      <c r="R51" s="2"/>
      <c r="S51" s="10"/>
      <c r="T51" s="10"/>
      <c r="U51" s="10"/>
      <c r="V51" s="10"/>
      <c r="W51" s="2"/>
      <c r="X51" s="2"/>
      <c r="Y51" s="2"/>
      <c r="Z51" s="10"/>
      <c r="AA51" s="10"/>
      <c r="AB51" s="10"/>
      <c r="AC51" s="10"/>
    </row>
    <row r="52" spans="1:29" ht="1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2"/>
      <c r="Q52" s="2"/>
      <c r="R52" s="2"/>
      <c r="S52" s="10"/>
      <c r="T52" s="10"/>
      <c r="U52" s="10"/>
      <c r="V52" s="10"/>
      <c r="W52" s="2"/>
      <c r="X52" s="2"/>
      <c r="Y52" s="2"/>
      <c r="Z52" s="10"/>
      <c r="AA52" s="10"/>
      <c r="AB52" s="10"/>
      <c r="AC52" s="10"/>
    </row>
    <row r="53" spans="1:29" ht="1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2"/>
      <c r="Q53" s="2"/>
      <c r="R53" s="2"/>
      <c r="S53" s="10"/>
      <c r="T53" s="10"/>
      <c r="U53" s="10"/>
      <c r="V53" s="10"/>
      <c r="W53" s="2"/>
      <c r="X53" s="2"/>
      <c r="Y53" s="2"/>
      <c r="Z53" s="10"/>
      <c r="AA53" s="10"/>
      <c r="AB53" s="10"/>
      <c r="AC53" s="10"/>
    </row>
    <row r="54" spans="1:29" ht="1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2"/>
      <c r="Q54" s="2"/>
      <c r="R54" s="2"/>
      <c r="S54" s="10"/>
      <c r="T54" s="10"/>
      <c r="U54" s="10"/>
      <c r="V54" s="10"/>
      <c r="W54" s="2"/>
      <c r="X54" s="2"/>
      <c r="Y54" s="2"/>
      <c r="Z54" s="10"/>
      <c r="AA54" s="10"/>
      <c r="AB54" s="10"/>
      <c r="AC54" s="10"/>
    </row>
    <row r="55" spans="1:29" ht="1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2"/>
      <c r="Q55" s="2"/>
      <c r="R55" s="2"/>
      <c r="S55" s="10"/>
      <c r="T55" s="10"/>
      <c r="U55" s="10"/>
      <c r="V55" s="10"/>
      <c r="W55" s="2"/>
      <c r="X55" s="2"/>
      <c r="Y55" s="2"/>
      <c r="Z55" s="10"/>
      <c r="AA55" s="10"/>
      <c r="AB55" s="10"/>
      <c r="AC55" s="10"/>
    </row>
    <row r="56" spans="1:29" ht="1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2"/>
      <c r="Q56" s="2"/>
      <c r="R56" s="2"/>
      <c r="S56" s="10"/>
      <c r="T56" s="10"/>
      <c r="U56" s="10"/>
      <c r="V56" s="10"/>
      <c r="W56" s="2"/>
      <c r="X56" s="2"/>
      <c r="Y56" s="2"/>
      <c r="Z56" s="10"/>
      <c r="AA56" s="10"/>
      <c r="AB56" s="10"/>
      <c r="AC56" s="10"/>
    </row>
    <row r="57" spans="1:29" ht="1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2"/>
      <c r="Q57" s="2"/>
      <c r="R57" s="2"/>
      <c r="S57" s="10"/>
      <c r="T57" s="10"/>
      <c r="U57" s="10"/>
      <c r="V57" s="10"/>
      <c r="W57" s="2"/>
      <c r="X57" s="2"/>
      <c r="Y57" s="2"/>
      <c r="Z57" s="10"/>
      <c r="AA57" s="10"/>
      <c r="AB57" s="10"/>
      <c r="AC57" s="10"/>
    </row>
    <row r="58" spans="1:29" ht="1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2"/>
      <c r="Q58" s="2"/>
      <c r="R58" s="2"/>
      <c r="S58" s="10"/>
      <c r="T58" s="10"/>
      <c r="U58" s="10"/>
      <c r="V58" s="10"/>
      <c r="W58" s="2"/>
      <c r="X58" s="2"/>
      <c r="Y58" s="2"/>
      <c r="Z58" s="10"/>
      <c r="AA58" s="10"/>
      <c r="AB58" s="10"/>
      <c r="AC58" s="10"/>
    </row>
    <row r="59" spans="1:29" ht="1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2"/>
      <c r="Q59" s="2"/>
      <c r="R59" s="2"/>
      <c r="S59" s="10"/>
      <c r="T59" s="10"/>
      <c r="U59" s="10"/>
      <c r="V59" s="10"/>
      <c r="W59" s="2"/>
      <c r="X59" s="2"/>
      <c r="Y59" s="2"/>
      <c r="Z59" s="10"/>
      <c r="AA59" s="10"/>
      <c r="AB59" s="10"/>
      <c r="AC59" s="10"/>
    </row>
    <row r="60" spans="1:29" ht="1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2"/>
      <c r="Q60" s="2"/>
      <c r="R60" s="2"/>
      <c r="S60" s="10"/>
      <c r="T60" s="10"/>
      <c r="U60" s="10"/>
      <c r="V60" s="10"/>
      <c r="W60" s="2"/>
      <c r="X60" s="2"/>
      <c r="Y60" s="2"/>
      <c r="Z60" s="10"/>
      <c r="AA60" s="10"/>
      <c r="AB60" s="10"/>
      <c r="AC60" s="10"/>
    </row>
    <row r="61" spans="1:29" ht="1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2"/>
      <c r="Q61" s="2"/>
      <c r="R61" s="2"/>
      <c r="S61" s="10"/>
      <c r="T61" s="10"/>
      <c r="U61" s="10"/>
      <c r="V61" s="10"/>
      <c r="W61" s="2"/>
      <c r="X61" s="2"/>
      <c r="Y61" s="2"/>
      <c r="Z61" s="10"/>
      <c r="AA61" s="10"/>
      <c r="AB61" s="10"/>
      <c r="AC61" s="10"/>
    </row>
    <row r="62" spans="1:29" ht="1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2"/>
      <c r="Q62" s="2"/>
      <c r="R62" s="2"/>
      <c r="S62" s="10"/>
      <c r="T62" s="10"/>
      <c r="U62" s="10"/>
      <c r="V62" s="10"/>
      <c r="W62" s="2"/>
      <c r="X62" s="2"/>
      <c r="Y62" s="2"/>
      <c r="Z62" s="10"/>
      <c r="AA62" s="10"/>
      <c r="AB62" s="10"/>
      <c r="AC62" s="10"/>
    </row>
    <row r="63" spans="1:29" ht="1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2"/>
      <c r="Q63" s="2"/>
      <c r="R63" s="2"/>
      <c r="S63" s="10"/>
      <c r="T63" s="10"/>
      <c r="U63" s="10"/>
      <c r="V63" s="10"/>
      <c r="W63" s="2"/>
      <c r="X63" s="2"/>
      <c r="Y63" s="2"/>
      <c r="Z63" s="10"/>
      <c r="AA63" s="10"/>
      <c r="AB63" s="10"/>
      <c r="AC63" s="10"/>
    </row>
    <row r="64" spans="1:29" ht="1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2"/>
      <c r="Q64" s="2"/>
      <c r="R64" s="2"/>
      <c r="S64" s="10"/>
      <c r="T64" s="10"/>
      <c r="U64" s="10"/>
      <c r="V64" s="10"/>
      <c r="W64" s="2"/>
      <c r="X64" s="2"/>
      <c r="Y64" s="2"/>
      <c r="Z64" s="10"/>
      <c r="AA64" s="10"/>
      <c r="AB64" s="10"/>
      <c r="AC64" s="10"/>
    </row>
    <row r="65" spans="1:29" ht="1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2"/>
      <c r="Q65" s="2"/>
      <c r="R65" s="2"/>
      <c r="S65" s="10"/>
      <c r="T65" s="10"/>
      <c r="U65" s="10"/>
      <c r="V65" s="10"/>
      <c r="W65" s="2"/>
      <c r="X65" s="2"/>
      <c r="Y65" s="2"/>
      <c r="Z65" s="10"/>
      <c r="AA65" s="10"/>
      <c r="AB65" s="10"/>
      <c r="AC65" s="10"/>
    </row>
    <row r="66" spans="1:29" ht="1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2"/>
      <c r="Q66" s="2"/>
      <c r="R66" s="2"/>
      <c r="S66" s="10"/>
      <c r="T66" s="10"/>
      <c r="U66" s="10"/>
      <c r="V66" s="10"/>
      <c r="W66" s="2"/>
      <c r="X66" s="2"/>
      <c r="Y66" s="2"/>
      <c r="Z66" s="10"/>
      <c r="AA66" s="10"/>
      <c r="AB66" s="10"/>
      <c r="AC66" s="10"/>
    </row>
    <row r="67" spans="1:29" ht="1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2"/>
      <c r="Q67" s="2"/>
      <c r="R67" s="2"/>
      <c r="S67" s="10"/>
      <c r="T67" s="10"/>
      <c r="U67" s="10"/>
      <c r="V67" s="10"/>
      <c r="W67" s="2"/>
      <c r="X67" s="2"/>
      <c r="Y67" s="2"/>
      <c r="Z67" s="10"/>
      <c r="AA67" s="10"/>
      <c r="AB67" s="10"/>
      <c r="AC67" s="10"/>
    </row>
    <row r="68" spans="1:29" ht="1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2"/>
      <c r="Q68" s="2"/>
      <c r="R68" s="2"/>
      <c r="S68" s="10"/>
      <c r="T68" s="10"/>
      <c r="U68" s="10"/>
      <c r="V68" s="10"/>
      <c r="W68" s="2"/>
      <c r="X68" s="2"/>
      <c r="Y68" s="2"/>
      <c r="Z68" s="10"/>
      <c r="AA68" s="10"/>
      <c r="AB68" s="10"/>
      <c r="AC68" s="10"/>
    </row>
    <row r="69" spans="1:29" ht="1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2"/>
      <c r="Q69" s="2"/>
      <c r="R69" s="2"/>
      <c r="S69" s="10"/>
      <c r="T69" s="10"/>
      <c r="U69" s="10"/>
      <c r="V69" s="10"/>
      <c r="W69" s="2"/>
      <c r="X69" s="2"/>
      <c r="Y69" s="2"/>
      <c r="Z69" s="10"/>
      <c r="AA69" s="10"/>
      <c r="AB69" s="10"/>
      <c r="AC69" s="10"/>
    </row>
    <row r="70" spans="1:29" ht="1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2"/>
      <c r="Q70" s="2"/>
      <c r="R70" s="2"/>
      <c r="S70" s="10"/>
      <c r="T70" s="10"/>
      <c r="U70" s="10"/>
      <c r="V70" s="10"/>
      <c r="W70" s="2"/>
      <c r="X70" s="2"/>
      <c r="Y70" s="2"/>
      <c r="Z70" s="10"/>
      <c r="AA70" s="10"/>
      <c r="AB70" s="10"/>
      <c r="AC70" s="10"/>
    </row>
    <row r="71" spans="1:29" ht="1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2"/>
      <c r="Q71" s="2"/>
      <c r="R71" s="2"/>
      <c r="S71" s="10"/>
      <c r="T71" s="10"/>
      <c r="U71" s="10"/>
      <c r="V71" s="10"/>
      <c r="W71" s="2"/>
      <c r="X71" s="2"/>
      <c r="Y71" s="2"/>
      <c r="Z71" s="10"/>
      <c r="AA71" s="10"/>
      <c r="AB71" s="10"/>
      <c r="AC71" s="10"/>
    </row>
    <row r="72" spans="1:29" ht="1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2"/>
      <c r="Q72" s="2"/>
      <c r="R72" s="2"/>
      <c r="S72" s="10"/>
      <c r="T72" s="10"/>
      <c r="U72" s="10"/>
      <c r="V72" s="10"/>
      <c r="W72" s="2"/>
      <c r="X72" s="2"/>
      <c r="Y72" s="2"/>
      <c r="Z72" s="10"/>
      <c r="AA72" s="10"/>
      <c r="AB72" s="10"/>
      <c r="AC72" s="10"/>
    </row>
    <row r="73" spans="1:29" ht="1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2"/>
      <c r="Q73" s="2"/>
      <c r="R73" s="2"/>
      <c r="S73" s="10"/>
      <c r="T73" s="10"/>
      <c r="U73" s="10"/>
      <c r="V73" s="10"/>
      <c r="W73" s="2"/>
      <c r="X73" s="2"/>
      <c r="Y73" s="2"/>
      <c r="Z73" s="10"/>
      <c r="AA73" s="10"/>
      <c r="AB73" s="10"/>
      <c r="AC73" s="10"/>
    </row>
    <row r="74" spans="1:29" ht="1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2"/>
      <c r="Q74" s="2"/>
      <c r="R74" s="2"/>
      <c r="S74" s="10"/>
      <c r="T74" s="10"/>
      <c r="U74" s="10"/>
      <c r="V74" s="10"/>
      <c r="W74" s="2"/>
      <c r="X74" s="2"/>
      <c r="Y74" s="2"/>
      <c r="Z74" s="10"/>
      <c r="AA74" s="10"/>
      <c r="AB74" s="10"/>
      <c r="AC74" s="10"/>
    </row>
    <row r="75" spans="1:29" ht="1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2"/>
      <c r="Q75" s="2"/>
      <c r="R75" s="2"/>
      <c r="S75" s="10"/>
      <c r="T75" s="10"/>
      <c r="U75" s="10"/>
      <c r="V75" s="10"/>
      <c r="W75" s="2"/>
      <c r="X75" s="2"/>
      <c r="Y75" s="2"/>
      <c r="Z75" s="10"/>
      <c r="AA75" s="10"/>
      <c r="AB75" s="10"/>
      <c r="AC75" s="10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2000-12-04T16:09:52Z</dcterms:created>
  <dcterms:modified xsi:type="dcterms:W3CDTF">2000-12-04T16:28:49Z</dcterms:modified>
  <cp:category/>
  <cp:version/>
  <cp:contentType/>
  <cp:contentStatus/>
</cp:coreProperties>
</file>