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60" yWindow="3600" windowWidth="15000" windowHeight="9540" activeTab="0"/>
  </bookViews>
  <sheets>
    <sheet name="DATATABLE" sheetId="1" r:id="rId1"/>
  </sheets>
  <definedNames/>
  <calcPr fullCalcOnLoad="1"/>
</workbook>
</file>

<file path=xl/sharedStrings.xml><?xml version="1.0" encoding="utf-8"?>
<sst xmlns="http://schemas.openxmlformats.org/spreadsheetml/2006/main" count="53" uniqueCount="34">
  <si>
    <t>124-000-002</t>
  </si>
  <si>
    <t>124-011-013</t>
  </si>
  <si>
    <t>124-023-025</t>
  </si>
  <si>
    <t>124-035-037</t>
  </si>
  <si>
    <t>124-047-049</t>
  </si>
  <si>
    <t>124-059-061</t>
  </si>
  <si>
    <t>124-071-073</t>
  </si>
  <si>
    <t>124-083-085</t>
  </si>
  <si>
    <t>124-095-097</t>
  </si>
  <si>
    <t>124-107-109</t>
  </si>
  <si>
    <t>124-119-121</t>
  </si>
  <si>
    <t>124-131-133</t>
  </si>
  <si>
    <t>124-136-138</t>
  </si>
  <si>
    <t>124-143-145</t>
  </si>
  <si>
    <t>124-155-157</t>
  </si>
  <si>
    <t>124-167-169</t>
  </si>
  <si>
    <t>124-179-181</t>
  </si>
  <si>
    <t>mm</t>
  </si>
  <si>
    <t>phi</t>
  </si>
  <si>
    <t>Sample I.D.</t>
  </si>
  <si>
    <t>Depth mdpt (ft)</t>
  </si>
  <si>
    <t>%Sand</t>
  </si>
  <si>
    <t>%Silt</t>
  </si>
  <si>
    <t>%Clay</t>
  </si>
  <si>
    <t>Chart table</t>
  </si>
  <si>
    <t>Sample</t>
  </si>
  <si>
    <t>Depth (ft)</t>
  </si>
  <si>
    <t>Depth (m)</t>
  </si>
  <si>
    <t xml:space="preserve">%Silt </t>
  </si>
  <si>
    <t xml:space="preserve">% finer than </t>
  </si>
  <si>
    <t>Depth mdpt (m)</t>
  </si>
  <si>
    <t>Mean (Inman, 1952)</t>
  </si>
  <si>
    <t>S.D. (phi units)</t>
  </si>
  <si>
    <t>BSS00_124 grain size table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</si>
</sst>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6">
    <font>
      <sz val="10"/>
      <name val="Times New Roman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u val="single"/>
      <sz val="8"/>
      <name val="Times New Roman"/>
      <family val="1"/>
    </font>
    <font>
      <sz val="8"/>
      <name val="Arial"/>
      <family val="0"/>
    </font>
    <font>
      <sz val="5.25"/>
      <name val="Times New Roman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9" fontId="1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5" xfId="0" applyNumberFormat="1" applyFont="1" applyBorder="1" applyAlignment="1">
      <alignment/>
    </xf>
    <xf numFmtId="2" fontId="1" fillId="0" borderId="6" xfId="0" applyNumberFormat="1" applyFont="1" applyBorder="1" applyAlignment="1">
      <alignment/>
    </xf>
    <xf numFmtId="2" fontId="1" fillId="0" borderId="7" xfId="0" applyNumberFormat="1" applyFont="1" applyBorder="1" applyAlignment="1">
      <alignment/>
    </xf>
    <xf numFmtId="2" fontId="1" fillId="0" borderId="8" xfId="0" applyNumberFormat="1" applyFont="1" applyBorder="1" applyAlignment="1">
      <alignment/>
    </xf>
    <xf numFmtId="2" fontId="1" fillId="0" borderId="9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165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Bss00-124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DATATABLE!$W$7:$W$23</c:f>
              <c:numCache>
                <c:ptCount val="17"/>
                <c:pt idx="0">
                  <c:v>85.77619999999999</c:v>
                </c:pt>
                <c:pt idx="1">
                  <c:v>29.18931</c:v>
                </c:pt>
                <c:pt idx="2">
                  <c:v>26.351399999999998</c:v>
                </c:pt>
                <c:pt idx="3">
                  <c:v>30.806739</c:v>
                </c:pt>
                <c:pt idx="4">
                  <c:v>16.544209000000002</c:v>
                </c:pt>
                <c:pt idx="5">
                  <c:v>24.160037</c:v>
                </c:pt>
                <c:pt idx="6">
                  <c:v>9.8777</c:v>
                </c:pt>
                <c:pt idx="7">
                  <c:v>41.155919999999995</c:v>
                </c:pt>
                <c:pt idx="8">
                  <c:v>36.49871</c:v>
                </c:pt>
                <c:pt idx="9">
                  <c:v>17.022600000000004</c:v>
                </c:pt>
                <c:pt idx="10">
                  <c:v>59.646934</c:v>
                </c:pt>
                <c:pt idx="11">
                  <c:v>32.98</c:v>
                </c:pt>
                <c:pt idx="12">
                  <c:v>75.65069</c:v>
                </c:pt>
                <c:pt idx="13">
                  <c:v>38.29597</c:v>
                </c:pt>
                <c:pt idx="14">
                  <c:v>10.741399999999999</c:v>
                </c:pt>
                <c:pt idx="15">
                  <c:v>51.100145999999995</c:v>
                </c:pt>
                <c:pt idx="16">
                  <c:v>9.9414</c:v>
                </c:pt>
              </c:numCache>
            </c:numRef>
          </c:xVal>
          <c:yVal>
            <c:numRef>
              <c:f>DATATABLE!$U$7:$U$23</c:f>
              <c:numCache>
                <c:ptCount val="17"/>
                <c:pt idx="0">
                  <c:v>0.08333333333333333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11.416666666666668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</c:numCache>
            </c:numRef>
          </c:yVal>
          <c:smooth val="0"/>
        </c:ser>
        <c:axId val="25161768"/>
        <c:axId val="25129321"/>
      </c:scatterChart>
      <c:valAx>
        <c:axId val="25161768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25129321"/>
        <c:crosses val="autoZero"/>
        <c:crossBetween val="midCat"/>
        <c:dispUnits/>
        <c:majorUnit val="10"/>
        <c:minorUnit val="5"/>
      </c:valAx>
      <c:valAx>
        <c:axId val="25129321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depth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25161768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Bss00-124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DATATABLE!$W$7:$W$23</c:f>
              <c:numCache>
                <c:ptCount val="17"/>
                <c:pt idx="0">
                  <c:v>85.77619999999999</c:v>
                </c:pt>
                <c:pt idx="1">
                  <c:v>29.18931</c:v>
                </c:pt>
                <c:pt idx="2">
                  <c:v>26.351399999999998</c:v>
                </c:pt>
                <c:pt idx="3">
                  <c:v>30.806739</c:v>
                </c:pt>
                <c:pt idx="4">
                  <c:v>16.544209000000002</c:v>
                </c:pt>
                <c:pt idx="5">
                  <c:v>24.160037</c:v>
                </c:pt>
                <c:pt idx="6">
                  <c:v>9.8777</c:v>
                </c:pt>
                <c:pt idx="7">
                  <c:v>41.155919999999995</c:v>
                </c:pt>
                <c:pt idx="8">
                  <c:v>36.49871</c:v>
                </c:pt>
                <c:pt idx="9">
                  <c:v>17.022600000000004</c:v>
                </c:pt>
                <c:pt idx="10">
                  <c:v>59.646934</c:v>
                </c:pt>
                <c:pt idx="11">
                  <c:v>32.98</c:v>
                </c:pt>
                <c:pt idx="12">
                  <c:v>75.65069</c:v>
                </c:pt>
                <c:pt idx="13">
                  <c:v>38.29597</c:v>
                </c:pt>
                <c:pt idx="14">
                  <c:v>10.741399999999999</c:v>
                </c:pt>
                <c:pt idx="15">
                  <c:v>51.100145999999995</c:v>
                </c:pt>
                <c:pt idx="16">
                  <c:v>9.9414</c:v>
                </c:pt>
              </c:numCache>
            </c:numRef>
          </c:xVal>
          <c:yVal>
            <c:numRef>
              <c:f>DATATABLE!$V$7:$V$23</c:f>
              <c:numCache>
                <c:ptCount val="17"/>
                <c:pt idx="0">
                  <c:v>0.0254</c:v>
                </c:pt>
                <c:pt idx="1">
                  <c:v>0.3048</c:v>
                </c:pt>
                <c:pt idx="2">
                  <c:v>0.6096</c:v>
                </c:pt>
                <c:pt idx="3">
                  <c:v>0.9144</c:v>
                </c:pt>
                <c:pt idx="4">
                  <c:v>1.2192</c:v>
                </c:pt>
                <c:pt idx="5">
                  <c:v>1.524</c:v>
                </c:pt>
                <c:pt idx="6">
                  <c:v>1.8288</c:v>
                </c:pt>
                <c:pt idx="7">
                  <c:v>2.1336</c:v>
                </c:pt>
                <c:pt idx="8">
                  <c:v>2.4384</c:v>
                </c:pt>
                <c:pt idx="9">
                  <c:v>2.7432</c:v>
                </c:pt>
                <c:pt idx="10">
                  <c:v>3.048</c:v>
                </c:pt>
                <c:pt idx="11">
                  <c:v>3.3528</c:v>
                </c:pt>
                <c:pt idx="12">
                  <c:v>3.4798</c:v>
                </c:pt>
                <c:pt idx="13">
                  <c:v>3.6576</c:v>
                </c:pt>
                <c:pt idx="14">
                  <c:v>3.9624</c:v>
                </c:pt>
                <c:pt idx="15">
                  <c:v>4.2672</c:v>
                </c:pt>
                <c:pt idx="16">
                  <c:v>4.572</c:v>
                </c:pt>
              </c:numCache>
            </c:numRef>
          </c:yVal>
          <c:smooth val="0"/>
        </c:ser>
        <c:axId val="24837298"/>
        <c:axId val="22209091"/>
      </c:scatterChart>
      <c:valAx>
        <c:axId val="24837298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8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22209091"/>
        <c:crosses val="autoZero"/>
        <c:crossBetween val="midCat"/>
        <c:dispUnits/>
        <c:majorUnit val="10"/>
        <c:minorUnit val="5"/>
      </c:valAx>
      <c:valAx>
        <c:axId val="22209091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24837298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39</xdr:row>
      <xdr:rowOff>104775</xdr:rowOff>
    </xdr:from>
    <xdr:to>
      <xdr:col>9</xdr:col>
      <xdr:colOff>38100</xdr:colOff>
      <xdr:row>58</xdr:row>
      <xdr:rowOff>0</xdr:rowOff>
    </xdr:to>
    <xdr:graphicFrame>
      <xdr:nvGraphicFramePr>
        <xdr:cNvPr id="1" name="Chart 1"/>
        <xdr:cNvGraphicFramePr/>
      </xdr:nvGraphicFramePr>
      <xdr:xfrm>
        <a:off x="190500" y="6048375"/>
        <a:ext cx="3552825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266700</xdr:colOff>
      <xdr:row>39</xdr:row>
      <xdr:rowOff>76200</xdr:rowOff>
    </xdr:from>
    <xdr:to>
      <xdr:col>20</xdr:col>
      <xdr:colOff>47625</xdr:colOff>
      <xdr:row>57</xdr:row>
      <xdr:rowOff>142875</xdr:rowOff>
    </xdr:to>
    <xdr:graphicFrame>
      <xdr:nvGraphicFramePr>
        <xdr:cNvPr id="2" name="Chart 2"/>
        <xdr:cNvGraphicFramePr/>
      </xdr:nvGraphicFramePr>
      <xdr:xfrm>
        <a:off x="3971925" y="6019800"/>
        <a:ext cx="4048125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8"/>
  <dimension ref="A1:AC75"/>
  <sheetViews>
    <sheetView tabSelected="1" zoomScale="200" zoomScaleNormal="200" workbookViewId="0" topLeftCell="A1">
      <selection activeCell="A4" sqref="A4"/>
    </sheetView>
  </sheetViews>
  <sheetFormatPr defaultColWidth="12" defaultRowHeight="12.75"/>
  <cols>
    <col min="1" max="1" width="11.33203125" style="0" bestFit="1" customWidth="1"/>
    <col min="2" max="2" width="12.16015625" style="0" bestFit="1" customWidth="1"/>
    <col min="3" max="3" width="5.33203125" style="17" customWidth="1"/>
    <col min="4" max="5" width="6.66015625" style="0" bestFit="1" customWidth="1"/>
    <col min="6" max="12" width="5.66015625" style="0" bestFit="1" customWidth="1"/>
    <col min="13" max="13" width="4.16015625" style="0" bestFit="1" customWidth="1"/>
    <col min="14" max="15" width="5.33203125" style="17" customWidth="1"/>
    <col min="16" max="16" width="10.16015625" style="0" bestFit="1" customWidth="1"/>
    <col min="17" max="18" width="6.16015625" style="0" bestFit="1" customWidth="1"/>
    <col min="19" max="19" width="9" style="0" customWidth="1"/>
    <col min="20" max="20" width="11.33203125" style="0" bestFit="1" customWidth="1"/>
    <col min="21" max="21" width="12.16015625" style="0" bestFit="1" customWidth="1"/>
    <col min="22" max="22" width="12.16015625" style="0" customWidth="1"/>
    <col min="23" max="23" width="10.16015625" style="0" bestFit="1" customWidth="1"/>
    <col min="24" max="25" width="6.16015625" style="0" bestFit="1" customWidth="1"/>
    <col min="26" max="16384" width="9" style="0" customWidth="1"/>
  </cols>
  <sheetData>
    <row r="1" spans="1:29" ht="1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1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s="17" customFormat="1" ht="9.75">
      <c r="A4" s="5" t="s">
        <v>33</v>
      </c>
      <c r="B4" s="1"/>
      <c r="C4" s="1"/>
      <c r="D4" s="1"/>
      <c r="E4" s="1"/>
      <c r="F4" s="1"/>
      <c r="G4" s="15" t="s">
        <v>29</v>
      </c>
      <c r="H4" s="1"/>
      <c r="I4" s="1"/>
      <c r="J4" s="1"/>
      <c r="K4" s="1"/>
      <c r="L4" s="1"/>
      <c r="M4" s="1"/>
      <c r="N4" s="16"/>
      <c r="O4" s="16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ht="12.75" thickBot="1">
      <c r="A5" s="3" t="s">
        <v>19</v>
      </c>
      <c r="B5" s="3" t="s">
        <v>20</v>
      </c>
      <c r="C5" s="3" t="s">
        <v>30</v>
      </c>
      <c r="D5" s="4">
        <v>0.05</v>
      </c>
      <c r="E5" s="4">
        <v>0.1</v>
      </c>
      <c r="F5" s="4">
        <v>0.16</v>
      </c>
      <c r="G5" s="4">
        <v>0.25</v>
      </c>
      <c r="H5" s="4">
        <v>0.5</v>
      </c>
      <c r="I5" s="4">
        <v>0.75</v>
      </c>
      <c r="J5" s="4">
        <v>0.84</v>
      </c>
      <c r="K5" s="4">
        <v>0.9</v>
      </c>
      <c r="L5" s="4">
        <v>0.95</v>
      </c>
      <c r="M5" s="3"/>
      <c r="N5" s="3" t="s">
        <v>31</v>
      </c>
      <c r="O5" s="3" t="s">
        <v>32</v>
      </c>
      <c r="P5" s="3" t="s">
        <v>21</v>
      </c>
      <c r="Q5" s="3" t="s">
        <v>22</v>
      </c>
      <c r="R5" s="3" t="s">
        <v>23</v>
      </c>
      <c r="S5" s="1"/>
      <c r="T5" s="5" t="s">
        <v>24</v>
      </c>
      <c r="U5" s="1"/>
      <c r="V5" s="1"/>
      <c r="W5" s="1"/>
      <c r="X5" s="1"/>
      <c r="Y5" s="1"/>
      <c r="Z5" s="1"/>
      <c r="AA5" s="1"/>
      <c r="AB5" s="1"/>
      <c r="AC5" s="1"/>
    </row>
    <row r="6" spans="1:29" ht="12.75" thickTop="1">
      <c r="A6" s="2" t="s">
        <v>0</v>
      </c>
      <c r="B6" s="2">
        <v>0.08333333333333333</v>
      </c>
      <c r="C6" s="2">
        <f>CONVERT(B6,"ft","m")</f>
        <v>0.0254</v>
      </c>
      <c r="D6" s="2">
        <v>0.009569000000000001</v>
      </c>
      <c r="E6" s="2">
        <v>0.03474</v>
      </c>
      <c r="F6" s="2">
        <v>0.07023</v>
      </c>
      <c r="G6" s="2">
        <v>0.09323</v>
      </c>
      <c r="H6" s="2">
        <v>0.1269</v>
      </c>
      <c r="I6" s="2">
        <v>0.1602</v>
      </c>
      <c r="J6" s="2">
        <v>0.1778</v>
      </c>
      <c r="K6" s="2">
        <v>0.1952</v>
      </c>
      <c r="L6" s="2">
        <v>0.2232</v>
      </c>
      <c r="M6" s="2" t="s">
        <v>17</v>
      </c>
      <c r="N6" s="18">
        <f>(F6+J6)/2</f>
        <v>0.12401500000000001</v>
      </c>
      <c r="O6" s="18"/>
      <c r="P6" s="2">
        <v>85.77619999999999</v>
      </c>
      <c r="Q6" s="2">
        <v>11.78</v>
      </c>
      <c r="R6" s="2">
        <v>2.4530000000000003</v>
      </c>
      <c r="S6" s="2"/>
      <c r="T6" s="6" t="s">
        <v>25</v>
      </c>
      <c r="U6" s="7" t="s">
        <v>26</v>
      </c>
      <c r="V6" s="7" t="s">
        <v>27</v>
      </c>
      <c r="W6" s="7" t="s">
        <v>21</v>
      </c>
      <c r="X6" s="7" t="s">
        <v>28</v>
      </c>
      <c r="Y6" s="8" t="s">
        <v>23</v>
      </c>
      <c r="Z6" s="2"/>
      <c r="AA6" s="2"/>
      <c r="AB6" s="2"/>
      <c r="AC6" s="2"/>
    </row>
    <row r="7" spans="1:29" ht="12">
      <c r="A7" s="2"/>
      <c r="B7" s="2"/>
      <c r="C7" s="2"/>
      <c r="D7" s="2">
        <v>6.70741611966051</v>
      </c>
      <c r="E7" s="2">
        <v>4.847258435726419</v>
      </c>
      <c r="F7" s="2">
        <v>3.8317687546036425</v>
      </c>
      <c r="G7" s="2">
        <v>3.423061922803765</v>
      </c>
      <c r="H7" s="2">
        <v>2.978236025708344</v>
      </c>
      <c r="I7" s="2">
        <v>2.6420539471407394</v>
      </c>
      <c r="J7" s="2">
        <v>2.491672770719679</v>
      </c>
      <c r="K7" s="2">
        <v>2.356975041986563</v>
      </c>
      <c r="L7" s="2">
        <v>2.1635910677202617</v>
      </c>
      <c r="M7" s="2" t="s">
        <v>18</v>
      </c>
      <c r="N7" s="18">
        <f aca="true" t="shared" si="0" ref="N7:N39">(F7+J7)/2</f>
        <v>3.161720762661661</v>
      </c>
      <c r="O7" s="18">
        <f>(F7-J7)/2</f>
        <v>0.6700479919419817</v>
      </c>
      <c r="P7" s="2"/>
      <c r="Q7" s="2"/>
      <c r="R7" s="2"/>
      <c r="S7" s="2"/>
      <c r="T7" s="10" t="s">
        <v>0</v>
      </c>
      <c r="U7" s="9">
        <v>0.08333333333333333</v>
      </c>
      <c r="V7" s="9">
        <f>CONVERT(U7,"ft","m")</f>
        <v>0.0254</v>
      </c>
      <c r="W7" s="9">
        <v>85.77619999999999</v>
      </c>
      <c r="X7" s="9">
        <v>11.78</v>
      </c>
      <c r="Y7" s="11">
        <v>2.4530000000000003</v>
      </c>
      <c r="Z7" s="2"/>
      <c r="AA7" s="2"/>
      <c r="AB7" s="2"/>
      <c r="AC7" s="2"/>
    </row>
    <row r="8" spans="1:29" ht="12">
      <c r="A8" s="2" t="s">
        <v>1</v>
      </c>
      <c r="B8" s="2">
        <v>1</v>
      </c>
      <c r="C8" s="2">
        <f>CONVERT(B8,"ft","m")</f>
        <v>0.3048</v>
      </c>
      <c r="D8" s="2">
        <v>0.000901</v>
      </c>
      <c r="E8" s="2">
        <v>0.001452</v>
      </c>
      <c r="F8" s="2">
        <v>0.002251</v>
      </c>
      <c r="G8" s="2">
        <v>0.003676</v>
      </c>
      <c r="H8" s="2">
        <v>0.01678</v>
      </c>
      <c r="I8" s="2">
        <v>0.08141</v>
      </c>
      <c r="J8" s="2">
        <v>0.1187</v>
      </c>
      <c r="K8" s="2">
        <v>0.1457</v>
      </c>
      <c r="L8" s="2">
        <v>0.1791</v>
      </c>
      <c r="M8" s="2"/>
      <c r="N8" s="18">
        <f t="shared" si="0"/>
        <v>0.0604755</v>
      </c>
      <c r="O8" s="18"/>
      <c r="P8" s="2">
        <v>29.18931</v>
      </c>
      <c r="Q8" s="2">
        <v>44.62</v>
      </c>
      <c r="R8" s="2">
        <v>26.22</v>
      </c>
      <c r="S8" s="2"/>
      <c r="T8" s="10" t="s">
        <v>1</v>
      </c>
      <c r="U8" s="9">
        <v>1</v>
      </c>
      <c r="V8" s="9">
        <f>CONVERT(U8,"ft","m")</f>
        <v>0.3048</v>
      </c>
      <c r="W8" s="9">
        <v>29.18931</v>
      </c>
      <c r="X8" s="9">
        <v>44.62</v>
      </c>
      <c r="Y8" s="11">
        <v>26.22</v>
      </c>
      <c r="Z8" s="2"/>
      <c r="AA8" s="2"/>
      <c r="AB8" s="2"/>
      <c r="AC8" s="2"/>
    </row>
    <row r="9" spans="1:29" ht="12">
      <c r="A9" s="2"/>
      <c r="B9" s="2"/>
      <c r="C9" s="2"/>
      <c r="D9" s="2">
        <v>10.116185273510636</v>
      </c>
      <c r="E9" s="2">
        <v>9.427742831328423</v>
      </c>
      <c r="F9" s="2">
        <v>8.79521822787002</v>
      </c>
      <c r="G9" s="2">
        <v>8.08764751803514</v>
      </c>
      <c r="H9" s="2">
        <v>5.897113473996989</v>
      </c>
      <c r="I9" s="2">
        <v>3.6186501709059895</v>
      </c>
      <c r="J9" s="2">
        <v>3.0746081599075423</v>
      </c>
      <c r="K9" s="2">
        <v>2.778927217484937</v>
      </c>
      <c r="L9" s="2">
        <v>2.4811627575634883</v>
      </c>
      <c r="M9" s="2"/>
      <c r="N9" s="18">
        <f t="shared" si="0"/>
        <v>5.934913193888781</v>
      </c>
      <c r="O9" s="18">
        <f>(F9-J9)/2</f>
        <v>2.8603050339812386</v>
      </c>
      <c r="P9" s="2"/>
      <c r="Q9" s="2"/>
      <c r="R9" s="2"/>
      <c r="S9" s="2"/>
      <c r="T9" s="10" t="s">
        <v>2</v>
      </c>
      <c r="U9" s="9">
        <v>2</v>
      </c>
      <c r="V9" s="9">
        <f>CONVERT(U9,"ft","m")</f>
        <v>0.6096</v>
      </c>
      <c r="W9" s="9">
        <v>26.351399999999998</v>
      </c>
      <c r="X9" s="9">
        <v>43.91</v>
      </c>
      <c r="Y9" s="11">
        <v>29.8</v>
      </c>
      <c r="Z9" s="2"/>
      <c r="AA9" s="2"/>
      <c r="AB9" s="2"/>
      <c r="AC9" s="2"/>
    </row>
    <row r="10" spans="1:29" ht="12">
      <c r="A10" s="2" t="s">
        <v>2</v>
      </c>
      <c r="B10" s="2">
        <v>2</v>
      </c>
      <c r="C10" s="2">
        <f>CONVERT(B10,"ft","m")</f>
        <v>0.6096</v>
      </c>
      <c r="D10" s="2">
        <v>0.000828</v>
      </c>
      <c r="E10" s="2">
        <v>0.001295</v>
      </c>
      <c r="F10" s="2">
        <v>0.002</v>
      </c>
      <c r="G10" s="2">
        <v>0.003164</v>
      </c>
      <c r="H10" s="2">
        <v>0.01341</v>
      </c>
      <c r="I10" s="2">
        <v>0.06763</v>
      </c>
      <c r="J10" s="2">
        <v>0.1093</v>
      </c>
      <c r="K10" s="2">
        <v>0.144</v>
      </c>
      <c r="L10" s="2">
        <v>0.1923</v>
      </c>
      <c r="M10" s="2"/>
      <c r="N10" s="18">
        <f t="shared" si="0"/>
        <v>0.05565</v>
      </c>
      <c r="O10" s="18"/>
      <c r="P10" s="2">
        <v>26.351399999999998</v>
      </c>
      <c r="Q10" s="2">
        <v>43.91</v>
      </c>
      <c r="R10" s="2">
        <v>29.8</v>
      </c>
      <c r="S10" s="2"/>
      <c r="T10" s="10" t="s">
        <v>3</v>
      </c>
      <c r="U10" s="9">
        <v>3</v>
      </c>
      <c r="V10" s="9">
        <f>CONVERT(U10,"ft","m")</f>
        <v>0.9144</v>
      </c>
      <c r="W10" s="9">
        <v>30.806739</v>
      </c>
      <c r="X10" s="9">
        <v>59.98</v>
      </c>
      <c r="Y10" s="11">
        <v>9.18</v>
      </c>
      <c r="Z10" s="2"/>
      <c r="AA10" s="2"/>
      <c r="AB10" s="2"/>
      <c r="AC10" s="2"/>
    </row>
    <row r="11" spans="1:29" ht="12">
      <c r="A11" s="2"/>
      <c r="B11" s="2"/>
      <c r="C11" s="2"/>
      <c r="D11" s="2">
        <v>10.238081611824848</v>
      </c>
      <c r="E11" s="2">
        <v>9.592832186750258</v>
      </c>
      <c r="F11" s="2">
        <v>8.965784284662087</v>
      </c>
      <c r="G11" s="2">
        <v>8.304034684851382</v>
      </c>
      <c r="H11" s="2">
        <v>6.220546952532339</v>
      </c>
      <c r="I11" s="2">
        <v>3.886192836013894</v>
      </c>
      <c r="J11" s="2">
        <v>3.193634693877545</v>
      </c>
      <c r="K11" s="2">
        <v>2.795859283219775</v>
      </c>
      <c r="L11" s="2">
        <v>2.3785693322095525</v>
      </c>
      <c r="M11" s="2"/>
      <c r="N11" s="18">
        <f t="shared" si="0"/>
        <v>6.079709489269816</v>
      </c>
      <c r="O11" s="18">
        <f>(F11-J11)/2</f>
        <v>2.886074795392271</v>
      </c>
      <c r="P11" s="2"/>
      <c r="Q11" s="2"/>
      <c r="R11" s="2"/>
      <c r="S11" s="2"/>
      <c r="T11" s="10" t="s">
        <v>4</v>
      </c>
      <c r="U11" s="9">
        <v>4</v>
      </c>
      <c r="V11" s="9">
        <f>CONVERT(U11,"ft","m")</f>
        <v>1.2192</v>
      </c>
      <c r="W11" s="9">
        <v>16.544209000000002</v>
      </c>
      <c r="X11" s="9">
        <v>60</v>
      </c>
      <c r="Y11" s="11">
        <v>23.46</v>
      </c>
      <c r="Z11" s="2"/>
      <c r="AA11" s="2"/>
      <c r="AB11" s="2"/>
      <c r="AC11" s="2"/>
    </row>
    <row r="12" spans="1:29" ht="12">
      <c r="A12" s="2" t="s">
        <v>3</v>
      </c>
      <c r="B12" s="2">
        <v>3</v>
      </c>
      <c r="C12" s="2">
        <f>CONVERT(B12,"ft","m")</f>
        <v>0.9144</v>
      </c>
      <c r="D12" s="2">
        <v>0.001922</v>
      </c>
      <c r="E12" s="2">
        <v>0.004453</v>
      </c>
      <c r="F12" s="2">
        <v>0.01152</v>
      </c>
      <c r="G12" s="2">
        <v>0.0223</v>
      </c>
      <c r="H12" s="2">
        <v>0.04297</v>
      </c>
      <c r="I12" s="2">
        <v>0.07185</v>
      </c>
      <c r="J12" s="2">
        <v>0.09324</v>
      </c>
      <c r="K12" s="2">
        <v>0.1159</v>
      </c>
      <c r="L12" s="2">
        <v>0.1487</v>
      </c>
      <c r="M12" s="2"/>
      <c r="N12" s="18">
        <f t="shared" si="0"/>
        <v>0.05238</v>
      </c>
      <c r="O12" s="18"/>
      <c r="P12" s="2">
        <v>30.806739</v>
      </c>
      <c r="Q12" s="2">
        <v>59.98</v>
      </c>
      <c r="R12" s="2">
        <v>9.18</v>
      </c>
      <c r="S12" s="2"/>
      <c r="T12" s="10" t="s">
        <v>5</v>
      </c>
      <c r="U12" s="9">
        <v>5</v>
      </c>
      <c r="V12" s="9">
        <f>CONVERT(U12,"ft","m")</f>
        <v>1.524</v>
      </c>
      <c r="W12" s="9">
        <v>24.160037</v>
      </c>
      <c r="X12" s="9">
        <v>59.58</v>
      </c>
      <c r="Y12" s="11">
        <v>16.27</v>
      </c>
      <c r="Z12" s="2"/>
      <c r="AA12" s="2"/>
      <c r="AB12" s="2"/>
      <c r="AC12" s="2"/>
    </row>
    <row r="13" spans="1:29" ht="12">
      <c r="A13" s="2"/>
      <c r="B13" s="2"/>
      <c r="C13" s="2"/>
      <c r="D13" s="2">
        <v>9.023175948550424</v>
      </c>
      <c r="E13" s="2">
        <v>7.811006672881271</v>
      </c>
      <c r="F13" s="2">
        <v>6.439715472994499</v>
      </c>
      <c r="G13" s="2">
        <v>5.486812479629145</v>
      </c>
      <c r="H13" s="2">
        <v>4.5405264126628735</v>
      </c>
      <c r="I13" s="2">
        <v>3.798868033092113</v>
      </c>
      <c r="J13" s="2">
        <v>3.4229071853079454</v>
      </c>
      <c r="K13" s="2">
        <v>3.1090475285429777</v>
      </c>
      <c r="L13" s="2">
        <v>2.749523447497031</v>
      </c>
      <c r="M13" s="2"/>
      <c r="N13" s="18">
        <f t="shared" si="0"/>
        <v>4.931311329151223</v>
      </c>
      <c r="O13" s="18">
        <f>(F13-J13)/2</f>
        <v>1.508404143843277</v>
      </c>
      <c r="P13" s="2"/>
      <c r="Q13" s="2"/>
      <c r="R13" s="2"/>
      <c r="S13" s="2"/>
      <c r="T13" s="10" t="s">
        <v>6</v>
      </c>
      <c r="U13" s="9">
        <v>6</v>
      </c>
      <c r="V13" s="9">
        <f>CONVERT(U13,"ft","m")</f>
        <v>1.8288</v>
      </c>
      <c r="W13" s="9">
        <v>9.8777</v>
      </c>
      <c r="X13" s="9">
        <v>59.78</v>
      </c>
      <c r="Y13" s="11">
        <v>30.38</v>
      </c>
      <c r="Z13" s="2"/>
      <c r="AA13" s="2"/>
      <c r="AB13" s="2"/>
      <c r="AC13" s="2"/>
    </row>
    <row r="14" spans="1:29" ht="12">
      <c r="A14" s="2" t="s">
        <v>4</v>
      </c>
      <c r="B14" s="2">
        <v>4</v>
      </c>
      <c r="C14" s="2">
        <f>CONVERT(B14,"ft","m")</f>
        <v>1.2192</v>
      </c>
      <c r="D14" s="2">
        <v>0.000929</v>
      </c>
      <c r="E14" s="2">
        <v>0.00153</v>
      </c>
      <c r="F14" s="2">
        <v>0.002456</v>
      </c>
      <c r="G14" s="2">
        <v>0.004271</v>
      </c>
      <c r="H14" s="2">
        <v>0.0171</v>
      </c>
      <c r="I14" s="2">
        <v>0.04415999999999999</v>
      </c>
      <c r="J14" s="2">
        <v>0.06431999999999999</v>
      </c>
      <c r="K14" s="2">
        <v>0.09505</v>
      </c>
      <c r="L14" s="2">
        <v>0.1379</v>
      </c>
      <c r="M14" s="2"/>
      <c r="N14" s="18">
        <f t="shared" si="0"/>
        <v>0.033387999999999994</v>
      </c>
      <c r="O14" s="18"/>
      <c r="P14" s="2">
        <v>16.544209000000002</v>
      </c>
      <c r="Q14" s="2">
        <v>60</v>
      </c>
      <c r="R14" s="2">
        <v>23.46</v>
      </c>
      <c r="S14" s="2"/>
      <c r="T14" s="10" t="s">
        <v>7</v>
      </c>
      <c r="U14" s="9">
        <v>7</v>
      </c>
      <c r="V14" s="9">
        <f>CONVERT(U14,"ft","m")</f>
        <v>2.1336</v>
      </c>
      <c r="W14" s="9">
        <v>41.155919999999995</v>
      </c>
      <c r="X14" s="9">
        <v>31.25</v>
      </c>
      <c r="Y14" s="11">
        <v>27.56</v>
      </c>
      <c r="Z14" s="2"/>
      <c r="AA14" s="2"/>
      <c r="AB14" s="2"/>
      <c r="AC14" s="2"/>
    </row>
    <row r="15" spans="1:29" ht="12">
      <c r="A15" s="2"/>
      <c r="B15" s="2"/>
      <c r="C15" s="2"/>
      <c r="D15" s="2">
        <v>10.07203378294152</v>
      </c>
      <c r="E15" s="2">
        <v>9.352252631744161</v>
      </c>
      <c r="F15" s="2">
        <v>8.669473723953995</v>
      </c>
      <c r="G15" s="2">
        <v>7.8712103866820335</v>
      </c>
      <c r="H15" s="2">
        <v>5.869859864663551</v>
      </c>
      <c r="I15" s="2">
        <v>4.501116017658643</v>
      </c>
      <c r="J15" s="2">
        <v>3.9585887832578837</v>
      </c>
      <c r="K15" s="2">
        <v>3.3951695629008976</v>
      </c>
      <c r="L15" s="2">
        <v>2.858305638035469</v>
      </c>
      <c r="M15" s="2"/>
      <c r="N15" s="18">
        <f t="shared" si="0"/>
        <v>6.31403125360594</v>
      </c>
      <c r="O15" s="18">
        <f>(F15-J15)/2</f>
        <v>2.3554424703480557</v>
      </c>
      <c r="P15" s="2"/>
      <c r="Q15" s="2"/>
      <c r="R15" s="2"/>
      <c r="S15" s="2"/>
      <c r="T15" s="10" t="s">
        <v>8</v>
      </c>
      <c r="U15" s="9">
        <v>8</v>
      </c>
      <c r="V15" s="9">
        <f>CONVERT(U15,"ft","m")</f>
        <v>2.4384</v>
      </c>
      <c r="W15" s="9">
        <v>36.49871</v>
      </c>
      <c r="X15" s="9">
        <v>46.86</v>
      </c>
      <c r="Y15" s="11">
        <v>16.62</v>
      </c>
      <c r="Z15" s="2"/>
      <c r="AA15" s="2"/>
      <c r="AB15" s="2"/>
      <c r="AC15" s="2"/>
    </row>
    <row r="16" spans="1:29" ht="12">
      <c r="A16" s="2" t="s">
        <v>5</v>
      </c>
      <c r="B16" s="2">
        <v>5</v>
      </c>
      <c r="C16" s="2">
        <f>CONVERT(B16,"ft","m")</f>
        <v>1.524</v>
      </c>
      <c r="D16" s="2">
        <v>0.0012330000000000002</v>
      </c>
      <c r="E16" s="2">
        <v>0.002235</v>
      </c>
      <c r="F16" s="2">
        <v>0.003813</v>
      </c>
      <c r="G16" s="2">
        <v>0.008353</v>
      </c>
      <c r="H16" s="2">
        <v>0.032479999999999995</v>
      </c>
      <c r="I16" s="2">
        <v>0.06123</v>
      </c>
      <c r="J16" s="2">
        <v>0.07945999999999999</v>
      </c>
      <c r="K16" s="2">
        <v>0.1005</v>
      </c>
      <c r="L16" s="2">
        <v>0.1333</v>
      </c>
      <c r="M16" s="2"/>
      <c r="N16" s="18">
        <f t="shared" si="0"/>
        <v>0.04163649999999999</v>
      </c>
      <c r="O16" s="18"/>
      <c r="P16" s="2">
        <v>24.160037</v>
      </c>
      <c r="Q16" s="2">
        <v>59.58</v>
      </c>
      <c r="R16" s="2">
        <v>16.27</v>
      </c>
      <c r="S16" s="2"/>
      <c r="T16" s="10" t="s">
        <v>9</v>
      </c>
      <c r="U16" s="9">
        <v>9</v>
      </c>
      <c r="V16" s="9">
        <f>CONVERT(U16,"ft","m")</f>
        <v>2.7432</v>
      </c>
      <c r="W16" s="9">
        <v>17.022600000000004</v>
      </c>
      <c r="X16" s="9">
        <v>53.5</v>
      </c>
      <c r="Y16" s="11">
        <v>29.41</v>
      </c>
      <c r="Z16" s="2"/>
      <c r="AA16" s="2"/>
      <c r="AB16" s="2"/>
      <c r="AC16" s="2"/>
    </row>
    <row r="17" spans="1:29" ht="12">
      <c r="A17" s="2"/>
      <c r="B17" s="2"/>
      <c r="C17" s="2"/>
      <c r="D17" s="2">
        <v>9.663611484921335</v>
      </c>
      <c r="E17" s="2">
        <v>8.805509453253494</v>
      </c>
      <c r="F17" s="2">
        <v>8.03485775359806</v>
      </c>
      <c r="G17" s="2">
        <v>6.903489846619286</v>
      </c>
      <c r="H17" s="2">
        <v>4.944304557251636</v>
      </c>
      <c r="I17" s="2">
        <v>4.0296175066829365</v>
      </c>
      <c r="J17" s="2">
        <v>3.6536273963487136</v>
      </c>
      <c r="K17" s="2">
        <v>3.3147325934831584</v>
      </c>
      <c r="L17" s="2">
        <v>2.9072513144604764</v>
      </c>
      <c r="M17" s="2"/>
      <c r="N17" s="18">
        <f t="shared" si="0"/>
        <v>5.844242574973387</v>
      </c>
      <c r="O17" s="18">
        <f>(F17-J17)/2</f>
        <v>2.1906151786246726</v>
      </c>
      <c r="P17" s="2"/>
      <c r="Q17" s="2"/>
      <c r="R17" s="2"/>
      <c r="S17" s="2"/>
      <c r="T17" s="10" t="s">
        <v>10</v>
      </c>
      <c r="U17" s="9">
        <v>10</v>
      </c>
      <c r="V17" s="9">
        <f>CONVERT(U17,"ft","m")</f>
        <v>3.048</v>
      </c>
      <c r="W17" s="9">
        <v>59.646934</v>
      </c>
      <c r="X17" s="9">
        <v>26.58</v>
      </c>
      <c r="Y17" s="11">
        <v>13.71</v>
      </c>
      <c r="Z17" s="2"/>
      <c r="AA17" s="2"/>
      <c r="AB17" s="2"/>
      <c r="AC17" s="2"/>
    </row>
    <row r="18" spans="1:29" ht="12">
      <c r="A18" s="2" t="s">
        <v>6</v>
      </c>
      <c r="B18" s="2">
        <v>6</v>
      </c>
      <c r="C18" s="2">
        <f>CONVERT(B18,"ft","m")</f>
        <v>1.8288</v>
      </c>
      <c r="D18" s="2">
        <v>0.000707</v>
      </c>
      <c r="E18" s="2">
        <v>0.001098</v>
      </c>
      <c r="F18" s="2">
        <v>0.002027</v>
      </c>
      <c r="G18" s="2">
        <v>0.003152</v>
      </c>
      <c r="H18" s="2">
        <v>0.01194</v>
      </c>
      <c r="I18" s="2">
        <v>0.03278</v>
      </c>
      <c r="J18" s="2">
        <v>0.04721</v>
      </c>
      <c r="K18" s="2">
        <v>0.06213</v>
      </c>
      <c r="L18" s="2">
        <v>0.09568000000000002</v>
      </c>
      <c r="M18" s="2"/>
      <c r="N18" s="18">
        <f t="shared" si="0"/>
        <v>0.0246185</v>
      </c>
      <c r="O18" s="18"/>
      <c r="P18" s="2">
        <v>9.8777</v>
      </c>
      <c r="Q18" s="2">
        <v>59.78</v>
      </c>
      <c r="R18" s="2">
        <v>30.38</v>
      </c>
      <c r="S18" s="2"/>
      <c r="T18" s="10" t="s">
        <v>11</v>
      </c>
      <c r="U18" s="9">
        <v>11</v>
      </c>
      <c r="V18" s="9">
        <f>CONVERT(U18,"ft","m")</f>
        <v>3.3528</v>
      </c>
      <c r="W18" s="9">
        <v>32.98</v>
      </c>
      <c r="X18" s="9">
        <v>45.84</v>
      </c>
      <c r="Y18" s="11">
        <v>21.12</v>
      </c>
      <c r="Z18" s="2"/>
      <c r="AA18" s="2"/>
      <c r="AB18" s="2"/>
      <c r="AC18" s="2"/>
    </row>
    <row r="19" spans="1:29" ht="12">
      <c r="A19" s="2"/>
      <c r="B19" s="2"/>
      <c r="C19" s="2"/>
      <c r="D19" s="2">
        <v>10.466002164514776</v>
      </c>
      <c r="E19" s="2">
        <v>9.830906230318975</v>
      </c>
      <c r="F19" s="2">
        <v>8.946438195857276</v>
      </c>
      <c r="G19" s="2">
        <v>8.309516749867798</v>
      </c>
      <c r="H19" s="2">
        <v>6.3880533531720065</v>
      </c>
      <c r="I19" s="2">
        <v>4.931040335337353</v>
      </c>
      <c r="J19" s="2">
        <v>4.404763706832819</v>
      </c>
      <c r="K19" s="2">
        <v>4.008566135495144</v>
      </c>
      <c r="L19" s="2">
        <v>3.3856388002387066</v>
      </c>
      <c r="M19" s="2"/>
      <c r="N19" s="18">
        <f t="shared" si="0"/>
        <v>6.675600951345047</v>
      </c>
      <c r="O19" s="18">
        <f>(F19-J19)/2</f>
        <v>2.2708372445122285</v>
      </c>
      <c r="P19" s="2"/>
      <c r="Q19" s="2"/>
      <c r="R19" s="2"/>
      <c r="S19" s="2"/>
      <c r="T19" s="10" t="s">
        <v>12</v>
      </c>
      <c r="U19" s="9">
        <v>11.416666666666668</v>
      </c>
      <c r="V19" s="9">
        <f>CONVERT(U19,"ft","m")</f>
        <v>3.4798</v>
      </c>
      <c r="W19" s="9">
        <v>75.65069</v>
      </c>
      <c r="X19" s="9">
        <v>19.42</v>
      </c>
      <c r="Y19" s="11">
        <v>4.94</v>
      </c>
      <c r="Z19" s="2"/>
      <c r="AA19" s="2"/>
      <c r="AB19" s="2"/>
      <c r="AC19" s="2"/>
    </row>
    <row r="20" spans="1:29" ht="12">
      <c r="A20" s="2" t="s">
        <v>7</v>
      </c>
      <c r="B20" s="2">
        <v>7</v>
      </c>
      <c r="C20" s="2">
        <f>CONVERT(B20,"ft","m")</f>
        <v>2.1336</v>
      </c>
      <c r="D20" s="2">
        <v>0.000875</v>
      </c>
      <c r="E20" s="2">
        <v>0.001427</v>
      </c>
      <c r="F20" s="2">
        <v>0.002204</v>
      </c>
      <c r="G20" s="2">
        <v>0.003466</v>
      </c>
      <c r="H20" s="2">
        <v>0.02436</v>
      </c>
      <c r="I20" s="2">
        <v>0.1126</v>
      </c>
      <c r="J20" s="2">
        <v>0.1344</v>
      </c>
      <c r="K20" s="2">
        <v>0.1543</v>
      </c>
      <c r="L20" s="2">
        <v>0.1828</v>
      </c>
      <c r="M20" s="2"/>
      <c r="N20" s="18">
        <f t="shared" si="0"/>
        <v>0.068302</v>
      </c>
      <c r="O20" s="18"/>
      <c r="P20" s="2">
        <v>41.155919999999995</v>
      </c>
      <c r="Q20" s="2">
        <v>31.25</v>
      </c>
      <c r="R20" s="2">
        <v>27.56</v>
      </c>
      <c r="S20" s="2"/>
      <c r="T20" s="10" t="s">
        <v>13</v>
      </c>
      <c r="U20" s="9">
        <v>12</v>
      </c>
      <c r="V20" s="9">
        <f>CONVERT(U20,"ft","m")</f>
        <v>3.6576</v>
      </c>
      <c r="W20" s="9">
        <v>38.29597</v>
      </c>
      <c r="X20" s="9">
        <v>55.39</v>
      </c>
      <c r="Y20" s="11">
        <v>6.33</v>
      </c>
      <c r="Z20" s="2"/>
      <c r="AA20" s="2"/>
      <c r="AB20" s="2"/>
      <c r="AC20" s="2"/>
    </row>
    <row r="21" spans="1:29" ht="12">
      <c r="A21" s="2"/>
      <c r="B21" s="2"/>
      <c r="C21" s="2"/>
      <c r="D21" s="2">
        <v>10.158429362604483</v>
      </c>
      <c r="E21" s="2">
        <v>9.452798949848411</v>
      </c>
      <c r="F21" s="2">
        <v>8.825660060753016</v>
      </c>
      <c r="G21" s="2">
        <v>8.172512630164004</v>
      </c>
      <c r="H21" s="2">
        <v>5.35934205653048</v>
      </c>
      <c r="I21" s="2">
        <v>3.15072126746922</v>
      </c>
      <c r="J21" s="2">
        <v>2.895394956770689</v>
      </c>
      <c r="K21" s="2">
        <v>2.6961900329787145</v>
      </c>
      <c r="L21" s="2">
        <v>2.45166202449138</v>
      </c>
      <c r="M21" s="2"/>
      <c r="N21" s="18">
        <f t="shared" si="0"/>
        <v>5.8605275087618525</v>
      </c>
      <c r="O21" s="18">
        <f>(F21-J21)/2</f>
        <v>2.9651325519911635</v>
      </c>
      <c r="P21" s="2"/>
      <c r="Q21" s="2"/>
      <c r="R21" s="2"/>
      <c r="S21" s="2"/>
      <c r="T21" s="10" t="s">
        <v>14</v>
      </c>
      <c r="U21" s="9">
        <v>13</v>
      </c>
      <c r="V21" s="9">
        <f>CONVERT(U21,"ft","m")</f>
        <v>3.9624</v>
      </c>
      <c r="W21" s="9">
        <v>10.741399999999999</v>
      </c>
      <c r="X21" s="9">
        <v>53.07</v>
      </c>
      <c r="Y21" s="11">
        <v>36.19</v>
      </c>
      <c r="Z21" s="2"/>
      <c r="AA21" s="2"/>
      <c r="AB21" s="2"/>
      <c r="AC21" s="2"/>
    </row>
    <row r="22" spans="1:29" ht="12">
      <c r="A22" s="2" t="s">
        <v>8</v>
      </c>
      <c r="B22" s="2">
        <v>8</v>
      </c>
      <c r="C22" s="2">
        <f>CONVERT(B22,"ft","m")</f>
        <v>2.4384</v>
      </c>
      <c r="D22" s="2">
        <v>0.001179</v>
      </c>
      <c r="E22" s="2">
        <v>0.002166</v>
      </c>
      <c r="F22" s="2">
        <v>0.003702</v>
      </c>
      <c r="G22" s="2">
        <v>0.009452</v>
      </c>
      <c r="H22" s="2">
        <v>0.04564</v>
      </c>
      <c r="I22" s="2">
        <v>0.08203</v>
      </c>
      <c r="J22" s="2">
        <v>0.1061</v>
      </c>
      <c r="K22" s="2">
        <v>0.133</v>
      </c>
      <c r="L22" s="2">
        <v>0.1811</v>
      </c>
      <c r="M22" s="2"/>
      <c r="N22" s="18">
        <f t="shared" si="0"/>
        <v>0.054901</v>
      </c>
      <c r="O22" s="18"/>
      <c r="P22" s="2">
        <v>36.49871</v>
      </c>
      <c r="Q22" s="2">
        <v>46.86</v>
      </c>
      <c r="R22" s="2">
        <v>16.62</v>
      </c>
      <c r="S22" s="2"/>
      <c r="T22" s="10" t="s">
        <v>15</v>
      </c>
      <c r="U22" s="9">
        <v>14</v>
      </c>
      <c r="V22" s="9">
        <f>CONVERT(U22,"ft","m")</f>
        <v>4.2672</v>
      </c>
      <c r="W22" s="9">
        <v>51.100145999999995</v>
      </c>
      <c r="X22" s="9">
        <v>36.32</v>
      </c>
      <c r="Y22" s="11">
        <v>12.58</v>
      </c>
      <c r="Z22" s="2"/>
      <c r="AA22" s="2"/>
      <c r="AB22" s="2"/>
      <c r="AC22" s="2"/>
    </row>
    <row r="23" spans="1:29" ht="12.75" thickBot="1">
      <c r="A23" s="2"/>
      <c r="B23" s="2"/>
      <c r="C23" s="2"/>
      <c r="D23" s="2">
        <v>9.728220566344412</v>
      </c>
      <c r="E23" s="2">
        <v>8.850751041715847</v>
      </c>
      <c r="F23" s="2">
        <v>8.0774793894536</v>
      </c>
      <c r="G23" s="2">
        <v>6.725164655350326</v>
      </c>
      <c r="H23" s="2">
        <v>4.4535573981481305</v>
      </c>
      <c r="I23" s="2">
        <v>3.60770456131317</v>
      </c>
      <c r="J23" s="2">
        <v>3.2365034386346845</v>
      </c>
      <c r="K23" s="2">
        <v>2.910501849160897</v>
      </c>
      <c r="L23" s="2">
        <v>2.4651415485992816</v>
      </c>
      <c r="M23" s="2"/>
      <c r="N23" s="18">
        <f t="shared" si="0"/>
        <v>5.656991414044143</v>
      </c>
      <c r="O23" s="18">
        <f>(F23-J23)/2</f>
        <v>2.4204879754094577</v>
      </c>
      <c r="P23" s="2"/>
      <c r="Q23" s="2"/>
      <c r="R23" s="2"/>
      <c r="S23" s="2"/>
      <c r="T23" s="12" t="s">
        <v>16</v>
      </c>
      <c r="U23" s="13">
        <v>15</v>
      </c>
      <c r="V23" s="13">
        <f>CONVERT(U23,"ft","m")</f>
        <v>4.572</v>
      </c>
      <c r="W23" s="13">
        <v>9.9414</v>
      </c>
      <c r="X23" s="13">
        <v>64.29</v>
      </c>
      <c r="Y23" s="14">
        <v>25.78</v>
      </c>
      <c r="Z23" s="2"/>
      <c r="AA23" s="2"/>
      <c r="AB23" s="2"/>
      <c r="AC23" s="2"/>
    </row>
    <row r="24" spans="1:29" ht="12">
      <c r="A24" s="2" t="s">
        <v>9</v>
      </c>
      <c r="B24" s="2">
        <v>9</v>
      </c>
      <c r="C24" s="2">
        <f>CONVERT(B24,"ft","m")</f>
        <v>2.7432</v>
      </c>
      <c r="D24" s="2">
        <v>0.000719</v>
      </c>
      <c r="E24" s="2">
        <v>0.001148</v>
      </c>
      <c r="F24" s="2">
        <v>0.002092</v>
      </c>
      <c r="G24" s="2">
        <v>0.0032440000000000004</v>
      </c>
      <c r="H24" s="2">
        <v>0.01291</v>
      </c>
      <c r="I24" s="2">
        <v>0.04005</v>
      </c>
      <c r="J24" s="2">
        <v>0.06755</v>
      </c>
      <c r="K24" s="2">
        <v>0.1158</v>
      </c>
      <c r="L24" s="2">
        <v>0.1707</v>
      </c>
      <c r="M24" s="2"/>
      <c r="N24" s="18">
        <f t="shared" si="0"/>
        <v>0.034821</v>
      </c>
      <c r="O24" s="18"/>
      <c r="P24" s="2">
        <v>17.022600000000004</v>
      </c>
      <c r="Q24" s="2">
        <v>53.5</v>
      </c>
      <c r="R24" s="2">
        <v>29.41</v>
      </c>
      <c r="S24" s="2"/>
      <c r="T24" s="2"/>
      <c r="U24" s="2"/>
      <c r="V24" s="9"/>
      <c r="W24" s="2"/>
      <c r="X24" s="2"/>
      <c r="Y24" s="2"/>
      <c r="Z24" s="2"/>
      <c r="AA24" s="2"/>
      <c r="AB24" s="2"/>
      <c r="AC24" s="2"/>
    </row>
    <row r="25" spans="1:29" ht="12">
      <c r="A25" s="2"/>
      <c r="B25" s="2"/>
      <c r="C25" s="2"/>
      <c r="D25" s="2">
        <v>10.441720608884877</v>
      </c>
      <c r="E25" s="2">
        <v>9.766661642648486</v>
      </c>
      <c r="F25" s="2">
        <v>8.900901433077232</v>
      </c>
      <c r="G25" s="2">
        <v>8.2680104651069</v>
      </c>
      <c r="H25" s="2">
        <v>6.275367189129621</v>
      </c>
      <c r="I25" s="2">
        <v>4.64205394714074</v>
      </c>
      <c r="J25" s="2">
        <v>3.887900420223765</v>
      </c>
      <c r="K25" s="2">
        <v>3.110292841560213</v>
      </c>
      <c r="L25" s="2">
        <v>2.5504650365217114</v>
      </c>
      <c r="M25" s="2"/>
      <c r="N25" s="18">
        <f t="shared" si="0"/>
        <v>6.394400926650499</v>
      </c>
      <c r="O25" s="18">
        <f>(F25-J25)/2</f>
        <v>2.5065005064267334</v>
      </c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:29" ht="12">
      <c r="A26" s="2" t="s">
        <v>10</v>
      </c>
      <c r="B26" s="2">
        <v>10</v>
      </c>
      <c r="C26" s="2">
        <f>CONVERT(B26,"ft","m")</f>
        <v>3.048</v>
      </c>
      <c r="D26" s="2">
        <v>0.001389</v>
      </c>
      <c r="E26" s="2">
        <v>0.002668</v>
      </c>
      <c r="F26" s="2">
        <v>0.004951</v>
      </c>
      <c r="G26" s="2">
        <v>0.01587</v>
      </c>
      <c r="H26" s="2">
        <v>0.0889</v>
      </c>
      <c r="I26" s="2">
        <v>0.1313</v>
      </c>
      <c r="J26" s="2">
        <v>0.1494</v>
      </c>
      <c r="K26" s="2">
        <v>0.1663</v>
      </c>
      <c r="L26" s="2">
        <v>0.1898</v>
      </c>
      <c r="M26" s="2"/>
      <c r="N26" s="18">
        <f t="shared" si="0"/>
        <v>0.07717550000000001</v>
      </c>
      <c r="O26" s="18"/>
      <c r="P26" s="2">
        <v>59.646934</v>
      </c>
      <c r="Q26" s="2">
        <v>26.58</v>
      </c>
      <c r="R26" s="2">
        <v>13.71</v>
      </c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29" ht="12">
      <c r="A27" s="2"/>
      <c r="B27" s="2"/>
      <c r="C27" s="2"/>
      <c r="D27" s="2">
        <v>9.491737685342782</v>
      </c>
      <c r="E27" s="2">
        <v>8.550025618139589</v>
      </c>
      <c r="F27" s="2">
        <v>7.658064335362014</v>
      </c>
      <c r="G27" s="2">
        <v>5.97755406160163</v>
      </c>
      <c r="H27" s="2">
        <v>3.4916727707196795</v>
      </c>
      <c r="I27" s="2">
        <v>2.929061178656563</v>
      </c>
      <c r="J27" s="2">
        <v>2.7427479467602125</v>
      </c>
      <c r="K27" s="2">
        <v>2.5881399262621803</v>
      </c>
      <c r="L27" s="2">
        <v>2.3974481025283403</v>
      </c>
      <c r="M27" s="2"/>
      <c r="N27" s="18">
        <f t="shared" si="0"/>
        <v>5.200406141061113</v>
      </c>
      <c r="O27" s="18">
        <f>(F27-J27)/2</f>
        <v>2.457658194300901</v>
      </c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1:29" ht="12">
      <c r="A28" s="2" t="s">
        <v>11</v>
      </c>
      <c r="B28" s="2">
        <v>11</v>
      </c>
      <c r="C28" s="2">
        <f>CONVERT(B28,"ft","m")</f>
        <v>3.3528</v>
      </c>
      <c r="D28" s="2">
        <v>0.00083</v>
      </c>
      <c r="E28" s="2">
        <v>0.001725</v>
      </c>
      <c r="F28" s="2">
        <v>0.002877</v>
      </c>
      <c r="G28" s="2">
        <v>0.005095</v>
      </c>
      <c r="H28" s="2">
        <v>0.03105</v>
      </c>
      <c r="I28" s="2">
        <v>0.08356999999999999</v>
      </c>
      <c r="J28" s="2">
        <v>0.1145</v>
      </c>
      <c r="K28" s="2">
        <v>0.145</v>
      </c>
      <c r="L28" s="2">
        <v>0.1844</v>
      </c>
      <c r="M28" s="2"/>
      <c r="N28" s="18">
        <f t="shared" si="0"/>
        <v>0.058688500000000005</v>
      </c>
      <c r="O28" s="18"/>
      <c r="P28" s="2">
        <v>32.98</v>
      </c>
      <c r="Q28" s="2">
        <v>45.84</v>
      </c>
      <c r="R28" s="2">
        <v>21.12</v>
      </c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29" ht="12">
      <c r="A29" s="2"/>
      <c r="B29" s="2"/>
      <c r="C29" s="2"/>
      <c r="D29" s="2">
        <v>10.234601043089887</v>
      </c>
      <c r="E29" s="2">
        <v>9.17918792277128</v>
      </c>
      <c r="F29" s="2">
        <v>8.441219063584887</v>
      </c>
      <c r="G29" s="2">
        <v>7.616702138270998</v>
      </c>
      <c r="H29" s="2">
        <v>5.009262921328968</v>
      </c>
      <c r="I29" s="2">
        <v>3.5808710539133988</v>
      </c>
      <c r="J29" s="2">
        <v>3.1265804965651434</v>
      </c>
      <c r="K29" s="2">
        <v>2.7858751946471525</v>
      </c>
      <c r="L29" s="2">
        <v>2.4390894391201114</v>
      </c>
      <c r="M29" s="2"/>
      <c r="N29" s="18">
        <f t="shared" si="0"/>
        <v>5.783899780075015</v>
      </c>
      <c r="O29" s="18">
        <f>(F29-J29)/2</f>
        <v>2.657319283509872</v>
      </c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29" ht="12">
      <c r="A30" s="2" t="s">
        <v>12</v>
      </c>
      <c r="B30" s="2">
        <v>11.416666666666668</v>
      </c>
      <c r="C30" s="2">
        <f>CONVERT(B30,"ft","m")</f>
        <v>3.4798</v>
      </c>
      <c r="D30" s="2">
        <v>0.003987</v>
      </c>
      <c r="E30" s="2">
        <v>0.02213</v>
      </c>
      <c r="F30" s="2">
        <v>0.04556</v>
      </c>
      <c r="G30" s="2">
        <v>0.0635</v>
      </c>
      <c r="H30" s="2">
        <v>0.08842</v>
      </c>
      <c r="I30" s="2">
        <v>0.1133</v>
      </c>
      <c r="J30" s="2">
        <v>0.1277</v>
      </c>
      <c r="K30" s="2">
        <v>0.1432</v>
      </c>
      <c r="L30" s="2">
        <v>0.169</v>
      </c>
      <c r="M30" s="2"/>
      <c r="N30" s="18">
        <f t="shared" si="0"/>
        <v>0.08663000000000001</v>
      </c>
      <c r="O30" s="18"/>
      <c r="P30" s="2">
        <v>75.65069</v>
      </c>
      <c r="Q30" s="2">
        <v>19.42</v>
      </c>
      <c r="R30" s="2">
        <v>4.94</v>
      </c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spans="1:29" ht="12">
      <c r="A31" s="2"/>
      <c r="B31" s="2"/>
      <c r="C31" s="2"/>
      <c r="D31" s="2">
        <v>7.970480679326843</v>
      </c>
      <c r="E31" s="2">
        <v>5.4978527386358005</v>
      </c>
      <c r="F31" s="2">
        <v>4.4560884427287</v>
      </c>
      <c r="G31" s="2">
        <v>3.977099597889921</v>
      </c>
      <c r="H31" s="2">
        <v>3.499483455482746</v>
      </c>
      <c r="I31" s="2">
        <v>3.1417802337289342</v>
      </c>
      <c r="J31" s="2">
        <v>2.9691695698467258</v>
      </c>
      <c r="K31" s="2">
        <v>2.803896602285193</v>
      </c>
      <c r="L31" s="2">
        <v>2.5649048483799026</v>
      </c>
      <c r="M31" s="2"/>
      <c r="N31" s="18">
        <f t="shared" si="0"/>
        <v>3.712629006287713</v>
      </c>
      <c r="O31" s="18">
        <f>(F31-J31)/2</f>
        <v>0.7434594364409872</v>
      </c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29" ht="12">
      <c r="A32" s="2" t="s">
        <v>13</v>
      </c>
      <c r="B32" s="2">
        <v>12</v>
      </c>
      <c r="C32" s="2">
        <f>CONVERT(B32,"ft","m")</f>
        <v>3.6576</v>
      </c>
      <c r="D32" s="2">
        <v>0.002876</v>
      </c>
      <c r="E32" s="2">
        <v>0.009236</v>
      </c>
      <c r="F32" s="2">
        <v>0.02273</v>
      </c>
      <c r="G32" s="2">
        <v>0.03572999999999999</v>
      </c>
      <c r="H32" s="2">
        <v>0.05409</v>
      </c>
      <c r="I32" s="2">
        <v>0.07499</v>
      </c>
      <c r="J32" s="2">
        <v>0.08869</v>
      </c>
      <c r="K32" s="2">
        <v>0.1054</v>
      </c>
      <c r="L32" s="2">
        <v>0.1372</v>
      </c>
      <c r="M32" s="2"/>
      <c r="N32" s="18">
        <f t="shared" si="0"/>
        <v>0.05571</v>
      </c>
      <c r="O32" s="18"/>
      <c r="P32" s="2">
        <v>38.29597</v>
      </c>
      <c r="Q32" s="2">
        <v>55.39</v>
      </c>
      <c r="R32" s="2">
        <v>6.33</v>
      </c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9" ht="12">
      <c r="A33" s="2"/>
      <c r="B33" s="2"/>
      <c r="C33" s="2"/>
      <c r="D33" s="2">
        <v>8.441720608884877</v>
      </c>
      <c r="E33" s="2">
        <v>6.758516111550059</v>
      </c>
      <c r="F33" s="2">
        <v>5.459258505618965</v>
      </c>
      <c r="G33" s="2">
        <v>4.806720275851542</v>
      </c>
      <c r="H33" s="2">
        <v>4.208494292283314</v>
      </c>
      <c r="I33" s="2">
        <v>3.737157966330088</v>
      </c>
      <c r="J33" s="2">
        <v>3.4950847432383982</v>
      </c>
      <c r="K33" s="2">
        <v>3.246053227912235</v>
      </c>
      <c r="L33" s="2">
        <v>2.865647613376637</v>
      </c>
      <c r="M33" s="2"/>
      <c r="N33" s="18">
        <f t="shared" si="0"/>
        <v>4.477171624428681</v>
      </c>
      <c r="O33" s="18">
        <f>(F33-J33)/2</f>
        <v>0.9820868811902832</v>
      </c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1:29" ht="12">
      <c r="A34" s="2" t="s">
        <v>14</v>
      </c>
      <c r="B34" s="2">
        <v>13</v>
      </c>
      <c r="C34" s="2">
        <f>CONVERT(B34,"ft","m")</f>
        <v>3.9624</v>
      </c>
      <c r="D34" s="2">
        <v>0.000654</v>
      </c>
      <c r="E34" s="2">
        <v>0.000918</v>
      </c>
      <c r="F34" s="2">
        <v>0.001571</v>
      </c>
      <c r="G34" s="2">
        <v>0.0026349999999999998</v>
      </c>
      <c r="H34" s="2">
        <v>0.007829</v>
      </c>
      <c r="I34" s="2">
        <v>0.02797</v>
      </c>
      <c r="J34" s="2">
        <v>0.04134000000000001</v>
      </c>
      <c r="K34" s="2">
        <v>0.0688</v>
      </c>
      <c r="L34" s="2">
        <v>0.1359</v>
      </c>
      <c r="M34" s="2"/>
      <c r="N34" s="18">
        <f t="shared" si="0"/>
        <v>0.021455500000000006</v>
      </c>
      <c r="O34" s="18"/>
      <c r="P34" s="2">
        <v>10.741399999999999</v>
      </c>
      <c r="Q34" s="2">
        <v>53.07</v>
      </c>
      <c r="R34" s="2">
        <v>36.19</v>
      </c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1:29" ht="12">
      <c r="A35" s="2"/>
      <c r="B35" s="2"/>
      <c r="C35" s="2"/>
      <c r="D35" s="2">
        <v>10.578421743826093</v>
      </c>
      <c r="E35" s="2">
        <v>10.089218225910367</v>
      </c>
      <c r="F35" s="2">
        <v>9.314101104029978</v>
      </c>
      <c r="G35" s="2">
        <v>8.567981322799598</v>
      </c>
      <c r="H35" s="2">
        <v>6.996956241152777</v>
      </c>
      <c r="I35" s="2">
        <v>5.15997593596062</v>
      </c>
      <c r="J35" s="2">
        <v>4.596317801011364</v>
      </c>
      <c r="K35" s="2">
        <v>3.8614476248473517</v>
      </c>
      <c r="L35" s="2">
        <v>2.8793826387820585</v>
      </c>
      <c r="M35" s="2"/>
      <c r="N35" s="18">
        <f t="shared" si="0"/>
        <v>6.955209452520672</v>
      </c>
      <c r="O35" s="18">
        <f>(F35-J35)/2</f>
        <v>2.3588916515093072</v>
      </c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1:29" ht="12">
      <c r="A36" s="2" t="s">
        <v>15</v>
      </c>
      <c r="B36" s="2">
        <v>14</v>
      </c>
      <c r="C36" s="2">
        <f>CONVERT(B36,"ft","m")</f>
        <v>4.2672</v>
      </c>
      <c r="D36" s="2">
        <v>0.001449</v>
      </c>
      <c r="E36" s="2">
        <v>0.002907</v>
      </c>
      <c r="F36" s="2">
        <v>0.005883</v>
      </c>
      <c r="G36" s="2">
        <v>0.01648</v>
      </c>
      <c r="H36" s="2">
        <v>0.0652</v>
      </c>
      <c r="I36" s="2">
        <v>0.1197</v>
      </c>
      <c r="J36" s="2">
        <v>0.1425</v>
      </c>
      <c r="K36" s="2">
        <v>0.1643</v>
      </c>
      <c r="L36" s="2">
        <v>0.1968</v>
      </c>
      <c r="M36" s="2"/>
      <c r="N36" s="18">
        <f t="shared" si="0"/>
        <v>0.0741915</v>
      </c>
      <c r="O36" s="18"/>
      <c r="P36" s="2">
        <v>51.100145999999995</v>
      </c>
      <c r="Q36" s="2">
        <v>36.32</v>
      </c>
      <c r="R36" s="2">
        <v>12.58</v>
      </c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spans="1:29" ht="12">
      <c r="A37" s="2"/>
      <c r="B37" s="2"/>
      <c r="C37" s="2"/>
      <c r="D37" s="2">
        <v>9.430726689767244</v>
      </c>
      <c r="E37" s="2">
        <v>8.426253213187938</v>
      </c>
      <c r="F37" s="2">
        <v>7.409232248410869</v>
      </c>
      <c r="G37" s="2">
        <v>5.923139947253593</v>
      </c>
      <c r="H37" s="2">
        <v>3.9389842253183724</v>
      </c>
      <c r="I37" s="2">
        <v>3.062504942605947</v>
      </c>
      <c r="J37" s="2">
        <v>2.810966175609983</v>
      </c>
      <c r="K37" s="2">
        <v>2.605595614599375</v>
      </c>
      <c r="L37" s="2">
        <v>2.3451978742102098</v>
      </c>
      <c r="M37" s="2"/>
      <c r="N37" s="18">
        <f t="shared" si="0"/>
        <v>5.110099212010426</v>
      </c>
      <c r="O37" s="18">
        <f>(F37-J37)/2</f>
        <v>2.299133036400443</v>
      </c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1:29" ht="12">
      <c r="A38" s="2" t="s">
        <v>16</v>
      </c>
      <c r="B38" s="2">
        <v>15</v>
      </c>
      <c r="C38" s="2">
        <f>CONVERT(B38,"ft","m")</f>
        <v>4.572</v>
      </c>
      <c r="D38" s="2">
        <v>0.000755</v>
      </c>
      <c r="E38" s="2">
        <v>0.001301</v>
      </c>
      <c r="F38" s="2">
        <v>0.002359</v>
      </c>
      <c r="G38" s="2">
        <v>0.003765</v>
      </c>
      <c r="H38" s="2">
        <v>0.01393</v>
      </c>
      <c r="I38" s="2">
        <v>0.02925</v>
      </c>
      <c r="J38" s="2">
        <v>0.03921</v>
      </c>
      <c r="K38" s="2">
        <v>0.06216</v>
      </c>
      <c r="L38" s="2">
        <v>0.1337</v>
      </c>
      <c r="M38" s="2"/>
      <c r="N38" s="18">
        <f t="shared" si="0"/>
        <v>0.0207845</v>
      </c>
      <c r="O38" s="18"/>
      <c r="P38" s="2">
        <v>9.9414</v>
      </c>
      <c r="Q38" s="2">
        <v>64.29</v>
      </c>
      <c r="R38" s="2">
        <v>25.78</v>
      </c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</row>
    <row r="39" spans="1:29" ht="12">
      <c r="A39" s="2"/>
      <c r="B39" s="2"/>
      <c r="C39" s="2"/>
      <c r="D39" s="2">
        <v>10.371235735111734</v>
      </c>
      <c r="E39" s="2">
        <v>9.586163322606378</v>
      </c>
      <c r="F39" s="2">
        <v>8.727608866084712</v>
      </c>
      <c r="G39" s="2">
        <v>8.053134419764884</v>
      </c>
      <c r="H39" s="2">
        <v>6.165660931835559</v>
      </c>
      <c r="I39" s="2">
        <v>5.095419565078682</v>
      </c>
      <c r="J39" s="2">
        <v>4.6726345479202225</v>
      </c>
      <c r="K39" s="2">
        <v>4.007869686029101</v>
      </c>
      <c r="L39" s="2">
        <v>2.9029286294560963</v>
      </c>
      <c r="M39" s="2"/>
      <c r="N39" s="18">
        <f t="shared" si="0"/>
        <v>6.700121707002467</v>
      </c>
      <c r="O39" s="18">
        <f>(F39-J39)/2</f>
        <v>2.0274871590822445</v>
      </c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spans="1:29" ht="1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18"/>
      <c r="O40" s="18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 spans="1:29" ht="1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18"/>
      <c r="O41" s="18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</row>
    <row r="42" spans="1:29" ht="1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18"/>
      <c r="O42" s="18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spans="1:29" ht="1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18"/>
      <c r="O43" s="18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spans="1:29" ht="1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18"/>
      <c r="O44" s="1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1:29" ht="1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18"/>
      <c r="O45" s="18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1:29" ht="1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18"/>
      <c r="O46" s="18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1:29" ht="1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18"/>
      <c r="O47" s="1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1:29" ht="1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1:29" ht="1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1:29" ht="1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1:29" ht="1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1:29" ht="1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1:29" ht="1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1:29" ht="1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1:29" ht="1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1:29" ht="1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1:29" ht="1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1:29" ht="1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1:29" ht="1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1:29" ht="1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1:29" ht="1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1:29" ht="1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1:29" ht="1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1:29" ht="1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1:29" ht="1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1:29" ht="1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1:29" ht="1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1:29" ht="1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1:29" ht="1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1:29" ht="1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1:29" ht="1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1:29" ht="1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1:29" ht="1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1:29" ht="1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1:29" ht="1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 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kulp</dc:creator>
  <cp:keywords/>
  <dc:description/>
  <cp:lastModifiedBy>Center for Coastal Geology</cp:lastModifiedBy>
  <dcterms:created xsi:type="dcterms:W3CDTF">2000-07-15T22:06:20Z</dcterms:created>
  <dcterms:modified xsi:type="dcterms:W3CDTF">2001-01-23T14:59:03Z</dcterms:modified>
  <cp:category/>
  <cp:version/>
  <cp:contentType/>
  <cp:contentStatus/>
</cp:coreProperties>
</file>