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<sst xmlns="http://schemas.openxmlformats.org/spreadsheetml/2006/main" count="49" uniqueCount="32">
  <si>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129-000-002</t>
  </si>
  <si>
    <t>129-011-013</t>
  </si>
  <si>
    <t>129-023-025</t>
  </si>
  <si>
    <t>129-035-037</t>
  </si>
  <si>
    <t>129-047-049</t>
  </si>
  <si>
    <t>129-059-061</t>
  </si>
  <si>
    <t>129-071-073</t>
  </si>
  <si>
    <t>129-083-085</t>
  </si>
  <si>
    <t>129-095-097</t>
  </si>
  <si>
    <t>129-107-109</t>
  </si>
  <si>
    <t>129-119-121</t>
  </si>
  <si>
    <t>129-131-133</t>
  </si>
  <si>
    <t>129-143-145</t>
  </si>
  <si>
    <t>129-155-157</t>
  </si>
  <si>
    <t>129-167-169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</si>
  <si>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</si>
  <si>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</si>
  <si>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</si>
  <si>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</si>
  <si>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</si>
  <si>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</si>
  <si>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</si>
  <si>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</si>
  <si>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</si>
  <si>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</si>
  <si>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</si>
  <si>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</si>
  <si>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</si>
  <si>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</si>
  <si>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</si>
  <si>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</si>
  <si>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BSS00_129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</si>
</sst>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Bss00-129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54.8151</c:v>
                </c:pt>
                <c:pt idx="1">
                  <c:v>17.44</c:v>
                </c:pt>
                <c:pt idx="2">
                  <c:v>39.1189</c:v>
                </c:pt>
                <c:pt idx="3">
                  <c:v>35.30957</c:v>
                </c:pt>
                <c:pt idx="4">
                  <c:v>75.92</c:v>
                </c:pt>
                <c:pt idx="5">
                  <c:v>58.162068</c:v>
                </c:pt>
                <c:pt idx="6">
                  <c:v>57.17361100000001</c:v>
                </c:pt>
                <c:pt idx="7">
                  <c:v>36.69840000000001</c:v>
                </c:pt>
                <c:pt idx="8">
                  <c:v>33.9714</c:v>
                </c:pt>
                <c:pt idx="9">
                  <c:v>12.11</c:v>
                </c:pt>
                <c:pt idx="10">
                  <c:v>33.264506000000004</c:v>
                </c:pt>
                <c:pt idx="11">
                  <c:v>19.7072</c:v>
                </c:pt>
                <c:pt idx="12">
                  <c:v>46.794029</c:v>
                </c:pt>
                <c:pt idx="13">
                  <c:v>46.05350000000001</c:v>
                </c:pt>
                <c:pt idx="14">
                  <c:v>38.4268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35902242"/>
        <c:axId val="54684723"/>
      </c:scatterChart>
      <c:valAx>
        <c:axId val="3590224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4684723"/>
        <c:crosses val="autoZero"/>
        <c:crossBetween val="midCat"/>
        <c:dispUnits/>
        <c:majorUnit val="10"/>
        <c:minorUnit val="5"/>
      </c:valAx>
      <c:valAx>
        <c:axId val="5468472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90224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Bss00-129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54.8151</c:v>
                </c:pt>
                <c:pt idx="1">
                  <c:v>17.44</c:v>
                </c:pt>
                <c:pt idx="2">
                  <c:v>39.1189</c:v>
                </c:pt>
                <c:pt idx="3">
                  <c:v>35.30957</c:v>
                </c:pt>
                <c:pt idx="4">
                  <c:v>75.92</c:v>
                </c:pt>
                <c:pt idx="5">
                  <c:v>58.162068</c:v>
                </c:pt>
                <c:pt idx="6">
                  <c:v>57.17361100000001</c:v>
                </c:pt>
                <c:pt idx="7">
                  <c:v>36.69840000000001</c:v>
                </c:pt>
                <c:pt idx="8">
                  <c:v>33.9714</c:v>
                </c:pt>
                <c:pt idx="9">
                  <c:v>12.11</c:v>
                </c:pt>
                <c:pt idx="10">
                  <c:v>33.264506000000004</c:v>
                </c:pt>
                <c:pt idx="11">
                  <c:v>19.7072</c:v>
                </c:pt>
                <c:pt idx="12">
                  <c:v>46.794029</c:v>
                </c:pt>
                <c:pt idx="13">
                  <c:v>46.05350000000001</c:v>
                </c:pt>
                <c:pt idx="14">
                  <c:v>38.4268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22400460"/>
        <c:axId val="277549"/>
      </c:scatterChart>
      <c:valAx>
        <c:axId val="2240046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7549"/>
        <c:crosses val="autoZero"/>
        <c:crossBetween val="midCat"/>
        <c:dispUnits/>
        <c:majorUnit val="10"/>
        <c:minorUnit val="5"/>
      </c:valAx>
      <c:valAx>
        <c:axId val="27754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40046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38</xdr:row>
      <xdr:rowOff>76200</xdr:rowOff>
    </xdr:from>
    <xdr:to>
      <xdr:col>9</xdr:col>
      <xdr:colOff>19050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590550" y="5867400"/>
        <a:ext cx="30765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39</xdr:row>
      <xdr:rowOff>66675</xdr:rowOff>
    </xdr:from>
    <xdr:to>
      <xdr:col>19</xdr:col>
      <xdr:colOff>609600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4305300" y="6010275"/>
        <a:ext cx="35718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5.33203125" style="8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5.33203125" style="8" customWidth="1"/>
    <col min="16" max="16" width="10.16015625" style="0" bestFit="1" customWidth="1"/>
    <col min="17" max="18" width="6.16015625" style="0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0" bestFit="1" customWidth="1"/>
    <col min="24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31</v>
      </c>
      <c r="B4" s="1"/>
      <c r="C4" s="1"/>
      <c r="D4" s="1"/>
      <c r="E4" s="1"/>
      <c r="F4" s="1"/>
      <c r="G4" s="6" t="s">
        <v>22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3" t="s">
        <v>19</v>
      </c>
      <c r="Q5" s="3" t="s">
        <v>20</v>
      </c>
      <c r="R5" s="3" t="s">
        <v>21</v>
      </c>
      <c r="S5" s="1"/>
      <c r="T5" s="5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0.001805</v>
      </c>
      <c r="E6" s="2">
        <v>0.003344</v>
      </c>
      <c r="F6" s="2">
        <v>0.005977</v>
      </c>
      <c r="G6" s="2">
        <v>0.016170000000000004</v>
      </c>
      <c r="H6" s="2">
        <v>0.07594</v>
      </c>
      <c r="I6" s="2">
        <v>0.1619</v>
      </c>
      <c r="J6" s="2">
        <v>0.228</v>
      </c>
      <c r="K6" s="2">
        <v>0.2812</v>
      </c>
      <c r="L6" s="2">
        <v>0.3389</v>
      </c>
      <c r="M6" s="2" t="s">
        <v>15</v>
      </c>
      <c r="N6" s="9">
        <f>(F6+J6)/2</f>
        <v>0.11698850000000001</v>
      </c>
      <c r="O6" s="9"/>
      <c r="P6" s="2">
        <v>54.8151</v>
      </c>
      <c r="Q6" s="2">
        <v>33.58</v>
      </c>
      <c r="R6" s="2">
        <v>11.6</v>
      </c>
      <c r="S6" s="2"/>
      <c r="T6" s="10" t="s">
        <v>27</v>
      </c>
      <c r="U6" s="11" t="s">
        <v>28</v>
      </c>
      <c r="V6" s="11" t="s">
        <v>29</v>
      </c>
      <c r="W6" s="11" t="s">
        <v>19</v>
      </c>
      <c r="X6" s="11" t="s">
        <v>30</v>
      </c>
      <c r="Y6" s="12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9.11378544754964</v>
      </c>
      <c r="E7" s="2">
        <v>8.224209437243292</v>
      </c>
      <c r="F7" s="2">
        <v>7.386362741898569</v>
      </c>
      <c r="G7" s="2">
        <v>5.95053651096315</v>
      </c>
      <c r="H7" s="2">
        <v>3.7189961908177227</v>
      </c>
      <c r="I7" s="2">
        <v>2.6268251092468837</v>
      </c>
      <c r="J7" s="2">
        <v>2.1328942704973453</v>
      </c>
      <c r="K7" s="2">
        <v>1.830331500476914</v>
      </c>
      <c r="L7" s="2">
        <v>1.5610684580654552</v>
      </c>
      <c r="M7" s="2" t="s">
        <v>16</v>
      </c>
      <c r="N7" s="9">
        <f aca="true" t="shared" si="0" ref="N7:N35">(F7+J7)/2</f>
        <v>4.7596285061979575</v>
      </c>
      <c r="O7" s="9">
        <f>(F7-J7)/2</f>
        <v>2.626734235700612</v>
      </c>
      <c r="P7" s="2"/>
      <c r="Q7" s="2"/>
      <c r="R7" s="2"/>
      <c r="S7" s="2"/>
      <c r="T7" s="14" t="s">
        <v>0</v>
      </c>
      <c r="U7" s="13">
        <v>0.08333333333333333</v>
      </c>
      <c r="V7" s="13">
        <f>CONVERT(U7,"ft","m")</f>
        <v>0.0254</v>
      </c>
      <c r="W7" s="13">
        <v>54.8151</v>
      </c>
      <c r="X7" s="13">
        <v>33.58</v>
      </c>
      <c r="Y7" s="15">
        <v>11.6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0.000832</v>
      </c>
      <c r="E8" s="2">
        <v>0.001678</v>
      </c>
      <c r="F8" s="2">
        <v>0.002815</v>
      </c>
      <c r="G8" s="2">
        <v>0.004799</v>
      </c>
      <c r="H8" s="2">
        <v>0.01938</v>
      </c>
      <c r="I8" s="2">
        <v>0.04447999999999999</v>
      </c>
      <c r="J8" s="2">
        <v>0.06939</v>
      </c>
      <c r="K8" s="2">
        <v>0.1281</v>
      </c>
      <c r="L8" s="2">
        <v>0.1952</v>
      </c>
      <c r="M8" s="2"/>
      <c r="N8" s="9">
        <f t="shared" si="0"/>
        <v>0.036102499999999996</v>
      </c>
      <c r="O8" s="9"/>
      <c r="P8" s="2">
        <v>17.44</v>
      </c>
      <c r="Q8" s="2">
        <v>60.94</v>
      </c>
      <c r="R8" s="2">
        <v>21.65</v>
      </c>
      <c r="S8" s="2"/>
      <c r="T8" s="14" t="s">
        <v>1</v>
      </c>
      <c r="U8" s="13">
        <v>1</v>
      </c>
      <c r="V8" s="13">
        <f>CONVERT(U8,"ft","m")</f>
        <v>0.3048</v>
      </c>
      <c r="W8" s="13">
        <v>17.44</v>
      </c>
      <c r="X8" s="13">
        <v>60.94</v>
      </c>
      <c r="Y8" s="15">
        <v>21.65</v>
      </c>
      <c r="Z8" s="2"/>
      <c r="AA8" s="2"/>
      <c r="AB8" s="2"/>
      <c r="AC8" s="2"/>
    </row>
    <row r="9" spans="1:29" ht="12">
      <c r="A9" s="2"/>
      <c r="B9" s="2"/>
      <c r="C9" s="2"/>
      <c r="D9" s="2">
        <v>10.231128851183083</v>
      </c>
      <c r="E9" s="2">
        <v>9.21904156888435</v>
      </c>
      <c r="F9" s="2">
        <v>8.472649362356583</v>
      </c>
      <c r="G9" s="2">
        <v>7.70305047160798</v>
      </c>
      <c r="H9" s="2">
        <v>5.689287619021731</v>
      </c>
      <c r="I9" s="2">
        <v>4.490699401713305</v>
      </c>
      <c r="J9" s="2">
        <v>3.8491284230794656</v>
      </c>
      <c r="K9" s="2">
        <v>2.9646576192078027</v>
      </c>
      <c r="L9" s="2">
        <v>2.356975041986563</v>
      </c>
      <c r="M9" s="2"/>
      <c r="N9" s="9">
        <f t="shared" si="0"/>
        <v>6.160888892718024</v>
      </c>
      <c r="O9" s="9">
        <f>(F9-J9)/2</f>
        <v>2.3117604696385587</v>
      </c>
      <c r="P9" s="2"/>
      <c r="Q9" s="2"/>
      <c r="R9" s="2"/>
      <c r="S9" s="2"/>
      <c r="T9" s="14" t="s">
        <v>2</v>
      </c>
      <c r="U9" s="13">
        <v>2</v>
      </c>
      <c r="V9" s="13">
        <f>CONVERT(U9,"ft","m")</f>
        <v>0.6096</v>
      </c>
      <c r="W9" s="13">
        <v>39.1189</v>
      </c>
      <c r="X9" s="13">
        <v>52.52</v>
      </c>
      <c r="Y9" s="15">
        <v>8.35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0.002141</v>
      </c>
      <c r="E10" s="2">
        <v>0.005183</v>
      </c>
      <c r="F10" s="2">
        <v>0.01266</v>
      </c>
      <c r="G10" s="2">
        <v>0.02343</v>
      </c>
      <c r="H10" s="2">
        <v>0.04889</v>
      </c>
      <c r="I10" s="2">
        <v>0.0931</v>
      </c>
      <c r="J10" s="2">
        <v>0.1291</v>
      </c>
      <c r="K10" s="2">
        <v>0.1698</v>
      </c>
      <c r="L10" s="2">
        <v>0.2348</v>
      </c>
      <c r="M10" s="2"/>
      <c r="N10" s="9">
        <f t="shared" si="0"/>
        <v>0.07088</v>
      </c>
      <c r="O10" s="9"/>
      <c r="P10" s="2">
        <v>39.1189</v>
      </c>
      <c r="Q10" s="2">
        <v>52.52</v>
      </c>
      <c r="R10" s="2">
        <v>8.35</v>
      </c>
      <c r="S10" s="2"/>
      <c r="T10" s="14" t="s">
        <v>3</v>
      </c>
      <c r="U10" s="13">
        <v>3</v>
      </c>
      <c r="V10" s="13">
        <f>CONVERT(U10,"ft","m")</f>
        <v>0.9144</v>
      </c>
      <c r="W10" s="13">
        <v>35.30957</v>
      </c>
      <c r="X10" s="13">
        <v>58.85</v>
      </c>
      <c r="Y10" s="15">
        <v>5.83</v>
      </c>
      <c r="Z10" s="2"/>
      <c r="AA10" s="2"/>
      <c r="AB10" s="2"/>
      <c r="AC10" s="2"/>
    </row>
    <row r="11" spans="1:29" ht="12">
      <c r="A11" s="2"/>
      <c r="B11" s="2"/>
      <c r="C11" s="2"/>
      <c r="D11" s="2">
        <v>8.867499488938664</v>
      </c>
      <c r="E11" s="2">
        <v>7.591996890939474</v>
      </c>
      <c r="F11" s="2">
        <v>6.30357878500847</v>
      </c>
      <c r="G11" s="2">
        <v>5.415499235573677</v>
      </c>
      <c r="H11" s="2">
        <v>4.354316784428674</v>
      </c>
      <c r="I11" s="2">
        <v>3.4250750219906556</v>
      </c>
      <c r="J11" s="2">
        <v>2.953439094242259</v>
      </c>
      <c r="K11" s="2">
        <v>2.5580916359964108</v>
      </c>
      <c r="L11" s="2">
        <v>2.090495686439397</v>
      </c>
      <c r="M11" s="2"/>
      <c r="N11" s="9">
        <f t="shared" si="0"/>
        <v>4.628508939625364</v>
      </c>
      <c r="O11" s="9">
        <f>(F11-J11)/2</f>
        <v>1.6750698453831054</v>
      </c>
      <c r="P11" s="2"/>
      <c r="Q11" s="2"/>
      <c r="R11" s="2"/>
      <c r="S11" s="2"/>
      <c r="T11" s="14" t="s">
        <v>4</v>
      </c>
      <c r="U11" s="13">
        <v>4</v>
      </c>
      <c r="V11" s="13">
        <f>CONVERT(U11,"ft","m")</f>
        <v>1.2192</v>
      </c>
      <c r="W11" s="13">
        <v>75.92</v>
      </c>
      <c r="X11" s="13">
        <v>24.07</v>
      </c>
      <c r="Y11" s="15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0.003005</v>
      </c>
      <c r="E12" s="2">
        <v>0.01175</v>
      </c>
      <c r="F12" s="2">
        <v>0.019239999999999997</v>
      </c>
      <c r="G12" s="2">
        <v>0.02713</v>
      </c>
      <c r="H12" s="2">
        <v>0.04713</v>
      </c>
      <c r="I12" s="2">
        <v>0.07903</v>
      </c>
      <c r="J12" s="2">
        <v>0.104</v>
      </c>
      <c r="K12" s="2">
        <v>0.1348</v>
      </c>
      <c r="L12" s="2">
        <v>0.188</v>
      </c>
      <c r="M12" s="2"/>
      <c r="N12" s="9">
        <f t="shared" si="0"/>
        <v>0.061619999999999994</v>
      </c>
      <c r="O12" s="9"/>
      <c r="P12" s="2">
        <v>35.30957</v>
      </c>
      <c r="Q12" s="2">
        <v>58.85</v>
      </c>
      <c r="R12" s="2">
        <v>5.83</v>
      </c>
      <c r="S12" s="2"/>
      <c r="T12" s="14" t="s">
        <v>5</v>
      </c>
      <c r="U12" s="13">
        <v>5</v>
      </c>
      <c r="V12" s="13">
        <f>CONVERT(U12,"ft","m")</f>
        <v>1.524</v>
      </c>
      <c r="W12" s="13">
        <v>58.162068</v>
      </c>
      <c r="X12" s="13">
        <v>35.69</v>
      </c>
      <c r="Y12" s="15">
        <v>6.13</v>
      </c>
      <c r="Z12" s="2"/>
      <c r="AA12" s="2"/>
      <c r="AB12" s="2"/>
      <c r="AC12" s="2"/>
    </row>
    <row r="13" spans="1:29" ht="12">
      <c r="A13" s="2"/>
      <c r="B13" s="2"/>
      <c r="C13" s="2"/>
      <c r="D13" s="2">
        <v>8.378419293725628</v>
      </c>
      <c r="E13" s="2">
        <v>6.41119543298445</v>
      </c>
      <c r="F13" s="2">
        <v>5.69974739066677</v>
      </c>
      <c r="G13" s="2">
        <v>5.203967142154946</v>
      </c>
      <c r="H13" s="2">
        <v>4.407210508421459</v>
      </c>
      <c r="I13" s="2">
        <v>3.6614557816062065</v>
      </c>
      <c r="J13" s="2">
        <v>3.265344566520995</v>
      </c>
      <c r="K13" s="2">
        <v>2.891107598367591</v>
      </c>
      <c r="L13" s="2">
        <v>2.41119543298445</v>
      </c>
      <c r="M13" s="2"/>
      <c r="N13" s="9">
        <f t="shared" si="0"/>
        <v>4.482545978593882</v>
      </c>
      <c r="O13" s="9">
        <f>(F13-J13)/2</f>
        <v>1.2172014120728878</v>
      </c>
      <c r="P13" s="2"/>
      <c r="Q13" s="2"/>
      <c r="R13" s="2"/>
      <c r="S13" s="2"/>
      <c r="T13" s="14" t="s">
        <v>6</v>
      </c>
      <c r="U13" s="13">
        <v>6</v>
      </c>
      <c r="V13" s="13">
        <f>CONVERT(U13,"ft","m")</f>
        <v>1.8288</v>
      </c>
      <c r="W13" s="13">
        <v>57.17361100000001</v>
      </c>
      <c r="X13" s="13">
        <v>37.17</v>
      </c>
      <c r="Y13" s="15">
        <v>5.67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0.03149</v>
      </c>
      <c r="E14" s="2">
        <v>0.04212</v>
      </c>
      <c r="F14" s="2">
        <v>0.051770000000000004</v>
      </c>
      <c r="G14" s="2">
        <v>0.06368</v>
      </c>
      <c r="H14" s="2">
        <v>0.09391</v>
      </c>
      <c r="I14" s="2">
        <v>0.1285</v>
      </c>
      <c r="J14" s="2">
        <v>0.1468</v>
      </c>
      <c r="K14" s="2">
        <v>0.1662</v>
      </c>
      <c r="L14" s="2">
        <v>0.1917</v>
      </c>
      <c r="M14" s="2"/>
      <c r="N14" s="9">
        <f t="shared" si="0"/>
        <v>0.09928500000000001</v>
      </c>
      <c r="O14" s="9"/>
      <c r="P14" s="2">
        <v>75.92</v>
      </c>
      <c r="Q14" s="2">
        <v>24.07</v>
      </c>
      <c r="R14" s="2">
        <v>0</v>
      </c>
      <c r="S14" s="2"/>
      <c r="T14" s="14" t="s">
        <v>7</v>
      </c>
      <c r="U14" s="13">
        <v>7</v>
      </c>
      <c r="V14" s="13">
        <f>CONVERT(U14,"ft","m")</f>
        <v>2.1336</v>
      </c>
      <c r="W14" s="13">
        <v>36.69840000000001</v>
      </c>
      <c r="X14" s="13">
        <v>49.45</v>
      </c>
      <c r="Y14" s="15">
        <v>13.86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4.988962432301403</v>
      </c>
      <c r="E15" s="2">
        <v>4.569350753411095</v>
      </c>
      <c r="F15" s="2">
        <v>4.2717398715758845</v>
      </c>
      <c r="G15" s="2">
        <v>3.973015853893163</v>
      </c>
      <c r="H15" s="2">
        <v>3.4125773984318286</v>
      </c>
      <c r="I15" s="2">
        <v>2.960159735468209</v>
      </c>
      <c r="J15" s="2">
        <v>2.7680761267062364</v>
      </c>
      <c r="K15" s="2">
        <v>2.589007712779105</v>
      </c>
      <c r="L15" s="2">
        <v>2.3830777578812987</v>
      </c>
      <c r="M15" s="2"/>
      <c r="N15" s="9">
        <f t="shared" si="0"/>
        <v>3.5199079991410605</v>
      </c>
      <c r="O15" s="9">
        <f>(F15-J15)/2</f>
        <v>0.7518318724348241</v>
      </c>
      <c r="P15" s="2"/>
      <c r="Q15" s="2"/>
      <c r="R15" s="2"/>
      <c r="S15" s="2"/>
      <c r="T15" s="14" t="s">
        <v>8</v>
      </c>
      <c r="U15" s="13">
        <v>8</v>
      </c>
      <c r="V15" s="13">
        <f>CONVERT(U15,"ft","m")</f>
        <v>2.4384</v>
      </c>
      <c r="W15" s="13">
        <v>33.9714</v>
      </c>
      <c r="X15" s="13">
        <v>55.26</v>
      </c>
      <c r="Y15" s="15">
        <v>10.73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0.002936</v>
      </c>
      <c r="E16" s="2">
        <v>0.01083</v>
      </c>
      <c r="F16" s="2">
        <v>0.024079999999999997</v>
      </c>
      <c r="G16" s="2">
        <v>0.03946</v>
      </c>
      <c r="H16" s="2">
        <v>0.07364</v>
      </c>
      <c r="I16" s="2">
        <v>0.1137</v>
      </c>
      <c r="J16" s="2">
        <v>0.1349</v>
      </c>
      <c r="K16" s="2">
        <v>0.1566</v>
      </c>
      <c r="L16" s="2">
        <v>0.1899</v>
      </c>
      <c r="M16" s="2"/>
      <c r="N16" s="9">
        <f t="shared" si="0"/>
        <v>0.07948999999999999</v>
      </c>
      <c r="O16" s="9"/>
      <c r="P16" s="2">
        <v>58.162068</v>
      </c>
      <c r="Q16" s="2">
        <v>35.69</v>
      </c>
      <c r="R16" s="2">
        <v>6.13</v>
      </c>
      <c r="S16" s="2"/>
      <c r="T16" s="14" t="s">
        <v>9</v>
      </c>
      <c r="U16" s="13">
        <v>9</v>
      </c>
      <c r="V16" s="13">
        <f>CONVERT(U16,"ft","m")</f>
        <v>2.7432</v>
      </c>
      <c r="W16" s="13">
        <v>12.11</v>
      </c>
      <c r="X16" s="13">
        <v>67.39</v>
      </c>
      <c r="Y16" s="15">
        <v>20.51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8.41193231648096</v>
      </c>
      <c r="E17" s="2">
        <v>6.528822946828485</v>
      </c>
      <c r="F17" s="2">
        <v>5.376020797677111</v>
      </c>
      <c r="G17" s="2">
        <v>4.663465233713254</v>
      </c>
      <c r="H17" s="2">
        <v>3.7633665630869055</v>
      </c>
      <c r="I17" s="2">
        <v>3.1366958406572016</v>
      </c>
      <c r="J17" s="2">
        <v>2.890037746601182</v>
      </c>
      <c r="K17" s="2">
        <v>2.674843882258409</v>
      </c>
      <c r="L17" s="2">
        <v>2.396688189399952</v>
      </c>
      <c r="M17" s="2"/>
      <c r="N17" s="9">
        <f t="shared" si="0"/>
        <v>4.133029272139146</v>
      </c>
      <c r="O17" s="9">
        <f>(F17-J17)/2</f>
        <v>1.2429915255379642</v>
      </c>
      <c r="P17" s="2"/>
      <c r="Q17" s="2"/>
      <c r="R17" s="2"/>
      <c r="S17" s="2"/>
      <c r="T17" s="14" t="s">
        <v>10</v>
      </c>
      <c r="U17" s="13">
        <v>10</v>
      </c>
      <c r="V17" s="13">
        <f>CONVERT(U17,"ft","m")</f>
        <v>3.048</v>
      </c>
      <c r="W17" s="13">
        <v>33.264506000000004</v>
      </c>
      <c r="X17" s="13">
        <v>53.6</v>
      </c>
      <c r="Y17" s="15">
        <v>13.15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0.003262</v>
      </c>
      <c r="E18" s="2">
        <v>0.01215</v>
      </c>
      <c r="F18" s="2">
        <v>0.0249</v>
      </c>
      <c r="G18" s="2">
        <v>0.03924</v>
      </c>
      <c r="H18" s="2">
        <v>0.0721</v>
      </c>
      <c r="I18" s="2">
        <v>0.1131</v>
      </c>
      <c r="J18" s="2">
        <v>0.136</v>
      </c>
      <c r="K18" s="2">
        <v>0.1597</v>
      </c>
      <c r="L18" s="2">
        <v>0.1995</v>
      </c>
      <c r="M18" s="2"/>
      <c r="N18" s="9">
        <f t="shared" si="0"/>
        <v>0.08045000000000001</v>
      </c>
      <c r="O18" s="9"/>
      <c r="P18" s="2">
        <v>57.17361100000001</v>
      </c>
      <c r="Q18" s="2">
        <v>37.17</v>
      </c>
      <c r="R18" s="2">
        <v>5.67</v>
      </c>
      <c r="S18" s="2"/>
      <c r="T18" s="14" t="s">
        <v>11</v>
      </c>
      <c r="U18" s="13">
        <v>11</v>
      </c>
      <c r="V18" s="13">
        <f>CONVERT(U18,"ft","m")</f>
        <v>3.3528</v>
      </c>
      <c r="W18" s="13">
        <v>19.7072</v>
      </c>
      <c r="X18" s="13">
        <v>63.69</v>
      </c>
      <c r="Y18" s="15">
        <v>16.55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8.26002750261229</v>
      </c>
      <c r="E19" s="2">
        <v>6.362899875943669</v>
      </c>
      <c r="F19" s="2">
        <v>5.327710447481369</v>
      </c>
      <c r="G19" s="2">
        <v>4.671531148217573</v>
      </c>
      <c r="H19" s="2">
        <v>3.7938569303086274</v>
      </c>
      <c r="I19" s="2">
        <v>3.144329165559629</v>
      </c>
      <c r="J19" s="2">
        <v>2.8783214434117474</v>
      </c>
      <c r="K19" s="2">
        <v>2.646563782138217</v>
      </c>
      <c r="L19" s="2">
        <v>2.3255393484397415</v>
      </c>
      <c r="M19" s="2"/>
      <c r="N19" s="9">
        <f t="shared" si="0"/>
        <v>4.1030159454465585</v>
      </c>
      <c r="O19" s="9">
        <f>(F19-J19)/2</f>
        <v>1.2246945020348108</v>
      </c>
      <c r="P19" s="2"/>
      <c r="Q19" s="2"/>
      <c r="R19" s="2"/>
      <c r="S19" s="2"/>
      <c r="T19" s="14" t="s">
        <v>12</v>
      </c>
      <c r="U19" s="13">
        <v>12</v>
      </c>
      <c r="V19" s="13">
        <f>CONVERT(U19,"ft","m")</f>
        <v>3.6576</v>
      </c>
      <c r="W19" s="13">
        <v>46.794029</v>
      </c>
      <c r="X19" s="13">
        <v>38.08</v>
      </c>
      <c r="Y19" s="15">
        <v>15.09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0.00128</v>
      </c>
      <c r="E20" s="2">
        <v>0.002555</v>
      </c>
      <c r="F20" s="2">
        <v>0.00493</v>
      </c>
      <c r="G20" s="2">
        <v>0.013039999999999998</v>
      </c>
      <c r="H20" s="2">
        <v>0.04049</v>
      </c>
      <c r="I20" s="2">
        <v>0.09188</v>
      </c>
      <c r="J20" s="2">
        <v>0.1195</v>
      </c>
      <c r="K20" s="2">
        <v>0.1441</v>
      </c>
      <c r="L20" s="2">
        <v>0.1802</v>
      </c>
      <c r="M20" s="2"/>
      <c r="N20" s="9">
        <f t="shared" si="0"/>
        <v>0.062215</v>
      </c>
      <c r="O20" s="9"/>
      <c r="P20" s="2">
        <v>36.69840000000001</v>
      </c>
      <c r="Q20" s="2">
        <v>49.45</v>
      </c>
      <c r="R20" s="2">
        <v>13.86</v>
      </c>
      <c r="S20" s="2"/>
      <c r="T20" s="14" t="s">
        <v>13</v>
      </c>
      <c r="U20" s="13">
        <v>13</v>
      </c>
      <c r="V20" s="13">
        <f>CONVERT(U20,"ft","m")</f>
        <v>3.9624</v>
      </c>
      <c r="W20" s="13">
        <v>46.05350000000001</v>
      </c>
      <c r="X20" s="13">
        <v>34.1</v>
      </c>
      <c r="Y20" s="15">
        <v>19.87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9.609640474436812</v>
      </c>
      <c r="E21" s="2">
        <v>8.612460993499191</v>
      </c>
      <c r="F21" s="2">
        <v>7.6641966380588995</v>
      </c>
      <c r="G21" s="2">
        <v>6.260912320205734</v>
      </c>
      <c r="H21" s="2">
        <v>4.626290546760354</v>
      </c>
      <c r="I21" s="2">
        <v>3.444105333058888</v>
      </c>
      <c r="J21" s="2">
        <v>3.0649174766813383</v>
      </c>
      <c r="K21" s="2">
        <v>2.794857759374702</v>
      </c>
      <c r="L21" s="2">
        <v>2.472329083735911</v>
      </c>
      <c r="M21" s="2"/>
      <c r="N21" s="9">
        <f t="shared" si="0"/>
        <v>5.364557057370119</v>
      </c>
      <c r="O21" s="9">
        <f>(F21-J21)/2</f>
        <v>2.2996395806887806</v>
      </c>
      <c r="P21" s="2"/>
      <c r="Q21" s="2"/>
      <c r="R21" s="2"/>
      <c r="S21" s="2"/>
      <c r="T21" s="16" t="s">
        <v>14</v>
      </c>
      <c r="U21" s="17">
        <v>14</v>
      </c>
      <c r="V21" s="17">
        <f>CONVERT(U21,"ft","m")</f>
        <v>4.2672</v>
      </c>
      <c r="W21" s="17">
        <v>38.4268</v>
      </c>
      <c r="X21" s="17">
        <v>49.61</v>
      </c>
      <c r="Y21" s="18">
        <v>11.96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0.001375</v>
      </c>
      <c r="E22" s="2">
        <v>0.003531</v>
      </c>
      <c r="F22" s="2">
        <v>0.0112</v>
      </c>
      <c r="G22" s="2">
        <v>0.02619</v>
      </c>
      <c r="H22" s="2">
        <v>0.05098</v>
      </c>
      <c r="I22" s="2">
        <v>0.07007</v>
      </c>
      <c r="J22" s="2">
        <v>0.08064</v>
      </c>
      <c r="K22" s="2">
        <v>0.09136</v>
      </c>
      <c r="L22" s="2">
        <v>0.1082</v>
      </c>
      <c r="M22" s="2"/>
      <c r="N22" s="9">
        <f t="shared" si="0"/>
        <v>0.04592</v>
      </c>
      <c r="O22" s="9"/>
      <c r="P22" s="2">
        <v>33.9714</v>
      </c>
      <c r="Q22" s="2">
        <v>55.26</v>
      </c>
      <c r="R22" s="2">
        <v>10.73</v>
      </c>
      <c r="S22" s="2"/>
      <c r="T22" s="2"/>
      <c r="U22" s="2"/>
      <c r="V22" s="13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9.50635266602479</v>
      </c>
      <c r="E23" s="2">
        <v>8.145707463564575</v>
      </c>
      <c r="F23" s="2">
        <v>6.480357457491846</v>
      </c>
      <c r="G23" s="2">
        <v>5.254840130086216</v>
      </c>
      <c r="H23" s="2">
        <v>4.29392481641461</v>
      </c>
      <c r="I23" s="2">
        <v>3.8350592935432144</v>
      </c>
      <c r="J23" s="2">
        <v>3.6323605509368955</v>
      </c>
      <c r="K23" s="2">
        <v>3.452293539073969</v>
      </c>
      <c r="L23" s="2">
        <v>3.208227595722634</v>
      </c>
      <c r="M23" s="2"/>
      <c r="N23" s="9">
        <f t="shared" si="0"/>
        <v>5.056359004214371</v>
      </c>
      <c r="O23" s="9">
        <f>(F23-J23)/2</f>
        <v>1.4239984532774752</v>
      </c>
      <c r="P23" s="2"/>
      <c r="Q23" s="2"/>
      <c r="R23" s="2"/>
      <c r="S23" s="2"/>
      <c r="T23" s="2"/>
      <c r="U23" s="2"/>
      <c r="V23" s="13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0.000931</v>
      </c>
      <c r="E24" s="2">
        <v>0.001603</v>
      </c>
      <c r="F24" s="2">
        <v>0.002765</v>
      </c>
      <c r="G24" s="2">
        <v>0.005574</v>
      </c>
      <c r="H24" s="2">
        <v>0.02312</v>
      </c>
      <c r="I24" s="2">
        <v>0.044020000000000004</v>
      </c>
      <c r="J24" s="2">
        <v>0.05514</v>
      </c>
      <c r="K24" s="2">
        <v>0.0684</v>
      </c>
      <c r="L24" s="2">
        <v>0.1082</v>
      </c>
      <c r="M24" s="2"/>
      <c r="N24" s="9">
        <f t="shared" si="0"/>
        <v>0.0289525</v>
      </c>
      <c r="O24" s="9"/>
      <c r="P24" s="2">
        <v>12.11</v>
      </c>
      <c r="Q24" s="2">
        <v>67.39</v>
      </c>
      <c r="R24" s="2">
        <v>20.51</v>
      </c>
      <c r="S24" s="2"/>
      <c r="T24" s="2"/>
      <c r="U24" s="2"/>
      <c r="V24" s="13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10.068931211765381</v>
      </c>
      <c r="E25" s="2">
        <v>9.285009859169627</v>
      </c>
      <c r="F25" s="2">
        <v>8.498504804202105</v>
      </c>
      <c r="G25" s="2">
        <v>7.4870712822203656</v>
      </c>
      <c r="H25" s="2">
        <v>5.434714791936133</v>
      </c>
      <c r="I25" s="2">
        <v>4.505697044545255</v>
      </c>
      <c r="J25" s="2">
        <v>4.180756922426621</v>
      </c>
      <c r="K25" s="2">
        <v>3.8698598646635514</v>
      </c>
      <c r="L25" s="2">
        <v>3.208227595722634</v>
      </c>
      <c r="M25" s="2"/>
      <c r="N25" s="9">
        <f t="shared" si="0"/>
        <v>6.339630863314363</v>
      </c>
      <c r="O25" s="9">
        <f>(F25-J25)/2</f>
        <v>2.1588739408877418</v>
      </c>
      <c r="P25" s="2"/>
      <c r="Q25" s="2"/>
      <c r="R25" s="2"/>
      <c r="S25" s="2"/>
      <c r="T25" s="2"/>
      <c r="U25" s="2"/>
      <c r="V25" s="13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0.001379</v>
      </c>
      <c r="E26" s="2">
        <v>0.002718</v>
      </c>
      <c r="F26" s="2">
        <v>0.005457</v>
      </c>
      <c r="G26" s="2">
        <v>0.0155</v>
      </c>
      <c r="H26" s="2">
        <v>0.04619</v>
      </c>
      <c r="I26" s="2">
        <v>0.07224</v>
      </c>
      <c r="J26" s="2">
        <v>0.08724</v>
      </c>
      <c r="K26" s="2">
        <v>0.1058</v>
      </c>
      <c r="L26" s="2">
        <v>0.1683</v>
      </c>
      <c r="M26" s="2"/>
      <c r="N26" s="9">
        <f t="shared" si="0"/>
        <v>0.0463485</v>
      </c>
      <c r="O26" s="9"/>
      <c r="P26" s="2">
        <v>33.264506000000004</v>
      </c>
      <c r="Q26" s="2">
        <v>53.6</v>
      </c>
      <c r="R26" s="2">
        <v>13.15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9.502161827810195</v>
      </c>
      <c r="E27" s="2">
        <v>8.523238828556783</v>
      </c>
      <c r="F27" s="2">
        <v>7.517676240951532</v>
      </c>
      <c r="G27" s="2">
        <v>6.011587974275212</v>
      </c>
      <c r="H27" s="2">
        <v>4.436275643587775</v>
      </c>
      <c r="I27" s="2">
        <v>3.7910582969559536</v>
      </c>
      <c r="J27" s="2">
        <v>3.518866419796061</v>
      </c>
      <c r="K27" s="2">
        <v>3.2405884674354235</v>
      </c>
      <c r="L27" s="2">
        <v>2.5708929182195006</v>
      </c>
      <c r="M27" s="2"/>
      <c r="N27" s="9">
        <f t="shared" si="0"/>
        <v>5.518271330373796</v>
      </c>
      <c r="O27" s="9">
        <f>(F27-J27)/2</f>
        <v>1.9994049105777356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0.001215</v>
      </c>
      <c r="E28" s="2">
        <v>0.002182</v>
      </c>
      <c r="F28" s="2">
        <v>0.003725</v>
      </c>
      <c r="G28" s="2">
        <v>0.008167999999999998</v>
      </c>
      <c r="H28" s="2">
        <v>0.02786</v>
      </c>
      <c r="I28" s="2">
        <v>0.05242</v>
      </c>
      <c r="J28" s="2">
        <v>0.07653</v>
      </c>
      <c r="K28" s="2">
        <v>0.1918</v>
      </c>
      <c r="L28" s="2">
        <v>0.2776</v>
      </c>
      <c r="M28" s="2"/>
      <c r="N28" s="9">
        <f t="shared" si="0"/>
        <v>0.0401275</v>
      </c>
      <c r="O28" s="9"/>
      <c r="P28" s="2">
        <v>19.7072</v>
      </c>
      <c r="Q28" s="2">
        <v>63.69</v>
      </c>
      <c r="R28" s="2">
        <v>16.55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9.684827970831032</v>
      </c>
      <c r="E29" s="2">
        <v>8.840133183000567</v>
      </c>
      <c r="F29" s="2">
        <v>8.068543859087288</v>
      </c>
      <c r="G29" s="2">
        <v>6.935801418446373</v>
      </c>
      <c r="H29" s="2">
        <v>5.165660931835559</v>
      </c>
      <c r="I29" s="2">
        <v>4.253738836108394</v>
      </c>
      <c r="J29" s="2">
        <v>3.7078307901131833</v>
      </c>
      <c r="K29" s="2">
        <v>2.3823253745313187</v>
      </c>
      <c r="L29" s="2">
        <v>1.8489205269711884</v>
      </c>
      <c r="M29" s="2"/>
      <c r="N29" s="9">
        <f t="shared" si="0"/>
        <v>5.888187324600236</v>
      </c>
      <c r="O29" s="9">
        <f>(F29-J29)/2</f>
        <v>2.1803565344870526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0.001258</v>
      </c>
      <c r="E30" s="2">
        <v>0.0024049999999999996</v>
      </c>
      <c r="F30" s="2">
        <v>0.004234</v>
      </c>
      <c r="G30" s="2">
        <v>0.01086</v>
      </c>
      <c r="H30" s="2">
        <v>0.05149</v>
      </c>
      <c r="I30" s="2">
        <v>0.2618</v>
      </c>
      <c r="J30" s="2">
        <v>0.313</v>
      </c>
      <c r="K30" s="2">
        <v>0.3538</v>
      </c>
      <c r="L30" s="2">
        <v>0.4006</v>
      </c>
      <c r="M30" s="2"/>
      <c r="N30" s="9">
        <f t="shared" si="0"/>
        <v>0.158617</v>
      </c>
      <c r="O30" s="9"/>
      <c r="P30" s="2">
        <v>46.794029</v>
      </c>
      <c r="Q30" s="2">
        <v>38.08</v>
      </c>
      <c r="R30" s="2">
        <v>15.09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9.634652362444886</v>
      </c>
      <c r="E31" s="2">
        <v>8.69974739066677</v>
      </c>
      <c r="F31" s="2">
        <v>7.8837630153165845</v>
      </c>
      <c r="G31" s="2">
        <v>6.5248320866324505</v>
      </c>
      <c r="H31" s="2">
        <v>4.2795639196393545</v>
      </c>
      <c r="I31" s="2">
        <v>1.9334629976042086</v>
      </c>
      <c r="J31" s="2">
        <v>1.6757654377294688</v>
      </c>
      <c r="K31" s="2">
        <v>1.4989940468589908</v>
      </c>
      <c r="L31" s="2">
        <v>1.3197656737367416</v>
      </c>
      <c r="M31" s="2"/>
      <c r="N31" s="9">
        <f t="shared" si="0"/>
        <v>4.779764226523026</v>
      </c>
      <c r="O31" s="9">
        <f>(F31-J31)/2</f>
        <v>3.103998788793558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0.000998</v>
      </c>
      <c r="E32" s="2">
        <v>0.001805</v>
      </c>
      <c r="F32" s="2">
        <v>0.002985</v>
      </c>
      <c r="G32" s="2">
        <v>0.005688</v>
      </c>
      <c r="H32" s="2">
        <v>0.04668</v>
      </c>
      <c r="I32" s="2">
        <v>0.2592</v>
      </c>
      <c r="J32" s="2">
        <v>0.3053</v>
      </c>
      <c r="K32" s="2">
        <v>0.3406</v>
      </c>
      <c r="L32" s="2">
        <v>0.3831</v>
      </c>
      <c r="M32" s="2"/>
      <c r="N32" s="9">
        <f t="shared" si="0"/>
        <v>0.15414250000000002</v>
      </c>
      <c r="O32" s="9"/>
      <c r="P32" s="2">
        <v>46.05350000000001</v>
      </c>
      <c r="Q32" s="2">
        <v>34.1</v>
      </c>
      <c r="R32" s="2">
        <v>19.87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9.968672563986914</v>
      </c>
      <c r="E33" s="2">
        <v>9.11378544754964</v>
      </c>
      <c r="F33" s="2">
        <v>8.388053353172007</v>
      </c>
      <c r="G33" s="2">
        <v>7.457862819704759</v>
      </c>
      <c r="H33" s="2">
        <v>4.421051628729464</v>
      </c>
      <c r="I33" s="2">
        <v>1.9478623766648249</v>
      </c>
      <c r="J33" s="2">
        <v>1.7117005053426695</v>
      </c>
      <c r="K33" s="2">
        <v>1.553849659870907</v>
      </c>
      <c r="L33" s="2">
        <v>1.3842070691255695</v>
      </c>
      <c r="M33" s="2"/>
      <c r="N33" s="9">
        <f t="shared" si="0"/>
        <v>5.049876929257338</v>
      </c>
      <c r="O33" s="9">
        <f>(F33-J33)/2</f>
        <v>3.3381764239146685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0.0015069999999999999</v>
      </c>
      <c r="E34" s="2">
        <v>0.003069</v>
      </c>
      <c r="F34" s="2">
        <v>0.006527999999999999</v>
      </c>
      <c r="G34" s="2">
        <v>0.01594</v>
      </c>
      <c r="H34" s="2">
        <v>0.044</v>
      </c>
      <c r="I34" s="2">
        <v>0.1689</v>
      </c>
      <c r="J34" s="2">
        <v>0.2618</v>
      </c>
      <c r="K34" s="2">
        <v>0.3129</v>
      </c>
      <c r="L34" s="2">
        <v>0.3668</v>
      </c>
      <c r="M34" s="2"/>
      <c r="N34" s="9">
        <f t="shared" si="0"/>
        <v>0.13416399999999998</v>
      </c>
      <c r="O34" s="9"/>
      <c r="P34" s="2">
        <v>38.4268</v>
      </c>
      <c r="Q34" s="2">
        <v>49.61</v>
      </c>
      <c r="R34" s="2">
        <v>11.96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9.37410486772635</v>
      </c>
      <c r="E35" s="2">
        <v>8.348015638857689</v>
      </c>
      <c r="F35" s="2">
        <v>7.259143227352679</v>
      </c>
      <c r="G35" s="2">
        <v>5.97120456044634</v>
      </c>
      <c r="H35" s="2">
        <v>4.50635266602479</v>
      </c>
      <c r="I35" s="2">
        <v>2.565758766748064</v>
      </c>
      <c r="J35" s="2">
        <v>1.9334629976042086</v>
      </c>
      <c r="K35" s="2">
        <v>1.6762264363085275</v>
      </c>
      <c r="L35" s="2">
        <v>1.446934455954395</v>
      </c>
      <c r="M35" s="2"/>
      <c r="N35" s="9">
        <f t="shared" si="0"/>
        <v>4.596303112478443</v>
      </c>
      <c r="O35" s="9">
        <f>(F35-J35)/2</f>
        <v>2.662840114874235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9"/>
      <c r="O44" s="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9"/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9"/>
      <c r="O46" s="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9"/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2000-10-18T00:48:50Z</dcterms:created>
  <dcterms:modified xsi:type="dcterms:W3CDTF">2001-01-23T14:50:20Z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