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<sst xmlns="http://schemas.openxmlformats.org/spreadsheetml/2006/main" count="57" uniqueCount="36">
  <si>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130-000-002</t>
  </si>
  <si>
    <t>130-011-013</t>
  </si>
  <si>
    <t>130-023-025</t>
  </si>
  <si>
    <t>130-035-037</t>
  </si>
  <si>
    <t>130-047-049</t>
  </si>
  <si>
    <t>130-059-061</t>
  </si>
  <si>
    <t>130-071-073</t>
  </si>
  <si>
    <t>130-083-085</t>
  </si>
  <si>
    <t>130-095-097</t>
  </si>
  <si>
    <t>130-100-102</t>
  </si>
  <si>
    <t>130-107-109</t>
  </si>
  <si>
    <t>130-113-115</t>
  </si>
  <si>
    <t>130-119-121</t>
  </si>
  <si>
    <t>130-125-127</t>
  </si>
  <si>
    <t>130-131-133</t>
  </si>
  <si>
    <t>130-143-145</t>
  </si>
  <si>
    <t>130-155-157</t>
  </si>
  <si>
    <t>130-167-169</t>
  </si>
  <si>
    <t>130-179-181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</si>
  <si>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</si>
  <si>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</si>
  <si>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</si>
  <si>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</si>
  <si>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</si>
  <si>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</si>
  <si>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</si>
  <si>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</si>
  <si>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</si>
  <si>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</si>
  <si>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</si>
  <si>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</si>
  <si>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</si>
  <si>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BSS00_130grain size table</t>
  </si>
  <si>
    <t>Mean (Inman, 1952)</t>
  </si>
  <si>
    <t>S.D. (phi units)</t>
  </si>
  <si>
    <t>Depth mdpt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</si>
</sst>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Bss00-130depth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15.498000000000001</c:v>
                </c:pt>
                <c:pt idx="1">
                  <c:v>8.98</c:v>
                </c:pt>
                <c:pt idx="2">
                  <c:v>10.413827999999999</c:v>
                </c:pt>
                <c:pt idx="3">
                  <c:v>43.042699999999996</c:v>
                </c:pt>
                <c:pt idx="4">
                  <c:v>12.438659999999999</c:v>
                </c:pt>
                <c:pt idx="5">
                  <c:v>22.551314999999995</c:v>
                </c:pt>
                <c:pt idx="6">
                  <c:v>16.58977</c:v>
                </c:pt>
                <c:pt idx="7">
                  <c:v>12.1934</c:v>
                </c:pt>
                <c:pt idx="8">
                  <c:v>5.05</c:v>
                </c:pt>
                <c:pt idx="9">
                  <c:v>16.5977</c:v>
                </c:pt>
                <c:pt idx="10">
                  <c:v>16.376986</c:v>
                </c:pt>
                <c:pt idx="11">
                  <c:v>9.46135</c:v>
                </c:pt>
                <c:pt idx="12">
                  <c:v>10.538799999999998</c:v>
                </c:pt>
                <c:pt idx="13">
                  <c:v>17.1359</c:v>
                </c:pt>
                <c:pt idx="14">
                  <c:v>21.735825</c:v>
                </c:pt>
                <c:pt idx="15">
                  <c:v>23.422380000000004</c:v>
                </c:pt>
                <c:pt idx="16">
                  <c:v>9.882807</c:v>
                </c:pt>
                <c:pt idx="17">
                  <c:v>9.02392</c:v>
                </c:pt>
                <c:pt idx="18">
                  <c:v>11.812299999999999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8.416666666666668</c:v>
                </c:pt>
                <c:pt idx="10">
                  <c:v>9</c:v>
                </c:pt>
                <c:pt idx="11">
                  <c:v>9.5</c:v>
                </c:pt>
                <c:pt idx="12">
                  <c:v>10</c:v>
                </c:pt>
                <c:pt idx="13">
                  <c:v>10.5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yVal>
          <c:smooth val="0"/>
        </c:ser>
        <c:axId val="63672588"/>
        <c:axId val="36182381"/>
      </c:scatterChart>
      <c:valAx>
        <c:axId val="6367258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6182381"/>
        <c:crosses val="autoZero"/>
        <c:crossBetween val="midCat"/>
        <c:dispUnits/>
        <c:majorUnit val="10"/>
        <c:minorUnit val="5"/>
      </c:valAx>
      <c:valAx>
        <c:axId val="3618238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67258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15.498000000000001</c:v>
                </c:pt>
                <c:pt idx="1">
                  <c:v>8.98</c:v>
                </c:pt>
                <c:pt idx="2">
                  <c:v>10.413827999999999</c:v>
                </c:pt>
                <c:pt idx="3">
                  <c:v>43.042699999999996</c:v>
                </c:pt>
                <c:pt idx="4">
                  <c:v>12.438659999999999</c:v>
                </c:pt>
                <c:pt idx="5">
                  <c:v>22.551314999999995</c:v>
                </c:pt>
                <c:pt idx="6">
                  <c:v>16.58977</c:v>
                </c:pt>
                <c:pt idx="7">
                  <c:v>12.1934</c:v>
                </c:pt>
                <c:pt idx="8">
                  <c:v>5.05</c:v>
                </c:pt>
                <c:pt idx="9">
                  <c:v>16.5977</c:v>
                </c:pt>
                <c:pt idx="10">
                  <c:v>16.376986</c:v>
                </c:pt>
                <c:pt idx="11">
                  <c:v>9.46135</c:v>
                </c:pt>
                <c:pt idx="12">
                  <c:v>10.538799999999998</c:v>
                </c:pt>
                <c:pt idx="13">
                  <c:v>17.1359</c:v>
                </c:pt>
                <c:pt idx="14">
                  <c:v>21.735825</c:v>
                </c:pt>
                <c:pt idx="15">
                  <c:v>23.422380000000004</c:v>
                </c:pt>
                <c:pt idx="16">
                  <c:v>9.882807</c:v>
                </c:pt>
                <c:pt idx="17">
                  <c:v>9.02392</c:v>
                </c:pt>
                <c:pt idx="18">
                  <c:v>11.812299999999999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2.5654000000000003</c:v>
                </c:pt>
                <c:pt idx="10">
                  <c:v>2.7432</c:v>
                </c:pt>
                <c:pt idx="11">
                  <c:v>2.8956</c:v>
                </c:pt>
                <c:pt idx="12">
                  <c:v>3.048</c:v>
                </c:pt>
                <c:pt idx="13">
                  <c:v>3.2004</c:v>
                </c:pt>
                <c:pt idx="14">
                  <c:v>3.3528</c:v>
                </c:pt>
                <c:pt idx="15">
                  <c:v>3.6576</c:v>
                </c:pt>
                <c:pt idx="16">
                  <c:v>3.9624</c:v>
                </c:pt>
                <c:pt idx="17">
                  <c:v>4.2672</c:v>
                </c:pt>
                <c:pt idx="18">
                  <c:v>4.572</c:v>
                </c:pt>
              </c:numCache>
            </c:numRef>
          </c:yVal>
          <c:smooth val="0"/>
        </c:ser>
        <c:axId val="57205974"/>
        <c:axId val="45091719"/>
      </c:scatterChart>
      <c:valAx>
        <c:axId val="5720597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091719"/>
        <c:crosses val="autoZero"/>
        <c:crossBetween val="midCat"/>
        <c:dispUnits/>
        <c:majorUnit val="10"/>
        <c:minorUnit val="5"/>
      </c:valAx>
      <c:valAx>
        <c:axId val="4509171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720597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28575</xdr:rowOff>
    </xdr:from>
    <xdr:to>
      <xdr:col>8</xdr:col>
      <xdr:colOff>276225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304800" y="6734175"/>
        <a:ext cx="35242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44</xdr:row>
      <xdr:rowOff>104775</xdr:rowOff>
    </xdr:from>
    <xdr:to>
      <xdr:col>19</xdr:col>
      <xdr:colOff>190500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3981450" y="6810375"/>
        <a:ext cx="40005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4" width="4.7109375" style="27" customWidth="1"/>
    <col min="15" max="15" width="4.7109375" style="8" customWidth="1"/>
    <col min="16" max="16" width="8.7109375" style="17" bestFit="1" customWidth="1"/>
    <col min="17" max="17" width="6.140625" style="17" bestFit="1" customWidth="1"/>
    <col min="18" max="18" width="5.28125" style="1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17" bestFit="1" customWidth="1"/>
    <col min="24" max="24" width="6.140625" style="17" bestFit="1" customWidth="1"/>
    <col min="25" max="25" width="5.28125" style="1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5"/>
      <c r="Q1" s="15"/>
      <c r="R1" s="15"/>
      <c r="S1" s="1"/>
      <c r="T1" s="1"/>
      <c r="U1" s="1"/>
      <c r="V1" s="1"/>
      <c r="W1" s="15"/>
      <c r="X1" s="15"/>
      <c r="Y1" s="1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5"/>
      <c r="Q2" s="15"/>
      <c r="R2" s="15"/>
      <c r="S2" s="1"/>
      <c r="T2" s="1"/>
      <c r="U2" s="1"/>
      <c r="V2" s="1"/>
      <c r="W2" s="15"/>
      <c r="X2" s="15"/>
      <c r="Y2" s="1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5"/>
      <c r="Q3" s="15"/>
      <c r="R3" s="15"/>
      <c r="S3" s="1"/>
      <c r="T3" s="1"/>
      <c r="U3" s="1"/>
      <c r="V3" s="1"/>
      <c r="W3" s="15"/>
      <c r="X3" s="15"/>
      <c r="Y3" s="15"/>
      <c r="Z3" s="1"/>
      <c r="AA3" s="1"/>
      <c r="AB3" s="1"/>
      <c r="AC3" s="1"/>
    </row>
    <row r="4" spans="1:29" s="8" customFormat="1" ht="9.75">
      <c r="A4" s="5" t="s">
        <v>32</v>
      </c>
      <c r="B4" s="1"/>
      <c r="C4" s="1"/>
      <c r="D4" s="1"/>
      <c r="E4" s="1"/>
      <c r="F4" s="1"/>
      <c r="G4" s="6" t="s">
        <v>26</v>
      </c>
      <c r="H4" s="1"/>
      <c r="I4" s="1"/>
      <c r="J4" s="1"/>
      <c r="K4" s="1"/>
      <c r="L4" s="1"/>
      <c r="M4" s="1"/>
      <c r="N4" s="25"/>
      <c r="O4" s="7"/>
      <c r="P4" s="15"/>
      <c r="Q4" s="15"/>
      <c r="R4" s="15"/>
      <c r="S4" s="1"/>
      <c r="W4" s="18"/>
      <c r="X4" s="18"/>
      <c r="Y4" s="18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35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26" t="s">
        <v>33</v>
      </c>
      <c r="O5" s="3" t="s">
        <v>34</v>
      </c>
      <c r="P5" s="16" t="s">
        <v>23</v>
      </c>
      <c r="Q5" s="16" t="s">
        <v>24</v>
      </c>
      <c r="R5" s="16" t="s">
        <v>25</v>
      </c>
      <c r="S5" s="1"/>
      <c r="T5" s="5" t="s">
        <v>27</v>
      </c>
      <c r="U5" s="1"/>
      <c r="V5" s="1"/>
      <c r="W5" s="15"/>
      <c r="X5" s="15"/>
      <c r="Y5" s="15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8">
        <v>0.00082</v>
      </c>
      <c r="E6" s="28">
        <v>0.001239</v>
      </c>
      <c r="F6" s="28">
        <v>0.00182</v>
      </c>
      <c r="G6" s="28">
        <v>0.002714</v>
      </c>
      <c r="H6" s="28">
        <v>0.006426</v>
      </c>
      <c r="I6" s="28">
        <v>0.022239999999999996</v>
      </c>
      <c r="J6" s="28">
        <v>0.05868</v>
      </c>
      <c r="K6" s="28">
        <v>0.1293</v>
      </c>
      <c r="L6" s="28">
        <v>0.207</v>
      </c>
      <c r="M6" s="2" t="s">
        <v>19</v>
      </c>
      <c r="N6" s="2">
        <f>(F6+J6)/2</f>
        <v>0.030250000000000003</v>
      </c>
      <c r="O6" s="15"/>
      <c r="P6" s="15">
        <v>15.498000000000001</v>
      </c>
      <c r="Q6" s="15">
        <v>48.85</v>
      </c>
      <c r="R6" s="15">
        <v>35.63</v>
      </c>
      <c r="S6" s="2"/>
      <c r="T6" s="9" t="s">
        <v>28</v>
      </c>
      <c r="U6" s="10" t="s">
        <v>29</v>
      </c>
      <c r="V6" s="10" t="s">
        <v>30</v>
      </c>
      <c r="W6" s="19" t="s">
        <v>23</v>
      </c>
      <c r="X6" s="19" t="s">
        <v>31</v>
      </c>
      <c r="Y6" s="20" t="s">
        <v>25</v>
      </c>
      <c r="Z6" s="2"/>
      <c r="AA6" s="2"/>
      <c r="AB6" s="2"/>
      <c r="AC6" s="2"/>
    </row>
    <row r="7" spans="1:29" ht="12">
      <c r="A7" s="2"/>
      <c r="B7" s="2"/>
      <c r="C7" s="2"/>
      <c r="D7" s="28">
        <v>10.252088469818728</v>
      </c>
      <c r="E7" s="28">
        <v>9.656608097183572</v>
      </c>
      <c r="F7" s="28">
        <v>9.101845834238116</v>
      </c>
      <c r="G7" s="28">
        <v>8.525363563905321</v>
      </c>
      <c r="H7" s="28">
        <v>7.281863303852762</v>
      </c>
      <c r="I7" s="28">
        <v>5.490699401713305</v>
      </c>
      <c r="J7" s="28">
        <v>4.090987318763422</v>
      </c>
      <c r="K7" s="28">
        <v>2.951205819739195</v>
      </c>
      <c r="L7" s="28">
        <v>2.272297327162762</v>
      </c>
      <c r="M7" s="2" t="s">
        <v>20</v>
      </c>
      <c r="N7" s="2">
        <f aca="true" t="shared" si="0" ref="N7:N43">(F7+J7)/2</f>
        <v>6.5964165765007685</v>
      </c>
      <c r="O7" s="15">
        <f>(F7-J7)/2</f>
        <v>2.505429257737347</v>
      </c>
      <c r="P7" s="15"/>
      <c r="Q7" s="15"/>
      <c r="R7" s="15"/>
      <c r="S7" s="2"/>
      <c r="T7" s="12" t="s">
        <v>0</v>
      </c>
      <c r="U7" s="11">
        <v>0.08333333333333333</v>
      </c>
      <c r="V7" s="11">
        <f>CONVERT(U7,"ft","m")</f>
        <v>0.0254</v>
      </c>
      <c r="W7" s="21">
        <v>15.498000000000001</v>
      </c>
      <c r="X7" s="21">
        <v>48.85</v>
      </c>
      <c r="Y7" s="22">
        <v>35.63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8">
        <v>0.000653</v>
      </c>
      <c r="E8" s="28">
        <v>0.000912</v>
      </c>
      <c r="F8" s="28">
        <v>0.001552</v>
      </c>
      <c r="G8" s="28">
        <v>0.002618</v>
      </c>
      <c r="H8" s="28">
        <v>0.006663</v>
      </c>
      <c r="I8" s="28">
        <v>0.01666</v>
      </c>
      <c r="J8" s="28">
        <v>0.02746</v>
      </c>
      <c r="K8" s="28">
        <v>0.05542</v>
      </c>
      <c r="L8" s="28">
        <v>0.1668</v>
      </c>
      <c r="M8" s="2"/>
      <c r="N8" s="2">
        <f t="shared" si="0"/>
        <v>0.014506</v>
      </c>
      <c r="O8" s="15"/>
      <c r="P8" s="15">
        <v>8.98</v>
      </c>
      <c r="Q8" s="15">
        <v>54.53</v>
      </c>
      <c r="R8" s="15">
        <v>36.55</v>
      </c>
      <c r="S8" s="2"/>
      <c r="T8" s="12" t="s">
        <v>1</v>
      </c>
      <c r="U8" s="11">
        <v>1</v>
      </c>
      <c r="V8" s="11">
        <f>CONVERT(U8,"ft","m")</f>
        <v>0.3048</v>
      </c>
      <c r="W8" s="21">
        <v>8.98</v>
      </c>
      <c r="X8" s="21">
        <v>54.53</v>
      </c>
      <c r="Y8" s="22">
        <v>36.55</v>
      </c>
      <c r="Z8" s="2"/>
      <c r="AA8" s="2"/>
      <c r="AB8" s="2"/>
      <c r="AC8" s="2"/>
    </row>
    <row r="9" spans="1:29" ht="12">
      <c r="A9" s="2"/>
      <c r="B9" s="2"/>
      <c r="C9" s="2"/>
      <c r="D9" s="28">
        <v>10.580629387777742</v>
      </c>
      <c r="E9" s="28">
        <v>10.098678555159433</v>
      </c>
      <c r="F9" s="28">
        <v>9.331655727137047</v>
      </c>
      <c r="G9" s="28">
        <v>8.577319187378933</v>
      </c>
      <c r="H9" s="28">
        <v>7.229612391056038</v>
      </c>
      <c r="I9" s="28">
        <v>5.907467789071264</v>
      </c>
      <c r="J9" s="28">
        <v>5.186524564289711</v>
      </c>
      <c r="K9" s="28">
        <v>4.173449478955395</v>
      </c>
      <c r="L9" s="28">
        <v>2.583808806104786</v>
      </c>
      <c r="M9" s="2"/>
      <c r="N9" s="2">
        <f t="shared" si="0"/>
        <v>7.25909014571338</v>
      </c>
      <c r="O9" s="15">
        <f>(F9-J9)/2</f>
        <v>2.072565581423668</v>
      </c>
      <c r="P9" s="15"/>
      <c r="Q9" s="15"/>
      <c r="R9" s="15"/>
      <c r="S9" s="2"/>
      <c r="T9" s="12" t="s">
        <v>2</v>
      </c>
      <c r="U9" s="11">
        <v>2</v>
      </c>
      <c r="V9" s="11">
        <f>CONVERT(U9,"ft","m")</f>
        <v>0.6096</v>
      </c>
      <c r="W9" s="21">
        <v>10.413827999999999</v>
      </c>
      <c r="X9" s="21">
        <v>71.8</v>
      </c>
      <c r="Y9" s="22">
        <v>17.87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8">
        <v>0.0011359999999999999</v>
      </c>
      <c r="E10" s="28">
        <v>0.00198</v>
      </c>
      <c r="F10" s="28">
        <v>0.003351</v>
      </c>
      <c r="G10" s="28">
        <v>0.007034</v>
      </c>
      <c r="H10" s="28">
        <v>0.022079999999999995</v>
      </c>
      <c r="I10" s="28">
        <v>0.04018</v>
      </c>
      <c r="J10" s="28">
        <v>0.05064</v>
      </c>
      <c r="K10" s="28">
        <v>0.06374</v>
      </c>
      <c r="L10" s="28">
        <v>0.1087</v>
      </c>
      <c r="M10" s="2"/>
      <c r="N10" s="2">
        <f t="shared" si="0"/>
        <v>0.0269955</v>
      </c>
      <c r="O10" s="15"/>
      <c r="P10" s="15">
        <v>10.413827999999999</v>
      </c>
      <c r="Q10" s="15">
        <v>71.8</v>
      </c>
      <c r="R10" s="15">
        <v>17.87</v>
      </c>
      <c r="S10" s="2"/>
      <c r="T10" s="12" t="s">
        <v>3</v>
      </c>
      <c r="U10" s="11">
        <v>3</v>
      </c>
      <c r="V10" s="11">
        <f>CONVERT(U10,"ft","m")</f>
        <v>0.9144</v>
      </c>
      <c r="W10" s="21">
        <v>43.042699999999996</v>
      </c>
      <c r="X10" s="21">
        <v>49.6</v>
      </c>
      <c r="Y10" s="22">
        <v>7.28</v>
      </c>
      <c r="Z10" s="2"/>
      <c r="AA10" s="2"/>
      <c r="AB10" s="2"/>
      <c r="AC10" s="2"/>
    </row>
    <row r="11" spans="1:29" ht="12">
      <c r="A11" s="2"/>
      <c r="B11" s="2"/>
      <c r="C11" s="2"/>
      <c r="D11" s="28">
        <v>9.781821449819493</v>
      </c>
      <c r="E11" s="28">
        <v>8.980283854357202</v>
      </c>
      <c r="F11" s="28">
        <v>8.221192598119703</v>
      </c>
      <c r="G11" s="28">
        <v>7.151438949698868</v>
      </c>
      <c r="H11" s="28">
        <v>5.501116017658643</v>
      </c>
      <c r="I11" s="28">
        <v>4.63737862570352</v>
      </c>
      <c r="J11" s="28">
        <v>4.303578785008471</v>
      </c>
      <c r="K11" s="28">
        <v>3.9716571706589585</v>
      </c>
      <c r="L11" s="28">
        <v>3.20157615452214</v>
      </c>
      <c r="M11" s="2"/>
      <c r="N11" s="2">
        <f t="shared" si="0"/>
        <v>6.262385691564087</v>
      </c>
      <c r="O11" s="15">
        <f>(F11-J11)/2</f>
        <v>1.9588069065556164</v>
      </c>
      <c r="P11" s="15"/>
      <c r="Q11" s="15"/>
      <c r="R11" s="15"/>
      <c r="S11" s="2"/>
      <c r="T11" s="12" t="s">
        <v>4</v>
      </c>
      <c r="U11" s="11">
        <v>4</v>
      </c>
      <c r="V11" s="11">
        <f>CONVERT(U11,"ft","m")</f>
        <v>1.2192</v>
      </c>
      <c r="W11" s="21">
        <v>12.438659999999999</v>
      </c>
      <c r="X11" s="21">
        <v>70.93</v>
      </c>
      <c r="Y11" s="22">
        <v>16.61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8">
        <v>0.0023690000000000004</v>
      </c>
      <c r="E12" s="28">
        <v>0.006954</v>
      </c>
      <c r="F12" s="28">
        <v>0.01576</v>
      </c>
      <c r="G12" s="28">
        <v>0.02667</v>
      </c>
      <c r="H12" s="28">
        <v>0.05489</v>
      </c>
      <c r="I12" s="28">
        <v>0.08397</v>
      </c>
      <c r="J12" s="28">
        <v>0.09829000000000002</v>
      </c>
      <c r="K12" s="28">
        <v>0.1118</v>
      </c>
      <c r="L12" s="28">
        <v>0.1326</v>
      </c>
      <c r="M12" s="2"/>
      <c r="N12" s="2">
        <f t="shared" si="0"/>
        <v>0.057025000000000006</v>
      </c>
      <c r="O12" s="15"/>
      <c r="P12" s="15">
        <v>43.042699999999996</v>
      </c>
      <c r="Q12" s="15">
        <v>49.6</v>
      </c>
      <c r="R12" s="15">
        <v>7.28</v>
      </c>
      <c r="S12" s="2"/>
      <c r="T12" s="12" t="s">
        <v>5</v>
      </c>
      <c r="U12" s="11">
        <v>5</v>
      </c>
      <c r="V12" s="11">
        <f>CONVERT(U12,"ft","m")</f>
        <v>1.524</v>
      </c>
      <c r="W12" s="21">
        <v>22.551314999999995</v>
      </c>
      <c r="X12" s="21">
        <v>65.88</v>
      </c>
      <c r="Y12" s="22">
        <v>11.57</v>
      </c>
      <c r="Z12" s="2"/>
      <c r="AA12" s="2"/>
      <c r="AB12" s="2"/>
      <c r="AC12" s="2"/>
    </row>
    <row r="13" spans="1:29" ht="12">
      <c r="A13" s="2"/>
      <c r="B13" s="2"/>
      <c r="C13" s="2"/>
      <c r="D13" s="28">
        <v>8.721506086083942</v>
      </c>
      <c r="E13" s="28">
        <v>7.167941217596547</v>
      </c>
      <c r="F13" s="28">
        <v>5.987588654980436</v>
      </c>
      <c r="G13" s="28">
        <v>5.228638364885885</v>
      </c>
      <c r="H13" s="28">
        <v>4.187312850462254</v>
      </c>
      <c r="I13" s="28">
        <v>3.5739822021427408</v>
      </c>
      <c r="J13" s="28">
        <v>3.346811545175106</v>
      </c>
      <c r="K13" s="28">
        <v>3.161007906706259</v>
      </c>
      <c r="L13" s="28">
        <v>2.914847319436862</v>
      </c>
      <c r="M13" s="2"/>
      <c r="N13" s="2">
        <f t="shared" si="0"/>
        <v>4.667200100077771</v>
      </c>
      <c r="O13" s="15">
        <f>(F13-J13)/2</f>
        <v>1.3203885549026648</v>
      </c>
      <c r="P13" s="15"/>
      <c r="Q13" s="15"/>
      <c r="R13" s="15"/>
      <c r="S13" s="2"/>
      <c r="T13" s="12" t="s">
        <v>6</v>
      </c>
      <c r="U13" s="11">
        <v>6</v>
      </c>
      <c r="V13" s="11">
        <f>CONVERT(U13,"ft","m")</f>
        <v>1.8288</v>
      </c>
      <c r="W13" s="21">
        <v>16.58977</v>
      </c>
      <c r="X13" s="21">
        <v>62.04</v>
      </c>
      <c r="Y13" s="22">
        <v>21.33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8">
        <v>0.001111</v>
      </c>
      <c r="E14" s="28">
        <v>0.002027</v>
      </c>
      <c r="F14" s="28">
        <v>0.003686</v>
      </c>
      <c r="G14" s="28">
        <v>0.008055999999999999</v>
      </c>
      <c r="H14" s="28">
        <v>0.02165</v>
      </c>
      <c r="I14" s="28">
        <v>0.04163</v>
      </c>
      <c r="J14" s="28">
        <v>0.05434</v>
      </c>
      <c r="K14" s="28">
        <v>0.07089</v>
      </c>
      <c r="L14" s="28">
        <v>0.1085</v>
      </c>
      <c r="M14" s="2"/>
      <c r="N14" s="2">
        <f t="shared" si="0"/>
        <v>0.029013</v>
      </c>
      <c r="O14" s="15"/>
      <c r="P14" s="15">
        <v>12.438659999999999</v>
      </c>
      <c r="Q14" s="15">
        <v>70.93</v>
      </c>
      <c r="R14" s="15">
        <v>16.61</v>
      </c>
      <c r="S14" s="2"/>
      <c r="T14" s="12" t="s">
        <v>7</v>
      </c>
      <c r="U14" s="11">
        <v>7</v>
      </c>
      <c r="V14" s="11">
        <f>CONVERT(U14,"ft","m")</f>
        <v>2.1336</v>
      </c>
      <c r="W14" s="21">
        <v>12.1934</v>
      </c>
      <c r="X14" s="21">
        <v>60.04</v>
      </c>
      <c r="Y14" s="22">
        <v>27.83</v>
      </c>
      <c r="Z14" s="2"/>
      <c r="AA14" s="2"/>
      <c r="AB14" s="2"/>
      <c r="AC14" s="2"/>
    </row>
    <row r="15" spans="1:29" ht="12">
      <c r="A15" s="2"/>
      <c r="B15" s="2"/>
      <c r="C15" s="2"/>
      <c r="D15" s="28">
        <v>9.813925467935082</v>
      </c>
      <c r="E15" s="28">
        <v>8.946438195857276</v>
      </c>
      <c r="F15" s="28">
        <v>8.08372821369346</v>
      </c>
      <c r="G15" s="28">
        <v>6.955720601317389</v>
      </c>
      <c r="H15" s="28">
        <v>5.529489164822725</v>
      </c>
      <c r="I15" s="28">
        <v>4.5862326312965935</v>
      </c>
      <c r="J15" s="28">
        <v>4.201841624214837</v>
      </c>
      <c r="K15" s="28">
        <v>3.818274059741809</v>
      </c>
      <c r="L15" s="28">
        <v>3.204233052217608</v>
      </c>
      <c r="M15" s="2"/>
      <c r="N15" s="2">
        <f t="shared" si="0"/>
        <v>6.142784918954149</v>
      </c>
      <c r="O15" s="15">
        <f>(F15-J15)/2</f>
        <v>1.9409432947393115</v>
      </c>
      <c r="P15" s="15"/>
      <c r="Q15" s="15"/>
      <c r="R15" s="15"/>
      <c r="S15" s="2"/>
      <c r="T15" s="12" t="s">
        <v>8</v>
      </c>
      <c r="U15" s="11">
        <v>8</v>
      </c>
      <c r="V15" s="11">
        <f>CONVERT(U15,"ft","m")</f>
        <v>2.4384</v>
      </c>
      <c r="W15" s="21">
        <v>5.05</v>
      </c>
      <c r="X15" s="21">
        <v>67.68</v>
      </c>
      <c r="Y15" s="22">
        <v>27.32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8">
        <v>0.001576</v>
      </c>
      <c r="E16" s="28">
        <v>0.003205</v>
      </c>
      <c r="F16" s="28">
        <v>0.006842</v>
      </c>
      <c r="G16" s="28">
        <v>0.01648</v>
      </c>
      <c r="H16" s="28">
        <v>0.03679</v>
      </c>
      <c r="I16" s="28">
        <v>0.05931</v>
      </c>
      <c r="J16" s="28">
        <v>0.07397</v>
      </c>
      <c r="K16" s="28">
        <v>0.09231999999999999</v>
      </c>
      <c r="L16" s="28">
        <v>0.1389</v>
      </c>
      <c r="M16" s="2"/>
      <c r="N16" s="2">
        <f t="shared" si="0"/>
        <v>0.040406</v>
      </c>
      <c r="O16" s="15"/>
      <c r="P16" s="15">
        <v>22.551314999999995</v>
      </c>
      <c r="Q16" s="15">
        <v>65.88</v>
      </c>
      <c r="R16" s="15">
        <v>11.57</v>
      </c>
      <c r="S16" s="2"/>
      <c r="T16" s="12" t="s">
        <v>9</v>
      </c>
      <c r="U16" s="11">
        <v>8.416666666666668</v>
      </c>
      <c r="V16" s="11">
        <f>CONVERT(U16,"ft","m")</f>
        <v>2.5654000000000003</v>
      </c>
      <c r="W16" s="21">
        <v>16.5977</v>
      </c>
      <c r="X16" s="21">
        <v>61.92</v>
      </c>
      <c r="Y16" s="22">
        <v>21.6</v>
      </c>
      <c r="Z16" s="2"/>
      <c r="AA16" s="2"/>
      <c r="AB16" s="2"/>
      <c r="AC16" s="2"/>
    </row>
    <row r="17" spans="1:29" ht="12">
      <c r="A17" s="2"/>
      <c r="B17" s="2"/>
      <c r="C17" s="2"/>
      <c r="D17" s="28">
        <v>9.309516749867798</v>
      </c>
      <c r="E17" s="28">
        <v>8.285459927818073</v>
      </c>
      <c r="F17" s="28">
        <v>7.191366180556275</v>
      </c>
      <c r="G17" s="28">
        <v>5.923139947253593</v>
      </c>
      <c r="H17" s="28">
        <v>4.764542513463837</v>
      </c>
      <c r="I17" s="28">
        <v>4.075580817986448</v>
      </c>
      <c r="J17" s="28">
        <v>3.7569159139891384</v>
      </c>
      <c r="K17" s="28">
        <v>3.4372129657913293</v>
      </c>
      <c r="L17" s="28">
        <v>2.847881495568057</v>
      </c>
      <c r="M17" s="2"/>
      <c r="N17" s="2">
        <f t="shared" si="0"/>
        <v>5.474141047272707</v>
      </c>
      <c r="O17" s="15">
        <f>(F17-J17)/2</f>
        <v>1.7172251332835684</v>
      </c>
      <c r="P17" s="15"/>
      <c r="Q17" s="15"/>
      <c r="R17" s="15"/>
      <c r="S17" s="2"/>
      <c r="T17" s="12" t="s">
        <v>10</v>
      </c>
      <c r="U17" s="11">
        <v>9</v>
      </c>
      <c r="V17" s="11">
        <f>CONVERT(U17,"ft","m")</f>
        <v>2.7432</v>
      </c>
      <c r="W17" s="21">
        <v>16.376986</v>
      </c>
      <c r="X17" s="21">
        <v>70.63</v>
      </c>
      <c r="Y17" s="22">
        <v>12.97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8">
        <v>0.00097</v>
      </c>
      <c r="E18" s="28">
        <v>0.0016299999999999997</v>
      </c>
      <c r="F18" s="28">
        <v>0.002681</v>
      </c>
      <c r="G18" s="28">
        <v>0.005053</v>
      </c>
      <c r="H18" s="28">
        <v>0.020329999999999997</v>
      </c>
      <c r="I18" s="28">
        <v>0.046</v>
      </c>
      <c r="J18" s="28">
        <v>0.06416</v>
      </c>
      <c r="K18" s="28">
        <v>0.09247</v>
      </c>
      <c r="L18" s="28">
        <v>0.1777</v>
      </c>
      <c r="M18" s="2"/>
      <c r="N18" s="2">
        <f t="shared" si="0"/>
        <v>0.0334205</v>
      </c>
      <c r="O18" s="15"/>
      <c r="P18" s="15">
        <v>16.58977</v>
      </c>
      <c r="Q18" s="15">
        <v>62.04</v>
      </c>
      <c r="R18" s="15">
        <v>21.33</v>
      </c>
      <c r="S18" s="2"/>
      <c r="T18" s="12" t="s">
        <v>11</v>
      </c>
      <c r="U18" s="11">
        <v>9.5</v>
      </c>
      <c r="V18" s="11">
        <f>CONVERT(U18,"ft","m")</f>
        <v>2.8956</v>
      </c>
      <c r="W18" s="21">
        <v>9.46135</v>
      </c>
      <c r="X18" s="21">
        <v>73.74</v>
      </c>
      <c r="Y18" s="22">
        <v>16.72</v>
      </c>
      <c r="Z18" s="2"/>
      <c r="AA18" s="2"/>
      <c r="AB18" s="2"/>
      <c r="AC18" s="2"/>
    </row>
    <row r="19" spans="1:29" ht="12">
      <c r="A19" s="2"/>
      <c r="B19" s="2"/>
      <c r="C19" s="2"/>
      <c r="D19" s="28">
        <v>10.009727632249685</v>
      </c>
      <c r="E19" s="28">
        <v>9.260912320205735</v>
      </c>
      <c r="F19" s="28">
        <v>8.543013065341613</v>
      </c>
      <c r="G19" s="28">
        <v>7.628644104706222</v>
      </c>
      <c r="H19" s="28">
        <v>5.62024597459208</v>
      </c>
      <c r="I19" s="28">
        <v>4.442222328605075</v>
      </c>
      <c r="J19" s="28">
        <v>3.9621820479818917</v>
      </c>
      <c r="K19" s="28">
        <v>3.4348708011323805</v>
      </c>
      <c r="L19" s="28">
        <v>2.4924844135207715</v>
      </c>
      <c r="M19" s="2"/>
      <c r="N19" s="2">
        <f t="shared" si="0"/>
        <v>6.252597556661753</v>
      </c>
      <c r="O19" s="15">
        <f>(F19-J19)/2</f>
        <v>2.2904155086798608</v>
      </c>
      <c r="P19" s="15"/>
      <c r="Q19" s="15"/>
      <c r="R19" s="15"/>
      <c r="S19" s="2"/>
      <c r="T19" s="12" t="s">
        <v>12</v>
      </c>
      <c r="U19" s="11">
        <v>10</v>
      </c>
      <c r="V19" s="11">
        <f>CONVERT(U19,"ft","m")</f>
        <v>3.048</v>
      </c>
      <c r="W19" s="21">
        <v>10.538799999999998</v>
      </c>
      <c r="X19" s="21">
        <v>62.97</v>
      </c>
      <c r="Y19" s="22">
        <v>26.46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8">
        <v>0.00088</v>
      </c>
      <c r="E20" s="28">
        <v>0.001365</v>
      </c>
      <c r="F20" s="28">
        <v>0.002088</v>
      </c>
      <c r="G20" s="28">
        <v>0.003411</v>
      </c>
      <c r="H20" s="28">
        <v>0.01042</v>
      </c>
      <c r="I20" s="28">
        <v>0.024079999999999997</v>
      </c>
      <c r="J20" s="28">
        <v>0.04163</v>
      </c>
      <c r="K20" s="28">
        <v>0.1039</v>
      </c>
      <c r="L20" s="28">
        <v>0.2054</v>
      </c>
      <c r="M20" s="2"/>
      <c r="N20" s="2">
        <f t="shared" si="0"/>
        <v>0.021859</v>
      </c>
      <c r="O20" s="15"/>
      <c r="P20" s="15">
        <v>12.1934</v>
      </c>
      <c r="Q20" s="15">
        <v>60.04</v>
      </c>
      <c r="R20" s="15">
        <v>27.83</v>
      </c>
      <c r="S20" s="2"/>
      <c r="T20" s="12" t="s">
        <v>13</v>
      </c>
      <c r="U20" s="11">
        <v>10.5</v>
      </c>
      <c r="V20" s="11">
        <f>CONVERT(U20,"ft","m")</f>
        <v>3.2004</v>
      </c>
      <c r="W20" s="21">
        <v>17.1359</v>
      </c>
      <c r="X20" s="21">
        <v>59.69</v>
      </c>
      <c r="Y20" s="22">
        <v>23.23</v>
      </c>
      <c r="Z20" s="2"/>
      <c r="AA20" s="2"/>
      <c r="AB20" s="2"/>
      <c r="AC20" s="2"/>
    </row>
    <row r="21" spans="1:29" ht="12">
      <c r="A21" s="2"/>
      <c r="B21" s="2"/>
      <c r="C21" s="2"/>
      <c r="D21" s="28">
        <v>10.150208855799514</v>
      </c>
      <c r="E21" s="28">
        <v>9.51688333351696</v>
      </c>
      <c r="F21" s="28">
        <v>8.903662572754289</v>
      </c>
      <c r="G21" s="28">
        <v>8.19558952971077</v>
      </c>
      <c r="H21" s="28">
        <v>6.584500912158304</v>
      </c>
      <c r="I21" s="28">
        <v>5.376020797677111</v>
      </c>
      <c r="J21" s="28">
        <v>4.5862326312965935</v>
      </c>
      <c r="K21" s="28">
        <v>3.266732440645238</v>
      </c>
      <c r="L21" s="28">
        <v>2.2834919132312543</v>
      </c>
      <c r="M21" s="2"/>
      <c r="N21" s="2">
        <f t="shared" si="0"/>
        <v>6.744947602025441</v>
      </c>
      <c r="O21" s="15">
        <f>(F21-J21)/2</f>
        <v>2.1587149707288478</v>
      </c>
      <c r="P21" s="15"/>
      <c r="Q21" s="15"/>
      <c r="R21" s="15"/>
      <c r="S21" s="2"/>
      <c r="T21" s="12" t="s">
        <v>14</v>
      </c>
      <c r="U21" s="11">
        <v>11</v>
      </c>
      <c r="V21" s="11">
        <f>CONVERT(U21,"ft","m")</f>
        <v>3.3528</v>
      </c>
      <c r="W21" s="21">
        <v>21.735825</v>
      </c>
      <c r="X21" s="21">
        <v>69.55</v>
      </c>
      <c r="Y21" s="22">
        <v>8.72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8">
        <v>0.000718</v>
      </c>
      <c r="E22" s="28">
        <v>0.0011419999999999998</v>
      </c>
      <c r="F22" s="28">
        <v>0.002156</v>
      </c>
      <c r="G22" s="28">
        <v>0.003486</v>
      </c>
      <c r="H22" s="28">
        <v>0.0137</v>
      </c>
      <c r="I22" s="28">
        <v>0.03156</v>
      </c>
      <c r="J22" s="28">
        <v>0.04105</v>
      </c>
      <c r="K22" s="28">
        <v>0.051770000000000004</v>
      </c>
      <c r="L22" s="28">
        <v>0.06266</v>
      </c>
      <c r="M22" s="2"/>
      <c r="N22" s="2">
        <f t="shared" si="0"/>
        <v>0.021603</v>
      </c>
      <c r="O22" s="15"/>
      <c r="P22" s="15">
        <v>5.05</v>
      </c>
      <c r="Q22" s="15">
        <v>67.68</v>
      </c>
      <c r="R22" s="15">
        <v>27.32</v>
      </c>
      <c r="S22" s="2"/>
      <c r="T22" s="12" t="s">
        <v>15</v>
      </c>
      <c r="U22" s="11">
        <v>12</v>
      </c>
      <c r="V22" s="11">
        <f>CONVERT(U22,"ft","m")</f>
        <v>3.6576</v>
      </c>
      <c r="W22" s="21">
        <v>23.422380000000004</v>
      </c>
      <c r="X22" s="21">
        <v>61.56</v>
      </c>
      <c r="Y22" s="22">
        <v>15.04</v>
      </c>
      <c r="Z22" s="2"/>
      <c r="AA22" s="2"/>
      <c r="AB22" s="2"/>
      <c r="AC22" s="2"/>
    </row>
    <row r="23" spans="1:29" ht="12">
      <c r="A23" s="2"/>
      <c r="B23" s="2"/>
      <c r="C23" s="2"/>
      <c r="D23" s="28">
        <v>10.443728535501123</v>
      </c>
      <c r="E23" s="28">
        <v>9.774221633961332</v>
      </c>
      <c r="F23" s="28">
        <v>8.857427106571668</v>
      </c>
      <c r="G23" s="28">
        <v>8.16421171519849</v>
      </c>
      <c r="H23" s="28">
        <v>6.189680296588922</v>
      </c>
      <c r="I23" s="28">
        <v>4.985758984423353</v>
      </c>
      <c r="J23" s="28">
        <v>4.606473967771644</v>
      </c>
      <c r="K23" s="28">
        <v>4.2717398715758845</v>
      </c>
      <c r="L23" s="28">
        <v>3.9963114200657586</v>
      </c>
      <c r="M23" s="2"/>
      <c r="N23" s="2">
        <f t="shared" si="0"/>
        <v>6.731950537171656</v>
      </c>
      <c r="O23" s="15">
        <f>(F23-J23)/2</f>
        <v>2.125476569400012</v>
      </c>
      <c r="P23" s="15"/>
      <c r="Q23" s="15"/>
      <c r="R23" s="15"/>
      <c r="S23" s="2"/>
      <c r="T23" s="12" t="s">
        <v>16</v>
      </c>
      <c r="U23" s="11">
        <v>13</v>
      </c>
      <c r="V23" s="11">
        <f>CONVERT(U23,"ft","m")</f>
        <v>3.9624</v>
      </c>
      <c r="W23" s="21">
        <v>9.882807</v>
      </c>
      <c r="X23" s="21">
        <v>74.55</v>
      </c>
      <c r="Y23" s="22">
        <v>15.57</v>
      </c>
      <c r="Z23" s="2"/>
      <c r="AA23" s="2"/>
      <c r="AB23" s="2"/>
      <c r="AC23" s="2"/>
    </row>
    <row r="24" spans="1:29" ht="12">
      <c r="A24" s="2" t="s">
        <v>9</v>
      </c>
      <c r="B24" s="2">
        <v>8.416666666666668</v>
      </c>
      <c r="C24" s="2">
        <f>CONVERT(B24,"ft","m")</f>
        <v>2.5654000000000003</v>
      </c>
      <c r="D24" s="28">
        <v>0.001035</v>
      </c>
      <c r="E24" s="28">
        <v>0.001746</v>
      </c>
      <c r="F24" s="28">
        <v>0.002757</v>
      </c>
      <c r="G24" s="28">
        <v>0.004798</v>
      </c>
      <c r="H24" s="28">
        <v>0.01832</v>
      </c>
      <c r="I24" s="28">
        <v>0.044340000000000004</v>
      </c>
      <c r="J24" s="28">
        <v>0.06453</v>
      </c>
      <c r="K24" s="28">
        <v>0.1021</v>
      </c>
      <c r="L24" s="28">
        <v>0.1835</v>
      </c>
      <c r="M24" s="2"/>
      <c r="N24" s="2">
        <f t="shared" si="0"/>
        <v>0.0336435</v>
      </c>
      <c r="O24" s="15"/>
      <c r="P24" s="15">
        <v>16.5977</v>
      </c>
      <c r="Q24" s="15">
        <v>61.92</v>
      </c>
      <c r="R24" s="15">
        <v>21.6</v>
      </c>
      <c r="S24" s="2"/>
      <c r="T24" s="12" t="s">
        <v>17</v>
      </c>
      <c r="U24" s="11">
        <v>14</v>
      </c>
      <c r="V24" s="11">
        <f>CONVERT(U24,"ft","m")</f>
        <v>4.2672</v>
      </c>
      <c r="W24" s="21">
        <v>9.02392</v>
      </c>
      <c r="X24" s="21">
        <v>76.88</v>
      </c>
      <c r="Y24" s="22">
        <v>14.1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8">
        <v>9.916153516937486</v>
      </c>
      <c r="E25" s="28">
        <v>9.161730725694733</v>
      </c>
      <c r="F25" s="28">
        <v>8.502685017313985</v>
      </c>
      <c r="G25" s="28">
        <v>7.703351127030739</v>
      </c>
      <c r="H25" s="28">
        <v>5.770436686339868</v>
      </c>
      <c r="I25" s="28">
        <v>4.495247419569505</v>
      </c>
      <c r="J25" s="28">
        <v>3.9538861642925944</v>
      </c>
      <c r="K25" s="28">
        <v>3.2919452286716484</v>
      </c>
      <c r="L25" s="28">
        <v>2.446148031818874</v>
      </c>
      <c r="M25" s="2"/>
      <c r="N25" s="2">
        <f t="shared" si="0"/>
        <v>6.2282855908032895</v>
      </c>
      <c r="O25" s="15">
        <f>(F25-J25)/2</f>
        <v>2.274399426510695</v>
      </c>
      <c r="P25" s="15"/>
      <c r="Q25" s="15"/>
      <c r="R25" s="15"/>
      <c r="S25" s="2"/>
      <c r="T25" s="13" t="s">
        <v>18</v>
      </c>
      <c r="U25" s="14">
        <v>15</v>
      </c>
      <c r="V25" s="14">
        <f>CONVERT(U25,"ft","m")</f>
        <v>4.572</v>
      </c>
      <c r="W25" s="23">
        <v>11.812299999999999</v>
      </c>
      <c r="X25" s="23">
        <v>45.013000000000005</v>
      </c>
      <c r="Y25" s="24">
        <v>43.13</v>
      </c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8">
        <v>0.001451</v>
      </c>
      <c r="E26" s="28">
        <v>0.002803</v>
      </c>
      <c r="F26" s="28">
        <v>0.005444</v>
      </c>
      <c r="G26" s="28">
        <v>0.01283</v>
      </c>
      <c r="H26" s="28">
        <v>0.03124</v>
      </c>
      <c r="I26" s="28">
        <v>0.05051</v>
      </c>
      <c r="J26" s="28">
        <v>0.06317</v>
      </c>
      <c r="K26" s="28">
        <v>0.08442</v>
      </c>
      <c r="L26" s="28">
        <v>0.1418</v>
      </c>
      <c r="M26" s="2"/>
      <c r="N26" s="2">
        <f t="shared" si="0"/>
        <v>0.034307000000000004</v>
      </c>
      <c r="O26" s="15"/>
      <c r="P26" s="15">
        <v>16.376986</v>
      </c>
      <c r="Q26" s="15">
        <v>70.63</v>
      </c>
      <c r="R26" s="15">
        <v>12.97</v>
      </c>
      <c r="S26" s="2"/>
      <c r="T26" s="2"/>
      <c r="U26" s="2"/>
      <c r="V26" s="2"/>
      <c r="W26" s="15"/>
      <c r="X26" s="15"/>
      <c r="Y26" s="15"/>
      <c r="Z26" s="2"/>
      <c r="AA26" s="2"/>
      <c r="AB26" s="2"/>
      <c r="AC26" s="2"/>
    </row>
    <row r="27" spans="1:29" ht="12">
      <c r="A27" s="2"/>
      <c r="B27" s="2"/>
      <c r="C27" s="2"/>
      <c r="D27" s="28">
        <v>9.428736765257431</v>
      </c>
      <c r="E27" s="28">
        <v>8.478812540291681</v>
      </c>
      <c r="F27" s="28">
        <v>7.52111721782018</v>
      </c>
      <c r="G27" s="28">
        <v>6.28433501934713</v>
      </c>
      <c r="H27" s="28">
        <v>5.000461736294833</v>
      </c>
      <c r="I27" s="28">
        <v>4.307287148005609</v>
      </c>
      <c r="J27" s="28">
        <v>3.984616617556405</v>
      </c>
      <c r="K27" s="28">
        <v>3.566271360479123</v>
      </c>
      <c r="L27" s="28">
        <v>2.8180705623099334</v>
      </c>
      <c r="M27" s="2"/>
      <c r="N27" s="2">
        <f t="shared" si="0"/>
        <v>5.7528669176882925</v>
      </c>
      <c r="O27" s="15">
        <f>(F27-J27)/2</f>
        <v>1.7682503001318874</v>
      </c>
      <c r="P27" s="15"/>
      <c r="Q27" s="15"/>
      <c r="R27" s="15"/>
      <c r="S27" s="2"/>
      <c r="T27" s="2"/>
      <c r="U27" s="2"/>
      <c r="V27" s="2"/>
      <c r="W27" s="15"/>
      <c r="X27" s="15"/>
      <c r="Y27" s="15"/>
      <c r="Z27" s="2"/>
      <c r="AA27" s="2"/>
      <c r="AB27" s="2"/>
      <c r="AC27" s="2"/>
    </row>
    <row r="28" spans="1:29" ht="12">
      <c r="A28" s="2" t="s">
        <v>11</v>
      </c>
      <c r="B28" s="2">
        <v>9.5</v>
      </c>
      <c r="C28" s="2">
        <f>CONVERT(B28,"ft","m")</f>
        <v>2.8956</v>
      </c>
      <c r="D28" s="28">
        <v>0.001203</v>
      </c>
      <c r="E28" s="28">
        <v>0.0021269999999999996</v>
      </c>
      <c r="F28" s="28">
        <v>0.00367</v>
      </c>
      <c r="G28" s="28">
        <v>0.007864</v>
      </c>
      <c r="H28" s="28">
        <v>0.020079999999999997</v>
      </c>
      <c r="I28" s="28">
        <v>0.03433</v>
      </c>
      <c r="J28" s="28">
        <v>0.0443</v>
      </c>
      <c r="K28" s="28">
        <v>0.05993</v>
      </c>
      <c r="L28" s="28">
        <v>0.1276</v>
      </c>
      <c r="M28" s="2"/>
      <c r="N28" s="2">
        <f t="shared" si="0"/>
        <v>0.023985</v>
      </c>
      <c r="O28" s="15"/>
      <c r="P28" s="15">
        <v>9.46135</v>
      </c>
      <c r="Q28" s="15">
        <v>73.74</v>
      </c>
      <c r="R28" s="15">
        <v>16.72</v>
      </c>
      <c r="S28" s="2"/>
      <c r="T28" s="2"/>
      <c r="U28" s="2"/>
      <c r="V28" s="2"/>
      <c r="W28" s="15"/>
      <c r="X28" s="15"/>
      <c r="Y28" s="15"/>
      <c r="Z28" s="2"/>
      <c r="AA28" s="2"/>
      <c r="AB28" s="2"/>
      <c r="AC28" s="2"/>
    </row>
    <row r="29" spans="1:29" ht="12">
      <c r="A29" s="2"/>
      <c r="B29" s="2"/>
      <c r="C29" s="2"/>
      <c r="D29" s="28">
        <v>9.699147642148098</v>
      </c>
      <c r="E29" s="28">
        <v>8.876964251363502</v>
      </c>
      <c r="F29" s="28">
        <v>8.090004221593599</v>
      </c>
      <c r="G29" s="28">
        <v>6.990520962983594</v>
      </c>
      <c r="H29" s="28">
        <v>5.63809692048604</v>
      </c>
      <c r="I29" s="28">
        <v>4.8643863324795555</v>
      </c>
      <c r="J29" s="28">
        <v>4.496549490994431</v>
      </c>
      <c r="K29" s="28">
        <v>4.060577815866382</v>
      </c>
      <c r="L29" s="28">
        <v>2.97029976578458</v>
      </c>
      <c r="M29" s="2"/>
      <c r="N29" s="2">
        <f t="shared" si="0"/>
        <v>6.293276856294015</v>
      </c>
      <c r="O29" s="15">
        <f>(F29-J29)/2</f>
        <v>1.796727365299584</v>
      </c>
      <c r="P29" s="15"/>
      <c r="Q29" s="15"/>
      <c r="R29" s="15"/>
      <c r="S29" s="2"/>
      <c r="T29" s="2"/>
      <c r="U29" s="2"/>
      <c r="V29" s="2"/>
      <c r="W29" s="15"/>
      <c r="X29" s="15"/>
      <c r="Y29" s="15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8">
        <v>0.000766</v>
      </c>
      <c r="E30" s="28">
        <v>0.001351</v>
      </c>
      <c r="F30" s="28">
        <v>0.002371</v>
      </c>
      <c r="G30" s="28">
        <v>0.003658</v>
      </c>
      <c r="H30" s="28">
        <v>0.01329</v>
      </c>
      <c r="I30" s="28">
        <v>0.02974</v>
      </c>
      <c r="J30" s="28">
        <v>0.04194</v>
      </c>
      <c r="K30" s="28">
        <v>0.06661</v>
      </c>
      <c r="L30" s="28">
        <v>0.1485</v>
      </c>
      <c r="M30" s="2"/>
      <c r="N30" s="2">
        <f t="shared" si="0"/>
        <v>0.022155499999999998</v>
      </c>
      <c r="O30" s="15"/>
      <c r="P30" s="15">
        <v>10.538799999999998</v>
      </c>
      <c r="Q30" s="15">
        <v>62.97</v>
      </c>
      <c r="R30" s="15">
        <v>26.46</v>
      </c>
      <c r="S30" s="2"/>
      <c r="T30" s="2"/>
      <c r="U30" s="2"/>
      <c r="V30" s="2"/>
      <c r="W30" s="15"/>
      <c r="X30" s="15"/>
      <c r="Y30" s="15"/>
      <c r="Z30" s="2"/>
      <c r="AA30" s="2"/>
      <c r="AB30" s="2"/>
      <c r="AC30" s="2"/>
    </row>
    <row r="31" spans="1:29" ht="12">
      <c r="A31" s="2"/>
      <c r="B31" s="2"/>
      <c r="C31" s="2"/>
      <c r="D31" s="28">
        <v>10.350367987399217</v>
      </c>
      <c r="E31" s="28">
        <v>9.53175660999849</v>
      </c>
      <c r="F31" s="28">
        <v>8.720288621842167</v>
      </c>
      <c r="G31" s="28">
        <v>8.094729209575458</v>
      </c>
      <c r="H31" s="28">
        <v>6.233515085160637</v>
      </c>
      <c r="I31" s="28">
        <v>5.071451542384393</v>
      </c>
      <c r="J31" s="28">
        <v>4.575529328340219</v>
      </c>
      <c r="K31" s="28">
        <v>3.9081174078623775</v>
      </c>
      <c r="L31" s="28">
        <v>2.7514651638613215</v>
      </c>
      <c r="M31" s="2"/>
      <c r="N31" s="2">
        <f t="shared" si="0"/>
        <v>6.647908975091193</v>
      </c>
      <c r="O31" s="15">
        <f>(F31-J31)/2</f>
        <v>2.072379646750974</v>
      </c>
      <c r="P31" s="15"/>
      <c r="Q31" s="15"/>
      <c r="R31" s="15"/>
      <c r="S31" s="2"/>
      <c r="T31" s="2"/>
      <c r="U31" s="2"/>
      <c r="V31" s="2"/>
      <c r="W31" s="15"/>
      <c r="X31" s="15"/>
      <c r="Y31" s="15"/>
      <c r="Z31" s="2"/>
      <c r="AA31" s="2"/>
      <c r="AB31" s="2"/>
      <c r="AC31" s="2"/>
    </row>
    <row r="32" spans="1:29" ht="12">
      <c r="A32" s="2" t="s">
        <v>13</v>
      </c>
      <c r="B32" s="2">
        <v>10.5</v>
      </c>
      <c r="C32" s="2">
        <f>CONVERT(B32,"ft","m")</f>
        <v>3.2004</v>
      </c>
      <c r="D32" s="28">
        <v>0.000908</v>
      </c>
      <c r="E32" s="28">
        <v>0.0014970000000000003</v>
      </c>
      <c r="F32" s="28">
        <v>0.002445</v>
      </c>
      <c r="G32" s="28">
        <v>0.004382</v>
      </c>
      <c r="H32" s="28">
        <v>0.02073</v>
      </c>
      <c r="I32" s="28">
        <v>0.04909000000000001</v>
      </c>
      <c r="J32" s="28">
        <v>0.0652</v>
      </c>
      <c r="K32" s="28">
        <v>0.0876</v>
      </c>
      <c r="L32" s="28">
        <v>0.1562</v>
      </c>
      <c r="M32" s="2"/>
      <c r="N32" s="2">
        <f t="shared" si="0"/>
        <v>0.0338225</v>
      </c>
      <c r="O32" s="15"/>
      <c r="P32" s="15">
        <v>17.1359</v>
      </c>
      <c r="Q32" s="15">
        <v>59.69</v>
      </c>
      <c r="R32" s="15">
        <v>23.23</v>
      </c>
      <c r="S32" s="2"/>
      <c r="T32" s="2"/>
      <c r="U32" s="2"/>
      <c r="V32" s="2"/>
      <c r="W32" s="15"/>
      <c r="X32" s="15"/>
      <c r="Y32" s="15"/>
      <c r="Z32" s="2"/>
      <c r="AA32" s="2"/>
      <c r="AB32" s="2"/>
      <c r="AC32" s="2"/>
    </row>
    <row r="33" spans="1:29" ht="12">
      <c r="A33" s="2"/>
      <c r="B33" s="2"/>
      <c r="C33" s="2"/>
      <c r="D33" s="28">
        <v>10.10502008203326</v>
      </c>
      <c r="E33" s="28">
        <v>9.383710063265758</v>
      </c>
      <c r="F33" s="28">
        <v>8.675949819484579</v>
      </c>
      <c r="G33" s="28">
        <v>7.834194800333953</v>
      </c>
      <c r="H33" s="28">
        <v>5.5921360733273975</v>
      </c>
      <c r="I33" s="28">
        <v>4.348427023070763</v>
      </c>
      <c r="J33" s="28">
        <v>3.9389842253183724</v>
      </c>
      <c r="K33" s="28">
        <v>3.5129253199482764</v>
      </c>
      <c r="L33" s="28">
        <v>2.67853364140747</v>
      </c>
      <c r="M33" s="2"/>
      <c r="N33" s="2">
        <f t="shared" si="0"/>
        <v>6.307467022401475</v>
      </c>
      <c r="O33" s="15">
        <f>(F33-J33)/2</f>
        <v>2.3684827970831033</v>
      </c>
      <c r="P33" s="15"/>
      <c r="Q33" s="15"/>
      <c r="R33" s="15"/>
      <c r="S33" s="2"/>
      <c r="T33" s="2"/>
      <c r="U33" s="2"/>
      <c r="V33" s="2"/>
      <c r="W33" s="15"/>
      <c r="X33" s="15"/>
      <c r="Y33" s="15"/>
      <c r="Z33" s="2"/>
      <c r="AA33" s="2"/>
      <c r="AB33" s="2"/>
      <c r="AC33" s="2"/>
    </row>
    <row r="34" spans="1:29" ht="12">
      <c r="A34" s="2" t="s">
        <v>14</v>
      </c>
      <c r="B34" s="2">
        <v>11</v>
      </c>
      <c r="C34" s="2">
        <f>CONVERT(B34,"ft","m")</f>
        <v>3.3528</v>
      </c>
      <c r="D34" s="28">
        <v>0.002012</v>
      </c>
      <c r="E34" s="28">
        <v>0.004853</v>
      </c>
      <c r="F34" s="28">
        <v>0.01161</v>
      </c>
      <c r="G34" s="28">
        <v>0.02213</v>
      </c>
      <c r="H34" s="28">
        <v>0.04161</v>
      </c>
      <c r="I34" s="28">
        <v>0.05922</v>
      </c>
      <c r="J34" s="28">
        <v>0.06997</v>
      </c>
      <c r="K34" s="28">
        <v>0.08423</v>
      </c>
      <c r="L34" s="28">
        <v>0.1195</v>
      </c>
      <c r="M34" s="2"/>
      <c r="N34" s="2">
        <f t="shared" si="0"/>
        <v>0.04079</v>
      </c>
      <c r="O34" s="15"/>
      <c r="P34" s="15">
        <v>21.735825</v>
      </c>
      <c r="Q34" s="15">
        <v>69.55</v>
      </c>
      <c r="R34" s="15">
        <v>8.72</v>
      </c>
      <c r="S34" s="2"/>
      <c r="T34" s="2"/>
      <c r="U34" s="2"/>
      <c r="V34" s="2"/>
      <c r="W34" s="15"/>
      <c r="X34" s="15"/>
      <c r="Y34" s="15"/>
      <c r="Z34" s="2"/>
      <c r="AA34" s="2"/>
      <c r="AB34" s="2"/>
      <c r="AC34" s="2"/>
    </row>
    <row r="35" spans="1:29" ht="12">
      <c r="A35" s="2"/>
      <c r="B35" s="2"/>
      <c r="C35" s="2"/>
      <c r="D35" s="28">
        <v>8.957153979518647</v>
      </c>
      <c r="E35" s="28">
        <v>7.686907424559977</v>
      </c>
      <c r="F35" s="28">
        <v>6.428488217571245</v>
      </c>
      <c r="G35" s="28">
        <v>5.4978527386358005</v>
      </c>
      <c r="H35" s="28">
        <v>4.5869259013920525</v>
      </c>
      <c r="I35" s="28">
        <v>4.077771699259258</v>
      </c>
      <c r="J35" s="28">
        <v>3.837119698122056</v>
      </c>
      <c r="K35" s="28">
        <v>3.5695220236719822</v>
      </c>
      <c r="L35" s="28">
        <v>3.0649174766813383</v>
      </c>
      <c r="M35" s="2"/>
      <c r="N35" s="2">
        <f t="shared" si="0"/>
        <v>5.132803957846651</v>
      </c>
      <c r="O35" s="15">
        <f>(F35-J35)/2</f>
        <v>1.2956842597245946</v>
      </c>
      <c r="P35" s="15"/>
      <c r="Q35" s="15"/>
      <c r="R35" s="15"/>
      <c r="S35" s="2"/>
      <c r="T35" s="2"/>
      <c r="U35" s="2"/>
      <c r="V35" s="2"/>
      <c r="W35" s="15"/>
      <c r="X35" s="15"/>
      <c r="Y35" s="15"/>
      <c r="Z35" s="2"/>
      <c r="AA35" s="2"/>
      <c r="AB35" s="2"/>
      <c r="AC35" s="2"/>
    </row>
    <row r="36" spans="1:29" ht="12">
      <c r="A36" s="2" t="s">
        <v>15</v>
      </c>
      <c r="B36" s="2">
        <v>12</v>
      </c>
      <c r="C36" s="2">
        <f>CONVERT(B36,"ft","m")</f>
        <v>3.6576</v>
      </c>
      <c r="D36" s="28">
        <v>0.001279</v>
      </c>
      <c r="E36" s="28">
        <v>0.002379</v>
      </c>
      <c r="F36" s="28">
        <v>0.004273</v>
      </c>
      <c r="G36" s="28">
        <v>0.0104</v>
      </c>
      <c r="H36" s="28">
        <v>0.03197</v>
      </c>
      <c r="I36" s="28">
        <v>0.06036</v>
      </c>
      <c r="J36" s="28">
        <v>0.07536</v>
      </c>
      <c r="K36" s="28">
        <v>0.09377</v>
      </c>
      <c r="L36" s="28">
        <v>0.1391</v>
      </c>
      <c r="M36" s="2"/>
      <c r="N36" s="2">
        <f t="shared" si="0"/>
        <v>0.0398165</v>
      </c>
      <c r="O36" s="15"/>
      <c r="P36" s="15">
        <v>23.422380000000004</v>
      </c>
      <c r="Q36" s="15">
        <v>61.56</v>
      </c>
      <c r="R36" s="15">
        <v>15.04</v>
      </c>
      <c r="S36" s="2"/>
      <c r="T36" s="2"/>
      <c r="U36" s="2"/>
      <c r="V36" s="2"/>
      <c r="W36" s="15"/>
      <c r="X36" s="15"/>
      <c r="Y36" s="15"/>
      <c r="Z36" s="2"/>
      <c r="AA36" s="2"/>
      <c r="AB36" s="2"/>
      <c r="AC36" s="2"/>
    </row>
    <row r="37" spans="1:29" ht="12">
      <c r="A37" s="2"/>
      <c r="B37" s="2"/>
      <c r="C37" s="2"/>
      <c r="D37" s="28">
        <v>9.610768020442537</v>
      </c>
      <c r="E37" s="28">
        <v>8.715429012899039</v>
      </c>
      <c r="F37" s="28">
        <v>7.870534967643063</v>
      </c>
      <c r="G37" s="28">
        <v>6.587272661408358</v>
      </c>
      <c r="H37" s="28">
        <v>4.967137445656292</v>
      </c>
      <c r="I37" s="28">
        <v>4.050263383910129</v>
      </c>
      <c r="J37" s="28">
        <v>3.7300572248240287</v>
      </c>
      <c r="K37" s="28">
        <v>3.4147297571614463</v>
      </c>
      <c r="L37" s="28">
        <v>2.8458056750072105</v>
      </c>
      <c r="M37" s="2"/>
      <c r="N37" s="2">
        <f t="shared" si="0"/>
        <v>5.800296096233546</v>
      </c>
      <c r="O37" s="15">
        <f>(F37-J37)/2</f>
        <v>2.070238871409517</v>
      </c>
      <c r="P37" s="15"/>
      <c r="Q37" s="15"/>
      <c r="R37" s="15"/>
      <c r="S37" s="2"/>
      <c r="T37" s="2"/>
      <c r="U37" s="2"/>
      <c r="V37" s="2"/>
      <c r="W37" s="15"/>
      <c r="X37" s="15"/>
      <c r="Y37" s="15"/>
      <c r="Z37" s="2"/>
      <c r="AA37" s="2"/>
      <c r="AB37" s="2"/>
      <c r="AC37" s="2"/>
    </row>
    <row r="38" spans="1:29" ht="12">
      <c r="A38" s="2" t="s">
        <v>16</v>
      </c>
      <c r="B38" s="2">
        <v>13</v>
      </c>
      <c r="C38" s="2">
        <f>CONVERT(B38,"ft","m")</f>
        <v>3.9624</v>
      </c>
      <c r="D38" s="28">
        <v>0.001198</v>
      </c>
      <c r="E38" s="28">
        <v>0.002205</v>
      </c>
      <c r="F38" s="28">
        <v>0.004063</v>
      </c>
      <c r="G38" s="28">
        <v>0.008452</v>
      </c>
      <c r="H38" s="28">
        <v>0.01921</v>
      </c>
      <c r="I38" s="28">
        <v>0.03446</v>
      </c>
      <c r="J38" s="28">
        <v>0.0457</v>
      </c>
      <c r="K38" s="28">
        <v>0.06195</v>
      </c>
      <c r="L38" s="28">
        <v>0.1243</v>
      </c>
      <c r="M38" s="2"/>
      <c r="N38" s="2">
        <f t="shared" si="0"/>
        <v>0.024881499999999997</v>
      </c>
      <c r="O38" s="15"/>
      <c r="P38" s="15">
        <v>9.882807</v>
      </c>
      <c r="Q38" s="15">
        <v>74.55</v>
      </c>
      <c r="R38" s="15">
        <v>15.57</v>
      </c>
      <c r="S38" s="2"/>
      <c r="T38" s="2"/>
      <c r="U38" s="2"/>
      <c r="V38" s="2"/>
      <c r="W38" s="15"/>
      <c r="X38" s="15"/>
      <c r="Y38" s="15"/>
      <c r="Z38" s="2"/>
      <c r="AA38" s="2"/>
      <c r="AB38" s="2"/>
      <c r="AC38" s="2"/>
    </row>
    <row r="39" spans="1:29" ht="12">
      <c r="A39" s="2"/>
      <c r="B39" s="2"/>
      <c r="C39" s="2"/>
      <c r="D39" s="28">
        <v>9.705156376535388</v>
      </c>
      <c r="E39" s="28">
        <v>8.825005628879293</v>
      </c>
      <c r="F39" s="28">
        <v>7.943238920093086</v>
      </c>
      <c r="G39" s="28">
        <v>6.886491517389233</v>
      </c>
      <c r="H39" s="28">
        <v>5.701998670771284</v>
      </c>
      <c r="I39" s="28">
        <v>4.858933488211864</v>
      </c>
      <c r="J39" s="28">
        <v>4.45166202449138</v>
      </c>
      <c r="K39" s="28">
        <v>4.012751907408848</v>
      </c>
      <c r="L39" s="28">
        <v>3.0081017984969645</v>
      </c>
      <c r="M39" s="2"/>
      <c r="N39" s="2">
        <f t="shared" si="0"/>
        <v>6.197450472292234</v>
      </c>
      <c r="O39" s="15">
        <f>(F39-J39)/2</f>
        <v>1.745788447800853</v>
      </c>
      <c r="P39" s="15"/>
      <c r="Q39" s="15"/>
      <c r="R39" s="15"/>
      <c r="S39" s="2"/>
      <c r="T39" s="2"/>
      <c r="U39" s="2"/>
      <c r="V39" s="2"/>
      <c r="W39" s="15"/>
      <c r="X39" s="15"/>
      <c r="Y39" s="15"/>
      <c r="Z39" s="2"/>
      <c r="AA39" s="2"/>
      <c r="AB39" s="2"/>
      <c r="AC39" s="2"/>
    </row>
    <row r="40" spans="1:29" ht="12">
      <c r="A40" s="2" t="s">
        <v>17</v>
      </c>
      <c r="B40" s="2">
        <v>14</v>
      </c>
      <c r="C40" s="2">
        <f>CONVERT(B40,"ft","m")</f>
        <v>4.2672</v>
      </c>
      <c r="D40" s="28">
        <v>0.001301</v>
      </c>
      <c r="E40" s="28">
        <v>0.002475</v>
      </c>
      <c r="F40" s="28">
        <v>0.0048</v>
      </c>
      <c r="G40" s="28">
        <v>0.01116</v>
      </c>
      <c r="H40" s="28">
        <v>0.02582</v>
      </c>
      <c r="I40" s="28">
        <v>0.04235</v>
      </c>
      <c r="J40" s="28">
        <v>0.05109</v>
      </c>
      <c r="K40" s="28">
        <v>0.06044</v>
      </c>
      <c r="L40" s="28">
        <v>0.07870999999999999</v>
      </c>
      <c r="M40" s="2"/>
      <c r="N40" s="2">
        <f t="shared" si="0"/>
        <v>0.027945</v>
      </c>
      <c r="O40" s="15"/>
      <c r="P40" s="15">
        <v>9.02392</v>
      </c>
      <c r="Q40" s="15">
        <v>76.88</v>
      </c>
      <c r="R40" s="15">
        <v>14.1</v>
      </c>
      <c r="S40" s="2"/>
      <c r="T40" s="2"/>
      <c r="U40" s="2"/>
      <c r="V40" s="2"/>
      <c r="W40" s="15"/>
      <c r="X40" s="15"/>
      <c r="Y40" s="15"/>
      <c r="Z40" s="2"/>
      <c r="AA40" s="2"/>
      <c r="AB40" s="2"/>
      <c r="AC40" s="2"/>
    </row>
    <row r="41" spans="1:29" ht="12">
      <c r="A41" s="2"/>
      <c r="B41" s="2"/>
      <c r="C41" s="2"/>
      <c r="D41" s="28">
        <v>9.586163322606378</v>
      </c>
      <c r="E41" s="28">
        <v>8.65835575946984</v>
      </c>
      <c r="F41" s="28">
        <v>7.7027498788282935</v>
      </c>
      <c r="G41" s="28">
        <v>6.485519162607625</v>
      </c>
      <c r="H41" s="28">
        <v>5.275367189129621</v>
      </c>
      <c r="I41" s="28">
        <v>4.561494220217251</v>
      </c>
      <c r="J41" s="28">
        <v>4.290815254037113</v>
      </c>
      <c r="K41" s="28">
        <v>4.048352529271982</v>
      </c>
      <c r="L41" s="28">
        <v>3.667309249926236</v>
      </c>
      <c r="M41" s="2"/>
      <c r="N41" s="2">
        <f t="shared" si="0"/>
        <v>5.996782566432703</v>
      </c>
      <c r="O41" s="15">
        <f>(F41-J41)/2</f>
        <v>1.70596731239559</v>
      </c>
      <c r="P41" s="15"/>
      <c r="Q41" s="15"/>
      <c r="R41" s="15"/>
      <c r="S41" s="2"/>
      <c r="T41" s="2"/>
      <c r="U41" s="2"/>
      <c r="V41" s="2"/>
      <c r="W41" s="15"/>
      <c r="X41" s="15"/>
      <c r="Y41" s="15"/>
      <c r="Z41" s="2"/>
      <c r="AA41" s="2"/>
      <c r="AB41" s="2"/>
      <c r="AC41" s="2"/>
    </row>
    <row r="42" spans="1:29" ht="12">
      <c r="A42" s="2" t="s">
        <v>18</v>
      </c>
      <c r="B42" s="2">
        <v>15</v>
      </c>
      <c r="C42" s="2">
        <f>CONVERT(B42,"ft","m")</f>
        <v>4.572</v>
      </c>
      <c r="D42" s="28">
        <v>0.000629</v>
      </c>
      <c r="E42" s="28">
        <v>0.000849</v>
      </c>
      <c r="F42" s="28">
        <v>0.001343</v>
      </c>
      <c r="G42" s="28">
        <v>0.002311</v>
      </c>
      <c r="H42" s="28">
        <v>0.004823000000000001</v>
      </c>
      <c r="I42" s="28">
        <v>0.01544</v>
      </c>
      <c r="J42" s="28">
        <v>0.02899</v>
      </c>
      <c r="K42" s="28">
        <v>0.1128</v>
      </c>
      <c r="L42" s="28">
        <v>0.1982</v>
      </c>
      <c r="M42" s="2"/>
      <c r="N42" s="2">
        <f t="shared" si="0"/>
        <v>0.0151665</v>
      </c>
      <c r="O42" s="15"/>
      <c r="P42" s="15">
        <v>11.812299999999999</v>
      </c>
      <c r="Q42" s="15">
        <v>45.013000000000005</v>
      </c>
      <c r="R42" s="15">
        <v>43.13</v>
      </c>
      <c r="S42" s="2"/>
      <c r="T42" s="2"/>
      <c r="U42" s="2"/>
      <c r="V42" s="2"/>
      <c r="W42" s="15"/>
      <c r="X42" s="15"/>
      <c r="Y42" s="15"/>
      <c r="Z42" s="2"/>
      <c r="AA42" s="2"/>
      <c r="AB42" s="2"/>
      <c r="AC42" s="2"/>
    </row>
    <row r="43" spans="1:29" ht="12">
      <c r="A43" s="2"/>
      <c r="B43" s="2"/>
      <c r="C43" s="2"/>
      <c r="D43" s="28">
        <v>10.634652362444886</v>
      </c>
      <c r="E43" s="28">
        <v>10.201947825771136</v>
      </c>
      <c r="F43" s="28">
        <v>9.540324979896733</v>
      </c>
      <c r="G43" s="28">
        <v>8.757267024856544</v>
      </c>
      <c r="H43" s="28">
        <v>7.695853474562279</v>
      </c>
      <c r="I43" s="28">
        <v>6.017183437168732</v>
      </c>
      <c r="J43" s="28">
        <v>5.108300856375415</v>
      </c>
      <c r="K43" s="28">
        <v>3.148161027150656</v>
      </c>
      <c r="L43" s="28">
        <v>2.3349711323629614</v>
      </c>
      <c r="M43" s="2"/>
      <c r="N43" s="2">
        <f t="shared" si="0"/>
        <v>7.324312918136074</v>
      </c>
      <c r="O43" s="15">
        <f>(F43-J43)/2</f>
        <v>2.216012061760659</v>
      </c>
      <c r="P43" s="15"/>
      <c r="Q43" s="15"/>
      <c r="R43" s="15"/>
      <c r="S43" s="2"/>
      <c r="T43" s="2"/>
      <c r="U43" s="2"/>
      <c r="V43" s="2"/>
      <c r="W43" s="15"/>
      <c r="X43" s="15"/>
      <c r="Y43" s="1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5"/>
      <c r="P44" s="15"/>
      <c r="Q44" s="15"/>
      <c r="R44" s="15"/>
      <c r="S44" s="2"/>
      <c r="T44" s="2"/>
      <c r="U44" s="2"/>
      <c r="V44" s="2"/>
      <c r="W44" s="15"/>
      <c r="X44" s="15"/>
      <c r="Y44" s="1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/>
      <c r="P45" s="15"/>
      <c r="Q45" s="15"/>
      <c r="R45" s="15"/>
      <c r="S45" s="2"/>
      <c r="T45" s="2"/>
      <c r="U45" s="2"/>
      <c r="V45" s="2"/>
      <c r="W45" s="15"/>
      <c r="X45" s="15"/>
      <c r="Y45" s="1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5"/>
      <c r="P46" s="15"/>
      <c r="Q46" s="15"/>
      <c r="R46" s="15"/>
      <c r="S46" s="2"/>
      <c r="T46" s="2"/>
      <c r="U46" s="2"/>
      <c r="V46" s="2"/>
      <c r="W46" s="15"/>
      <c r="X46" s="15"/>
      <c r="Y46" s="1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5"/>
      <c r="P47" s="15"/>
      <c r="Q47" s="15"/>
      <c r="R47" s="15"/>
      <c r="S47" s="2"/>
      <c r="T47" s="2"/>
      <c r="U47" s="2"/>
      <c r="V47" s="2"/>
      <c r="W47" s="15"/>
      <c r="X47" s="15"/>
      <c r="Y47" s="1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5"/>
      <c r="Q48" s="15"/>
      <c r="R48" s="15"/>
      <c r="S48" s="2"/>
      <c r="T48" s="2"/>
      <c r="U48" s="2"/>
      <c r="V48" s="2"/>
      <c r="W48" s="15"/>
      <c r="X48" s="15"/>
      <c r="Y48" s="1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5"/>
      <c r="Q49" s="15"/>
      <c r="R49" s="15"/>
      <c r="S49" s="2"/>
      <c r="T49" s="2"/>
      <c r="U49" s="2"/>
      <c r="V49" s="2"/>
      <c r="W49" s="15"/>
      <c r="X49" s="15"/>
      <c r="Y49" s="1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5"/>
      <c r="Q50" s="15"/>
      <c r="R50" s="15"/>
      <c r="S50" s="2"/>
      <c r="T50" s="2"/>
      <c r="U50" s="2"/>
      <c r="V50" s="2"/>
      <c r="W50" s="15"/>
      <c r="X50" s="15"/>
      <c r="Y50" s="1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5"/>
      <c r="Q51" s="15"/>
      <c r="R51" s="15"/>
      <c r="S51" s="2"/>
      <c r="T51" s="2"/>
      <c r="U51" s="2"/>
      <c r="V51" s="2"/>
      <c r="W51" s="15"/>
      <c r="X51" s="15"/>
      <c r="Y51" s="1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5"/>
      <c r="Q52" s="15"/>
      <c r="R52" s="15"/>
      <c r="S52" s="2"/>
      <c r="T52" s="2"/>
      <c r="U52" s="2"/>
      <c r="V52" s="2"/>
      <c r="W52" s="15"/>
      <c r="X52" s="15"/>
      <c r="Y52" s="1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5"/>
      <c r="Q53" s="15"/>
      <c r="R53" s="15"/>
      <c r="S53" s="2"/>
      <c r="T53" s="2"/>
      <c r="U53" s="2"/>
      <c r="V53" s="2"/>
      <c r="W53" s="15"/>
      <c r="X53" s="15"/>
      <c r="Y53" s="1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5"/>
      <c r="Q54" s="15"/>
      <c r="R54" s="15"/>
      <c r="S54" s="2"/>
      <c r="T54" s="2"/>
      <c r="U54" s="2"/>
      <c r="V54" s="2"/>
      <c r="W54" s="15"/>
      <c r="X54" s="15"/>
      <c r="Y54" s="1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5"/>
      <c r="Q55" s="15"/>
      <c r="R55" s="15"/>
      <c r="S55" s="2"/>
      <c r="T55" s="2"/>
      <c r="U55" s="2"/>
      <c r="V55" s="2"/>
      <c r="W55" s="15"/>
      <c r="X55" s="15"/>
      <c r="Y55" s="1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5"/>
      <c r="Q56" s="15"/>
      <c r="R56" s="15"/>
      <c r="S56" s="2"/>
      <c r="T56" s="2"/>
      <c r="U56" s="2"/>
      <c r="V56" s="2"/>
      <c r="W56" s="15"/>
      <c r="X56" s="15"/>
      <c r="Y56" s="1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5"/>
      <c r="Q57" s="15"/>
      <c r="R57" s="15"/>
      <c r="S57" s="2"/>
      <c r="T57" s="2"/>
      <c r="U57" s="2"/>
      <c r="V57" s="2"/>
      <c r="W57" s="15"/>
      <c r="X57" s="15"/>
      <c r="Y57" s="1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5"/>
      <c r="Q58" s="15"/>
      <c r="R58" s="15"/>
      <c r="S58" s="2"/>
      <c r="T58" s="2"/>
      <c r="U58" s="2"/>
      <c r="V58" s="2"/>
      <c r="W58" s="15"/>
      <c r="X58" s="15"/>
      <c r="Y58" s="1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5"/>
      <c r="Q59" s="15"/>
      <c r="R59" s="15"/>
      <c r="S59" s="2"/>
      <c r="T59" s="2"/>
      <c r="U59" s="2"/>
      <c r="V59" s="2"/>
      <c r="W59" s="15"/>
      <c r="X59" s="15"/>
      <c r="Y59" s="1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5"/>
      <c r="Q60" s="15"/>
      <c r="R60" s="15"/>
      <c r="S60" s="2"/>
      <c r="T60" s="2"/>
      <c r="U60" s="2"/>
      <c r="V60" s="2"/>
      <c r="W60" s="15"/>
      <c r="X60" s="15"/>
      <c r="Y60" s="1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5"/>
      <c r="Q61" s="15"/>
      <c r="R61" s="15"/>
      <c r="S61" s="2"/>
      <c r="T61" s="2"/>
      <c r="U61" s="2"/>
      <c r="V61" s="2"/>
      <c r="W61" s="15"/>
      <c r="X61" s="15"/>
      <c r="Y61" s="1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5"/>
      <c r="Q62" s="15"/>
      <c r="R62" s="15"/>
      <c r="S62" s="2"/>
      <c r="T62" s="2"/>
      <c r="U62" s="2"/>
      <c r="V62" s="2"/>
      <c r="W62" s="15"/>
      <c r="X62" s="15"/>
      <c r="Y62" s="1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5"/>
      <c r="Q63" s="15"/>
      <c r="R63" s="15"/>
      <c r="S63" s="2"/>
      <c r="T63" s="2"/>
      <c r="U63" s="2"/>
      <c r="V63" s="2"/>
      <c r="W63" s="15"/>
      <c r="X63" s="15"/>
      <c r="Y63" s="1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5"/>
      <c r="Q64" s="15"/>
      <c r="R64" s="15"/>
      <c r="S64" s="2"/>
      <c r="T64" s="2"/>
      <c r="U64" s="2"/>
      <c r="V64" s="2"/>
      <c r="W64" s="15"/>
      <c r="X64" s="15"/>
      <c r="Y64" s="1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5"/>
      <c r="Q65" s="15"/>
      <c r="R65" s="15"/>
      <c r="S65" s="2"/>
      <c r="T65" s="2"/>
      <c r="U65" s="2"/>
      <c r="V65" s="2"/>
      <c r="W65" s="15"/>
      <c r="X65" s="15"/>
      <c r="Y65" s="1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5"/>
      <c r="Q66" s="15"/>
      <c r="R66" s="15"/>
      <c r="S66" s="2"/>
      <c r="T66" s="2"/>
      <c r="U66" s="2"/>
      <c r="V66" s="2"/>
      <c r="W66" s="15"/>
      <c r="X66" s="15"/>
      <c r="Y66" s="1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5"/>
      <c r="Q67" s="15"/>
      <c r="R67" s="15"/>
      <c r="S67" s="2"/>
      <c r="T67" s="2"/>
      <c r="U67" s="2"/>
      <c r="V67" s="2"/>
      <c r="W67" s="15"/>
      <c r="X67" s="15"/>
      <c r="Y67" s="1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5"/>
      <c r="Q68" s="15"/>
      <c r="R68" s="15"/>
      <c r="S68" s="2"/>
      <c r="T68" s="2"/>
      <c r="U68" s="2"/>
      <c r="V68" s="2"/>
      <c r="W68" s="15"/>
      <c r="X68" s="15"/>
      <c r="Y68" s="1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5"/>
      <c r="Q69" s="15"/>
      <c r="R69" s="15"/>
      <c r="S69" s="2"/>
      <c r="T69" s="2"/>
      <c r="U69" s="2"/>
      <c r="V69" s="2"/>
      <c r="W69" s="15"/>
      <c r="X69" s="15"/>
      <c r="Y69" s="1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5"/>
      <c r="Q70" s="15"/>
      <c r="R70" s="15"/>
      <c r="S70" s="2"/>
      <c r="T70" s="2"/>
      <c r="U70" s="2"/>
      <c r="V70" s="2"/>
      <c r="W70" s="15"/>
      <c r="X70" s="15"/>
      <c r="Y70" s="1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5"/>
      <c r="Q71" s="15"/>
      <c r="R71" s="15"/>
      <c r="S71" s="2"/>
      <c r="T71" s="2"/>
      <c r="U71" s="2"/>
      <c r="V71" s="2"/>
      <c r="W71" s="15"/>
      <c r="X71" s="15"/>
      <c r="Y71" s="1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5"/>
      <c r="Q72" s="15"/>
      <c r="R72" s="15"/>
      <c r="S72" s="2"/>
      <c r="T72" s="2"/>
      <c r="U72" s="2"/>
      <c r="V72" s="2"/>
      <c r="W72" s="15"/>
      <c r="X72" s="15"/>
      <c r="Y72" s="1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5"/>
      <c r="Q73" s="15"/>
      <c r="R73" s="15"/>
      <c r="S73" s="2"/>
      <c r="T73" s="2"/>
      <c r="U73" s="2"/>
      <c r="V73" s="2"/>
      <c r="W73" s="15"/>
      <c r="X73" s="15"/>
      <c r="Y73" s="1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5"/>
      <c r="Q74" s="15"/>
      <c r="R74" s="15"/>
      <c r="S74" s="2"/>
      <c r="T74" s="2"/>
      <c r="U74" s="2"/>
      <c r="V74" s="2"/>
      <c r="W74" s="15"/>
      <c r="X74" s="15"/>
      <c r="Y74" s="1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5"/>
      <c r="Q75" s="15"/>
      <c r="R75" s="15"/>
      <c r="S75" s="2"/>
      <c r="T75" s="2"/>
      <c r="U75" s="2"/>
      <c r="V75" s="2"/>
      <c r="W75" s="15"/>
      <c r="X75" s="15"/>
      <c r="Y75" s="1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2000-08-11T19:46:41Z</dcterms:created>
  <dcterms:modified xsi:type="dcterms:W3CDTF">2001-01-23T14:47:40Z</dcterms:modified>
  <cp:category/>
  <cp:version/>
  <cp:contentType/>
  <cp:contentStatus/>
</cp:coreProperties>
</file>