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<sst xmlns="http://schemas.openxmlformats.org/spreadsheetml/2006/main" count="53" uniqueCount="34">
  <si>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131-000-002</t>
  </si>
  <si>
    <t>131-011-013</t>
  </si>
  <si>
    <t>131-023-025</t>
  </si>
  <si>
    <t>131-035-037</t>
  </si>
  <si>
    <t>131-047-049</t>
  </si>
  <si>
    <t>131-059-061</t>
  </si>
  <si>
    <t>131-071-073</t>
  </si>
  <si>
    <t>131-083-085</t>
  </si>
  <si>
    <t>131-095-097</t>
  </si>
  <si>
    <t>131-107-109</t>
  </si>
  <si>
    <t>131-119-121</t>
  </si>
  <si>
    <t>131-131-133</t>
  </si>
  <si>
    <t>131-143-145</t>
  </si>
  <si>
    <t>131-150-152</t>
  </si>
  <si>
    <t>131-155-157</t>
  </si>
  <si>
    <t>131-159-161</t>
  </si>
  <si>
    <t>131-167-169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</si>
  <si>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</si>
  <si>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</si>
  <si>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</si>
  <si>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</si>
  <si>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</si>
  <si>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</si>
  <si>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</si>
  <si>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</si>
  <si>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</si>
  <si>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 xml:space="preserve">% finer than </t>
  </si>
  <si>
    <t>BSS00_131 grain size table</t>
  </si>
  <si>
    <t>Mean (Inman, 1952)</t>
  </si>
  <si>
    <t>S.D. (phi units)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</si>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</sst>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b/>
      <sz val="8"/>
      <name val="Times New Roman"/>
      <family val="1"/>
    </font>
    <font>
      <sz val="5.25"/>
      <name val="Times New Roman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Bss00-131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24.01</c:v>
                </c:pt>
                <c:pt idx="1">
                  <c:v>25.409042999999997</c:v>
                </c:pt>
                <c:pt idx="2">
                  <c:v>21.55773</c:v>
                </c:pt>
                <c:pt idx="3">
                  <c:v>0</c:v>
                </c:pt>
                <c:pt idx="4">
                  <c:v>8.521</c:v>
                </c:pt>
                <c:pt idx="5">
                  <c:v>10.68043</c:v>
                </c:pt>
                <c:pt idx="6">
                  <c:v>20.397937</c:v>
                </c:pt>
                <c:pt idx="7">
                  <c:v>0</c:v>
                </c:pt>
                <c:pt idx="8">
                  <c:v>12.562</c:v>
                </c:pt>
                <c:pt idx="9">
                  <c:v>0.35469999999999996</c:v>
                </c:pt>
                <c:pt idx="10">
                  <c:v>1.5905300000000002</c:v>
                </c:pt>
                <c:pt idx="11">
                  <c:v>10.47</c:v>
                </c:pt>
                <c:pt idx="12">
                  <c:v>18.7526</c:v>
                </c:pt>
                <c:pt idx="13">
                  <c:v>30.303</c:v>
                </c:pt>
                <c:pt idx="14">
                  <c:v>34.48</c:v>
                </c:pt>
                <c:pt idx="15">
                  <c:v>50.349000000000004</c:v>
                </c:pt>
                <c:pt idx="16">
                  <c:v>93.22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12.583333333333332</c:v>
                </c:pt>
                <c:pt idx="14">
                  <c:v>13</c:v>
                </c:pt>
                <c:pt idx="15">
                  <c:v>13.333333333333332</c:v>
                </c:pt>
                <c:pt idx="16">
                  <c:v>14</c:v>
                </c:pt>
              </c:numCache>
            </c:numRef>
          </c:yVal>
          <c:smooth val="0"/>
        </c:ser>
        <c:axId val="44069506"/>
        <c:axId val="61081235"/>
      </c:scatterChart>
      <c:valAx>
        <c:axId val="4406950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081235"/>
        <c:crosses val="autoZero"/>
        <c:crossBetween val="midCat"/>
        <c:dispUnits/>
        <c:majorUnit val="10"/>
        <c:minorUnit val="5"/>
      </c:valAx>
      <c:valAx>
        <c:axId val="6108123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06950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Bss00-131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24.01</c:v>
                </c:pt>
                <c:pt idx="1">
                  <c:v>25.409042999999997</c:v>
                </c:pt>
                <c:pt idx="2">
                  <c:v>21.55773</c:v>
                </c:pt>
                <c:pt idx="3">
                  <c:v>0</c:v>
                </c:pt>
                <c:pt idx="4">
                  <c:v>8.521</c:v>
                </c:pt>
                <c:pt idx="5">
                  <c:v>10.68043</c:v>
                </c:pt>
                <c:pt idx="6">
                  <c:v>20.397937</c:v>
                </c:pt>
                <c:pt idx="7">
                  <c:v>0</c:v>
                </c:pt>
                <c:pt idx="8">
                  <c:v>12.562</c:v>
                </c:pt>
                <c:pt idx="9">
                  <c:v>0.35469999999999996</c:v>
                </c:pt>
                <c:pt idx="10">
                  <c:v>1.5905300000000002</c:v>
                </c:pt>
                <c:pt idx="11">
                  <c:v>10.47</c:v>
                </c:pt>
                <c:pt idx="12">
                  <c:v>18.7526</c:v>
                </c:pt>
                <c:pt idx="13">
                  <c:v>30.303</c:v>
                </c:pt>
                <c:pt idx="14">
                  <c:v>34.48</c:v>
                </c:pt>
                <c:pt idx="15">
                  <c:v>50.349000000000004</c:v>
                </c:pt>
                <c:pt idx="16">
                  <c:v>93.22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3.8354</c:v>
                </c:pt>
                <c:pt idx="14">
                  <c:v>3.9624</c:v>
                </c:pt>
                <c:pt idx="15">
                  <c:v>4.064</c:v>
                </c:pt>
                <c:pt idx="16">
                  <c:v>4.2672</c:v>
                </c:pt>
              </c:numCache>
            </c:numRef>
          </c:yVal>
          <c:smooth val="0"/>
        </c:ser>
        <c:axId val="12860204"/>
        <c:axId val="48632973"/>
      </c:scatterChart>
      <c:valAx>
        <c:axId val="1286020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8632973"/>
        <c:crosses val="autoZero"/>
        <c:crossBetween val="midCat"/>
        <c:dispUnits/>
        <c:majorUnit val="10"/>
        <c:minorUnit val="5"/>
      </c:valAx>
      <c:valAx>
        <c:axId val="4863297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286020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28575</xdr:rowOff>
    </xdr:from>
    <xdr:to>
      <xdr:col>11</xdr:col>
      <xdr:colOff>9525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161925" y="6162675"/>
        <a:ext cx="47434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39</xdr:row>
      <xdr:rowOff>104775</xdr:rowOff>
    </xdr:from>
    <xdr:to>
      <xdr:col>22</xdr:col>
      <xdr:colOff>133350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5229225" y="6086475"/>
        <a:ext cx="47339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33203125" style="0" customWidth="1"/>
    <col min="4" max="6" width="6.83203125" style="0" bestFit="1" customWidth="1"/>
    <col min="7" max="12" width="5.83203125" style="0" bestFit="1" customWidth="1"/>
    <col min="13" max="13" width="4.16015625" style="0" bestFit="1" customWidth="1"/>
    <col min="14" max="15" width="4.16015625" style="0" customWidth="1"/>
    <col min="16" max="16" width="10.33203125" style="21" bestFit="1" customWidth="1"/>
    <col min="17" max="18" width="6.33203125" style="21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10.33203125" style="21" bestFit="1" customWidth="1"/>
    <col min="24" max="25" width="6.33203125" style="21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1"/>
      <c r="T1" s="1"/>
      <c r="U1" s="1"/>
      <c r="V1" s="1"/>
      <c r="W1" s="2"/>
      <c r="X1" s="2"/>
      <c r="Y1" s="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1"/>
      <c r="T2" s="1"/>
      <c r="U2" s="1"/>
      <c r="V2" s="1"/>
      <c r="W2" s="2"/>
      <c r="X2" s="2"/>
      <c r="Y2" s="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1"/>
      <c r="T3" s="1"/>
      <c r="U3" s="1"/>
      <c r="V3" s="1"/>
      <c r="W3" s="2"/>
      <c r="X3" s="2"/>
      <c r="Y3" s="2"/>
      <c r="Z3" s="1"/>
      <c r="AA3" s="1"/>
      <c r="AB3" s="1"/>
      <c r="AC3" s="1"/>
    </row>
    <row r="4" spans="1:29" ht="12">
      <c r="A4" s="3" t="s">
        <v>27</v>
      </c>
      <c r="B4" s="1"/>
      <c r="C4" s="1"/>
      <c r="D4" s="1"/>
      <c r="E4" s="1"/>
      <c r="F4" s="1"/>
      <c r="G4" s="4" t="s">
        <v>26</v>
      </c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1"/>
      <c r="Z4" s="1"/>
      <c r="AA4" s="1"/>
      <c r="AB4" s="1"/>
      <c r="AC4" s="1"/>
    </row>
    <row r="5" spans="1:29" ht="12.75" thickBot="1">
      <c r="A5" s="5" t="s">
        <v>19</v>
      </c>
      <c r="B5" s="5" t="s">
        <v>20</v>
      </c>
      <c r="C5" s="5" t="s">
        <v>24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28</v>
      </c>
      <c r="O5" s="5" t="s">
        <v>29</v>
      </c>
      <c r="P5" s="7" t="s">
        <v>21</v>
      </c>
      <c r="Q5" s="7" t="s">
        <v>22</v>
      </c>
      <c r="R5" s="7" t="s">
        <v>23</v>
      </c>
      <c r="S5" s="1"/>
      <c r="T5" s="3" t="s">
        <v>25</v>
      </c>
      <c r="U5" s="1"/>
      <c r="V5" s="1"/>
      <c r="W5" s="1"/>
      <c r="X5" s="1"/>
      <c r="Y5" s="1"/>
      <c r="Z5" s="1"/>
      <c r="AA5" s="1"/>
      <c r="AB5" s="1"/>
      <c r="AC5" s="1"/>
    </row>
    <row r="6" spans="1:29" ht="13.5" thickBot="1" thickTop="1">
      <c r="A6" s="8" t="s">
        <v>0</v>
      </c>
      <c r="B6" s="8">
        <v>0.08333333333333333</v>
      </c>
      <c r="C6" s="8">
        <f>CONVERT(B6,"ft","m")</f>
        <v>0.0254</v>
      </c>
      <c r="D6" s="8">
        <v>0.000991</v>
      </c>
      <c r="E6" s="8">
        <v>0.002281</v>
      </c>
      <c r="F6" s="8">
        <v>0.003279</v>
      </c>
      <c r="G6" s="8">
        <v>0.004914</v>
      </c>
      <c r="H6" s="8">
        <v>0.01527</v>
      </c>
      <c r="I6" s="8">
        <v>0.05925</v>
      </c>
      <c r="J6" s="8">
        <v>0.09691</v>
      </c>
      <c r="K6" s="8">
        <v>0.1285</v>
      </c>
      <c r="L6" s="8">
        <v>0.1785</v>
      </c>
      <c r="M6" s="8" t="s">
        <v>17</v>
      </c>
      <c r="N6" s="2">
        <f>(F6+J6)/2</f>
        <v>0.0500945</v>
      </c>
      <c r="O6" s="2"/>
      <c r="P6" s="2">
        <v>24.01</v>
      </c>
      <c r="Q6" s="2">
        <v>56.25</v>
      </c>
      <c r="R6" s="2">
        <v>19.73</v>
      </c>
      <c r="S6" s="8"/>
      <c r="T6" s="22" t="s">
        <v>30</v>
      </c>
      <c r="U6" s="23" t="s">
        <v>31</v>
      </c>
      <c r="V6" s="23" t="s">
        <v>32</v>
      </c>
      <c r="W6" s="23" t="s">
        <v>21</v>
      </c>
      <c r="X6" s="23" t="s">
        <v>33</v>
      </c>
      <c r="Y6" s="24" t="s">
        <v>23</v>
      </c>
      <c r="Z6" s="8"/>
      <c r="AA6" s="8"/>
      <c r="AB6" s="8"/>
      <c r="AC6" s="8"/>
    </row>
    <row r="7" spans="1:29" ht="12">
      <c r="A7" s="8"/>
      <c r="B7" s="8"/>
      <c r="C7" s="8"/>
      <c r="D7" s="8">
        <v>9.978827322137686</v>
      </c>
      <c r="E7" s="8">
        <v>8.776117838012038</v>
      </c>
      <c r="F7" s="8">
        <v>8.252528382931112</v>
      </c>
      <c r="G7" s="8">
        <v>7.668886426962009</v>
      </c>
      <c r="H7" s="8">
        <v>6.033156127639961</v>
      </c>
      <c r="I7" s="8">
        <v>4.077041035763828</v>
      </c>
      <c r="J7" s="8">
        <v>3.367210646879101</v>
      </c>
      <c r="K7" s="8">
        <v>2.960159735468209</v>
      </c>
      <c r="L7" s="8">
        <v>2.486004020632987</v>
      </c>
      <c r="M7" s="8" t="s">
        <v>18</v>
      </c>
      <c r="N7" s="2">
        <f aca="true" t="shared" si="0" ref="N7:N39">(F7+J7)/2</f>
        <v>5.809869514905107</v>
      </c>
      <c r="O7" s="2">
        <f>(F7-J7)/2</f>
        <v>2.4426588680260055</v>
      </c>
      <c r="P7" s="2"/>
      <c r="Q7" s="2"/>
      <c r="R7" s="2"/>
      <c r="S7" s="8"/>
      <c r="T7" s="9" t="s">
        <v>0</v>
      </c>
      <c r="U7" s="10">
        <v>0.08333333333333333</v>
      </c>
      <c r="V7" s="10">
        <f>CONVERT(U7,"ft","m")</f>
        <v>0.0254</v>
      </c>
      <c r="W7" s="11">
        <v>24.01</v>
      </c>
      <c r="X7" s="11">
        <v>56.25</v>
      </c>
      <c r="Y7" s="12">
        <v>19.73</v>
      </c>
      <c r="Z7" s="8"/>
      <c r="AA7" s="8"/>
      <c r="AB7" s="8"/>
      <c r="AC7" s="8"/>
    </row>
    <row r="8" spans="1:29" ht="12">
      <c r="A8" s="8" t="s">
        <v>1</v>
      </c>
      <c r="B8" s="8">
        <v>1</v>
      </c>
      <c r="C8" s="8">
        <f>CONVERT(B8,"ft","m")</f>
        <v>0.3048</v>
      </c>
      <c r="D8" s="8">
        <v>0.000974</v>
      </c>
      <c r="E8" s="8">
        <v>0.002241</v>
      </c>
      <c r="F8" s="8">
        <v>0.003617</v>
      </c>
      <c r="G8" s="8">
        <v>0.007271</v>
      </c>
      <c r="H8" s="8">
        <v>0.0211</v>
      </c>
      <c r="I8" s="8">
        <v>0.06389</v>
      </c>
      <c r="J8" s="8">
        <v>0.09576</v>
      </c>
      <c r="K8" s="8">
        <v>0.1193</v>
      </c>
      <c r="L8" s="8">
        <v>0.1597</v>
      </c>
      <c r="M8" s="8"/>
      <c r="N8" s="2">
        <f t="shared" si="0"/>
        <v>0.0496885</v>
      </c>
      <c r="O8" s="2"/>
      <c r="P8" s="2">
        <v>25.409042999999997</v>
      </c>
      <c r="Q8" s="2">
        <v>57.49</v>
      </c>
      <c r="R8" s="2">
        <v>17.09</v>
      </c>
      <c r="S8" s="8"/>
      <c r="T8" s="13" t="s">
        <v>1</v>
      </c>
      <c r="U8" s="14">
        <v>1</v>
      </c>
      <c r="V8" s="14">
        <f>CONVERT(U8,"ft","m")</f>
        <v>0.3048</v>
      </c>
      <c r="W8" s="15">
        <v>25.409042999999997</v>
      </c>
      <c r="X8" s="15">
        <v>57.49</v>
      </c>
      <c r="Y8" s="16">
        <v>17.09</v>
      </c>
      <c r="Z8" s="8"/>
      <c r="AA8" s="8"/>
      <c r="AB8" s="8"/>
      <c r="AC8" s="8"/>
    </row>
    <row r="9" spans="1:29" ht="12">
      <c r="A9" s="8"/>
      <c r="B9" s="8"/>
      <c r="C9" s="8">
        <f>CONVERT(B9,"ft","m")</f>
        <v>0</v>
      </c>
      <c r="D9" s="8">
        <v>10.003790607241832</v>
      </c>
      <c r="E9" s="8">
        <v>8.80164163581378</v>
      </c>
      <c r="F9" s="8">
        <v>8.110990686668401</v>
      </c>
      <c r="G9" s="8">
        <v>7.103630489179185</v>
      </c>
      <c r="H9" s="8">
        <v>5.566613190842264</v>
      </c>
      <c r="I9" s="8">
        <v>3.968266050142299</v>
      </c>
      <c r="J9" s="8">
        <v>3.38443303749331</v>
      </c>
      <c r="K9" s="8">
        <v>3.067334051854221</v>
      </c>
      <c r="L9" s="8">
        <v>2.646563782138217</v>
      </c>
      <c r="M9" s="8"/>
      <c r="N9" s="2">
        <f t="shared" si="0"/>
        <v>5.747711862080855</v>
      </c>
      <c r="O9" s="2">
        <f>(F9-J9)/2</f>
        <v>2.363278824587546</v>
      </c>
      <c r="P9" s="2"/>
      <c r="Q9" s="2"/>
      <c r="R9" s="2"/>
      <c r="S9" s="8"/>
      <c r="T9" s="13" t="s">
        <v>2</v>
      </c>
      <c r="U9" s="14">
        <v>2</v>
      </c>
      <c r="V9" s="14">
        <f>CONVERT(U9,"ft","m")</f>
        <v>0.6096</v>
      </c>
      <c r="W9" s="15">
        <v>21.55773</v>
      </c>
      <c r="X9" s="15">
        <v>59.34</v>
      </c>
      <c r="Y9" s="16">
        <v>19.05</v>
      </c>
      <c r="Z9" s="8"/>
      <c r="AA9" s="8"/>
      <c r="AB9" s="8"/>
      <c r="AC9" s="8"/>
    </row>
    <row r="10" spans="1:29" ht="12">
      <c r="A10" s="8" t="s">
        <v>2</v>
      </c>
      <c r="B10" s="8">
        <v>2</v>
      </c>
      <c r="C10" s="8">
        <f>CONVERT(B10,"ft","m")</f>
        <v>0.6096</v>
      </c>
      <c r="D10" s="8">
        <v>0.001063</v>
      </c>
      <c r="E10" s="8">
        <v>0.001858</v>
      </c>
      <c r="F10" s="8">
        <v>0.003106</v>
      </c>
      <c r="G10" s="8">
        <v>0.006047</v>
      </c>
      <c r="H10" s="8">
        <v>0.01919</v>
      </c>
      <c r="I10" s="8">
        <v>0.04826</v>
      </c>
      <c r="J10" s="8">
        <v>0.09149</v>
      </c>
      <c r="K10" s="8">
        <v>0.1195</v>
      </c>
      <c r="L10" s="8">
        <v>0.1545</v>
      </c>
      <c r="M10" s="8"/>
      <c r="N10" s="2">
        <f t="shared" si="0"/>
        <v>0.047298</v>
      </c>
      <c r="O10" s="2"/>
      <c r="P10" s="2">
        <v>21.55773</v>
      </c>
      <c r="Q10" s="2">
        <v>59.34</v>
      </c>
      <c r="R10" s="2">
        <v>19.05</v>
      </c>
      <c r="S10" s="8"/>
      <c r="T10" s="13" t="s">
        <v>3</v>
      </c>
      <c r="U10" s="14">
        <v>3</v>
      </c>
      <c r="V10" s="14">
        <f>CONVERT(U10,"ft","m")</f>
        <v>0.9144</v>
      </c>
      <c r="W10" s="15">
        <v>0</v>
      </c>
      <c r="X10" s="15">
        <v>33.64</v>
      </c>
      <c r="Y10" s="16">
        <v>66.36</v>
      </c>
      <c r="Z10" s="8"/>
      <c r="AA10" s="8"/>
      <c r="AB10" s="8"/>
      <c r="AC10" s="8"/>
    </row>
    <row r="11" spans="1:29" ht="12">
      <c r="A11" s="8"/>
      <c r="B11" s="8"/>
      <c r="C11" s="8">
        <f>CONVERT(B11,"ft","m")</f>
        <v>0</v>
      </c>
      <c r="D11" s="8">
        <v>9.877642687793069</v>
      </c>
      <c r="E11" s="8">
        <v>9.07203378294152</v>
      </c>
      <c r="F11" s="8">
        <v>8.330726454936872</v>
      </c>
      <c r="G11" s="8">
        <v>7.369564705672622</v>
      </c>
      <c r="H11" s="8">
        <v>5.7035014782414315</v>
      </c>
      <c r="I11" s="8">
        <v>4.373028274221061</v>
      </c>
      <c r="J11" s="8">
        <v>3.4502421265837744</v>
      </c>
      <c r="K11" s="8">
        <v>3.0649174766813383</v>
      </c>
      <c r="L11" s="8">
        <v>2.694321256757713</v>
      </c>
      <c r="M11" s="8"/>
      <c r="N11" s="2">
        <f t="shared" si="0"/>
        <v>5.890484290760323</v>
      </c>
      <c r="O11" s="2">
        <f>(F11-J11)/2</f>
        <v>2.4402421641765493</v>
      </c>
      <c r="P11" s="2"/>
      <c r="Q11" s="2"/>
      <c r="R11" s="2"/>
      <c r="S11" s="8"/>
      <c r="T11" s="13" t="s">
        <v>4</v>
      </c>
      <c r="U11" s="14">
        <v>4</v>
      </c>
      <c r="V11" s="14">
        <f>CONVERT(U11,"ft","m")</f>
        <v>1.2192</v>
      </c>
      <c r="W11" s="15">
        <v>8.521</v>
      </c>
      <c r="X11" s="15">
        <v>68.71</v>
      </c>
      <c r="Y11" s="16">
        <v>22.75</v>
      </c>
      <c r="Z11" s="8"/>
      <c r="AA11" s="8"/>
      <c r="AB11" s="8"/>
      <c r="AC11" s="8"/>
    </row>
    <row r="12" spans="1:29" ht="12">
      <c r="A12" s="8" t="s">
        <v>3</v>
      </c>
      <c r="B12" s="8">
        <v>3</v>
      </c>
      <c r="C12" s="8">
        <f>CONVERT(B12,"ft","m")</f>
        <v>0.9144</v>
      </c>
      <c r="D12" s="8">
        <v>0.0005590000000000001</v>
      </c>
      <c r="E12" s="8">
        <v>0.0006850000000000001</v>
      </c>
      <c r="F12" s="8">
        <v>0.000864</v>
      </c>
      <c r="G12" s="8">
        <v>0.001398</v>
      </c>
      <c r="H12" s="8">
        <v>0.002943</v>
      </c>
      <c r="I12" s="8">
        <v>0.004714</v>
      </c>
      <c r="J12" s="8">
        <v>0.006333999999999999</v>
      </c>
      <c r="K12" s="8">
        <v>0.008123</v>
      </c>
      <c r="L12" s="8">
        <v>0.01463</v>
      </c>
      <c r="M12" s="8"/>
      <c r="N12" s="2">
        <f t="shared" si="0"/>
        <v>0.0035989999999999998</v>
      </c>
      <c r="O12" s="2"/>
      <c r="P12" s="2">
        <v>0</v>
      </c>
      <c r="Q12" s="2">
        <v>33.64</v>
      </c>
      <c r="R12" s="2">
        <v>66.36</v>
      </c>
      <c r="S12" s="8"/>
      <c r="T12" s="13" t="s">
        <v>5</v>
      </c>
      <c r="U12" s="14">
        <v>5</v>
      </c>
      <c r="V12" s="14">
        <f>CONVERT(U12,"ft","m")</f>
        <v>1.524</v>
      </c>
      <c r="W12" s="15">
        <v>10.68043</v>
      </c>
      <c r="X12" s="15">
        <v>67.57</v>
      </c>
      <c r="Y12" s="16">
        <v>21.7</v>
      </c>
      <c r="Z12" s="8"/>
      <c r="AA12" s="8"/>
      <c r="AB12" s="8"/>
      <c r="AC12" s="8"/>
    </row>
    <row r="13" spans="1:29" ht="12">
      <c r="A13" s="8"/>
      <c r="B13" s="8"/>
      <c r="C13" s="8">
        <f>CONVERT(B13,"ft","m")</f>
        <v>0</v>
      </c>
      <c r="D13" s="8">
        <v>10.804864096480983</v>
      </c>
      <c r="E13" s="8">
        <v>10.511608391476285</v>
      </c>
      <c r="F13" s="8">
        <v>10.176681067160706</v>
      </c>
      <c r="G13" s="8">
        <v>9.482419923948738</v>
      </c>
      <c r="H13" s="8">
        <v>8.408496742383779</v>
      </c>
      <c r="I13" s="8">
        <v>7.728832526074007</v>
      </c>
      <c r="J13" s="8">
        <v>7.302667417295984</v>
      </c>
      <c r="K13" s="8">
        <v>6.943771640281632</v>
      </c>
      <c r="L13" s="8">
        <v>6.094926420298325</v>
      </c>
      <c r="M13" s="8"/>
      <c r="N13" s="2">
        <f t="shared" si="0"/>
        <v>8.739674242228345</v>
      </c>
      <c r="O13" s="2">
        <f>(F13-J13)/2</f>
        <v>1.4370068249323609</v>
      </c>
      <c r="P13" s="2"/>
      <c r="Q13" s="2"/>
      <c r="R13" s="2"/>
      <c r="S13" s="8"/>
      <c r="T13" s="13" t="s">
        <v>6</v>
      </c>
      <c r="U13" s="14">
        <v>6</v>
      </c>
      <c r="V13" s="14">
        <f>CONVERT(U13,"ft","m")</f>
        <v>1.8288</v>
      </c>
      <c r="W13" s="15">
        <v>20.397937</v>
      </c>
      <c r="X13" s="15">
        <v>72.17</v>
      </c>
      <c r="Y13" s="16">
        <v>7.39</v>
      </c>
      <c r="Z13" s="8"/>
      <c r="AA13" s="8"/>
      <c r="AB13" s="8"/>
      <c r="AC13" s="8"/>
    </row>
    <row r="14" spans="1:29" ht="12">
      <c r="A14" s="8" t="s">
        <v>4</v>
      </c>
      <c r="B14" s="8">
        <v>4</v>
      </c>
      <c r="C14" s="8">
        <f>CONVERT(B14,"ft","m")</f>
        <v>1.2192</v>
      </c>
      <c r="D14" s="8">
        <v>0.000819</v>
      </c>
      <c r="E14" s="8">
        <v>0.001623</v>
      </c>
      <c r="F14" s="8">
        <v>0.0027240000000000003</v>
      </c>
      <c r="G14" s="8">
        <v>0.004417</v>
      </c>
      <c r="H14" s="8">
        <v>0.01554</v>
      </c>
      <c r="I14" s="8">
        <v>0.03284000000000001</v>
      </c>
      <c r="J14" s="8">
        <v>0.04392</v>
      </c>
      <c r="K14" s="8">
        <v>0.05754</v>
      </c>
      <c r="L14" s="8">
        <v>0.09504000000000001</v>
      </c>
      <c r="M14" s="8"/>
      <c r="N14" s="2">
        <f t="shared" si="0"/>
        <v>0.023322</v>
      </c>
      <c r="O14" s="2"/>
      <c r="P14" s="2">
        <v>8.521</v>
      </c>
      <c r="Q14" s="2">
        <v>68.71</v>
      </c>
      <c r="R14" s="2">
        <v>22.75</v>
      </c>
      <c r="S14" s="8"/>
      <c r="T14" s="13" t="s">
        <v>7</v>
      </c>
      <c r="U14" s="14">
        <v>7</v>
      </c>
      <c r="V14" s="14">
        <f>CONVERT(U14,"ft","m")</f>
        <v>2.1336</v>
      </c>
      <c r="W14" s="15">
        <v>0</v>
      </c>
      <c r="X14" s="15">
        <v>34.29</v>
      </c>
      <c r="Y14" s="16">
        <v>65.69</v>
      </c>
      <c r="Z14" s="8"/>
      <c r="AA14" s="8"/>
      <c r="AB14" s="8"/>
      <c r="AC14" s="8"/>
    </row>
    <row r="15" spans="1:29" ht="12">
      <c r="A15" s="8"/>
      <c r="B15" s="8"/>
      <c r="C15" s="8">
        <f>CONVERT(B15,"ft","m")</f>
        <v>0</v>
      </c>
      <c r="D15" s="8">
        <v>10.253848927683165</v>
      </c>
      <c r="E15" s="8">
        <v>9.267121284776202</v>
      </c>
      <c r="F15" s="8">
        <v>8.520057581312102</v>
      </c>
      <c r="G15" s="8">
        <v>7.822717452284021</v>
      </c>
      <c r="H15" s="8">
        <v>6.007869686029102</v>
      </c>
      <c r="I15" s="8">
        <v>4.928402062659006</v>
      </c>
      <c r="J15" s="8">
        <v>4.508978135431613</v>
      </c>
      <c r="K15" s="8">
        <v>4.119290968697525</v>
      </c>
      <c r="L15" s="8">
        <v>3.3953213536360463</v>
      </c>
      <c r="M15" s="8"/>
      <c r="N15" s="2">
        <f t="shared" si="0"/>
        <v>6.514517858371858</v>
      </c>
      <c r="O15" s="2">
        <f>(F15-J15)/2</f>
        <v>2.0055397229402443</v>
      </c>
      <c r="P15" s="2"/>
      <c r="Q15" s="2"/>
      <c r="R15" s="2"/>
      <c r="S15" s="8"/>
      <c r="T15" s="13" t="s">
        <v>8</v>
      </c>
      <c r="U15" s="14">
        <v>8</v>
      </c>
      <c r="V15" s="14">
        <f>CONVERT(U15,"ft","m")</f>
        <v>2.4384</v>
      </c>
      <c r="W15" s="15">
        <v>12.562</v>
      </c>
      <c r="X15" s="15">
        <v>75.12</v>
      </c>
      <c r="Y15" s="16">
        <v>12.33</v>
      </c>
      <c r="Z15" s="8"/>
      <c r="AA15" s="8"/>
      <c r="AB15" s="8"/>
      <c r="AC15" s="8"/>
    </row>
    <row r="16" spans="1:29" ht="12">
      <c r="A16" s="8" t="s">
        <v>5</v>
      </c>
      <c r="B16" s="8">
        <v>5</v>
      </c>
      <c r="C16" s="8">
        <f>CONVERT(B16,"ft","m")</f>
        <v>1.524</v>
      </c>
      <c r="D16" s="8">
        <v>0.000799</v>
      </c>
      <c r="E16" s="8">
        <v>0.001561</v>
      </c>
      <c r="F16" s="8">
        <v>0.002771</v>
      </c>
      <c r="G16" s="8">
        <v>0.004803</v>
      </c>
      <c r="H16" s="8">
        <v>0.0191</v>
      </c>
      <c r="I16" s="8">
        <v>0.0398</v>
      </c>
      <c r="J16" s="8">
        <v>0.0522</v>
      </c>
      <c r="K16" s="8">
        <v>0.06449</v>
      </c>
      <c r="L16" s="8">
        <v>0.09567</v>
      </c>
      <c r="M16" s="8"/>
      <c r="N16" s="2">
        <f t="shared" si="0"/>
        <v>0.027485500000000003</v>
      </c>
      <c r="O16" s="2"/>
      <c r="P16" s="2">
        <v>10.68043</v>
      </c>
      <c r="Q16" s="2">
        <v>67.57</v>
      </c>
      <c r="R16" s="2">
        <v>21.7</v>
      </c>
      <c r="S16" s="8"/>
      <c r="T16" s="13" t="s">
        <v>9</v>
      </c>
      <c r="U16" s="14">
        <v>9</v>
      </c>
      <c r="V16" s="14">
        <f>CONVERT(U16,"ft","m")</f>
        <v>2.7432</v>
      </c>
      <c r="W16" s="15">
        <v>0.35469999999999996</v>
      </c>
      <c r="X16" s="15">
        <v>57.67</v>
      </c>
      <c r="Y16" s="16">
        <v>42</v>
      </c>
      <c r="Z16" s="8"/>
      <c r="AA16" s="8"/>
      <c r="AB16" s="8"/>
      <c r="AC16" s="8"/>
    </row>
    <row r="17" spans="1:29" ht="12">
      <c r="A17" s="8"/>
      <c r="B17" s="8"/>
      <c r="C17" s="8">
        <f>CONVERT(B17,"ft","m")</f>
        <v>0</v>
      </c>
      <c r="D17" s="8">
        <v>10.289516876396197</v>
      </c>
      <c r="E17" s="8">
        <v>9.323313747346266</v>
      </c>
      <c r="F17" s="8">
        <v>8.495377573842758</v>
      </c>
      <c r="G17" s="8">
        <v>7.701848476086762</v>
      </c>
      <c r="H17" s="8">
        <v>5.710283551513701</v>
      </c>
      <c r="I17" s="8">
        <v>4.651087759005801</v>
      </c>
      <c r="J17" s="8">
        <v>4.259806382979565</v>
      </c>
      <c r="K17" s="8">
        <v>3.954780720229418</v>
      </c>
      <c r="L17" s="8">
        <v>3.3857895914633946</v>
      </c>
      <c r="M17" s="8"/>
      <c r="N17" s="2">
        <f t="shared" si="0"/>
        <v>6.377591978411161</v>
      </c>
      <c r="O17" s="2">
        <f>(F17-J17)/2</f>
        <v>2.1177855954315965</v>
      </c>
      <c r="P17" s="2"/>
      <c r="Q17" s="2"/>
      <c r="R17" s="2"/>
      <c r="S17" s="8"/>
      <c r="T17" s="13" t="s">
        <v>10</v>
      </c>
      <c r="U17" s="14">
        <v>10</v>
      </c>
      <c r="V17" s="14">
        <f>CONVERT(U17,"ft","m")</f>
        <v>3.048</v>
      </c>
      <c r="W17" s="15">
        <v>1.5905300000000002</v>
      </c>
      <c r="X17" s="15">
        <v>64.63</v>
      </c>
      <c r="Y17" s="16">
        <v>33.75</v>
      </c>
      <c r="Z17" s="8"/>
      <c r="AA17" s="8"/>
      <c r="AB17" s="8"/>
      <c r="AC17" s="8"/>
    </row>
    <row r="18" spans="1:29" ht="12">
      <c r="A18" s="8" t="s">
        <v>6</v>
      </c>
      <c r="B18" s="8">
        <v>6</v>
      </c>
      <c r="C18" s="8">
        <f>CONVERT(B18,"ft","m")</f>
        <v>1.8288</v>
      </c>
      <c r="D18" s="8">
        <v>0.002218</v>
      </c>
      <c r="E18" s="8">
        <v>0.007323</v>
      </c>
      <c r="F18" s="8">
        <v>0.01593</v>
      </c>
      <c r="G18" s="8">
        <v>0.02414</v>
      </c>
      <c r="H18" s="8">
        <v>0.04026</v>
      </c>
      <c r="I18" s="8">
        <v>0.05781</v>
      </c>
      <c r="J18" s="8">
        <v>0.06806999999999999</v>
      </c>
      <c r="K18" s="8">
        <v>0.07938</v>
      </c>
      <c r="L18" s="8">
        <v>0.09973</v>
      </c>
      <c r="M18" s="8"/>
      <c r="N18" s="2">
        <f t="shared" si="0"/>
        <v>0.041999999999999996</v>
      </c>
      <c r="O18" s="2"/>
      <c r="P18" s="2">
        <v>20.397937</v>
      </c>
      <c r="Q18" s="2">
        <v>72.17</v>
      </c>
      <c r="R18" s="2">
        <v>7.39</v>
      </c>
      <c r="S18" s="8"/>
      <c r="T18" s="13" t="s">
        <v>11</v>
      </c>
      <c r="U18" s="14">
        <v>11</v>
      </c>
      <c r="V18" s="14">
        <f>CONVERT(U18,"ft","m")</f>
        <v>3.3528</v>
      </c>
      <c r="W18" s="15">
        <v>10.47</v>
      </c>
      <c r="X18" s="15">
        <v>69.2</v>
      </c>
      <c r="Y18" s="16">
        <v>20.38</v>
      </c>
      <c r="Z18" s="8"/>
      <c r="AA18" s="8"/>
      <c r="AB18" s="8"/>
      <c r="AC18" s="8"/>
    </row>
    <row r="19" spans="1:29" ht="12">
      <c r="A19" s="8"/>
      <c r="B19" s="8"/>
      <c r="C19" s="8">
        <f>CONVERT(B19,"ft","m")</f>
        <v>0</v>
      </c>
      <c r="D19" s="8">
        <v>8.816524919162465</v>
      </c>
      <c r="E19" s="8">
        <v>7.093349488821864</v>
      </c>
      <c r="F19" s="8">
        <v>5.972109922911502</v>
      </c>
      <c r="G19" s="8">
        <v>5.37243051368179</v>
      </c>
      <c r="H19" s="8">
        <v>4.634509017515472</v>
      </c>
      <c r="I19" s="8">
        <v>4.112537117419935</v>
      </c>
      <c r="J19" s="8">
        <v>3.8768370800433187</v>
      </c>
      <c r="K19" s="8">
        <v>3.6550806274369787</v>
      </c>
      <c r="L19" s="8">
        <v>3.325828639605918</v>
      </c>
      <c r="M19" s="8"/>
      <c r="N19" s="2">
        <f t="shared" si="0"/>
        <v>4.92447350147741</v>
      </c>
      <c r="O19" s="2">
        <f>(F19-J19)/2</f>
        <v>1.0476364214340914</v>
      </c>
      <c r="P19" s="2"/>
      <c r="Q19" s="2"/>
      <c r="R19" s="2"/>
      <c r="S19" s="8"/>
      <c r="T19" s="13" t="s">
        <v>12</v>
      </c>
      <c r="U19" s="14">
        <v>12</v>
      </c>
      <c r="V19" s="14">
        <f>CONVERT(U19,"ft","m")</f>
        <v>3.6576</v>
      </c>
      <c r="W19" s="15">
        <v>18.7526</v>
      </c>
      <c r="X19" s="15">
        <v>65.69</v>
      </c>
      <c r="Y19" s="16">
        <v>15.55</v>
      </c>
      <c r="Z19" s="8"/>
      <c r="AA19" s="8"/>
      <c r="AB19" s="8"/>
      <c r="AC19" s="8"/>
    </row>
    <row r="20" spans="1:29" ht="12">
      <c r="A20" s="8" t="s">
        <v>7</v>
      </c>
      <c r="B20" s="8">
        <v>7</v>
      </c>
      <c r="C20" s="8">
        <f>CONVERT(B20,"ft","m")</f>
        <v>2.1336</v>
      </c>
      <c r="D20" s="8">
        <v>0.000586</v>
      </c>
      <c r="E20" s="8">
        <v>0.00074</v>
      </c>
      <c r="F20" s="8">
        <v>0.000977</v>
      </c>
      <c r="G20" s="8">
        <v>0.00161</v>
      </c>
      <c r="H20" s="8">
        <v>0.003003</v>
      </c>
      <c r="I20" s="8">
        <v>0.004798</v>
      </c>
      <c r="J20" s="8">
        <v>0.006559</v>
      </c>
      <c r="K20" s="8">
        <v>0.008815</v>
      </c>
      <c r="L20" s="8">
        <v>0.016170000000000004</v>
      </c>
      <c r="M20" s="8"/>
      <c r="N20" s="2">
        <f t="shared" si="0"/>
        <v>0.0037679999999999996</v>
      </c>
      <c r="O20" s="2"/>
      <c r="P20" s="2">
        <v>0</v>
      </c>
      <c r="Q20" s="2">
        <v>34.29</v>
      </c>
      <c r="R20" s="2">
        <v>65.69</v>
      </c>
      <c r="S20" s="8"/>
      <c r="T20" s="13" t="s">
        <v>13</v>
      </c>
      <c r="U20" s="14">
        <v>12.583333333333332</v>
      </c>
      <c r="V20" s="14">
        <f>CONVERT(U20,"ft","m")</f>
        <v>3.8354</v>
      </c>
      <c r="W20" s="15">
        <v>30.303</v>
      </c>
      <c r="X20" s="15">
        <v>39.28</v>
      </c>
      <c r="Y20" s="16">
        <v>30.43</v>
      </c>
      <c r="Z20" s="8"/>
      <c r="AA20" s="8"/>
      <c r="AB20" s="8"/>
      <c r="AC20" s="8"/>
    </row>
    <row r="21" spans="1:29" ht="12">
      <c r="A21" s="8"/>
      <c r="B21" s="8"/>
      <c r="C21" s="8">
        <f>CONVERT(B21,"ft","m")</f>
        <v>0</v>
      </c>
      <c r="D21" s="8">
        <v>10.736811714901927</v>
      </c>
      <c r="E21" s="8">
        <v>10.400187108807861</v>
      </c>
      <c r="F21" s="8">
        <v>9.99935381735579</v>
      </c>
      <c r="G21" s="8">
        <v>9.278723596322195</v>
      </c>
      <c r="H21" s="8">
        <v>8.379379809767025</v>
      </c>
      <c r="I21" s="8">
        <v>7.703351127030739</v>
      </c>
      <c r="J21" s="8">
        <v>7.252308409607384</v>
      </c>
      <c r="K21" s="8">
        <v>6.82582371511663</v>
      </c>
      <c r="L21" s="8">
        <v>5.95053651096315</v>
      </c>
      <c r="M21" s="8"/>
      <c r="N21" s="2">
        <f t="shared" si="0"/>
        <v>8.625831113481587</v>
      </c>
      <c r="O21" s="2">
        <f>(F21-J21)/2</f>
        <v>1.3735227038742028</v>
      </c>
      <c r="P21" s="2"/>
      <c r="Q21" s="2"/>
      <c r="R21" s="2"/>
      <c r="S21" s="8"/>
      <c r="T21" s="13" t="s">
        <v>14</v>
      </c>
      <c r="U21" s="14">
        <v>13</v>
      </c>
      <c r="V21" s="14">
        <f>CONVERT(U21,"ft","m")</f>
        <v>3.9624</v>
      </c>
      <c r="W21" s="15">
        <v>34.48</v>
      </c>
      <c r="X21" s="15">
        <v>38.53</v>
      </c>
      <c r="Y21" s="16">
        <v>26.95</v>
      </c>
      <c r="Z21" s="8"/>
      <c r="AA21" s="8"/>
      <c r="AB21" s="8"/>
      <c r="AC21" s="8"/>
    </row>
    <row r="22" spans="1:29" ht="12">
      <c r="A22" s="8" t="s">
        <v>8</v>
      </c>
      <c r="B22" s="8">
        <v>8</v>
      </c>
      <c r="C22" s="8">
        <f>CONVERT(B22,"ft","m")</f>
        <v>2.4384</v>
      </c>
      <c r="D22" s="8">
        <v>0.0012569999999999999</v>
      </c>
      <c r="E22" s="8">
        <v>0.003019</v>
      </c>
      <c r="F22" s="8">
        <v>0.006187</v>
      </c>
      <c r="G22" s="8">
        <v>0.0144</v>
      </c>
      <c r="H22" s="8">
        <v>0.03141</v>
      </c>
      <c r="I22" s="8">
        <v>0.0489</v>
      </c>
      <c r="J22" s="8">
        <v>0.05785</v>
      </c>
      <c r="K22" s="8">
        <v>0.06694</v>
      </c>
      <c r="L22" s="8">
        <v>0.08152</v>
      </c>
      <c r="M22" s="8"/>
      <c r="N22" s="2">
        <f t="shared" si="0"/>
        <v>0.0320185</v>
      </c>
      <c r="O22" s="2"/>
      <c r="P22" s="2">
        <v>12.562</v>
      </c>
      <c r="Q22" s="2">
        <v>75.12</v>
      </c>
      <c r="R22" s="2">
        <v>12.33</v>
      </c>
      <c r="S22" s="8"/>
      <c r="T22" s="13" t="s">
        <v>15</v>
      </c>
      <c r="U22" s="14">
        <v>13.333333333333332</v>
      </c>
      <c r="V22" s="14">
        <f>CONVERT(U22,"ft","m")</f>
        <v>4.064</v>
      </c>
      <c r="W22" s="15">
        <v>50.349000000000004</v>
      </c>
      <c r="X22" s="15">
        <v>24.97</v>
      </c>
      <c r="Y22" s="16">
        <v>24.67</v>
      </c>
      <c r="Z22" s="8"/>
      <c r="AA22" s="8"/>
      <c r="AB22" s="8"/>
      <c r="AC22" s="8"/>
    </row>
    <row r="23" spans="1:29" ht="12.75" thickBot="1">
      <c r="A23" s="8"/>
      <c r="B23" s="8"/>
      <c r="C23" s="8">
        <f>CONVERT(B23,"ft","m")</f>
        <v>0</v>
      </c>
      <c r="D23" s="8">
        <v>9.635799634903668</v>
      </c>
      <c r="E23" s="8">
        <v>8.371713527810549</v>
      </c>
      <c r="F23" s="8">
        <v>7.336544250710538</v>
      </c>
      <c r="G23" s="8">
        <v>6.1177873781071375</v>
      </c>
      <c r="H23" s="8">
        <v>4.992632246784847</v>
      </c>
      <c r="I23" s="8">
        <v>4.354021724597216</v>
      </c>
      <c r="J23" s="8">
        <v>4.111539230441959</v>
      </c>
      <c r="K23" s="8">
        <v>3.900987638750282</v>
      </c>
      <c r="L23" s="8">
        <v>3.6167021382709983</v>
      </c>
      <c r="M23" s="8"/>
      <c r="N23" s="2">
        <f t="shared" si="0"/>
        <v>5.724041740576249</v>
      </c>
      <c r="O23" s="2">
        <f>(F23-J23)/2</f>
        <v>1.6125025101342891</v>
      </c>
      <c r="P23" s="2"/>
      <c r="Q23" s="2"/>
      <c r="R23" s="2"/>
      <c r="S23" s="8"/>
      <c r="T23" s="17" t="s">
        <v>16</v>
      </c>
      <c r="U23" s="18">
        <v>14</v>
      </c>
      <c r="V23" s="18">
        <f>CONVERT(U23,"ft","m")</f>
        <v>4.2672</v>
      </c>
      <c r="W23" s="19">
        <v>93.22</v>
      </c>
      <c r="X23" s="19">
        <v>4.41</v>
      </c>
      <c r="Y23" s="20">
        <v>2.332</v>
      </c>
      <c r="Z23" s="8"/>
      <c r="AA23" s="8"/>
      <c r="AB23" s="8"/>
      <c r="AC23" s="8"/>
    </row>
    <row r="24" spans="1:29" ht="12">
      <c r="A24" s="8" t="s">
        <v>9</v>
      </c>
      <c r="B24" s="8">
        <v>9</v>
      </c>
      <c r="C24" s="8">
        <f>CONVERT(B24,"ft","m")</f>
        <v>2.7432</v>
      </c>
      <c r="D24" s="8">
        <v>0.000656</v>
      </c>
      <c r="E24" s="8">
        <v>0.00092</v>
      </c>
      <c r="F24" s="8">
        <v>0.0015129999999999998</v>
      </c>
      <c r="G24" s="8">
        <v>0.0024169999999999994</v>
      </c>
      <c r="H24" s="8">
        <v>0.004913</v>
      </c>
      <c r="I24" s="8">
        <v>0.01275</v>
      </c>
      <c r="J24" s="8">
        <v>0.01703</v>
      </c>
      <c r="K24" s="8">
        <v>0.02239</v>
      </c>
      <c r="L24" s="8">
        <v>0.03571</v>
      </c>
      <c r="M24" s="8"/>
      <c r="N24" s="2">
        <f t="shared" si="0"/>
        <v>0.0092715</v>
      </c>
      <c r="O24" s="2"/>
      <c r="P24" s="2">
        <v>0.35469999999999996</v>
      </c>
      <c r="Q24" s="2">
        <v>57.67</v>
      </c>
      <c r="R24" s="2">
        <v>42</v>
      </c>
      <c r="S24" s="8"/>
      <c r="T24" s="8"/>
      <c r="U24" s="8"/>
      <c r="V24" s="8"/>
      <c r="W24" s="2"/>
      <c r="X24" s="2"/>
      <c r="Y24" s="2"/>
      <c r="Z24" s="8"/>
      <c r="AA24" s="8"/>
      <c r="AB24" s="8"/>
      <c r="AC24" s="8"/>
    </row>
    <row r="25" spans="1:29" ht="12">
      <c r="A25" s="8"/>
      <c r="B25" s="8"/>
      <c r="C25" s="8">
        <f>CONVERT(B25,"ft","m")</f>
        <v>0</v>
      </c>
      <c r="D25" s="8">
        <v>10.57401656470609</v>
      </c>
      <c r="E25" s="8">
        <v>10.0860785183798</v>
      </c>
      <c r="F25" s="8">
        <v>9.368372297107438</v>
      </c>
      <c r="G25" s="8">
        <v>8.692566811558592</v>
      </c>
      <c r="H25" s="8">
        <v>7.669180045573157</v>
      </c>
      <c r="I25" s="8">
        <v>6.293358942690593</v>
      </c>
      <c r="J25" s="8">
        <v>5.8757777547582695</v>
      </c>
      <c r="K25" s="8">
        <v>5.481001661584214</v>
      </c>
      <c r="L25" s="8">
        <v>4.807528055850746</v>
      </c>
      <c r="M25" s="8"/>
      <c r="N25" s="2">
        <f t="shared" si="0"/>
        <v>7.622075025932854</v>
      </c>
      <c r="O25" s="2">
        <f>(F25-J25)/2</f>
        <v>1.7462972711745843</v>
      </c>
      <c r="P25" s="2"/>
      <c r="Q25" s="2"/>
      <c r="R25" s="2"/>
      <c r="S25" s="8"/>
      <c r="T25" s="8"/>
      <c r="U25" s="8"/>
      <c r="V25" s="8"/>
      <c r="W25" s="2"/>
      <c r="X25" s="2"/>
      <c r="Y25" s="2"/>
      <c r="Z25" s="8"/>
      <c r="AA25" s="8"/>
      <c r="AB25" s="8"/>
      <c r="AC25" s="8"/>
    </row>
    <row r="26" spans="1:29" ht="12">
      <c r="A26" s="8" t="s">
        <v>10</v>
      </c>
      <c r="B26" s="8">
        <v>10</v>
      </c>
      <c r="C26" s="8">
        <f>CONVERT(B26,"ft","m")</f>
        <v>3.048</v>
      </c>
      <c r="D26" s="8">
        <v>0.0006790000000000001</v>
      </c>
      <c r="E26" s="8">
        <v>0.000991</v>
      </c>
      <c r="F26" s="8">
        <v>0.001764</v>
      </c>
      <c r="G26" s="8">
        <v>0.002831</v>
      </c>
      <c r="H26" s="8">
        <v>0.008312</v>
      </c>
      <c r="I26" s="8">
        <v>0.01836</v>
      </c>
      <c r="J26" s="8">
        <v>0.02646</v>
      </c>
      <c r="K26" s="8">
        <v>0.03365</v>
      </c>
      <c r="L26" s="8">
        <v>0.047020000000000006</v>
      </c>
      <c r="M26" s="8"/>
      <c r="N26" s="2">
        <f t="shared" si="0"/>
        <v>0.014112</v>
      </c>
      <c r="O26" s="2"/>
      <c r="P26" s="2">
        <v>1.5905300000000002</v>
      </c>
      <c r="Q26" s="2">
        <v>64.63</v>
      </c>
      <c r="R26" s="2">
        <v>33.75</v>
      </c>
      <c r="S26" s="8"/>
      <c r="T26" s="8"/>
      <c r="U26" s="8"/>
      <c r="V26" s="8"/>
      <c r="W26" s="2"/>
      <c r="X26" s="2"/>
      <c r="Y26" s="2"/>
      <c r="Z26" s="8"/>
      <c r="AA26" s="8"/>
      <c r="AB26" s="8"/>
      <c r="AC26" s="8"/>
    </row>
    <row r="27" spans="1:29" ht="12">
      <c r="A27" s="8"/>
      <c r="B27" s="8"/>
      <c r="C27" s="8">
        <f>CONVERT(B27,"ft","m")</f>
        <v>0</v>
      </c>
      <c r="D27" s="8">
        <v>10.524300805079442</v>
      </c>
      <c r="E27" s="8">
        <v>9.978827322137686</v>
      </c>
      <c r="F27" s="8">
        <v>9.146933723766654</v>
      </c>
      <c r="G27" s="8">
        <v>8.464472535418427</v>
      </c>
      <c r="H27" s="8">
        <v>6.910588630419963</v>
      </c>
      <c r="I27" s="8">
        <v>5.767290131023004</v>
      </c>
      <c r="J27" s="8">
        <v>5.240043128158135</v>
      </c>
      <c r="K27" s="8">
        <v>4.893249684939133</v>
      </c>
      <c r="L27" s="8">
        <v>4.410581650783791</v>
      </c>
      <c r="M27" s="8"/>
      <c r="N27" s="2">
        <f t="shared" si="0"/>
        <v>7.193488425962395</v>
      </c>
      <c r="O27" s="2">
        <f>(F27-J27)/2</f>
        <v>1.9534452978042598</v>
      </c>
      <c r="P27" s="2"/>
      <c r="Q27" s="2"/>
      <c r="R27" s="2"/>
      <c r="S27" s="8"/>
      <c r="T27" s="8"/>
      <c r="U27" s="8"/>
      <c r="V27" s="8"/>
      <c r="W27" s="2"/>
      <c r="X27" s="2"/>
      <c r="Y27" s="2"/>
      <c r="Z27" s="8"/>
      <c r="AA27" s="8"/>
      <c r="AB27" s="8"/>
      <c r="AC27" s="8"/>
    </row>
    <row r="28" spans="1:29" ht="12">
      <c r="A28" s="8" t="s">
        <v>11</v>
      </c>
      <c r="B28" s="8">
        <v>11</v>
      </c>
      <c r="C28" s="8">
        <f>CONVERT(B28,"ft","m")</f>
        <v>3.3528</v>
      </c>
      <c r="D28" s="8">
        <v>0.000863</v>
      </c>
      <c r="E28" s="8">
        <v>0.001816</v>
      </c>
      <c r="F28" s="8">
        <v>0.0029940000000000006</v>
      </c>
      <c r="G28" s="8">
        <v>0.00539</v>
      </c>
      <c r="H28" s="8">
        <v>0.02032</v>
      </c>
      <c r="I28" s="8">
        <v>0.03937</v>
      </c>
      <c r="J28" s="8">
        <v>0.05192</v>
      </c>
      <c r="K28" s="8">
        <v>0.06362</v>
      </c>
      <c r="L28" s="8">
        <v>0.08389</v>
      </c>
      <c r="M28" s="8"/>
      <c r="N28" s="2">
        <f t="shared" si="0"/>
        <v>0.027457000000000002</v>
      </c>
      <c r="O28" s="2"/>
      <c r="P28" s="2">
        <v>10.47</v>
      </c>
      <c r="Q28" s="2">
        <v>69.2</v>
      </c>
      <c r="R28" s="2">
        <v>20.38</v>
      </c>
      <c r="S28" s="8"/>
      <c r="T28" s="8"/>
      <c r="U28" s="8"/>
      <c r="V28" s="8"/>
      <c r="W28" s="2"/>
      <c r="X28" s="2"/>
      <c r="Y28" s="2"/>
      <c r="Z28" s="8"/>
      <c r="AA28" s="8"/>
      <c r="AB28" s="8"/>
      <c r="AC28" s="8"/>
    </row>
    <row r="29" spans="1:29" ht="12">
      <c r="A29" s="8"/>
      <c r="B29" s="8"/>
      <c r="C29" s="8">
        <f>CONVERT(B29,"ft","m")</f>
        <v>0</v>
      </c>
      <c r="D29" s="8">
        <v>10.178351820145219</v>
      </c>
      <c r="E29" s="8">
        <v>9.10502008203326</v>
      </c>
      <c r="F29" s="8">
        <v>8.383710063265758</v>
      </c>
      <c r="G29" s="8">
        <v>7.535499011684307</v>
      </c>
      <c r="H29" s="8">
        <v>5.620955787664646</v>
      </c>
      <c r="I29" s="8">
        <v>4.666759477277771</v>
      </c>
      <c r="J29" s="8">
        <v>4.267565806437673</v>
      </c>
      <c r="K29" s="8">
        <v>3.974375817897298</v>
      </c>
      <c r="L29" s="8">
        <v>3.575357343474916</v>
      </c>
      <c r="M29" s="8"/>
      <c r="N29" s="2">
        <f t="shared" si="0"/>
        <v>6.3256379348517155</v>
      </c>
      <c r="O29" s="2">
        <f>(F29-J29)/2</f>
        <v>2.058072128414042</v>
      </c>
      <c r="P29" s="2"/>
      <c r="Q29" s="2"/>
      <c r="R29" s="2"/>
      <c r="S29" s="8"/>
      <c r="T29" s="8"/>
      <c r="U29" s="8"/>
      <c r="V29" s="8"/>
      <c r="W29" s="2"/>
      <c r="X29" s="2"/>
      <c r="Y29" s="2"/>
      <c r="Z29" s="8"/>
      <c r="AA29" s="8"/>
      <c r="AB29" s="8"/>
      <c r="AC29" s="8"/>
    </row>
    <row r="30" spans="1:29" ht="12">
      <c r="A30" s="8" t="s">
        <v>12</v>
      </c>
      <c r="B30" s="8">
        <v>12</v>
      </c>
      <c r="C30" s="8">
        <f>CONVERT(B30,"ft","m")</f>
        <v>3.6576</v>
      </c>
      <c r="D30" s="8">
        <v>0.000994</v>
      </c>
      <c r="E30" s="8">
        <v>0.002346</v>
      </c>
      <c r="F30" s="8">
        <v>0.004058</v>
      </c>
      <c r="G30" s="8">
        <v>0.009647</v>
      </c>
      <c r="H30" s="8">
        <v>0.02356</v>
      </c>
      <c r="I30" s="8">
        <v>0.05076</v>
      </c>
      <c r="J30" s="8">
        <v>0.07004</v>
      </c>
      <c r="K30" s="8">
        <v>0.09137</v>
      </c>
      <c r="L30" s="8">
        <v>0.1135</v>
      </c>
      <c r="M30" s="8"/>
      <c r="N30" s="2">
        <f t="shared" si="0"/>
        <v>0.037049000000000006</v>
      </c>
      <c r="O30" s="2"/>
      <c r="P30" s="2">
        <v>18.7526</v>
      </c>
      <c r="Q30" s="2">
        <v>65.69</v>
      </c>
      <c r="R30" s="2">
        <v>15.55</v>
      </c>
      <c r="S30" s="8"/>
      <c r="T30" s="8"/>
      <c r="U30" s="8"/>
      <c r="V30" s="8"/>
      <c r="W30" s="2"/>
      <c r="X30" s="2"/>
      <c r="Y30" s="2"/>
      <c r="Z30" s="8"/>
      <c r="AA30" s="8"/>
      <c r="AB30" s="8"/>
      <c r="AC30" s="8"/>
    </row>
    <row r="31" spans="1:29" ht="12">
      <c r="A31" s="8"/>
      <c r="B31" s="8"/>
      <c r="C31" s="8">
        <f>CONVERT(B31,"ft","m")</f>
        <v>0</v>
      </c>
      <c r="D31" s="8">
        <v>9.974466527761889</v>
      </c>
      <c r="E31" s="8">
        <v>8.735581271295667</v>
      </c>
      <c r="F31" s="8">
        <v>7.945015419567516</v>
      </c>
      <c r="G31" s="8">
        <v>6.6957039182421445</v>
      </c>
      <c r="H31" s="8">
        <v>5.407516650606351</v>
      </c>
      <c r="I31" s="8">
        <v>4.300164120595706</v>
      </c>
      <c r="J31" s="8">
        <v>3.8356771060032537</v>
      </c>
      <c r="K31" s="8">
        <v>3.452135634510698</v>
      </c>
      <c r="L31" s="8">
        <v>3.1392357973711724</v>
      </c>
      <c r="M31" s="8"/>
      <c r="N31" s="2">
        <f t="shared" si="0"/>
        <v>5.890346262785385</v>
      </c>
      <c r="O31" s="2">
        <f>(F31-J31)/2</f>
        <v>2.054669156782131</v>
      </c>
      <c r="P31" s="2"/>
      <c r="Q31" s="2"/>
      <c r="R31" s="2"/>
      <c r="S31" s="8"/>
      <c r="T31" s="8"/>
      <c r="U31" s="8"/>
      <c r="V31" s="8"/>
      <c r="W31" s="2"/>
      <c r="X31" s="2"/>
      <c r="Y31" s="2"/>
      <c r="Z31" s="8"/>
      <c r="AA31" s="8"/>
      <c r="AB31" s="8"/>
      <c r="AC31" s="8"/>
    </row>
    <row r="32" spans="1:29" ht="12">
      <c r="A32" s="8" t="s">
        <v>13</v>
      </c>
      <c r="B32" s="8">
        <v>12.583333333333332</v>
      </c>
      <c r="C32" s="8">
        <f>CONVERT(B32,"ft","m")</f>
        <v>3.8354</v>
      </c>
      <c r="D32" s="8">
        <v>0.000707</v>
      </c>
      <c r="E32" s="8">
        <v>0.001083</v>
      </c>
      <c r="F32" s="8">
        <v>0.00199</v>
      </c>
      <c r="G32" s="8">
        <v>0.003128</v>
      </c>
      <c r="H32" s="8">
        <v>0.0152</v>
      </c>
      <c r="I32" s="8">
        <v>0.07924</v>
      </c>
      <c r="J32" s="8">
        <v>0.1043</v>
      </c>
      <c r="K32" s="8">
        <v>0.1233</v>
      </c>
      <c r="L32" s="8">
        <v>0.1432</v>
      </c>
      <c r="M32" s="8"/>
      <c r="N32" s="2">
        <f t="shared" si="0"/>
        <v>0.053145000000000005</v>
      </c>
      <c r="O32" s="2"/>
      <c r="P32" s="2">
        <v>30.303</v>
      </c>
      <c r="Q32" s="2">
        <v>39.28</v>
      </c>
      <c r="R32" s="2">
        <v>30.43</v>
      </c>
      <c r="S32" s="8"/>
      <c r="T32" s="8"/>
      <c r="U32" s="8"/>
      <c r="V32" s="8"/>
      <c r="W32" s="2"/>
      <c r="X32" s="2"/>
      <c r="Y32" s="2"/>
      <c r="Z32" s="8"/>
      <c r="AA32" s="8"/>
      <c r="AB32" s="8"/>
      <c r="AC32" s="8"/>
    </row>
    <row r="33" spans="1:29" ht="12">
      <c r="A33" s="8"/>
      <c r="B33" s="8"/>
      <c r="C33" s="8">
        <f>CONVERT(B33,"ft","m")</f>
        <v>0</v>
      </c>
      <c r="D33" s="8">
        <v>10.466002164514776</v>
      </c>
      <c r="E33" s="8">
        <v>9.850751041715847</v>
      </c>
      <c r="F33" s="8">
        <v>8.973015853893164</v>
      </c>
      <c r="G33" s="8">
        <v>8.320543772016823</v>
      </c>
      <c r="H33" s="8">
        <v>6.039784866105864</v>
      </c>
      <c r="I33" s="8">
        <v>3.6576273095473253</v>
      </c>
      <c r="J33" s="8">
        <v>3.2611889370296834</v>
      </c>
      <c r="K33" s="8">
        <v>3.0197552951466107</v>
      </c>
      <c r="L33" s="8">
        <v>2.803896602285193</v>
      </c>
      <c r="M33" s="8"/>
      <c r="N33" s="2">
        <f t="shared" si="0"/>
        <v>6.117102395461424</v>
      </c>
      <c r="O33" s="2">
        <f>(F33-J33)/2</f>
        <v>2.8559134584317407</v>
      </c>
      <c r="P33" s="2"/>
      <c r="Q33" s="2"/>
      <c r="R33" s="2"/>
      <c r="S33" s="8"/>
      <c r="T33" s="8"/>
      <c r="U33" s="8"/>
      <c r="V33" s="8"/>
      <c r="W33" s="2"/>
      <c r="X33" s="2"/>
      <c r="Y33" s="2"/>
      <c r="Z33" s="8"/>
      <c r="AA33" s="8"/>
      <c r="AB33" s="8"/>
      <c r="AC33" s="8"/>
    </row>
    <row r="34" spans="1:29" ht="12">
      <c r="A34" s="8" t="s">
        <v>14</v>
      </c>
      <c r="B34" s="8">
        <v>13</v>
      </c>
      <c r="C34" s="8">
        <f>CONVERT(B34,"ft","m")</f>
        <v>3.9624</v>
      </c>
      <c r="D34" s="8">
        <v>0.000723</v>
      </c>
      <c r="E34" s="8">
        <v>0.001157</v>
      </c>
      <c r="F34" s="8">
        <v>0.0022280000000000004</v>
      </c>
      <c r="G34" s="8">
        <v>0.003543</v>
      </c>
      <c r="H34" s="8">
        <v>0.02153</v>
      </c>
      <c r="I34" s="8">
        <v>0.09204000000000001</v>
      </c>
      <c r="J34" s="8">
        <v>0.1157</v>
      </c>
      <c r="K34" s="8">
        <v>0.1333</v>
      </c>
      <c r="L34" s="8">
        <v>0.1555</v>
      </c>
      <c r="M34" s="8"/>
      <c r="N34" s="2">
        <f t="shared" si="0"/>
        <v>0.058963999999999996</v>
      </c>
      <c r="O34" s="2"/>
      <c r="P34" s="2">
        <v>34.48</v>
      </c>
      <c r="Q34" s="2">
        <v>38.53</v>
      </c>
      <c r="R34" s="2">
        <v>26.95</v>
      </c>
      <c r="S34" s="8"/>
      <c r="T34" s="8"/>
      <c r="U34" s="8"/>
      <c r="V34" s="8"/>
      <c r="W34" s="2"/>
      <c r="X34" s="2"/>
      <c r="Y34" s="2"/>
      <c r="Z34" s="8"/>
      <c r="AA34" s="8"/>
      <c r="AB34" s="8"/>
      <c r="AC34" s="8"/>
    </row>
    <row r="35" spans="1:29" ht="12">
      <c r="A35" s="8"/>
      <c r="B35" s="8"/>
      <c r="C35" s="8">
        <f>CONVERT(B35,"ft","m")</f>
        <v>0</v>
      </c>
      <c r="D35" s="8">
        <v>10.433716732373057</v>
      </c>
      <c r="E35" s="8">
        <v>9.755395420216685</v>
      </c>
      <c r="F35" s="8">
        <v>8.810035051984142</v>
      </c>
      <c r="G35" s="8">
        <v>8.14081281920586</v>
      </c>
      <c r="H35" s="8">
        <v>5.537507870269579</v>
      </c>
      <c r="I35" s="8">
        <v>3.441595206212722</v>
      </c>
      <c r="J35" s="8">
        <v>3.11153923044196</v>
      </c>
      <c r="K35" s="8">
        <v>2.9072513144604764</v>
      </c>
      <c r="L35" s="8">
        <v>2.6850135145314846</v>
      </c>
      <c r="M35" s="8"/>
      <c r="N35" s="2">
        <f t="shared" si="0"/>
        <v>5.960787141213051</v>
      </c>
      <c r="O35" s="2">
        <f>(F35-J35)/2</f>
        <v>2.8492479107710915</v>
      </c>
      <c r="P35" s="2"/>
      <c r="Q35" s="2"/>
      <c r="R35" s="2"/>
      <c r="S35" s="8"/>
      <c r="T35" s="8"/>
      <c r="U35" s="8"/>
      <c r="V35" s="8"/>
      <c r="W35" s="2"/>
      <c r="X35" s="2"/>
      <c r="Y35" s="2"/>
      <c r="Z35" s="8"/>
      <c r="AA35" s="8"/>
      <c r="AB35" s="8"/>
      <c r="AC35" s="8"/>
    </row>
    <row r="36" spans="1:29" ht="12">
      <c r="A36" s="8" t="s">
        <v>15</v>
      </c>
      <c r="B36" s="8">
        <v>13.333333333333332</v>
      </c>
      <c r="C36" s="8">
        <f>CONVERT(B36,"ft","m")</f>
        <v>4.064</v>
      </c>
      <c r="D36" s="8">
        <v>0.000881</v>
      </c>
      <c r="E36" s="8">
        <v>0.00147</v>
      </c>
      <c r="F36" s="8">
        <v>0.002368</v>
      </c>
      <c r="G36" s="8">
        <v>0.00398</v>
      </c>
      <c r="H36" s="8">
        <v>0.06638</v>
      </c>
      <c r="I36" s="8">
        <v>0.1571</v>
      </c>
      <c r="J36" s="8">
        <v>0.1767</v>
      </c>
      <c r="K36" s="8">
        <v>0.1933</v>
      </c>
      <c r="L36" s="8">
        <v>0.213</v>
      </c>
      <c r="M36" s="8"/>
      <c r="N36" s="2">
        <f t="shared" si="0"/>
        <v>0.089534</v>
      </c>
      <c r="O36" s="2"/>
      <c r="P36" s="2">
        <v>50.349000000000004</v>
      </c>
      <c r="Q36" s="2">
        <v>24.97</v>
      </c>
      <c r="R36" s="2">
        <v>24.67</v>
      </c>
      <c r="S36" s="8"/>
      <c r="T36" s="8"/>
      <c r="U36" s="8"/>
      <c r="V36" s="8"/>
      <c r="W36" s="2"/>
      <c r="X36" s="2"/>
      <c r="Y36" s="2"/>
      <c r="Z36" s="8"/>
      <c r="AA36" s="8"/>
      <c r="AB36" s="8"/>
      <c r="AC36" s="8"/>
    </row>
    <row r="37" spans="1:29" ht="12">
      <c r="A37" s="8"/>
      <c r="B37" s="8"/>
      <c r="C37" s="8">
        <f>CONVERT(B37,"ft","m")</f>
        <v>0</v>
      </c>
      <c r="D37" s="8">
        <v>10.148570360403761</v>
      </c>
      <c r="E37" s="8">
        <v>9.409968129600449</v>
      </c>
      <c r="F37" s="8">
        <v>8.722115203695225</v>
      </c>
      <c r="G37" s="8">
        <v>7.9730158538931635</v>
      </c>
      <c r="H37" s="8">
        <v>3.9131075603585117</v>
      </c>
      <c r="I37" s="8">
        <v>2.6702449142552536</v>
      </c>
      <c r="J37" s="8">
        <v>2.5006260549978325</v>
      </c>
      <c r="K37" s="8">
        <v>2.3710864573382135</v>
      </c>
      <c r="L37" s="8">
        <v>2.231074664436249</v>
      </c>
      <c r="M37" s="8"/>
      <c r="N37" s="2">
        <f t="shared" si="0"/>
        <v>5.611370629346529</v>
      </c>
      <c r="O37" s="2">
        <f>(F37-J37)/2</f>
        <v>3.110744574348696</v>
      </c>
      <c r="P37" s="2"/>
      <c r="Q37" s="2"/>
      <c r="R37" s="2"/>
      <c r="S37" s="8"/>
      <c r="T37" s="8"/>
      <c r="U37" s="8"/>
      <c r="V37" s="8"/>
      <c r="W37" s="2"/>
      <c r="X37" s="2"/>
      <c r="Y37" s="2"/>
      <c r="Z37" s="8"/>
      <c r="AA37" s="8"/>
      <c r="AB37" s="8"/>
      <c r="AC37" s="8"/>
    </row>
    <row r="38" spans="1:29" ht="12">
      <c r="A38" s="8" t="s">
        <v>16</v>
      </c>
      <c r="B38" s="8">
        <v>14</v>
      </c>
      <c r="C38" s="8">
        <f>CONVERT(B38,"ft","m")</f>
        <v>4.2672</v>
      </c>
      <c r="D38" s="8">
        <v>0.03545</v>
      </c>
      <c r="E38" s="8">
        <v>0.09714</v>
      </c>
      <c r="F38" s="8">
        <v>0.1201</v>
      </c>
      <c r="G38" s="8">
        <v>0.1373</v>
      </c>
      <c r="H38" s="8">
        <v>0.1709</v>
      </c>
      <c r="I38" s="8">
        <v>0.2073</v>
      </c>
      <c r="J38" s="8">
        <v>0.2263</v>
      </c>
      <c r="K38" s="8">
        <v>0.2445</v>
      </c>
      <c r="L38" s="8">
        <v>0.2695</v>
      </c>
      <c r="M38" s="8"/>
      <c r="N38" s="2">
        <f t="shared" si="0"/>
        <v>0.1732</v>
      </c>
      <c r="O38" s="2"/>
      <c r="P38" s="2">
        <v>93.22</v>
      </c>
      <c r="Q38" s="2">
        <v>4.41</v>
      </c>
      <c r="R38" s="2">
        <v>2.332</v>
      </c>
      <c r="S38" s="8"/>
      <c r="T38" s="8"/>
      <c r="U38" s="8"/>
      <c r="V38" s="8"/>
      <c r="W38" s="2"/>
      <c r="X38" s="2"/>
      <c r="Y38" s="2"/>
      <c r="Z38" s="8"/>
      <c r="AA38" s="8"/>
      <c r="AB38" s="8"/>
      <c r="AC38" s="8"/>
    </row>
    <row r="39" spans="1:29" ht="12">
      <c r="A39" s="8"/>
      <c r="B39" s="8"/>
      <c r="C39" s="8"/>
      <c r="D39" s="8">
        <v>4.818070562309933</v>
      </c>
      <c r="E39" s="8">
        <v>3.36379070341309</v>
      </c>
      <c r="F39" s="8">
        <v>3.0576919438438153</v>
      </c>
      <c r="G39" s="8">
        <v>2.864596469402349</v>
      </c>
      <c r="H39" s="8">
        <v>2.5487756978733103</v>
      </c>
      <c r="I39" s="8">
        <v>2.270207978440035</v>
      </c>
      <c r="J39" s="8">
        <v>2.143691510282557</v>
      </c>
      <c r="K39" s="8">
        <v>2.0320936297098533</v>
      </c>
      <c r="L39" s="8">
        <v>1.8916428219095816</v>
      </c>
      <c r="M39" s="8"/>
      <c r="N39" s="2">
        <f t="shared" si="0"/>
        <v>2.600691727063186</v>
      </c>
      <c r="O39" s="2">
        <f>(F39-J39)/2</f>
        <v>0.4570002167806291</v>
      </c>
      <c r="P39" s="2"/>
      <c r="Q39" s="2"/>
      <c r="R39" s="2"/>
      <c r="S39" s="8"/>
      <c r="T39" s="8"/>
      <c r="U39" s="8"/>
      <c r="V39" s="8"/>
      <c r="W39" s="2"/>
      <c r="X39" s="2"/>
      <c r="Y39" s="2"/>
      <c r="Z39" s="8"/>
      <c r="AA39" s="8"/>
      <c r="AB39" s="8"/>
      <c r="AC39" s="8"/>
    </row>
    <row r="40" spans="1:29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"/>
      <c r="O40" s="2"/>
      <c r="P40" s="2"/>
      <c r="Q40" s="2"/>
      <c r="R40" s="2"/>
      <c r="S40" s="8"/>
      <c r="T40" s="8"/>
      <c r="U40" s="8"/>
      <c r="V40" s="8"/>
      <c r="W40" s="2"/>
      <c r="X40" s="2"/>
      <c r="Y40" s="2"/>
      <c r="Z40" s="8"/>
      <c r="AA40" s="8"/>
      <c r="AB40" s="8"/>
      <c r="AC40" s="8"/>
    </row>
    <row r="41" spans="1:29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"/>
      <c r="O41" s="2"/>
      <c r="P41" s="2"/>
      <c r="Q41" s="2"/>
      <c r="R41" s="2"/>
      <c r="S41" s="8"/>
      <c r="T41" s="8"/>
      <c r="U41" s="8"/>
      <c r="V41" s="8"/>
      <c r="W41" s="2"/>
      <c r="X41" s="2"/>
      <c r="Y41" s="2"/>
      <c r="Z41" s="8"/>
      <c r="AA41" s="8"/>
      <c r="AB41" s="8"/>
      <c r="AC41" s="8"/>
    </row>
    <row r="42" spans="1:29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"/>
      <c r="O42" s="2"/>
      <c r="P42" s="2"/>
      <c r="Q42" s="2"/>
      <c r="R42" s="2"/>
      <c r="S42" s="8"/>
      <c r="T42" s="8"/>
      <c r="U42" s="8"/>
      <c r="V42" s="8"/>
      <c r="W42" s="2"/>
      <c r="X42" s="2"/>
      <c r="Y42" s="2"/>
      <c r="Z42" s="8"/>
      <c r="AA42" s="8"/>
      <c r="AB42" s="8"/>
      <c r="AC42" s="8"/>
    </row>
    <row r="43" spans="1:29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"/>
      <c r="O43" s="2"/>
      <c r="P43" s="2"/>
      <c r="Q43" s="2"/>
      <c r="R43" s="2"/>
      <c r="S43" s="8"/>
      <c r="T43" s="8"/>
      <c r="U43" s="8"/>
      <c r="V43" s="8"/>
      <c r="W43" s="2"/>
      <c r="X43" s="2"/>
      <c r="Y43" s="2"/>
      <c r="Z43" s="8"/>
      <c r="AA43" s="8"/>
      <c r="AB43" s="8"/>
      <c r="AC43" s="8"/>
    </row>
    <row r="44" spans="1:29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"/>
      <c r="O44" s="2"/>
      <c r="P44" s="2"/>
      <c r="Q44" s="2"/>
      <c r="R44" s="2"/>
      <c r="S44" s="8"/>
      <c r="T44" s="8"/>
      <c r="U44" s="8"/>
      <c r="V44" s="8"/>
      <c r="W44" s="2"/>
      <c r="X44" s="2"/>
      <c r="Y44" s="2"/>
      <c r="Z44" s="8"/>
      <c r="AA44" s="8"/>
      <c r="AB44" s="8"/>
      <c r="AC44" s="8"/>
    </row>
    <row r="45" spans="1:29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"/>
      <c r="O45" s="2"/>
      <c r="P45" s="2"/>
      <c r="Q45" s="2"/>
      <c r="R45" s="2"/>
      <c r="S45" s="8"/>
      <c r="T45" s="8"/>
      <c r="U45" s="8"/>
      <c r="V45" s="8"/>
      <c r="W45" s="2"/>
      <c r="X45" s="2"/>
      <c r="Y45" s="2"/>
      <c r="Z45" s="8"/>
      <c r="AA45" s="8"/>
      <c r="AB45" s="8"/>
      <c r="AC45" s="8"/>
    </row>
    <row r="46" spans="1:29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"/>
      <c r="O46" s="2"/>
      <c r="P46" s="2"/>
      <c r="Q46" s="2"/>
      <c r="R46" s="2"/>
      <c r="S46" s="8"/>
      <c r="T46" s="8"/>
      <c r="U46" s="8"/>
      <c r="V46" s="8"/>
      <c r="W46" s="2"/>
      <c r="X46" s="2"/>
      <c r="Y46" s="2"/>
      <c r="Z46" s="8"/>
      <c r="AA46" s="8"/>
      <c r="AB46" s="8"/>
      <c r="AC46" s="8"/>
    </row>
    <row r="47" spans="1:29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"/>
      <c r="O47" s="2"/>
      <c r="P47" s="2"/>
      <c r="Q47" s="2"/>
      <c r="R47" s="2"/>
      <c r="S47" s="8"/>
      <c r="T47" s="8"/>
      <c r="U47" s="8"/>
      <c r="V47" s="8"/>
      <c r="W47" s="2"/>
      <c r="X47" s="2"/>
      <c r="Y47" s="2"/>
      <c r="Z47" s="8"/>
      <c r="AA47" s="8"/>
      <c r="AB47" s="8"/>
      <c r="AC47" s="8"/>
    </row>
    <row r="48" spans="1:29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"/>
      <c r="Q48" s="2"/>
      <c r="R48" s="2"/>
      <c r="S48" s="8"/>
      <c r="T48" s="8"/>
      <c r="U48" s="8"/>
      <c r="V48" s="8"/>
      <c r="W48" s="2"/>
      <c r="X48" s="2"/>
      <c r="Y48" s="2"/>
      <c r="Z48" s="8"/>
      <c r="AA48" s="8"/>
      <c r="AB48" s="8"/>
      <c r="AC48" s="8"/>
    </row>
    <row r="49" spans="1:29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"/>
      <c r="Q49" s="2"/>
      <c r="R49" s="2"/>
      <c r="S49" s="8"/>
      <c r="T49" s="8"/>
      <c r="U49" s="8"/>
      <c r="V49" s="8"/>
      <c r="W49" s="2"/>
      <c r="X49" s="2"/>
      <c r="Y49" s="2"/>
      <c r="Z49" s="8"/>
      <c r="AA49" s="8"/>
      <c r="AB49" s="8"/>
      <c r="AC49" s="8"/>
    </row>
    <row r="50" spans="1:29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"/>
      <c r="Q50" s="2"/>
      <c r="R50" s="2"/>
      <c r="S50" s="8"/>
      <c r="T50" s="8"/>
      <c r="U50" s="8"/>
      <c r="V50" s="8"/>
      <c r="W50" s="2"/>
      <c r="X50" s="2"/>
      <c r="Y50" s="2"/>
      <c r="Z50" s="8"/>
      <c r="AA50" s="8"/>
      <c r="AB50" s="8"/>
      <c r="AC50" s="8"/>
    </row>
    <row r="51" spans="1:29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"/>
      <c r="Q51" s="2"/>
      <c r="R51" s="2"/>
      <c r="S51" s="8"/>
      <c r="T51" s="8"/>
      <c r="U51" s="8"/>
      <c r="V51" s="8"/>
      <c r="W51" s="2"/>
      <c r="X51" s="2"/>
      <c r="Y51" s="2"/>
      <c r="Z51" s="8"/>
      <c r="AA51" s="8"/>
      <c r="AB51" s="8"/>
      <c r="AC51" s="8"/>
    </row>
    <row r="52" spans="1:29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"/>
      <c r="Q52" s="2"/>
      <c r="R52" s="2"/>
      <c r="S52" s="8"/>
      <c r="T52" s="8"/>
      <c r="U52" s="8"/>
      <c r="V52" s="8"/>
      <c r="W52" s="2"/>
      <c r="X52" s="2"/>
      <c r="Y52" s="2"/>
      <c r="Z52" s="8"/>
      <c r="AA52" s="8"/>
      <c r="AB52" s="8"/>
      <c r="AC52" s="8"/>
    </row>
    <row r="53" spans="1:29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"/>
      <c r="Q53" s="2"/>
      <c r="R53" s="2"/>
      <c r="S53" s="8"/>
      <c r="T53" s="8"/>
      <c r="U53" s="8"/>
      <c r="V53" s="8"/>
      <c r="W53" s="2"/>
      <c r="X53" s="2"/>
      <c r="Y53" s="2"/>
      <c r="Z53" s="8"/>
      <c r="AA53" s="8"/>
      <c r="AB53" s="8"/>
      <c r="AC53" s="8"/>
    </row>
    <row r="54" spans="1:29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"/>
      <c r="Q54" s="2"/>
      <c r="R54" s="2"/>
      <c r="S54" s="8"/>
      <c r="T54" s="8"/>
      <c r="U54" s="8"/>
      <c r="V54" s="8"/>
      <c r="W54" s="2"/>
      <c r="X54" s="2"/>
      <c r="Y54" s="2"/>
      <c r="Z54" s="8"/>
      <c r="AA54" s="8"/>
      <c r="AB54" s="8"/>
      <c r="AC54" s="8"/>
    </row>
    <row r="55" spans="1:29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"/>
      <c r="Q55" s="2"/>
      <c r="R55" s="2"/>
      <c r="S55" s="8"/>
      <c r="T55" s="8"/>
      <c r="U55" s="8"/>
      <c r="V55" s="8"/>
      <c r="W55" s="2"/>
      <c r="X55" s="2"/>
      <c r="Y55" s="2"/>
      <c r="Z55" s="8"/>
      <c r="AA55" s="8"/>
      <c r="AB55" s="8"/>
      <c r="AC55" s="8"/>
    </row>
    <row r="56" spans="1:29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"/>
      <c r="Q56" s="2"/>
      <c r="R56" s="2"/>
      <c r="S56" s="8"/>
      <c r="T56" s="8"/>
      <c r="U56" s="8"/>
      <c r="V56" s="8"/>
      <c r="W56" s="2"/>
      <c r="X56" s="2"/>
      <c r="Y56" s="2"/>
      <c r="Z56" s="8"/>
      <c r="AA56" s="8"/>
      <c r="AB56" s="8"/>
      <c r="AC56" s="8"/>
    </row>
    <row r="57" spans="1:29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"/>
      <c r="Q57" s="2"/>
      <c r="R57" s="2"/>
      <c r="S57" s="8"/>
      <c r="T57" s="8"/>
      <c r="U57" s="8"/>
      <c r="V57" s="8"/>
      <c r="W57" s="2"/>
      <c r="X57" s="2"/>
      <c r="Y57" s="2"/>
      <c r="Z57" s="8"/>
      <c r="AA57" s="8"/>
      <c r="AB57" s="8"/>
      <c r="AC57" s="8"/>
    </row>
    <row r="58" spans="1:29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"/>
      <c r="Q58" s="2"/>
      <c r="R58" s="2"/>
      <c r="S58" s="8"/>
      <c r="T58" s="8"/>
      <c r="U58" s="8"/>
      <c r="V58" s="8"/>
      <c r="W58" s="2"/>
      <c r="X58" s="2"/>
      <c r="Y58" s="2"/>
      <c r="Z58" s="8"/>
      <c r="AA58" s="8"/>
      <c r="AB58" s="8"/>
      <c r="AC58" s="8"/>
    </row>
    <row r="59" spans="1:29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"/>
      <c r="Q59" s="2"/>
      <c r="R59" s="2"/>
      <c r="S59" s="8"/>
      <c r="T59" s="8"/>
      <c r="U59" s="8"/>
      <c r="V59" s="8"/>
      <c r="W59" s="2"/>
      <c r="X59" s="2"/>
      <c r="Y59" s="2"/>
      <c r="Z59" s="8"/>
      <c r="AA59" s="8"/>
      <c r="AB59" s="8"/>
      <c r="AC59" s="8"/>
    </row>
    <row r="60" spans="1:29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"/>
      <c r="Q60" s="2"/>
      <c r="R60" s="2"/>
      <c r="S60" s="8"/>
      <c r="T60" s="8"/>
      <c r="U60" s="8"/>
      <c r="V60" s="8"/>
      <c r="W60" s="2"/>
      <c r="X60" s="2"/>
      <c r="Y60" s="2"/>
      <c r="Z60" s="8"/>
      <c r="AA60" s="8"/>
      <c r="AB60" s="8"/>
      <c r="AC60" s="8"/>
    </row>
    <row r="61" spans="1:29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"/>
      <c r="Q61" s="2"/>
      <c r="R61" s="2"/>
      <c r="S61" s="8"/>
      <c r="T61" s="8"/>
      <c r="U61" s="8"/>
      <c r="V61" s="8"/>
      <c r="W61" s="2"/>
      <c r="X61" s="2"/>
      <c r="Y61" s="2"/>
      <c r="Z61" s="8"/>
      <c r="AA61" s="8"/>
      <c r="AB61" s="8"/>
      <c r="AC61" s="8"/>
    </row>
    <row r="62" spans="1:29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"/>
      <c r="Q62" s="2"/>
      <c r="R62" s="2"/>
      <c r="S62" s="8"/>
      <c r="T62" s="8"/>
      <c r="U62" s="8"/>
      <c r="V62" s="8"/>
      <c r="W62" s="2"/>
      <c r="X62" s="2"/>
      <c r="Y62" s="2"/>
      <c r="Z62" s="8"/>
      <c r="AA62" s="8"/>
      <c r="AB62" s="8"/>
      <c r="AC62" s="8"/>
    </row>
    <row r="63" spans="1:29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"/>
      <c r="Q63" s="2"/>
      <c r="R63" s="2"/>
      <c r="S63" s="8"/>
      <c r="T63" s="8"/>
      <c r="U63" s="8"/>
      <c r="V63" s="8"/>
      <c r="W63" s="2"/>
      <c r="X63" s="2"/>
      <c r="Y63" s="2"/>
      <c r="Z63" s="8"/>
      <c r="AA63" s="8"/>
      <c r="AB63" s="8"/>
      <c r="AC63" s="8"/>
    </row>
    <row r="64" spans="1:29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"/>
      <c r="Q64" s="2"/>
      <c r="R64" s="2"/>
      <c r="S64" s="8"/>
      <c r="T64" s="8"/>
      <c r="U64" s="8"/>
      <c r="V64" s="8"/>
      <c r="W64" s="2"/>
      <c r="X64" s="2"/>
      <c r="Y64" s="2"/>
      <c r="Z64" s="8"/>
      <c r="AA64" s="8"/>
      <c r="AB64" s="8"/>
      <c r="AC64" s="8"/>
    </row>
    <row r="65" spans="1:29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"/>
      <c r="Q65" s="2"/>
      <c r="R65" s="2"/>
      <c r="S65" s="8"/>
      <c r="T65" s="8"/>
      <c r="U65" s="8"/>
      <c r="V65" s="8"/>
      <c r="W65" s="2"/>
      <c r="X65" s="2"/>
      <c r="Y65" s="2"/>
      <c r="Z65" s="8"/>
      <c r="AA65" s="8"/>
      <c r="AB65" s="8"/>
      <c r="AC65" s="8"/>
    </row>
    <row r="66" spans="1:29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"/>
      <c r="Q66" s="2"/>
      <c r="R66" s="2"/>
      <c r="S66" s="8"/>
      <c r="T66" s="8"/>
      <c r="U66" s="8"/>
      <c r="V66" s="8"/>
      <c r="W66" s="2"/>
      <c r="X66" s="2"/>
      <c r="Y66" s="2"/>
      <c r="Z66" s="8"/>
      <c r="AA66" s="8"/>
      <c r="AB66" s="8"/>
      <c r="AC66" s="8"/>
    </row>
    <row r="67" spans="1:29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"/>
      <c r="Q67" s="2"/>
      <c r="R67" s="2"/>
      <c r="S67" s="8"/>
      <c r="T67" s="8"/>
      <c r="U67" s="8"/>
      <c r="V67" s="8"/>
      <c r="W67" s="2"/>
      <c r="X67" s="2"/>
      <c r="Y67" s="2"/>
      <c r="Z67" s="8"/>
      <c r="AA67" s="8"/>
      <c r="AB67" s="8"/>
      <c r="AC67" s="8"/>
    </row>
    <row r="68" spans="1:29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"/>
      <c r="Q68" s="2"/>
      <c r="R68" s="2"/>
      <c r="S68" s="8"/>
      <c r="T68" s="8"/>
      <c r="U68" s="8"/>
      <c r="V68" s="8"/>
      <c r="W68" s="2"/>
      <c r="X68" s="2"/>
      <c r="Y68" s="2"/>
      <c r="Z68" s="8"/>
      <c r="AA68" s="8"/>
      <c r="AB68" s="8"/>
      <c r="AC68" s="8"/>
    </row>
    <row r="69" spans="1:29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"/>
      <c r="Q69" s="2"/>
      <c r="R69" s="2"/>
      <c r="S69" s="8"/>
      <c r="T69" s="8"/>
      <c r="U69" s="8"/>
      <c r="V69" s="8"/>
      <c r="W69" s="2"/>
      <c r="X69" s="2"/>
      <c r="Y69" s="2"/>
      <c r="Z69" s="8"/>
      <c r="AA69" s="8"/>
      <c r="AB69" s="8"/>
      <c r="AC69" s="8"/>
    </row>
    <row r="70" spans="1:29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"/>
      <c r="Q70" s="2"/>
      <c r="R70" s="2"/>
      <c r="S70" s="8"/>
      <c r="T70" s="8"/>
      <c r="U70" s="8"/>
      <c r="V70" s="8"/>
      <c r="W70" s="2"/>
      <c r="X70" s="2"/>
      <c r="Y70" s="2"/>
      <c r="Z70" s="8"/>
      <c r="AA70" s="8"/>
      <c r="AB70" s="8"/>
      <c r="AC70" s="8"/>
    </row>
    <row r="71" spans="1:29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"/>
      <c r="Q71" s="2"/>
      <c r="R71" s="2"/>
      <c r="S71" s="8"/>
      <c r="T71" s="8"/>
      <c r="U71" s="8"/>
      <c r="V71" s="8"/>
      <c r="W71" s="2"/>
      <c r="X71" s="2"/>
      <c r="Y71" s="2"/>
      <c r="Z71" s="8"/>
      <c r="AA71" s="8"/>
      <c r="AB71" s="8"/>
      <c r="AC71" s="8"/>
    </row>
    <row r="72" spans="1:29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"/>
      <c r="Q72" s="2"/>
      <c r="R72" s="2"/>
      <c r="S72" s="8"/>
      <c r="T72" s="8"/>
      <c r="U72" s="8"/>
      <c r="V72" s="8"/>
      <c r="W72" s="2"/>
      <c r="X72" s="2"/>
      <c r="Y72" s="2"/>
      <c r="Z72" s="8"/>
      <c r="AA72" s="8"/>
      <c r="AB72" s="8"/>
      <c r="AC72" s="8"/>
    </row>
    <row r="73" spans="1:29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"/>
      <c r="Q73" s="2"/>
      <c r="R73" s="2"/>
      <c r="S73" s="8"/>
      <c r="T73" s="8"/>
      <c r="U73" s="8"/>
      <c r="V73" s="8"/>
      <c r="W73" s="2"/>
      <c r="X73" s="2"/>
      <c r="Y73" s="2"/>
      <c r="Z73" s="8"/>
      <c r="AA73" s="8"/>
      <c r="AB73" s="8"/>
      <c r="AC73" s="8"/>
    </row>
    <row r="74" spans="1:29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"/>
      <c r="Q74" s="2"/>
      <c r="R74" s="2"/>
      <c r="S74" s="8"/>
      <c r="T74" s="8"/>
      <c r="U74" s="8"/>
      <c r="V74" s="8"/>
      <c r="W74" s="2"/>
      <c r="X74" s="2"/>
      <c r="Y74" s="2"/>
      <c r="Z74" s="8"/>
      <c r="AA74" s="8"/>
      <c r="AB74" s="8"/>
      <c r="AC74" s="8"/>
    </row>
    <row r="75" spans="1:29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"/>
      <c r="Q75" s="2"/>
      <c r="R75" s="2"/>
      <c r="S75" s="8"/>
      <c r="T75" s="8"/>
      <c r="U75" s="8"/>
      <c r="V75" s="8"/>
      <c r="W75" s="2"/>
      <c r="X75" s="2"/>
      <c r="Y75" s="2"/>
      <c r="Z75" s="8"/>
      <c r="AA75" s="8"/>
      <c r="AB75" s="8"/>
      <c r="AC75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2000-12-04T16:16:13Z</dcterms:created>
  <dcterms:modified xsi:type="dcterms:W3CDTF">2000-12-04T16:29:25Z</dcterms:modified>
  <cp:category/>
  <cp:version/>
  <cp:contentType/>
  <cp:contentStatus/>
</cp:coreProperties>
</file>