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<sst xmlns="http://schemas.openxmlformats.org/spreadsheetml/2006/main" count="57" uniqueCount="36">
  <si>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137-000-002</t>
  </si>
  <si>
    <t>137-011-013</t>
  </si>
  <si>
    <t>137-023-025</t>
  </si>
  <si>
    <t>137-035-037</t>
  </si>
  <si>
    <t>137-047-049</t>
  </si>
  <si>
    <t>137-059-061</t>
  </si>
  <si>
    <t>137-071-073</t>
  </si>
  <si>
    <t>137-083-085</t>
  </si>
  <si>
    <t>137-095-097</t>
  </si>
  <si>
    <t>137-119-121</t>
  </si>
  <si>
    <t>137-131-133</t>
  </si>
  <si>
    <t>137-143-145</t>
  </si>
  <si>
    <t>137-155-157</t>
  </si>
  <si>
    <t>137-167-169</t>
  </si>
  <si>
    <t>137-179-181</t>
  </si>
  <si>
    <t>137-191-193</t>
  </si>
  <si>
    <t>137-203-205</t>
  </si>
  <si>
    <t>137-215-217</t>
  </si>
  <si>
    <t>mm</t>
  </si>
  <si>
    <t>phi</t>
  </si>
  <si>
    <t>Sample I.D.</t>
  </si>
  <si>
    <t>Depth mdpt (ft)</t>
  </si>
  <si>
    <t>%Sand</t>
  </si>
  <si>
    <t>%Silt</t>
  </si>
  <si>
    <t>%Clay</t>
  </si>
  <si>
    <t>137-107-109</t>
  </si>
  <si>
    <t>Depth mdpt (m)</t>
  </si>
  <si>
    <t>Mean (Inman, 1952)</t>
  </si>
  <si>
    <t>S.D. (phi units)</t>
  </si>
  <si>
    <t xml:space="preserve">% finer than </t>
  </si>
  <si>
    <t>BSS00_137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</si>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</sst>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Bss00-137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6.332000000000001</c:v>
                </c:pt>
                <c:pt idx="1">
                  <c:v>5.5565299999999995</c:v>
                </c:pt>
                <c:pt idx="2">
                  <c:v>6.9147</c:v>
                </c:pt>
                <c:pt idx="3">
                  <c:v>2.7197</c:v>
                </c:pt>
                <c:pt idx="4">
                  <c:v>4.054</c:v>
                </c:pt>
                <c:pt idx="5">
                  <c:v>9.1544</c:v>
                </c:pt>
                <c:pt idx="6">
                  <c:v>3.4646500000000002</c:v>
                </c:pt>
                <c:pt idx="7">
                  <c:v>8.3473</c:v>
                </c:pt>
                <c:pt idx="8">
                  <c:v>7.685640000000001</c:v>
                </c:pt>
                <c:pt idx="9">
                  <c:v>11.966000000000001</c:v>
                </c:pt>
                <c:pt idx="10">
                  <c:v>7.894399999999999</c:v>
                </c:pt>
                <c:pt idx="11">
                  <c:v>8.024</c:v>
                </c:pt>
                <c:pt idx="12">
                  <c:v>10.126900000000001</c:v>
                </c:pt>
                <c:pt idx="13">
                  <c:v>7.6486</c:v>
                </c:pt>
                <c:pt idx="14">
                  <c:v>12.048</c:v>
                </c:pt>
                <c:pt idx="15">
                  <c:v>7.345689999999999</c:v>
                </c:pt>
                <c:pt idx="16">
                  <c:v>9.046009999999999</c:v>
                </c:pt>
                <c:pt idx="17">
                  <c:v>12.95</c:v>
                </c:pt>
                <c:pt idx="18">
                  <c:v>15.37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  <c:smooth val="0"/>
        </c:ser>
        <c:axId val="65180172"/>
        <c:axId val="49750637"/>
      </c:scatterChart>
      <c:valAx>
        <c:axId val="6518017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9750637"/>
        <c:crosses val="autoZero"/>
        <c:crossBetween val="midCat"/>
        <c:dispUnits/>
        <c:majorUnit val="10"/>
        <c:minorUnit val="5"/>
      </c:valAx>
      <c:valAx>
        <c:axId val="4975063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18017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Bss00-137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6.332000000000001</c:v>
                </c:pt>
                <c:pt idx="1">
                  <c:v>5.5565299999999995</c:v>
                </c:pt>
                <c:pt idx="2">
                  <c:v>6.9147</c:v>
                </c:pt>
                <c:pt idx="3">
                  <c:v>2.7197</c:v>
                </c:pt>
                <c:pt idx="4">
                  <c:v>4.054</c:v>
                </c:pt>
                <c:pt idx="5">
                  <c:v>9.1544</c:v>
                </c:pt>
                <c:pt idx="6">
                  <c:v>3.4646500000000002</c:v>
                </c:pt>
                <c:pt idx="7">
                  <c:v>8.3473</c:v>
                </c:pt>
                <c:pt idx="8">
                  <c:v>7.685640000000001</c:v>
                </c:pt>
                <c:pt idx="9">
                  <c:v>11.966000000000001</c:v>
                </c:pt>
                <c:pt idx="10">
                  <c:v>7.894399999999999</c:v>
                </c:pt>
                <c:pt idx="11">
                  <c:v>8.024</c:v>
                </c:pt>
                <c:pt idx="12">
                  <c:v>10.126900000000001</c:v>
                </c:pt>
                <c:pt idx="13">
                  <c:v>7.6486</c:v>
                </c:pt>
                <c:pt idx="14">
                  <c:v>12.048</c:v>
                </c:pt>
                <c:pt idx="15">
                  <c:v>7.345689999999999</c:v>
                </c:pt>
                <c:pt idx="16">
                  <c:v>9.046009999999999</c:v>
                </c:pt>
                <c:pt idx="17">
                  <c:v>12.95</c:v>
                </c:pt>
                <c:pt idx="18">
                  <c:v>15.37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  <c:pt idx="18">
                  <c:v>5.4864</c:v>
                </c:pt>
              </c:numCache>
            </c:numRef>
          </c:yVal>
          <c:smooth val="0"/>
        </c:ser>
        <c:axId val="45102550"/>
        <c:axId val="3269767"/>
      </c:scatterChart>
      <c:valAx>
        <c:axId val="451025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69767"/>
        <c:crosses val="autoZero"/>
        <c:crossBetween val="midCat"/>
        <c:dispUnits/>
        <c:majorUnit val="10"/>
        <c:minorUnit val="5"/>
      </c:valAx>
      <c:valAx>
        <c:axId val="326976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1025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32</xdr:row>
      <xdr:rowOff>9525</xdr:rowOff>
    </xdr:from>
    <xdr:to>
      <xdr:col>6</xdr:col>
      <xdr:colOff>257175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38175" y="4924425"/>
        <a:ext cx="31432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32</xdr:row>
      <xdr:rowOff>38100</xdr:rowOff>
    </xdr:from>
    <xdr:to>
      <xdr:col>16</xdr:col>
      <xdr:colOff>285750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4029075" y="4953000"/>
        <a:ext cx="29051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8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8.16015625" style="21" bestFit="1" customWidth="1"/>
    <col min="17" max="17" width="9.16015625" style="21" bestFit="1" customWidth="1"/>
    <col min="18" max="18" width="6.16015625" style="21" bestFit="1" customWidth="1"/>
    <col min="19" max="19" width="9" style="0" customWidth="1"/>
    <col min="20" max="20" width="18.33203125" style="0" bestFit="1" customWidth="1"/>
    <col min="21" max="21" width="12.16015625" style="0" bestFit="1" customWidth="1"/>
    <col min="22" max="22" width="12.16015625" style="0" customWidth="1"/>
    <col min="23" max="23" width="8.16015625" style="21" bestFit="1" customWidth="1"/>
    <col min="24" max="24" width="9.16015625" style="21" bestFit="1" customWidth="1"/>
    <col min="25" max="25" width="6.16015625" style="21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1"/>
      <c r="U1" s="1"/>
      <c r="V1" s="1"/>
      <c r="W1" s="2"/>
      <c r="X1" s="2"/>
      <c r="Y1" s="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/>
      <c r="T2" s="1"/>
      <c r="U2" s="1"/>
      <c r="V2" s="1"/>
      <c r="W2" s="2"/>
      <c r="X2" s="2"/>
      <c r="Y2" s="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W3" s="2"/>
      <c r="X3" s="2"/>
      <c r="Y3" s="2"/>
      <c r="Z3" s="1"/>
      <c r="AA3" s="1"/>
      <c r="AB3" s="1"/>
      <c r="AC3" s="1"/>
    </row>
    <row r="4" spans="1:29" ht="12">
      <c r="A4" s="3" t="s">
        <v>30</v>
      </c>
      <c r="B4" s="1"/>
      <c r="C4" s="1"/>
      <c r="D4" s="1"/>
      <c r="E4" s="1"/>
      <c r="F4" s="1"/>
      <c r="G4" s="4" t="s">
        <v>29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1"/>
      <c r="Z4" s="1"/>
      <c r="AA4" s="1"/>
      <c r="AB4" s="1"/>
      <c r="AC4" s="1"/>
    </row>
    <row r="5" spans="1:29" ht="12.75" thickBot="1">
      <c r="A5" s="5" t="s">
        <v>20</v>
      </c>
      <c r="B5" s="5" t="s">
        <v>21</v>
      </c>
      <c r="C5" s="5" t="s">
        <v>26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27</v>
      </c>
      <c r="O5" s="5" t="s">
        <v>28</v>
      </c>
      <c r="P5" s="7" t="s">
        <v>22</v>
      </c>
      <c r="Q5" s="7" t="s">
        <v>23</v>
      </c>
      <c r="R5" s="7" t="s">
        <v>24</v>
      </c>
      <c r="S5" s="1"/>
      <c r="T5" s="3" t="s">
        <v>31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3.5" thickBot="1" thickTop="1">
      <c r="A6" s="8" t="s">
        <v>0</v>
      </c>
      <c r="B6" s="8">
        <v>0.08333333333333333</v>
      </c>
      <c r="C6" s="8">
        <f>CONVERT(B6,"ft","m")</f>
        <v>0.0254</v>
      </c>
      <c r="D6" s="8">
        <v>0.000647</v>
      </c>
      <c r="E6" s="8">
        <v>0.000892</v>
      </c>
      <c r="F6" s="8">
        <v>0.001482</v>
      </c>
      <c r="G6" s="8">
        <v>0.002543</v>
      </c>
      <c r="H6" s="8">
        <v>0.006626</v>
      </c>
      <c r="I6" s="8">
        <v>0.01777</v>
      </c>
      <c r="J6" s="8">
        <v>0.03019</v>
      </c>
      <c r="K6" s="8">
        <v>0.04449</v>
      </c>
      <c r="L6" s="8">
        <v>0.08404000000000002</v>
      </c>
      <c r="M6" s="8" t="s">
        <v>18</v>
      </c>
      <c r="N6" s="2">
        <f>(F6+J6)/2</f>
        <v>0.015836</v>
      </c>
      <c r="O6" s="2"/>
      <c r="P6" s="2">
        <v>6.332000000000001</v>
      </c>
      <c r="Q6" s="2">
        <v>55.88</v>
      </c>
      <c r="R6" s="2">
        <v>37.79</v>
      </c>
      <c r="S6" s="8"/>
      <c r="T6" s="22" t="s">
        <v>32</v>
      </c>
      <c r="U6" s="23" t="s">
        <v>33</v>
      </c>
      <c r="V6" s="23" t="s">
        <v>34</v>
      </c>
      <c r="W6" s="23" t="s">
        <v>22</v>
      </c>
      <c r="X6" s="23" t="s">
        <v>35</v>
      </c>
      <c r="Y6" s="24" t="s">
        <v>24</v>
      </c>
      <c r="Z6" s="8"/>
      <c r="AA6" s="8"/>
      <c r="AB6" s="8"/>
      <c r="AC6" s="8"/>
    </row>
    <row r="7" spans="1:29" ht="12">
      <c r="A7" s="8"/>
      <c r="B7" s="8"/>
      <c r="C7" s="8"/>
      <c r="D7" s="8">
        <v>10.593946667331666</v>
      </c>
      <c r="E7" s="8">
        <v>10.13066866940387</v>
      </c>
      <c r="F7" s="8">
        <v>9.39823883701834</v>
      </c>
      <c r="G7" s="8">
        <v>8.619252822634069</v>
      </c>
      <c r="H7" s="8">
        <v>7.2376460812431604</v>
      </c>
      <c r="I7" s="8">
        <v>5.814412508408133</v>
      </c>
      <c r="J7" s="8">
        <v>5.049785432923187</v>
      </c>
      <c r="K7" s="8">
        <v>4.490375091261026</v>
      </c>
      <c r="L7" s="8">
        <v>3.572780027763766</v>
      </c>
      <c r="M7" s="8" t="s">
        <v>19</v>
      </c>
      <c r="N7" s="2">
        <f aca="true" t="shared" si="0" ref="N7:N43">(F7+J7)/2</f>
        <v>7.2240121349707636</v>
      </c>
      <c r="O7" s="2">
        <f>(F7-J7)/2</f>
        <v>2.1742267020475765</v>
      </c>
      <c r="P7" s="2"/>
      <c r="Q7" s="2"/>
      <c r="R7" s="2"/>
      <c r="S7" s="8"/>
      <c r="T7" s="9" t="s">
        <v>0</v>
      </c>
      <c r="U7" s="10">
        <v>0.08333333333333333</v>
      </c>
      <c r="V7" s="10">
        <f>CONVERT(U7,"ft","m")</f>
        <v>0.0254</v>
      </c>
      <c r="W7" s="11">
        <v>6.332000000000001</v>
      </c>
      <c r="X7" s="11">
        <v>55.88</v>
      </c>
      <c r="Y7" s="12">
        <v>37.79</v>
      </c>
      <c r="Z7" s="8"/>
      <c r="AA7" s="8"/>
      <c r="AB7" s="8"/>
      <c r="AC7" s="8"/>
    </row>
    <row r="8" spans="1:29" ht="12">
      <c r="A8" s="8" t="s">
        <v>1</v>
      </c>
      <c r="B8" s="8">
        <v>1</v>
      </c>
      <c r="C8" s="8">
        <f>CONVERT(B8,"ft","m")</f>
        <v>0.3048</v>
      </c>
      <c r="D8" s="8">
        <v>0.000877</v>
      </c>
      <c r="E8" s="8">
        <v>0.001379</v>
      </c>
      <c r="F8" s="8">
        <v>0.002166</v>
      </c>
      <c r="G8" s="8">
        <v>0.003677</v>
      </c>
      <c r="H8" s="8">
        <v>0.01208</v>
      </c>
      <c r="I8" s="8">
        <v>0.02339</v>
      </c>
      <c r="J8" s="8">
        <v>0.03186</v>
      </c>
      <c r="K8" s="8">
        <v>0.0424</v>
      </c>
      <c r="L8" s="8">
        <v>0.06914</v>
      </c>
      <c r="M8" s="8"/>
      <c r="N8" s="2">
        <f t="shared" si="0"/>
        <v>0.017013</v>
      </c>
      <c r="O8" s="2"/>
      <c r="P8" s="2">
        <v>5.5565299999999995</v>
      </c>
      <c r="Q8" s="2">
        <v>68.36</v>
      </c>
      <c r="R8" s="2">
        <v>26.08</v>
      </c>
      <c r="S8" s="8"/>
      <c r="T8" s="13" t="s">
        <v>1</v>
      </c>
      <c r="U8" s="14">
        <v>1</v>
      </c>
      <c r="V8" s="14">
        <f>CONVERT(U8,"ft","m")</f>
        <v>0.3048</v>
      </c>
      <c r="W8" s="15">
        <v>5.5565299999999995</v>
      </c>
      <c r="X8" s="15">
        <v>68.36</v>
      </c>
      <c r="Y8" s="16">
        <v>26.08</v>
      </c>
      <c r="Z8" s="8"/>
      <c r="AA8" s="8"/>
      <c r="AB8" s="8"/>
      <c r="AC8" s="8"/>
    </row>
    <row r="9" spans="1:29" ht="12">
      <c r="A9" s="8"/>
      <c r="B9" s="8"/>
      <c r="C9" s="8"/>
      <c r="D9" s="8">
        <v>10.155135536879442</v>
      </c>
      <c r="E9" s="8">
        <v>9.502161827810195</v>
      </c>
      <c r="F9" s="8">
        <v>8.850751041715847</v>
      </c>
      <c r="G9" s="8">
        <v>8.087255108120878</v>
      </c>
      <c r="H9" s="8">
        <v>6.371235735111733</v>
      </c>
      <c r="I9" s="8">
        <v>5.417964328084384</v>
      </c>
      <c r="J9" s="8">
        <v>4.972109922911502</v>
      </c>
      <c r="K9" s="8">
        <v>4.55979192498625</v>
      </c>
      <c r="L9" s="8">
        <v>3.8543355861744133</v>
      </c>
      <c r="M9" s="8"/>
      <c r="N9" s="2">
        <f t="shared" si="0"/>
        <v>6.9114304823136745</v>
      </c>
      <c r="O9" s="2">
        <f>(F9-J9)/2</f>
        <v>1.939320559402173</v>
      </c>
      <c r="P9" s="2"/>
      <c r="Q9" s="2"/>
      <c r="R9" s="2"/>
      <c r="S9" s="8"/>
      <c r="T9" s="13" t="s">
        <v>2</v>
      </c>
      <c r="U9" s="14">
        <v>2</v>
      </c>
      <c r="V9" s="14">
        <f>CONVERT(U9,"ft","m")</f>
        <v>0.6096</v>
      </c>
      <c r="W9" s="15">
        <v>6.9147</v>
      </c>
      <c r="X9" s="15">
        <v>63.87</v>
      </c>
      <c r="Y9" s="16">
        <v>29.15</v>
      </c>
      <c r="Z9" s="8"/>
      <c r="AA9" s="8"/>
      <c r="AB9" s="8"/>
      <c r="AC9" s="8"/>
    </row>
    <row r="10" spans="1:29" ht="12">
      <c r="A10" s="8" t="s">
        <v>2</v>
      </c>
      <c r="B10" s="8">
        <v>2</v>
      </c>
      <c r="C10" s="8">
        <f>CONVERT(B10,"ft","m")</f>
        <v>0.6096</v>
      </c>
      <c r="D10" s="8">
        <v>0.000706</v>
      </c>
      <c r="E10" s="8">
        <v>0.001101</v>
      </c>
      <c r="F10" s="8">
        <v>0.002064</v>
      </c>
      <c r="G10" s="8">
        <v>0.003269</v>
      </c>
      <c r="H10" s="8">
        <v>0.01095</v>
      </c>
      <c r="I10" s="8">
        <v>0.02528</v>
      </c>
      <c r="J10" s="8">
        <v>0.03541</v>
      </c>
      <c r="K10" s="8">
        <v>0.0505</v>
      </c>
      <c r="L10" s="8">
        <v>0.09176</v>
      </c>
      <c r="M10" s="8"/>
      <c r="N10" s="2">
        <f t="shared" si="0"/>
        <v>0.018736999999999997</v>
      </c>
      <c r="O10" s="2"/>
      <c r="P10" s="2">
        <v>6.9147</v>
      </c>
      <c r="Q10" s="2">
        <v>63.87</v>
      </c>
      <c r="R10" s="2">
        <v>29.15</v>
      </c>
      <c r="S10" s="8"/>
      <c r="T10" s="13" t="s">
        <v>3</v>
      </c>
      <c r="U10" s="14">
        <v>3</v>
      </c>
      <c r="V10" s="14">
        <f>CONVERT(U10,"ft","m")</f>
        <v>0.9144</v>
      </c>
      <c r="W10" s="15">
        <v>2.7197</v>
      </c>
      <c r="X10" s="15">
        <v>51.82939999999999</v>
      </c>
      <c r="Y10" s="16">
        <v>45.52</v>
      </c>
      <c r="Z10" s="8"/>
      <c r="AA10" s="8"/>
      <c r="AB10" s="8"/>
      <c r="AC10" s="8"/>
    </row>
    <row r="11" spans="1:29" ht="12">
      <c r="A11" s="8"/>
      <c r="B11" s="8"/>
      <c r="C11" s="8"/>
      <c r="D11" s="8">
        <v>10.468044196052993</v>
      </c>
      <c r="E11" s="8">
        <v>9.826969815759805</v>
      </c>
      <c r="F11" s="8">
        <v>8.92034131390092</v>
      </c>
      <c r="G11" s="8">
        <v>8.256934907556909</v>
      </c>
      <c r="H11" s="8">
        <v>6.512925319948276</v>
      </c>
      <c r="I11" s="8">
        <v>5.305859726259709</v>
      </c>
      <c r="J11" s="8">
        <v>4.819699346045896</v>
      </c>
      <c r="K11" s="8">
        <v>4.307572801910292</v>
      </c>
      <c r="L11" s="8">
        <v>3.4459907984209868</v>
      </c>
      <c r="M11" s="8"/>
      <c r="N11" s="2">
        <f t="shared" si="0"/>
        <v>6.870020329973408</v>
      </c>
      <c r="O11" s="2">
        <f>(F11-J11)/2</f>
        <v>2.050320983927512</v>
      </c>
      <c r="P11" s="2"/>
      <c r="Q11" s="2"/>
      <c r="R11" s="2"/>
      <c r="S11" s="8"/>
      <c r="T11" s="13" t="s">
        <v>4</v>
      </c>
      <c r="U11" s="14">
        <v>4</v>
      </c>
      <c r="V11" s="14">
        <f>CONVERT(U11,"ft","m")</f>
        <v>1.2192</v>
      </c>
      <c r="W11" s="15">
        <v>4.054</v>
      </c>
      <c r="X11" s="15">
        <v>57.13</v>
      </c>
      <c r="Y11" s="16">
        <v>38.96</v>
      </c>
      <c r="Z11" s="8"/>
      <c r="AA11" s="8"/>
      <c r="AB11" s="8"/>
      <c r="AC11" s="8"/>
    </row>
    <row r="12" spans="1:29" ht="12">
      <c r="A12" s="8" t="s">
        <v>3</v>
      </c>
      <c r="B12" s="8">
        <v>3</v>
      </c>
      <c r="C12" s="8">
        <f>CONVERT(B12,"ft","m")</f>
        <v>0.9144</v>
      </c>
      <c r="D12" s="8">
        <v>0.000622</v>
      </c>
      <c r="E12" s="8">
        <v>0.000824</v>
      </c>
      <c r="F12" s="8">
        <v>0.001217</v>
      </c>
      <c r="G12" s="8">
        <v>0.002122</v>
      </c>
      <c r="H12" s="8">
        <v>0.004466</v>
      </c>
      <c r="I12" s="8">
        <v>0.012130000000000002</v>
      </c>
      <c r="J12" s="8">
        <v>0.01641</v>
      </c>
      <c r="K12" s="8">
        <v>0.02069</v>
      </c>
      <c r="L12" s="8">
        <v>0.03347</v>
      </c>
      <c r="M12" s="8"/>
      <c r="N12" s="2">
        <f t="shared" si="0"/>
        <v>0.0088135</v>
      </c>
      <c r="O12" s="2"/>
      <c r="P12" s="2">
        <v>2.7197</v>
      </c>
      <c r="Q12" s="2">
        <v>51.82939999999999</v>
      </c>
      <c r="R12" s="2">
        <v>45.52</v>
      </c>
      <c r="S12" s="8"/>
      <c r="T12" s="13" t="s">
        <v>5</v>
      </c>
      <c r="U12" s="14">
        <v>5</v>
      </c>
      <c r="V12" s="14">
        <f>CONVERT(U12,"ft","m")</f>
        <v>1.524</v>
      </c>
      <c r="W12" s="15">
        <v>9.1544</v>
      </c>
      <c r="X12" s="15">
        <v>47.89</v>
      </c>
      <c r="Y12" s="16">
        <v>42.83</v>
      </c>
      <c r="Z12" s="8"/>
      <c r="AA12" s="8"/>
      <c r="AB12" s="8"/>
      <c r="AC12" s="8"/>
    </row>
    <row r="13" spans="1:29" ht="12">
      <c r="A13" s="8"/>
      <c r="B13" s="8"/>
      <c r="C13" s="8"/>
      <c r="D13" s="8">
        <v>10.65079779919357</v>
      </c>
      <c r="E13" s="8">
        <v>10.245068042140955</v>
      </c>
      <c r="F13" s="8">
        <v>9.682455116610447</v>
      </c>
      <c r="G13" s="8">
        <v>8.880359628409408</v>
      </c>
      <c r="H13" s="8">
        <v>7.8068010335017</v>
      </c>
      <c r="I13" s="8">
        <v>6.365276639316302</v>
      </c>
      <c r="J13" s="8">
        <v>5.929280950923099</v>
      </c>
      <c r="K13" s="8">
        <v>5.594922544576803</v>
      </c>
      <c r="L13" s="8">
        <v>4.900987638750282</v>
      </c>
      <c r="M13" s="8"/>
      <c r="N13" s="2">
        <f t="shared" si="0"/>
        <v>7.805868033766773</v>
      </c>
      <c r="O13" s="2">
        <f>(F13-J13)/2</f>
        <v>1.876587082843674</v>
      </c>
      <c r="P13" s="2"/>
      <c r="Q13" s="2"/>
      <c r="R13" s="2"/>
      <c r="S13" s="8"/>
      <c r="T13" s="13" t="s">
        <v>6</v>
      </c>
      <c r="U13" s="14">
        <v>6</v>
      </c>
      <c r="V13" s="14">
        <f>CONVERT(U13,"ft","m")</f>
        <v>1.8288</v>
      </c>
      <c r="W13" s="15">
        <v>3.4646500000000002</v>
      </c>
      <c r="X13" s="15">
        <v>48.7527</v>
      </c>
      <c r="Y13" s="16">
        <v>47.81</v>
      </c>
      <c r="Z13" s="8"/>
      <c r="AA13" s="8"/>
      <c r="AB13" s="8"/>
      <c r="AC13" s="8"/>
    </row>
    <row r="14" spans="1:29" ht="12">
      <c r="A14" s="8" t="s">
        <v>4</v>
      </c>
      <c r="B14" s="8">
        <v>4</v>
      </c>
      <c r="C14" s="8">
        <f>CONVERT(B14,"ft","m")</f>
        <v>1.2192</v>
      </c>
      <c r="D14" s="8">
        <v>0.000644</v>
      </c>
      <c r="E14" s="8">
        <v>0.000883</v>
      </c>
      <c r="F14" s="8">
        <v>0.00144</v>
      </c>
      <c r="G14" s="8">
        <v>0.0024860000000000004</v>
      </c>
      <c r="H14" s="8">
        <v>0.006282</v>
      </c>
      <c r="I14" s="8">
        <v>0.01857</v>
      </c>
      <c r="J14" s="8">
        <v>0.02986</v>
      </c>
      <c r="K14" s="8">
        <v>0.03785</v>
      </c>
      <c r="L14" s="8">
        <v>0.0569</v>
      </c>
      <c r="M14" s="8"/>
      <c r="N14" s="2">
        <f t="shared" si="0"/>
        <v>0.01565</v>
      </c>
      <c r="O14" s="2"/>
      <c r="P14" s="2">
        <v>4.054</v>
      </c>
      <c r="Q14" s="2">
        <v>57.13</v>
      </c>
      <c r="R14" s="2">
        <v>38.96</v>
      </c>
      <c r="S14" s="8"/>
      <c r="T14" s="13" t="s">
        <v>7</v>
      </c>
      <c r="U14" s="14">
        <v>7</v>
      </c>
      <c r="V14" s="14">
        <f>CONVERT(U14,"ft","m")</f>
        <v>2.1336</v>
      </c>
      <c r="W14" s="15">
        <v>8.3473</v>
      </c>
      <c r="X14" s="15">
        <v>42.76</v>
      </c>
      <c r="Y14" s="16">
        <v>48.91</v>
      </c>
      <c r="Z14" s="8"/>
      <c r="AA14" s="8"/>
      <c r="AB14" s="8"/>
      <c r="AC14" s="8"/>
    </row>
    <row r="15" spans="1:29" ht="12">
      <c r="A15" s="8"/>
      <c r="B15" s="8"/>
      <c r="C15" s="8"/>
      <c r="D15" s="8">
        <v>10.600651691209558</v>
      </c>
      <c r="E15" s="8">
        <v>10.145298941675708</v>
      </c>
      <c r="F15" s="8">
        <v>9.4397154729945</v>
      </c>
      <c r="G15" s="8">
        <v>8.65195798827169</v>
      </c>
      <c r="H15" s="8">
        <v>7.31456034167221</v>
      </c>
      <c r="I15" s="8">
        <v>5.7508823745013915</v>
      </c>
      <c r="J15" s="8">
        <v>5.065642024302271</v>
      </c>
      <c r="K15" s="8">
        <v>4.723562889563718</v>
      </c>
      <c r="L15" s="8">
        <v>4.135427537242868</v>
      </c>
      <c r="M15" s="8"/>
      <c r="N15" s="2">
        <f t="shared" si="0"/>
        <v>7.2526787486483855</v>
      </c>
      <c r="O15" s="2">
        <f>(F15-J15)/2</f>
        <v>2.1870367243461146</v>
      </c>
      <c r="P15" s="2"/>
      <c r="Q15" s="2"/>
      <c r="R15" s="2"/>
      <c r="S15" s="8"/>
      <c r="T15" s="13" t="s">
        <v>8</v>
      </c>
      <c r="U15" s="14">
        <v>8</v>
      </c>
      <c r="V15" s="14">
        <f>CONVERT(U15,"ft","m")</f>
        <v>2.4384</v>
      </c>
      <c r="W15" s="15">
        <v>7.685640000000001</v>
      </c>
      <c r="X15" s="15">
        <v>69.89</v>
      </c>
      <c r="Y15" s="16">
        <v>22.34</v>
      </c>
      <c r="Z15" s="8"/>
      <c r="AA15" s="8"/>
      <c r="AB15" s="8"/>
      <c r="AC15" s="8"/>
    </row>
    <row r="16" spans="1:29" ht="12">
      <c r="A16" s="8" t="s">
        <v>5</v>
      </c>
      <c r="B16" s="8">
        <v>5</v>
      </c>
      <c r="C16" s="8">
        <f>CONVERT(B16,"ft","m")</f>
        <v>1.524</v>
      </c>
      <c r="D16" s="8">
        <v>0.000626</v>
      </c>
      <c r="E16" s="8">
        <v>0.000836</v>
      </c>
      <c r="F16" s="8">
        <v>0.001276</v>
      </c>
      <c r="G16" s="8">
        <v>0.002263</v>
      </c>
      <c r="H16" s="8">
        <v>0.004975</v>
      </c>
      <c r="I16" s="8">
        <v>0.01767</v>
      </c>
      <c r="J16" s="8">
        <v>0.03692</v>
      </c>
      <c r="K16" s="8">
        <v>0.059</v>
      </c>
      <c r="L16" s="8">
        <v>0.1018</v>
      </c>
      <c r="M16" s="8"/>
      <c r="N16" s="2">
        <f t="shared" si="0"/>
        <v>0.019098</v>
      </c>
      <c r="O16" s="2"/>
      <c r="P16" s="2">
        <v>9.1544</v>
      </c>
      <c r="Q16" s="2">
        <v>47.89</v>
      </c>
      <c r="R16" s="2">
        <v>42.83</v>
      </c>
      <c r="S16" s="8"/>
      <c r="T16" s="13" t="s">
        <v>25</v>
      </c>
      <c r="U16" s="14">
        <v>9</v>
      </c>
      <c r="V16" s="14">
        <f>CONVERT(U16,"ft","m")</f>
        <v>2.7432</v>
      </c>
      <c r="W16" s="15">
        <v>11.966000000000001</v>
      </c>
      <c r="X16" s="15">
        <v>40.53092</v>
      </c>
      <c r="Y16" s="16">
        <v>47.49</v>
      </c>
      <c r="Z16" s="8"/>
      <c r="AA16" s="8"/>
      <c r="AB16" s="8"/>
      <c r="AC16" s="8"/>
    </row>
    <row r="17" spans="1:29" ht="12">
      <c r="A17" s="8"/>
      <c r="B17" s="8"/>
      <c r="C17" s="8"/>
      <c r="D17" s="8">
        <v>10.641549722391556</v>
      </c>
      <c r="E17" s="8">
        <v>10.224209437243292</v>
      </c>
      <c r="F17" s="8">
        <v>9.614155955559305</v>
      </c>
      <c r="G17" s="8">
        <v>8.787547700057281</v>
      </c>
      <c r="H17" s="8">
        <v>7.651087759005801</v>
      </c>
      <c r="I17" s="8">
        <v>5.822554149885195</v>
      </c>
      <c r="J17" s="8">
        <v>4.759453636791037</v>
      </c>
      <c r="K17" s="8">
        <v>4.083141235300245</v>
      </c>
      <c r="L17" s="8">
        <v>3.2961905334737542</v>
      </c>
      <c r="M17" s="8"/>
      <c r="N17" s="2">
        <f t="shared" si="0"/>
        <v>7.186804796175171</v>
      </c>
      <c r="O17" s="2">
        <f>(F17-J17)/2</f>
        <v>2.4273511593841337</v>
      </c>
      <c r="P17" s="2"/>
      <c r="Q17" s="2"/>
      <c r="R17" s="2"/>
      <c r="S17" s="8"/>
      <c r="T17" s="13" t="s">
        <v>9</v>
      </c>
      <c r="U17" s="14">
        <v>10</v>
      </c>
      <c r="V17" s="14">
        <f>CONVERT(U17,"ft","m")</f>
        <v>3.048</v>
      </c>
      <c r="W17" s="15">
        <v>7.894399999999999</v>
      </c>
      <c r="X17" s="15">
        <v>52.03</v>
      </c>
      <c r="Y17" s="16">
        <v>40.06</v>
      </c>
      <c r="Z17" s="8"/>
      <c r="AA17" s="8"/>
      <c r="AB17" s="8"/>
      <c r="AC17" s="8"/>
    </row>
    <row r="18" spans="1:29" ht="12">
      <c r="A18" s="8" t="s">
        <v>6</v>
      </c>
      <c r="B18" s="8">
        <v>6</v>
      </c>
      <c r="C18" s="8">
        <f>CONVERT(B18,"ft","m")</f>
        <v>1.8288</v>
      </c>
      <c r="D18" s="8">
        <v>0.000611</v>
      </c>
      <c r="E18" s="8">
        <v>0.000799</v>
      </c>
      <c r="F18" s="8">
        <v>0.001149</v>
      </c>
      <c r="G18" s="8">
        <v>0.002071</v>
      </c>
      <c r="H18" s="8">
        <v>0.00414</v>
      </c>
      <c r="I18" s="8">
        <v>0.009919</v>
      </c>
      <c r="J18" s="8">
        <v>0.01494</v>
      </c>
      <c r="K18" s="8">
        <v>0.01863</v>
      </c>
      <c r="L18" s="8">
        <v>0.03381</v>
      </c>
      <c r="M18" s="8"/>
      <c r="N18" s="2">
        <f t="shared" si="0"/>
        <v>0.0080445</v>
      </c>
      <c r="O18" s="2"/>
      <c r="P18" s="2">
        <v>3.4646500000000002</v>
      </c>
      <c r="Q18" s="2">
        <v>48.7527</v>
      </c>
      <c r="R18" s="2">
        <v>47.81</v>
      </c>
      <c r="S18" s="8"/>
      <c r="T18" s="13" t="s">
        <v>10</v>
      </c>
      <c r="U18" s="14">
        <v>11</v>
      </c>
      <c r="V18" s="14">
        <f>CONVERT(U18,"ft","m")</f>
        <v>3.3528</v>
      </c>
      <c r="W18" s="15">
        <v>8.024</v>
      </c>
      <c r="X18" s="15">
        <v>54.69</v>
      </c>
      <c r="Y18" s="16">
        <v>37.38</v>
      </c>
      <c r="Z18" s="8"/>
      <c r="AA18" s="8"/>
      <c r="AB18" s="8"/>
      <c r="AC18" s="8"/>
    </row>
    <row r="19" spans="1:29" ht="12">
      <c r="A19" s="8"/>
      <c r="B19" s="8"/>
      <c r="C19" s="8"/>
      <c r="D19" s="8">
        <v>10.676539999505446</v>
      </c>
      <c r="E19" s="8">
        <v>10.289516876396197</v>
      </c>
      <c r="F19" s="8">
        <v>9.76540548667806</v>
      </c>
      <c r="G19" s="8">
        <v>8.915456731103662</v>
      </c>
      <c r="H19" s="8">
        <v>7.916153516937487</v>
      </c>
      <c r="I19" s="8">
        <v>6.655589604348552</v>
      </c>
      <c r="J19" s="8">
        <v>6.064676041647575</v>
      </c>
      <c r="K19" s="8">
        <v>5.746228515495174</v>
      </c>
      <c r="L19" s="8">
        <v>4.886406173543435</v>
      </c>
      <c r="M19" s="8"/>
      <c r="N19" s="2">
        <f t="shared" si="0"/>
        <v>7.915040764162818</v>
      </c>
      <c r="O19" s="2">
        <f>(F19-J19)/2</f>
        <v>1.850364722515243</v>
      </c>
      <c r="P19" s="2"/>
      <c r="Q19" s="2"/>
      <c r="R19" s="2"/>
      <c r="S19" s="8"/>
      <c r="T19" s="13" t="s">
        <v>11</v>
      </c>
      <c r="U19" s="14">
        <v>12</v>
      </c>
      <c r="V19" s="14">
        <f>CONVERT(U19,"ft","m")</f>
        <v>3.6576</v>
      </c>
      <c r="W19" s="15">
        <v>10.126900000000001</v>
      </c>
      <c r="X19" s="15">
        <v>39.09</v>
      </c>
      <c r="Y19" s="16">
        <v>50.71</v>
      </c>
      <c r="Z19" s="8"/>
      <c r="AA19" s="8"/>
      <c r="AB19" s="8"/>
      <c r="AC19" s="8"/>
    </row>
    <row r="20" spans="1:29" ht="12">
      <c r="A20" s="8" t="s">
        <v>7</v>
      </c>
      <c r="B20" s="8">
        <v>7</v>
      </c>
      <c r="C20" s="8">
        <f>CONVERT(B20,"ft","m")</f>
        <v>2.1336</v>
      </c>
      <c r="D20" s="8">
        <v>0.000612</v>
      </c>
      <c r="E20" s="8">
        <v>0.0008030000000000001</v>
      </c>
      <c r="F20" s="8">
        <v>0.001176</v>
      </c>
      <c r="G20" s="8">
        <v>0.002082</v>
      </c>
      <c r="H20" s="8">
        <v>0.004016</v>
      </c>
      <c r="I20" s="8">
        <v>0.008797</v>
      </c>
      <c r="J20" s="8">
        <v>0.01467</v>
      </c>
      <c r="K20" s="8">
        <v>0.01968</v>
      </c>
      <c r="L20" s="8">
        <v>0.1254</v>
      </c>
      <c r="M20" s="8"/>
      <c r="N20" s="2">
        <f t="shared" si="0"/>
        <v>0.007923</v>
      </c>
      <c r="O20" s="2"/>
      <c r="P20" s="2">
        <v>8.3473</v>
      </c>
      <c r="Q20" s="2">
        <v>42.76</v>
      </c>
      <c r="R20" s="2">
        <v>48.91</v>
      </c>
      <c r="S20" s="8"/>
      <c r="T20" s="13" t="s">
        <v>12</v>
      </c>
      <c r="U20" s="14">
        <v>13</v>
      </c>
      <c r="V20" s="14">
        <f>CONVERT(U20,"ft","m")</f>
        <v>3.9624</v>
      </c>
      <c r="W20" s="15">
        <v>7.6486</v>
      </c>
      <c r="X20" s="15">
        <v>40.88</v>
      </c>
      <c r="Y20" s="16">
        <v>51.39</v>
      </c>
      <c r="Z20" s="8"/>
      <c r="AA20" s="8"/>
      <c r="AB20" s="8"/>
      <c r="AC20" s="8"/>
    </row>
    <row r="21" spans="1:29" ht="12">
      <c r="A21" s="8"/>
      <c r="B21" s="8"/>
      <c r="C21" s="8"/>
      <c r="D21" s="8">
        <v>10.674180726631523</v>
      </c>
      <c r="E21" s="8">
        <v>10.28231239180686</v>
      </c>
      <c r="F21" s="8">
        <v>9.73189622448781</v>
      </c>
      <c r="G21" s="8">
        <v>8.907814216024757</v>
      </c>
      <c r="H21" s="8">
        <v>7.960025015373403</v>
      </c>
      <c r="I21" s="8">
        <v>6.828772672620352</v>
      </c>
      <c r="J21" s="8">
        <v>6.090987318763421</v>
      </c>
      <c r="K21" s="8">
        <v>5.6671259690975715</v>
      </c>
      <c r="L21" s="8">
        <v>2.9953907467474106</v>
      </c>
      <c r="M21" s="8"/>
      <c r="N21" s="2">
        <f t="shared" si="0"/>
        <v>7.911441771625616</v>
      </c>
      <c r="O21" s="2">
        <f>(F21-J21)/2</f>
        <v>1.8204544528621946</v>
      </c>
      <c r="P21" s="2"/>
      <c r="Q21" s="2"/>
      <c r="R21" s="2"/>
      <c r="S21" s="8"/>
      <c r="T21" s="13" t="s">
        <v>13</v>
      </c>
      <c r="U21" s="14">
        <v>14</v>
      </c>
      <c r="V21" s="14">
        <f>CONVERT(U21,"ft","m")</f>
        <v>4.2672</v>
      </c>
      <c r="W21" s="15">
        <v>12.048</v>
      </c>
      <c r="X21" s="15">
        <v>35.18</v>
      </c>
      <c r="Y21" s="16">
        <v>52.77</v>
      </c>
      <c r="Z21" s="8"/>
      <c r="AA21" s="8"/>
      <c r="AB21" s="8"/>
      <c r="AC21" s="8"/>
    </row>
    <row r="22" spans="1:29" ht="12">
      <c r="A22" s="8" t="s">
        <v>8</v>
      </c>
      <c r="B22" s="8">
        <v>8</v>
      </c>
      <c r="C22" s="8">
        <f>CONVERT(B22,"ft","m")</f>
        <v>2.4384</v>
      </c>
      <c r="D22" s="8">
        <v>0.000989</v>
      </c>
      <c r="E22" s="8">
        <v>0.00164</v>
      </c>
      <c r="F22" s="8">
        <v>0.0026110000000000005</v>
      </c>
      <c r="G22" s="8">
        <v>0.004581000000000001</v>
      </c>
      <c r="H22" s="8">
        <v>0.01599</v>
      </c>
      <c r="I22" s="8">
        <v>0.03181</v>
      </c>
      <c r="J22" s="8">
        <v>0.04178</v>
      </c>
      <c r="K22" s="8">
        <v>0.05359</v>
      </c>
      <c r="L22" s="8">
        <v>0.08718000000000001</v>
      </c>
      <c r="M22" s="8"/>
      <c r="N22" s="2">
        <f t="shared" si="0"/>
        <v>0.0221955</v>
      </c>
      <c r="O22" s="2"/>
      <c r="P22" s="2">
        <v>7.685640000000001</v>
      </c>
      <c r="Q22" s="2">
        <v>69.89</v>
      </c>
      <c r="R22" s="2">
        <v>22.34</v>
      </c>
      <c r="S22" s="8"/>
      <c r="T22" s="13" t="s">
        <v>14</v>
      </c>
      <c r="U22" s="14">
        <v>15</v>
      </c>
      <c r="V22" s="14">
        <f>CONVERT(U22,"ft","m")</f>
        <v>4.572</v>
      </c>
      <c r="W22" s="15">
        <v>7.345689999999999</v>
      </c>
      <c r="X22" s="15">
        <v>38.98</v>
      </c>
      <c r="Y22" s="16">
        <v>53.57</v>
      </c>
      <c r="Z22" s="8"/>
      <c r="AA22" s="8"/>
      <c r="AB22" s="8"/>
      <c r="AC22" s="8"/>
    </row>
    <row r="23" spans="1:29" ht="12">
      <c r="A23" s="8"/>
      <c r="B23" s="8"/>
      <c r="C23" s="8"/>
      <c r="D23" s="8">
        <v>9.981741858565064</v>
      </c>
      <c r="E23" s="8">
        <v>9.252088469818728</v>
      </c>
      <c r="F23" s="8">
        <v>8.581181827011333</v>
      </c>
      <c r="G23" s="8">
        <v>7.7701217218061664</v>
      </c>
      <c r="H23" s="8">
        <v>5.96668625095648</v>
      </c>
      <c r="I23" s="8">
        <v>4.9743758178972985</v>
      </c>
      <c r="J23" s="8">
        <v>4.5810436973697035</v>
      </c>
      <c r="K23" s="8">
        <v>4.221892373725519</v>
      </c>
      <c r="L23" s="8">
        <v>3.5198589860828142</v>
      </c>
      <c r="M23" s="8"/>
      <c r="N23" s="2">
        <f t="shared" si="0"/>
        <v>6.581112762190518</v>
      </c>
      <c r="O23" s="2">
        <f>(F23-J23)/2</f>
        <v>2.000069064820815</v>
      </c>
      <c r="P23" s="2"/>
      <c r="Q23" s="2"/>
      <c r="R23" s="2"/>
      <c r="S23" s="8"/>
      <c r="T23" s="13" t="s">
        <v>15</v>
      </c>
      <c r="U23" s="14">
        <v>16</v>
      </c>
      <c r="V23" s="14">
        <f>CONVERT(U23,"ft","m")</f>
        <v>4.8768</v>
      </c>
      <c r="W23" s="15">
        <v>9.046009999999999</v>
      </c>
      <c r="X23" s="15">
        <v>39.83</v>
      </c>
      <c r="Y23" s="16">
        <v>51.09</v>
      </c>
      <c r="Z23" s="8"/>
      <c r="AA23" s="8"/>
      <c r="AB23" s="8"/>
      <c r="AC23" s="8"/>
    </row>
    <row r="24" spans="1:29" ht="12">
      <c r="A24" s="8" t="s">
        <v>25</v>
      </c>
      <c r="B24" s="8">
        <v>9</v>
      </c>
      <c r="C24" s="8">
        <f>CONVERT(B24,"ft","m")</f>
        <v>2.7432</v>
      </c>
      <c r="D24" s="8">
        <v>0.000626</v>
      </c>
      <c r="E24" s="8">
        <v>0.000838</v>
      </c>
      <c r="F24" s="8">
        <v>0.00127</v>
      </c>
      <c r="G24" s="8">
        <v>0.002146</v>
      </c>
      <c r="H24" s="8">
        <v>0.004155</v>
      </c>
      <c r="I24" s="8">
        <v>0.01088</v>
      </c>
      <c r="J24" s="8">
        <v>0.0188</v>
      </c>
      <c r="K24" s="8">
        <v>0.09194</v>
      </c>
      <c r="L24" s="8">
        <v>0.1429</v>
      </c>
      <c r="M24" s="8"/>
      <c r="N24" s="2">
        <f t="shared" si="0"/>
        <v>0.010035</v>
      </c>
      <c r="O24" s="2"/>
      <c r="P24" s="2">
        <v>11.966000000000001</v>
      </c>
      <c r="Q24" s="2">
        <v>40.53092</v>
      </c>
      <c r="R24" s="2">
        <v>47.49</v>
      </c>
      <c r="S24" s="8"/>
      <c r="T24" s="13" t="s">
        <v>16</v>
      </c>
      <c r="U24" s="14">
        <v>17</v>
      </c>
      <c r="V24" s="14">
        <f>CONVERT(U24,"ft","m")</f>
        <v>5.1816</v>
      </c>
      <c r="W24" s="15">
        <v>12.95</v>
      </c>
      <c r="X24" s="15">
        <v>38.197</v>
      </c>
      <c r="Y24" s="16">
        <v>48.89</v>
      </c>
      <c r="Z24" s="8"/>
      <c r="AA24" s="8"/>
      <c r="AB24" s="8"/>
      <c r="AC24" s="8"/>
    </row>
    <row r="25" spans="1:29" ht="12.75" thickBot="1">
      <c r="A25" s="8"/>
      <c r="B25" s="8"/>
      <c r="C25" s="8"/>
      <c r="D25" s="8">
        <v>10.641549722391556</v>
      </c>
      <c r="E25" s="8">
        <v>10.220762135624822</v>
      </c>
      <c r="F25" s="8">
        <v>9.620955787664647</v>
      </c>
      <c r="G25" s="8">
        <v>8.864134208567654</v>
      </c>
      <c r="H25" s="8">
        <v>7.910935807666467</v>
      </c>
      <c r="I25" s="8">
        <v>6.522177633186472</v>
      </c>
      <c r="J25" s="8">
        <v>5.733123527871812</v>
      </c>
      <c r="K25" s="8">
        <v>3.443163523620008</v>
      </c>
      <c r="L25" s="8">
        <v>2.806922178453633</v>
      </c>
      <c r="M25" s="8"/>
      <c r="N25" s="2">
        <f t="shared" si="0"/>
        <v>7.67703965776823</v>
      </c>
      <c r="O25" s="2">
        <f>(F25-J25)/2</f>
        <v>1.9439161298964174</v>
      </c>
      <c r="P25" s="2"/>
      <c r="Q25" s="2"/>
      <c r="R25" s="2"/>
      <c r="S25" s="8"/>
      <c r="T25" s="17" t="s">
        <v>17</v>
      </c>
      <c r="U25" s="18">
        <v>18</v>
      </c>
      <c r="V25" s="18">
        <f>CONVERT(U25,"ft","m")</f>
        <v>5.4864</v>
      </c>
      <c r="W25" s="19">
        <v>15.37</v>
      </c>
      <c r="X25" s="19">
        <v>37.7619</v>
      </c>
      <c r="Y25" s="20">
        <v>46.84</v>
      </c>
      <c r="Z25" s="8"/>
      <c r="AA25" s="8"/>
      <c r="AB25" s="8"/>
      <c r="AC25" s="8"/>
    </row>
    <row r="26" spans="1:29" ht="12">
      <c r="A26" s="8" t="s">
        <v>9</v>
      </c>
      <c r="B26" s="8">
        <v>10</v>
      </c>
      <c r="C26" s="8">
        <f>CONVERT(B26,"ft","m")</f>
        <v>3.048</v>
      </c>
      <c r="D26" s="8">
        <v>0.000636</v>
      </c>
      <c r="E26" s="8">
        <v>0.000862</v>
      </c>
      <c r="F26" s="8">
        <v>0.0013700000000000001</v>
      </c>
      <c r="G26" s="8">
        <v>0.002407</v>
      </c>
      <c r="H26" s="8">
        <v>0.005748</v>
      </c>
      <c r="I26" s="8">
        <v>0.01758</v>
      </c>
      <c r="J26" s="8">
        <v>0.0314</v>
      </c>
      <c r="K26" s="8">
        <v>0.05144</v>
      </c>
      <c r="L26" s="8">
        <v>0.1116</v>
      </c>
      <c r="M26" s="8"/>
      <c r="N26" s="2">
        <f t="shared" si="0"/>
        <v>0.016385</v>
      </c>
      <c r="O26" s="2"/>
      <c r="P26" s="2">
        <v>7.894399999999999</v>
      </c>
      <c r="Q26" s="2">
        <v>52.03</v>
      </c>
      <c r="R26" s="2">
        <v>40.06</v>
      </c>
      <c r="S26" s="8"/>
      <c r="T26" s="8"/>
      <c r="U26" s="8"/>
      <c r="V26" s="8"/>
      <c r="W26" s="2"/>
      <c r="X26" s="2"/>
      <c r="Y26" s="2"/>
      <c r="Z26" s="8"/>
      <c r="AA26" s="8"/>
      <c r="AB26" s="8"/>
      <c r="AC26" s="8"/>
    </row>
    <row r="27" spans="1:29" ht="12">
      <c r="A27" s="8"/>
      <c r="B27" s="8"/>
      <c r="C27" s="8"/>
      <c r="D27" s="8">
        <v>10.61868561403982</v>
      </c>
      <c r="E27" s="8">
        <v>10.180024510235077</v>
      </c>
      <c r="F27" s="8">
        <v>9.511608391476285</v>
      </c>
      <c r="G27" s="8">
        <v>8.698548142849678</v>
      </c>
      <c r="H27" s="8">
        <v>7.442724222866838</v>
      </c>
      <c r="I27" s="8">
        <v>5.829921119293409</v>
      </c>
      <c r="J27" s="8">
        <v>4.993091630657823</v>
      </c>
      <c r="K27" s="8">
        <v>4.280965547108865</v>
      </c>
      <c r="L27" s="8">
        <v>3.163591067720262</v>
      </c>
      <c r="M27" s="8"/>
      <c r="N27" s="2">
        <f t="shared" si="0"/>
        <v>7.252350011067054</v>
      </c>
      <c r="O27" s="2">
        <f>(F27-J27)/2</f>
        <v>2.259258380409231</v>
      </c>
      <c r="P27" s="2"/>
      <c r="Q27" s="2"/>
      <c r="R27" s="2"/>
      <c r="S27" s="8"/>
      <c r="T27" s="8"/>
      <c r="U27" s="8"/>
      <c r="V27" s="8"/>
      <c r="W27" s="2"/>
      <c r="X27" s="2"/>
      <c r="Y27" s="2"/>
      <c r="Z27" s="8"/>
      <c r="AA27" s="8"/>
      <c r="AB27" s="8"/>
      <c r="AC27" s="8"/>
    </row>
    <row r="28" spans="1:29" ht="12">
      <c r="A28" s="8" t="s">
        <v>10</v>
      </c>
      <c r="B28" s="8">
        <v>11</v>
      </c>
      <c r="C28" s="8">
        <f>CONVERT(B28,"ft","m")</f>
        <v>3.3528</v>
      </c>
      <c r="D28" s="8">
        <v>0.000655</v>
      </c>
      <c r="E28" s="8">
        <v>0.000917</v>
      </c>
      <c r="F28" s="8">
        <v>0.001531</v>
      </c>
      <c r="G28" s="8">
        <v>0.00256</v>
      </c>
      <c r="H28" s="8">
        <v>0.006478</v>
      </c>
      <c r="I28" s="8">
        <v>0.01677</v>
      </c>
      <c r="J28" s="8">
        <v>0.02595</v>
      </c>
      <c r="K28" s="8">
        <v>0.04285</v>
      </c>
      <c r="L28" s="8">
        <v>0.1165</v>
      </c>
      <c r="M28" s="8"/>
      <c r="N28" s="2">
        <f t="shared" si="0"/>
        <v>0.013740500000000001</v>
      </c>
      <c r="O28" s="2"/>
      <c r="P28" s="2">
        <v>8.024</v>
      </c>
      <c r="Q28" s="2">
        <v>54.69</v>
      </c>
      <c r="R28" s="2">
        <v>37.38</v>
      </c>
      <c r="S28" s="8"/>
      <c r="T28" s="8"/>
      <c r="U28" s="8"/>
      <c r="V28" s="8"/>
      <c r="W28" s="2"/>
      <c r="X28" s="2"/>
      <c r="Y28" s="2"/>
      <c r="Z28" s="8"/>
      <c r="AA28" s="8"/>
      <c r="AB28" s="8"/>
      <c r="AC28" s="8"/>
    </row>
    <row r="29" spans="1:29" ht="12">
      <c r="A29" s="8"/>
      <c r="B29" s="8"/>
      <c r="C29" s="8"/>
      <c r="D29" s="8">
        <v>10.576217472899362</v>
      </c>
      <c r="E29" s="8">
        <v>10.09079064572912</v>
      </c>
      <c r="F29" s="8">
        <v>9.351310001824388</v>
      </c>
      <c r="G29" s="8">
        <v>8.60964047443681</v>
      </c>
      <c r="H29" s="8">
        <v>7.270235816528988</v>
      </c>
      <c r="I29" s="8">
        <v>5.897973500872466</v>
      </c>
      <c r="J29" s="8">
        <v>5.268121651191569</v>
      </c>
      <c r="K29" s="8">
        <v>4.5445609854369495</v>
      </c>
      <c r="L29" s="8">
        <v>3.1015981400078068</v>
      </c>
      <c r="M29" s="8"/>
      <c r="N29" s="2">
        <f t="shared" si="0"/>
        <v>7.309715826507978</v>
      </c>
      <c r="O29" s="2">
        <f>(F29-J29)/2</f>
        <v>2.0415941753164093</v>
      </c>
      <c r="P29" s="2"/>
      <c r="Q29" s="2"/>
      <c r="R29" s="2"/>
      <c r="S29" s="8"/>
      <c r="T29" s="8"/>
      <c r="U29" s="8"/>
      <c r="V29" s="8"/>
      <c r="W29" s="2"/>
      <c r="X29" s="2"/>
      <c r="Y29" s="2"/>
      <c r="Z29" s="8"/>
      <c r="AA29" s="8"/>
      <c r="AB29" s="8"/>
      <c r="AC29" s="8"/>
    </row>
    <row r="30" spans="1:29" ht="12">
      <c r="A30" s="8" t="s">
        <v>11</v>
      </c>
      <c r="B30" s="8">
        <v>12</v>
      </c>
      <c r="C30" s="8">
        <f>CONVERT(B30,"ft","m")</f>
        <v>3.6576</v>
      </c>
      <c r="D30" s="8">
        <v>0.000602</v>
      </c>
      <c r="E30" s="8">
        <v>0.000778</v>
      </c>
      <c r="F30" s="8">
        <v>0.001091</v>
      </c>
      <c r="G30" s="8">
        <v>0.001938</v>
      </c>
      <c r="H30" s="8">
        <v>0.003826</v>
      </c>
      <c r="I30" s="8">
        <v>0.009071999999999998</v>
      </c>
      <c r="J30" s="8">
        <v>0.01583</v>
      </c>
      <c r="K30" s="8">
        <v>0.08124</v>
      </c>
      <c r="L30" s="8">
        <v>0.1449</v>
      </c>
      <c r="M30" s="8"/>
      <c r="N30" s="2">
        <f t="shared" si="0"/>
        <v>0.0084605</v>
      </c>
      <c r="O30" s="2"/>
      <c r="P30" s="2">
        <v>10.126900000000001</v>
      </c>
      <c r="Q30" s="2">
        <v>39.09</v>
      </c>
      <c r="R30" s="2">
        <v>50.71</v>
      </c>
      <c r="S30" s="8"/>
      <c r="T30" s="8"/>
      <c r="U30" s="8"/>
      <c r="V30" s="8"/>
      <c r="W30" s="2"/>
      <c r="X30" s="2"/>
      <c r="Y30" s="2"/>
      <c r="Z30" s="8"/>
      <c r="AA30" s="8"/>
      <c r="AB30" s="8"/>
      <c r="AC30" s="8"/>
    </row>
    <row r="31" spans="1:29" ht="12">
      <c r="A31" s="8"/>
      <c r="B31" s="8"/>
      <c r="C31" s="8"/>
      <c r="D31" s="8">
        <v>10.697948892564472</v>
      </c>
      <c r="E31" s="8">
        <v>10.327942224337983</v>
      </c>
      <c r="F31" s="8">
        <v>9.840133183000567</v>
      </c>
      <c r="G31" s="8">
        <v>9.011215713909094</v>
      </c>
      <c r="H31" s="8">
        <v>8.029947410978062</v>
      </c>
      <c r="I31" s="8">
        <v>6.784363644381946</v>
      </c>
      <c r="J31" s="8">
        <v>5.981194934299631</v>
      </c>
      <c r="K31" s="8">
        <v>3.6216659501406587</v>
      </c>
      <c r="L31" s="8">
        <v>2.78687049999252</v>
      </c>
      <c r="M31" s="8"/>
      <c r="N31" s="2">
        <f t="shared" si="0"/>
        <v>7.910664058650099</v>
      </c>
      <c r="O31" s="2">
        <f>(F31-J31)/2</f>
        <v>1.9294691243504682</v>
      </c>
      <c r="P31" s="2"/>
      <c r="Q31" s="2"/>
      <c r="R31" s="2"/>
      <c r="S31" s="8"/>
      <c r="T31" s="8"/>
      <c r="U31" s="8"/>
      <c r="V31" s="8"/>
      <c r="W31" s="2"/>
      <c r="X31" s="2"/>
      <c r="Y31" s="2"/>
      <c r="Z31" s="8"/>
      <c r="AA31" s="8"/>
      <c r="AB31" s="8"/>
      <c r="AC31" s="8"/>
    </row>
    <row r="32" spans="1:29" ht="12">
      <c r="A32" s="8" t="s">
        <v>12</v>
      </c>
      <c r="B32" s="8">
        <v>13</v>
      </c>
      <c r="C32" s="8">
        <f>CONVERT(B32,"ft","m")</f>
        <v>3.9624</v>
      </c>
      <c r="D32" s="8">
        <v>0.000604</v>
      </c>
      <c r="E32" s="8">
        <v>0.00078</v>
      </c>
      <c r="F32" s="8">
        <v>0.00109</v>
      </c>
      <c r="G32" s="8">
        <v>0.001923</v>
      </c>
      <c r="H32" s="8">
        <v>0.003771</v>
      </c>
      <c r="I32" s="8">
        <v>0.008687</v>
      </c>
      <c r="J32" s="8">
        <v>0.01475</v>
      </c>
      <c r="K32" s="8">
        <v>0.01906</v>
      </c>
      <c r="L32" s="8">
        <v>0.1223</v>
      </c>
      <c r="M32" s="8"/>
      <c r="N32" s="2">
        <f t="shared" si="0"/>
        <v>0.00792</v>
      </c>
      <c r="O32" s="2"/>
      <c r="P32" s="2">
        <v>7.6486</v>
      </c>
      <c r="Q32" s="2">
        <v>40.88</v>
      </c>
      <c r="R32" s="2">
        <v>51.39</v>
      </c>
      <c r="S32" s="8"/>
      <c r="T32" s="8"/>
      <c r="U32" s="8"/>
      <c r="V32" s="8"/>
      <c r="W32" s="2"/>
      <c r="X32" s="2"/>
      <c r="Y32" s="2"/>
      <c r="Z32" s="8"/>
      <c r="AA32" s="8"/>
      <c r="AB32" s="8"/>
      <c r="AC32" s="8"/>
    </row>
    <row r="33" spans="1:29" ht="12">
      <c r="A33" s="8"/>
      <c r="B33" s="8"/>
      <c r="C33" s="8"/>
      <c r="D33" s="8">
        <v>10.693163829999095</v>
      </c>
      <c r="E33" s="8">
        <v>10.324238255574564</v>
      </c>
      <c r="F33" s="8">
        <v>9.841456149659885</v>
      </c>
      <c r="G33" s="8">
        <v>9.022425521984278</v>
      </c>
      <c r="H33" s="8">
        <v>8.05083713418251</v>
      </c>
      <c r="I33" s="8">
        <v>6.8469262471362144</v>
      </c>
      <c r="J33" s="8">
        <v>6.083141235300245</v>
      </c>
      <c r="K33" s="8">
        <v>5.71330807052687</v>
      </c>
      <c r="L33" s="8">
        <v>3.031503691022063</v>
      </c>
      <c r="M33" s="8"/>
      <c r="N33" s="2">
        <f t="shared" si="0"/>
        <v>7.962298692480065</v>
      </c>
      <c r="O33" s="2">
        <f>(F33-J33)/2</f>
        <v>1.87915745717982</v>
      </c>
      <c r="P33" s="2"/>
      <c r="Q33" s="2"/>
      <c r="R33" s="2"/>
      <c r="S33" s="8"/>
      <c r="T33" s="8"/>
      <c r="U33" s="8"/>
      <c r="V33" s="8"/>
      <c r="W33" s="2"/>
      <c r="X33" s="2"/>
      <c r="Y33" s="2"/>
      <c r="Z33" s="8"/>
      <c r="AA33" s="8"/>
      <c r="AB33" s="8"/>
      <c r="AC33" s="8"/>
    </row>
    <row r="34" spans="1:29" ht="12">
      <c r="A34" s="8" t="s">
        <v>13</v>
      </c>
      <c r="B34" s="8">
        <v>14</v>
      </c>
      <c r="C34" s="8">
        <f>CONVERT(B34,"ft","m")</f>
        <v>4.2672</v>
      </c>
      <c r="D34" s="8">
        <v>0.000597</v>
      </c>
      <c r="E34" s="8">
        <v>0.000766</v>
      </c>
      <c r="F34" s="8">
        <v>0.001052</v>
      </c>
      <c r="G34" s="8">
        <v>0.001866</v>
      </c>
      <c r="H34" s="8">
        <v>0.003663</v>
      </c>
      <c r="I34" s="8">
        <v>0.008519</v>
      </c>
      <c r="J34" s="8">
        <v>0.01668</v>
      </c>
      <c r="K34" s="8">
        <v>0.104</v>
      </c>
      <c r="L34" s="8">
        <v>0.1603</v>
      </c>
      <c r="M34" s="8"/>
      <c r="N34" s="2">
        <f t="shared" si="0"/>
        <v>0.008866</v>
      </c>
      <c r="O34" s="2"/>
      <c r="P34" s="2">
        <v>12.048</v>
      </c>
      <c r="Q34" s="2">
        <v>35.18</v>
      </c>
      <c r="R34" s="2">
        <v>52.77</v>
      </c>
      <c r="S34" s="8"/>
      <c r="T34" s="8"/>
      <c r="U34" s="8"/>
      <c r="V34" s="8"/>
      <c r="W34" s="2"/>
      <c r="X34" s="2"/>
      <c r="Y34" s="2"/>
      <c r="Z34" s="8"/>
      <c r="AA34" s="8"/>
      <c r="AB34" s="8"/>
      <c r="AC34" s="8"/>
    </row>
    <row r="35" spans="1:29" ht="12">
      <c r="A35" s="8"/>
      <c r="B35" s="8"/>
      <c r="C35" s="8"/>
      <c r="D35" s="8">
        <v>10.70998144805937</v>
      </c>
      <c r="E35" s="8">
        <v>10.350367987399217</v>
      </c>
      <c r="F35" s="8">
        <v>9.892649580031872</v>
      </c>
      <c r="G35" s="8">
        <v>9.065835298472416</v>
      </c>
      <c r="H35" s="8">
        <v>8.092758583615614</v>
      </c>
      <c r="I35" s="8">
        <v>6.875100194552841</v>
      </c>
      <c r="J35" s="8">
        <v>5.9057369009921485</v>
      </c>
      <c r="K35" s="8">
        <v>3.265344566520995</v>
      </c>
      <c r="L35" s="8">
        <v>2.6411536693949014</v>
      </c>
      <c r="M35" s="8"/>
      <c r="N35" s="2">
        <f t="shared" si="0"/>
        <v>7.899193240512011</v>
      </c>
      <c r="O35" s="2">
        <f>(F35-J35)/2</f>
        <v>1.9934563395198617</v>
      </c>
      <c r="P35" s="2"/>
      <c r="Q35" s="2"/>
      <c r="R35" s="2"/>
      <c r="S35" s="8"/>
      <c r="T35" s="8"/>
      <c r="U35" s="8"/>
      <c r="V35" s="8"/>
      <c r="W35" s="2"/>
      <c r="X35" s="2"/>
      <c r="Y35" s="2"/>
      <c r="Z35" s="8"/>
      <c r="AA35" s="8"/>
      <c r="AB35" s="8"/>
      <c r="AC35" s="8"/>
    </row>
    <row r="36" spans="1:29" ht="12">
      <c r="A36" s="8" t="s">
        <v>14</v>
      </c>
      <c r="B36" s="8">
        <v>15</v>
      </c>
      <c r="C36" s="8">
        <f>CONVERT(B36,"ft","m")</f>
        <v>4.572</v>
      </c>
      <c r="D36" s="8">
        <v>0.000589</v>
      </c>
      <c r="E36" s="8">
        <v>0.000748</v>
      </c>
      <c r="F36" s="8">
        <v>0.001009</v>
      </c>
      <c r="G36" s="8">
        <v>0.001778</v>
      </c>
      <c r="H36" s="8">
        <v>0.003588</v>
      </c>
      <c r="I36" s="8">
        <v>0.007999</v>
      </c>
      <c r="J36" s="8">
        <v>0.01405</v>
      </c>
      <c r="K36" s="8">
        <v>0.01868</v>
      </c>
      <c r="L36" s="8">
        <v>0.1229</v>
      </c>
      <c r="M36" s="8"/>
      <c r="N36" s="2">
        <f t="shared" si="0"/>
        <v>0.0075295</v>
      </c>
      <c r="O36" s="2"/>
      <c r="P36" s="2">
        <v>7.345689999999999</v>
      </c>
      <c r="Q36" s="2">
        <v>38.98</v>
      </c>
      <c r="R36" s="2">
        <v>53.57</v>
      </c>
      <c r="S36" s="8"/>
      <c r="T36" s="8"/>
      <c r="U36" s="8"/>
      <c r="V36" s="8"/>
      <c r="W36" s="2"/>
      <c r="X36" s="2"/>
      <c r="Y36" s="2"/>
      <c r="Z36" s="8"/>
      <c r="AA36" s="8"/>
      <c r="AB36" s="8"/>
      <c r="AC36" s="8"/>
    </row>
    <row r="37" spans="1:29" ht="12">
      <c r="A37" s="8"/>
      <c r="B37" s="8"/>
      <c r="C37" s="8"/>
      <c r="D37" s="8">
        <v>10.729444745493714</v>
      </c>
      <c r="E37" s="8">
        <v>10.384674109436538</v>
      </c>
      <c r="F37" s="8">
        <v>9.952858110217818</v>
      </c>
      <c r="G37" s="8">
        <v>9.135528960494405</v>
      </c>
      <c r="H37" s="8">
        <v>8.122604394404913</v>
      </c>
      <c r="I37" s="8">
        <v>6.965964632814193</v>
      </c>
      <c r="J37" s="8">
        <v>6.153286059328524</v>
      </c>
      <c r="K37" s="8">
        <v>5.74236173472715</v>
      </c>
      <c r="L37" s="8">
        <v>3.024443179176788</v>
      </c>
      <c r="M37" s="8"/>
      <c r="N37" s="2">
        <f t="shared" si="0"/>
        <v>8.05307208477317</v>
      </c>
      <c r="O37" s="2">
        <f>(F37-J37)/2</f>
        <v>1.899786025444647</v>
      </c>
      <c r="P37" s="2"/>
      <c r="Q37" s="2"/>
      <c r="R37" s="2"/>
      <c r="S37" s="8"/>
      <c r="T37" s="8"/>
      <c r="U37" s="8"/>
      <c r="V37" s="8"/>
      <c r="W37" s="2"/>
      <c r="X37" s="2"/>
      <c r="Y37" s="2"/>
      <c r="Z37" s="8"/>
      <c r="AA37" s="8"/>
      <c r="AB37" s="8"/>
      <c r="AC37" s="8"/>
    </row>
    <row r="38" spans="1:29" ht="12">
      <c r="A38" s="8" t="s">
        <v>15</v>
      </c>
      <c r="B38" s="8">
        <v>16</v>
      </c>
      <c r="C38" s="8">
        <f>CONVERT(B38,"ft","m")</f>
        <v>4.8768</v>
      </c>
      <c r="D38" s="8">
        <v>0.000604</v>
      </c>
      <c r="E38" s="8">
        <v>0.00078</v>
      </c>
      <c r="F38" s="8">
        <v>0.001087</v>
      </c>
      <c r="G38" s="8">
        <v>0.001918</v>
      </c>
      <c r="H38" s="8">
        <v>0.003799</v>
      </c>
      <c r="I38" s="8">
        <v>0.009095</v>
      </c>
      <c r="J38" s="8">
        <v>0.0154</v>
      </c>
      <c r="K38" s="8">
        <v>0.02055</v>
      </c>
      <c r="L38" s="8">
        <v>0.139</v>
      </c>
      <c r="M38" s="8"/>
      <c r="N38" s="2">
        <f t="shared" si="0"/>
        <v>0.0082435</v>
      </c>
      <c r="O38" s="2"/>
      <c r="P38" s="2">
        <v>9.046009999999999</v>
      </c>
      <c r="Q38" s="2">
        <v>39.83</v>
      </c>
      <c r="R38" s="2">
        <v>51.09</v>
      </c>
      <c r="S38" s="8"/>
      <c r="T38" s="8"/>
      <c r="U38" s="8"/>
      <c r="V38" s="8"/>
      <c r="W38" s="2"/>
      <c r="X38" s="2"/>
      <c r="Y38" s="2"/>
      <c r="Z38" s="8"/>
      <c r="AA38" s="8"/>
      <c r="AB38" s="8"/>
      <c r="AC38" s="8"/>
    </row>
    <row r="39" spans="1:29" ht="12">
      <c r="A39" s="8"/>
      <c r="B39" s="8"/>
      <c r="C39" s="8"/>
      <c r="D39" s="8">
        <v>10.693163829999095</v>
      </c>
      <c r="E39" s="8">
        <v>10.324238255574564</v>
      </c>
      <c r="F39" s="8">
        <v>9.845432344296865</v>
      </c>
      <c r="G39" s="8">
        <v>9.026181564306043</v>
      </c>
      <c r="H39" s="8">
        <v>8.040164572659153</v>
      </c>
      <c r="I39" s="8">
        <v>6.780710646785325</v>
      </c>
      <c r="J39" s="8">
        <v>6.020925838854548</v>
      </c>
      <c r="K39" s="8">
        <v>5.604717795867766</v>
      </c>
      <c r="L39" s="8">
        <v>2.8468432119385794</v>
      </c>
      <c r="M39" s="8"/>
      <c r="N39" s="2">
        <f t="shared" si="0"/>
        <v>7.933179091575706</v>
      </c>
      <c r="O39" s="2">
        <f>(F39-J39)/2</f>
        <v>1.9122532527211589</v>
      </c>
      <c r="P39" s="2"/>
      <c r="Q39" s="2"/>
      <c r="R39" s="2"/>
      <c r="S39" s="8"/>
      <c r="T39" s="8"/>
      <c r="U39" s="8"/>
      <c r="V39" s="8"/>
      <c r="W39" s="2"/>
      <c r="X39" s="2"/>
      <c r="Y39" s="2"/>
      <c r="Z39" s="8"/>
      <c r="AA39" s="8"/>
      <c r="AB39" s="8"/>
      <c r="AC39" s="8"/>
    </row>
    <row r="40" spans="1:29" ht="12">
      <c r="A40" s="8" t="s">
        <v>16</v>
      </c>
      <c r="B40" s="8">
        <v>17</v>
      </c>
      <c r="C40" s="8">
        <f>CONVERT(B40,"ft","m")</f>
        <v>5.1816</v>
      </c>
      <c r="D40" s="8">
        <v>0.000614</v>
      </c>
      <c r="E40" s="8">
        <v>0.0008070000000000001</v>
      </c>
      <c r="F40" s="8">
        <v>0.001172</v>
      </c>
      <c r="G40" s="8">
        <v>0.0020299999999999997</v>
      </c>
      <c r="H40" s="8">
        <v>0.004022</v>
      </c>
      <c r="I40" s="8">
        <v>0.0116</v>
      </c>
      <c r="J40" s="8">
        <v>0.01955</v>
      </c>
      <c r="K40" s="8">
        <v>0.1029</v>
      </c>
      <c r="L40" s="8">
        <v>0.1539</v>
      </c>
      <c r="M40" s="8"/>
      <c r="N40" s="2">
        <f t="shared" si="0"/>
        <v>0.010361</v>
      </c>
      <c r="O40" s="2"/>
      <c r="P40" s="2">
        <v>12.95</v>
      </c>
      <c r="Q40" s="2">
        <v>38.197</v>
      </c>
      <c r="R40" s="2">
        <v>48.89</v>
      </c>
      <c r="S40" s="8"/>
      <c r="T40" s="8"/>
      <c r="U40" s="8"/>
      <c r="V40" s="8"/>
      <c r="W40" s="2"/>
      <c r="X40" s="2"/>
      <c r="Y40" s="2"/>
      <c r="Z40" s="8"/>
      <c r="AA40" s="8"/>
      <c r="AB40" s="8"/>
      <c r="AC40" s="8"/>
    </row>
    <row r="41" spans="1:29" ht="12">
      <c r="A41" s="8"/>
      <c r="B41" s="8"/>
      <c r="C41" s="8"/>
      <c r="D41" s="8">
        <v>10.669473723953995</v>
      </c>
      <c r="E41" s="8">
        <v>10.275143706046395</v>
      </c>
      <c r="F41" s="8">
        <v>9.736811714901926</v>
      </c>
      <c r="G41" s="8">
        <v>8.944304557251636</v>
      </c>
      <c r="H41" s="8">
        <v>7.957871203018823</v>
      </c>
      <c r="I41" s="8">
        <v>6.429731384421878</v>
      </c>
      <c r="J41" s="8">
        <v>5.6766875822420975</v>
      </c>
      <c r="K41" s="8">
        <v>3.280685112655481</v>
      </c>
      <c r="L41" s="8">
        <v>2.699934863221239</v>
      </c>
      <c r="M41" s="8"/>
      <c r="N41" s="2">
        <f t="shared" si="0"/>
        <v>7.7067496485720115</v>
      </c>
      <c r="O41" s="2">
        <f>(F41-J41)/2</f>
        <v>2.030062066329914</v>
      </c>
      <c r="P41" s="2"/>
      <c r="Q41" s="2"/>
      <c r="R41" s="2"/>
      <c r="S41" s="8"/>
      <c r="T41" s="8"/>
      <c r="U41" s="8"/>
      <c r="V41" s="8"/>
      <c r="W41" s="2"/>
      <c r="X41" s="2"/>
      <c r="Y41" s="2"/>
      <c r="Z41" s="8"/>
      <c r="AA41" s="8"/>
      <c r="AB41" s="8"/>
      <c r="AC41" s="8"/>
    </row>
    <row r="42" spans="1:29" ht="12">
      <c r="A42" s="8" t="s">
        <v>17</v>
      </c>
      <c r="B42" s="8">
        <v>18</v>
      </c>
      <c r="C42" s="8">
        <f>CONVERT(B42,"ft","m")</f>
        <v>5.4864</v>
      </c>
      <c r="D42" s="8">
        <v>0.00063</v>
      </c>
      <c r="E42" s="8">
        <v>0.000843</v>
      </c>
      <c r="F42" s="8">
        <v>0.0012569999999999999</v>
      </c>
      <c r="G42" s="8">
        <v>0.002129</v>
      </c>
      <c r="H42" s="8">
        <v>0.004263</v>
      </c>
      <c r="I42" s="8">
        <v>0.0144</v>
      </c>
      <c r="J42" s="8">
        <v>0.05887</v>
      </c>
      <c r="K42" s="8">
        <v>0.1158</v>
      </c>
      <c r="L42" s="8">
        <v>0.1636</v>
      </c>
      <c r="M42" s="8"/>
      <c r="N42" s="2">
        <f t="shared" si="0"/>
        <v>0.0300635</v>
      </c>
      <c r="O42" s="2"/>
      <c r="P42" s="2">
        <v>15.37</v>
      </c>
      <c r="Q42" s="2">
        <v>37.7619</v>
      </c>
      <c r="R42" s="2">
        <v>46.84</v>
      </c>
      <c r="S42" s="8"/>
      <c r="T42" s="8"/>
      <c r="U42" s="8"/>
      <c r="V42" s="8"/>
      <c r="W42" s="2"/>
      <c r="X42" s="2"/>
      <c r="Y42" s="2"/>
      <c r="Z42" s="8"/>
      <c r="AA42" s="8"/>
      <c r="AB42" s="8"/>
      <c r="AC42" s="8"/>
    </row>
    <row r="43" spans="1:29" ht="12">
      <c r="A43" s="8"/>
      <c r="B43" s="8"/>
      <c r="C43" s="8"/>
      <c r="D43" s="8">
        <v>10.632360550936896</v>
      </c>
      <c r="E43" s="8">
        <v>10.212179748382091</v>
      </c>
      <c r="F43" s="8">
        <v>9.635799634903668</v>
      </c>
      <c r="G43" s="8">
        <v>8.87560833487188</v>
      </c>
      <c r="H43" s="8">
        <v>7.873915229360238</v>
      </c>
      <c r="I43" s="8">
        <v>6.1177873781071375</v>
      </c>
      <c r="J43" s="8">
        <v>4.086323562124063</v>
      </c>
      <c r="K43" s="8">
        <v>3.110292841560213</v>
      </c>
      <c r="L43" s="8">
        <v>2.611755346607701</v>
      </c>
      <c r="M43" s="8"/>
      <c r="N43" s="2">
        <f t="shared" si="0"/>
        <v>6.861061598513865</v>
      </c>
      <c r="O43" s="2">
        <f>(F43-J43)/2</f>
        <v>2.7747380363898024</v>
      </c>
      <c r="P43" s="2"/>
      <c r="Q43" s="2"/>
      <c r="R43" s="2"/>
      <c r="S43" s="8"/>
      <c r="T43" s="8"/>
      <c r="U43" s="8"/>
      <c r="V43" s="8"/>
      <c r="W43" s="2"/>
      <c r="X43" s="2"/>
      <c r="Y43" s="2"/>
      <c r="Z43" s="8"/>
      <c r="AA43" s="8"/>
      <c r="AB43" s="8"/>
      <c r="AC43" s="8"/>
    </row>
    <row r="44" spans="1:29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"/>
      <c r="O44" s="2"/>
      <c r="P44" s="2"/>
      <c r="Q44" s="2"/>
      <c r="R44" s="2"/>
      <c r="S44" s="8"/>
      <c r="T44" s="8"/>
      <c r="U44" s="8"/>
      <c r="V44" s="8"/>
      <c r="W44" s="2"/>
      <c r="X44" s="2"/>
      <c r="Y44" s="2"/>
      <c r="Z44" s="8"/>
      <c r="AA44" s="8"/>
      <c r="AB44" s="8"/>
      <c r="AC44" s="8"/>
    </row>
    <row r="45" spans="1:29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"/>
      <c r="O45" s="2"/>
      <c r="P45" s="2"/>
      <c r="Q45" s="2"/>
      <c r="R45" s="2"/>
      <c r="S45" s="8"/>
      <c r="T45" s="8"/>
      <c r="U45" s="8"/>
      <c r="V45" s="8"/>
      <c r="W45" s="2"/>
      <c r="X45" s="2"/>
      <c r="Y45" s="2"/>
      <c r="Z45" s="8"/>
      <c r="AA45" s="8"/>
      <c r="AB45" s="8"/>
      <c r="AC45" s="8"/>
    </row>
    <row r="46" spans="1:29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"/>
      <c r="O46" s="2"/>
      <c r="P46" s="2"/>
      <c r="Q46" s="2"/>
      <c r="R46" s="2"/>
      <c r="S46" s="8"/>
      <c r="T46" s="8"/>
      <c r="U46" s="8"/>
      <c r="V46" s="8"/>
      <c r="W46" s="2"/>
      <c r="X46" s="2"/>
      <c r="Y46" s="2"/>
      <c r="Z46" s="8"/>
      <c r="AA46" s="8"/>
      <c r="AB46" s="8"/>
      <c r="AC46" s="8"/>
    </row>
    <row r="47" spans="1:29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"/>
      <c r="O47" s="2"/>
      <c r="P47" s="2"/>
      <c r="Q47" s="2"/>
      <c r="R47" s="2"/>
      <c r="S47" s="8"/>
      <c r="T47" s="8"/>
      <c r="U47" s="8"/>
      <c r="V47" s="8"/>
      <c r="W47" s="2"/>
      <c r="X47" s="2"/>
      <c r="Y47" s="2"/>
      <c r="Z47" s="8"/>
      <c r="AA47" s="8"/>
      <c r="AB47" s="8"/>
      <c r="AC47" s="8"/>
    </row>
    <row r="48" spans="1:29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"/>
      <c r="Q48" s="2"/>
      <c r="R48" s="2"/>
      <c r="S48" s="8"/>
      <c r="T48" s="8"/>
      <c r="U48" s="8"/>
      <c r="V48" s="8"/>
      <c r="W48" s="2"/>
      <c r="X48" s="2"/>
      <c r="Y48" s="2"/>
      <c r="Z48" s="8"/>
      <c r="AA48" s="8"/>
      <c r="AB48" s="8"/>
      <c r="AC48" s="8"/>
    </row>
    <row r="49" spans="1:29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"/>
      <c r="Q49" s="2"/>
      <c r="R49" s="2"/>
      <c r="S49" s="8"/>
      <c r="T49" s="8"/>
      <c r="U49" s="8"/>
      <c r="V49" s="8"/>
      <c r="W49" s="2"/>
      <c r="X49" s="2"/>
      <c r="Y49" s="2"/>
      <c r="Z49" s="8"/>
      <c r="AA49" s="8"/>
      <c r="AB49" s="8"/>
      <c r="AC49" s="8"/>
    </row>
    <row r="50" spans="1:29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"/>
      <c r="Q50" s="2"/>
      <c r="R50" s="2"/>
      <c r="S50" s="8"/>
      <c r="T50" s="8"/>
      <c r="U50" s="8"/>
      <c r="V50" s="8"/>
      <c r="W50" s="2"/>
      <c r="X50" s="2"/>
      <c r="Y50" s="2"/>
      <c r="Z50" s="8"/>
      <c r="AA50" s="8"/>
      <c r="AB50" s="8"/>
      <c r="AC50" s="8"/>
    </row>
    <row r="51" spans="1:29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"/>
      <c r="Q51" s="2"/>
      <c r="R51" s="2"/>
      <c r="S51" s="8"/>
      <c r="T51" s="8"/>
      <c r="U51" s="8"/>
      <c r="V51" s="8"/>
      <c r="W51" s="2"/>
      <c r="X51" s="2"/>
      <c r="Y51" s="2"/>
      <c r="Z51" s="8"/>
      <c r="AA51" s="8"/>
      <c r="AB51" s="8"/>
      <c r="AC51" s="8"/>
    </row>
    <row r="52" spans="1:29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"/>
      <c r="Q52" s="2"/>
      <c r="R52" s="2"/>
      <c r="S52" s="8"/>
      <c r="T52" s="8"/>
      <c r="U52" s="8"/>
      <c r="V52" s="8"/>
      <c r="W52" s="2"/>
      <c r="X52" s="2"/>
      <c r="Y52" s="2"/>
      <c r="Z52" s="8"/>
      <c r="AA52" s="8"/>
      <c r="AB52" s="8"/>
      <c r="AC52" s="8"/>
    </row>
    <row r="53" spans="1:29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"/>
      <c r="Q53" s="2"/>
      <c r="R53" s="2"/>
      <c r="S53" s="8"/>
      <c r="T53" s="8"/>
      <c r="U53" s="8"/>
      <c r="V53" s="8"/>
      <c r="W53" s="2"/>
      <c r="X53" s="2"/>
      <c r="Y53" s="2"/>
      <c r="Z53" s="8"/>
      <c r="AA53" s="8"/>
      <c r="AB53" s="8"/>
      <c r="AC53" s="8"/>
    </row>
    <row r="54" spans="1:29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"/>
      <c r="Q54" s="2"/>
      <c r="R54" s="2"/>
      <c r="S54" s="8"/>
      <c r="T54" s="8"/>
      <c r="U54" s="8"/>
      <c r="V54" s="8"/>
      <c r="W54" s="2"/>
      <c r="X54" s="2"/>
      <c r="Y54" s="2"/>
      <c r="Z54" s="8"/>
      <c r="AA54" s="8"/>
      <c r="AB54" s="8"/>
      <c r="AC54" s="8"/>
    </row>
    <row r="55" spans="1:29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"/>
      <c r="Q55" s="2"/>
      <c r="R55" s="2"/>
      <c r="S55" s="8"/>
      <c r="T55" s="8"/>
      <c r="U55" s="8"/>
      <c r="V55" s="8"/>
      <c r="W55" s="2"/>
      <c r="X55" s="2"/>
      <c r="Y55" s="2"/>
      <c r="Z55" s="8"/>
      <c r="AA55" s="8"/>
      <c r="AB55" s="8"/>
      <c r="AC55" s="8"/>
    </row>
    <row r="56" spans="1:29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"/>
      <c r="Q56" s="2"/>
      <c r="R56" s="2"/>
      <c r="S56" s="8"/>
      <c r="T56" s="8"/>
      <c r="U56" s="8"/>
      <c r="V56" s="8"/>
      <c r="W56" s="2"/>
      <c r="X56" s="2"/>
      <c r="Y56" s="2"/>
      <c r="Z56" s="8"/>
      <c r="AA56" s="8"/>
      <c r="AB56" s="8"/>
      <c r="AC56" s="8"/>
    </row>
    <row r="57" spans="1:29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"/>
      <c r="Q57" s="2"/>
      <c r="R57" s="2"/>
      <c r="S57" s="8"/>
      <c r="T57" s="8"/>
      <c r="U57" s="8"/>
      <c r="V57" s="8"/>
      <c r="W57" s="2"/>
      <c r="X57" s="2"/>
      <c r="Y57" s="2"/>
      <c r="Z57" s="8"/>
      <c r="AA57" s="8"/>
      <c r="AB57" s="8"/>
      <c r="AC57" s="8"/>
    </row>
    <row r="58" spans="1:29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"/>
      <c r="Q58" s="2"/>
      <c r="R58" s="2"/>
      <c r="S58" s="8"/>
      <c r="T58" s="8"/>
      <c r="U58" s="8"/>
      <c r="V58" s="8"/>
      <c r="W58" s="2"/>
      <c r="X58" s="2"/>
      <c r="Y58" s="2"/>
      <c r="Z58" s="8"/>
      <c r="AA58" s="8"/>
      <c r="AB58" s="8"/>
      <c r="AC58" s="8"/>
    </row>
    <row r="59" spans="1:29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"/>
      <c r="Q59" s="2"/>
      <c r="R59" s="2"/>
      <c r="S59" s="8"/>
      <c r="T59" s="8"/>
      <c r="U59" s="8"/>
      <c r="V59" s="8"/>
      <c r="W59" s="2"/>
      <c r="X59" s="2"/>
      <c r="Y59" s="2"/>
      <c r="Z59" s="8"/>
      <c r="AA59" s="8"/>
      <c r="AB59" s="8"/>
      <c r="AC59" s="8"/>
    </row>
    <row r="60" spans="1:29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"/>
      <c r="Q60" s="2"/>
      <c r="R60" s="2"/>
      <c r="S60" s="8"/>
      <c r="T60" s="8"/>
      <c r="U60" s="8"/>
      <c r="V60" s="8"/>
      <c r="W60" s="2"/>
      <c r="X60" s="2"/>
      <c r="Y60" s="2"/>
      <c r="Z60" s="8"/>
      <c r="AA60" s="8"/>
      <c r="AB60" s="8"/>
      <c r="AC60" s="8"/>
    </row>
    <row r="61" spans="1:29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"/>
      <c r="Q61" s="2"/>
      <c r="R61" s="2"/>
      <c r="S61" s="8"/>
      <c r="T61" s="8"/>
      <c r="U61" s="8"/>
      <c r="V61" s="8"/>
      <c r="W61" s="2"/>
      <c r="X61" s="2"/>
      <c r="Y61" s="2"/>
      <c r="Z61" s="8"/>
      <c r="AA61" s="8"/>
      <c r="AB61" s="8"/>
      <c r="AC61" s="8"/>
    </row>
    <row r="62" spans="1:29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"/>
      <c r="Q62" s="2"/>
      <c r="R62" s="2"/>
      <c r="S62" s="8"/>
      <c r="T62" s="8"/>
      <c r="U62" s="8"/>
      <c r="V62" s="8"/>
      <c r="W62" s="2"/>
      <c r="X62" s="2"/>
      <c r="Y62" s="2"/>
      <c r="Z62" s="8"/>
      <c r="AA62" s="8"/>
      <c r="AB62" s="8"/>
      <c r="AC62" s="8"/>
    </row>
    <row r="63" spans="1:29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"/>
      <c r="Q63" s="2"/>
      <c r="R63" s="2"/>
      <c r="S63" s="8"/>
      <c r="T63" s="8"/>
      <c r="U63" s="8"/>
      <c r="V63" s="8"/>
      <c r="W63" s="2"/>
      <c r="X63" s="2"/>
      <c r="Y63" s="2"/>
      <c r="Z63" s="8"/>
      <c r="AA63" s="8"/>
      <c r="AB63" s="8"/>
      <c r="AC63" s="8"/>
    </row>
    <row r="64" spans="1:29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"/>
      <c r="Q64" s="2"/>
      <c r="R64" s="2"/>
      <c r="S64" s="8"/>
      <c r="T64" s="8"/>
      <c r="U64" s="8"/>
      <c r="V64" s="8"/>
      <c r="W64" s="2"/>
      <c r="X64" s="2"/>
      <c r="Y64" s="2"/>
      <c r="Z64" s="8"/>
      <c r="AA64" s="8"/>
      <c r="AB64" s="8"/>
      <c r="AC64" s="8"/>
    </row>
    <row r="65" spans="1:29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"/>
      <c r="Q65" s="2"/>
      <c r="R65" s="2"/>
      <c r="S65" s="8"/>
      <c r="T65" s="8"/>
      <c r="U65" s="8"/>
      <c r="V65" s="8"/>
      <c r="W65" s="2"/>
      <c r="X65" s="2"/>
      <c r="Y65" s="2"/>
      <c r="Z65" s="8"/>
      <c r="AA65" s="8"/>
      <c r="AB65" s="8"/>
      <c r="AC65" s="8"/>
    </row>
    <row r="66" spans="1:29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"/>
      <c r="Q66" s="2"/>
      <c r="R66" s="2"/>
      <c r="S66" s="8"/>
      <c r="T66" s="8"/>
      <c r="U66" s="8"/>
      <c r="V66" s="8"/>
      <c r="W66" s="2"/>
      <c r="X66" s="2"/>
      <c r="Y66" s="2"/>
      <c r="Z66" s="8"/>
      <c r="AA66" s="8"/>
      <c r="AB66" s="8"/>
      <c r="AC66" s="8"/>
    </row>
    <row r="67" spans="1:29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"/>
      <c r="Q67" s="2"/>
      <c r="R67" s="2"/>
      <c r="S67" s="8"/>
      <c r="T67" s="8"/>
      <c r="U67" s="8"/>
      <c r="V67" s="8"/>
      <c r="W67" s="2"/>
      <c r="X67" s="2"/>
      <c r="Y67" s="2"/>
      <c r="Z67" s="8"/>
      <c r="AA67" s="8"/>
      <c r="AB67" s="8"/>
      <c r="AC67" s="8"/>
    </row>
    <row r="68" spans="1:29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"/>
      <c r="Q68" s="2"/>
      <c r="R68" s="2"/>
      <c r="S68" s="8"/>
      <c r="T68" s="8"/>
      <c r="U68" s="8"/>
      <c r="V68" s="8"/>
      <c r="W68" s="2"/>
      <c r="X68" s="2"/>
      <c r="Y68" s="2"/>
      <c r="Z68" s="8"/>
      <c r="AA68" s="8"/>
      <c r="AB68" s="8"/>
      <c r="AC68" s="8"/>
    </row>
    <row r="69" spans="1:29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"/>
      <c r="Q69" s="2"/>
      <c r="R69" s="2"/>
      <c r="S69" s="8"/>
      <c r="T69" s="8"/>
      <c r="U69" s="8"/>
      <c r="V69" s="8"/>
      <c r="W69" s="2"/>
      <c r="X69" s="2"/>
      <c r="Y69" s="2"/>
      <c r="Z69" s="8"/>
      <c r="AA69" s="8"/>
      <c r="AB69" s="8"/>
      <c r="AC69" s="8"/>
    </row>
    <row r="70" spans="1:29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"/>
      <c r="Q70" s="2"/>
      <c r="R70" s="2"/>
      <c r="S70" s="8"/>
      <c r="T70" s="8"/>
      <c r="U70" s="8"/>
      <c r="V70" s="8"/>
      <c r="W70" s="2"/>
      <c r="X70" s="2"/>
      <c r="Y70" s="2"/>
      <c r="Z70" s="8"/>
      <c r="AA70" s="8"/>
      <c r="AB70" s="8"/>
      <c r="AC70" s="8"/>
    </row>
    <row r="71" spans="1:29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"/>
      <c r="Q71" s="2"/>
      <c r="R71" s="2"/>
      <c r="S71" s="8"/>
      <c r="T71" s="8"/>
      <c r="U71" s="8"/>
      <c r="V71" s="8"/>
      <c r="W71" s="2"/>
      <c r="X71" s="2"/>
      <c r="Y71" s="2"/>
      <c r="Z71" s="8"/>
      <c r="AA71" s="8"/>
      <c r="AB71" s="8"/>
      <c r="AC71" s="8"/>
    </row>
    <row r="72" spans="1:29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"/>
      <c r="Q72" s="2"/>
      <c r="R72" s="2"/>
      <c r="S72" s="8"/>
      <c r="T72" s="8"/>
      <c r="U72" s="8"/>
      <c r="V72" s="8"/>
      <c r="W72" s="2"/>
      <c r="X72" s="2"/>
      <c r="Y72" s="2"/>
      <c r="Z72" s="8"/>
      <c r="AA72" s="8"/>
      <c r="AB72" s="8"/>
      <c r="AC72" s="8"/>
    </row>
    <row r="73" spans="1:29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"/>
      <c r="Q73" s="2"/>
      <c r="R73" s="2"/>
      <c r="S73" s="8"/>
      <c r="T73" s="8"/>
      <c r="U73" s="8"/>
      <c r="V73" s="8"/>
      <c r="W73" s="2"/>
      <c r="X73" s="2"/>
      <c r="Y73" s="2"/>
      <c r="Z73" s="8"/>
      <c r="AA73" s="8"/>
      <c r="AB73" s="8"/>
      <c r="AC73" s="8"/>
    </row>
    <row r="74" spans="1:29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"/>
      <c r="Q74" s="2"/>
      <c r="R74" s="2"/>
      <c r="S74" s="8"/>
      <c r="T74" s="8"/>
      <c r="U74" s="8"/>
      <c r="V74" s="8"/>
      <c r="W74" s="2"/>
      <c r="X74" s="2"/>
      <c r="Y74" s="2"/>
      <c r="Z74" s="8"/>
      <c r="AA74" s="8"/>
      <c r="AB74" s="8"/>
      <c r="AC74" s="8"/>
    </row>
    <row r="75" spans="1:29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"/>
      <c r="Q75" s="2"/>
      <c r="R75" s="2"/>
      <c r="S75" s="8"/>
      <c r="T75" s="8"/>
      <c r="U75" s="8"/>
      <c r="V75" s="8"/>
      <c r="W75" s="2"/>
      <c r="X75" s="2"/>
      <c r="Y75" s="2"/>
      <c r="Z75" s="8"/>
      <c r="AA75" s="8"/>
      <c r="AB75" s="8"/>
      <c r="AC75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2000-12-04T16:21:15Z</dcterms:created>
  <dcterms:modified xsi:type="dcterms:W3CDTF">2000-12-04T16:29:48Z</dcterms:modified>
  <cp:category/>
  <cp:version/>
  <cp:contentType/>
  <cp:contentStatus/>
</cp:coreProperties>
</file>