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<sst xmlns="http://schemas.openxmlformats.org/spreadsheetml/2006/main" count="55" uniqueCount="35">
  <si>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142-000-002</t>
  </si>
  <si>
    <t>142-011-013</t>
  </si>
  <si>
    <t>142-023-025</t>
  </si>
  <si>
    <t>142-035-037</t>
  </si>
  <si>
    <t>142-047-049</t>
  </si>
  <si>
    <t>142-059-061</t>
  </si>
  <si>
    <t>142-071-073</t>
  </si>
  <si>
    <t>142-083-085</t>
  </si>
  <si>
    <t>142-095-097</t>
  </si>
  <si>
    <t>142-107-109</t>
  </si>
  <si>
    <t>142-119-121</t>
  </si>
  <si>
    <t>142-131-133</t>
  </si>
  <si>
    <t>142-143-145</t>
  </si>
  <si>
    <t>142-155-157</t>
  </si>
  <si>
    <t>142-167-169</t>
  </si>
  <si>
    <t>142-179-181</t>
  </si>
  <si>
    <t>142-191-193</t>
  </si>
  <si>
    <t>142-203-205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</si>
  <si>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</si>
  <si>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</si>
  <si>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</si>
  <si>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</si>
  <si>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</si>
  <si>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</si>
  <si>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</si>
  <si>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</si>
  <si>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BSS00_142 grain size table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</si>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</sst>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Bss00-142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2.295</c:v>
                </c:pt>
                <c:pt idx="1">
                  <c:v>0.427</c:v>
                </c:pt>
                <c:pt idx="2">
                  <c:v>0.927066</c:v>
                </c:pt>
                <c:pt idx="3">
                  <c:v>13.421999999999999</c:v>
                </c:pt>
                <c:pt idx="4">
                  <c:v>15.62227</c:v>
                </c:pt>
                <c:pt idx="5">
                  <c:v>9.4</c:v>
                </c:pt>
                <c:pt idx="6">
                  <c:v>18.008999999999997</c:v>
                </c:pt>
                <c:pt idx="7">
                  <c:v>1.005</c:v>
                </c:pt>
                <c:pt idx="8">
                  <c:v>0.4967</c:v>
                </c:pt>
                <c:pt idx="9">
                  <c:v>12.497</c:v>
                </c:pt>
                <c:pt idx="10">
                  <c:v>0.00073</c:v>
                </c:pt>
                <c:pt idx="11">
                  <c:v>0</c:v>
                </c:pt>
                <c:pt idx="12">
                  <c:v>0</c:v>
                </c:pt>
                <c:pt idx="13">
                  <c:v>0.1902</c:v>
                </c:pt>
                <c:pt idx="14">
                  <c:v>0.0051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DATATABLE!$U$7:$U$24</c:f>
              <c:numCache>
                <c:ptCount val="18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  <c:smooth val="0"/>
        </c:ser>
        <c:axId val="41656999"/>
        <c:axId val="39368672"/>
      </c:scatterChart>
      <c:valAx>
        <c:axId val="4165699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9368672"/>
        <c:crosses val="autoZero"/>
        <c:crossBetween val="midCat"/>
        <c:dispUnits/>
        <c:majorUnit val="10"/>
        <c:minorUnit val="5"/>
      </c:valAx>
      <c:valAx>
        <c:axId val="3936867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165699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Bss00-142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2.295</c:v>
                </c:pt>
                <c:pt idx="1">
                  <c:v>0.427</c:v>
                </c:pt>
                <c:pt idx="2">
                  <c:v>0.927066</c:v>
                </c:pt>
                <c:pt idx="3">
                  <c:v>13.421999999999999</c:v>
                </c:pt>
                <c:pt idx="4">
                  <c:v>15.62227</c:v>
                </c:pt>
                <c:pt idx="5">
                  <c:v>9.4</c:v>
                </c:pt>
                <c:pt idx="6">
                  <c:v>18.008999999999997</c:v>
                </c:pt>
                <c:pt idx="7">
                  <c:v>1.005</c:v>
                </c:pt>
                <c:pt idx="8">
                  <c:v>0.4967</c:v>
                </c:pt>
                <c:pt idx="9">
                  <c:v>12.497</c:v>
                </c:pt>
                <c:pt idx="10">
                  <c:v>0.00073</c:v>
                </c:pt>
                <c:pt idx="11">
                  <c:v>0</c:v>
                </c:pt>
                <c:pt idx="12">
                  <c:v>0</c:v>
                </c:pt>
                <c:pt idx="13">
                  <c:v>0.1902</c:v>
                </c:pt>
                <c:pt idx="14">
                  <c:v>0.0051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DATATABLE!$V$7:$V$24</c:f>
              <c:numCache>
                <c:ptCount val="18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  <c:pt idx="17">
                  <c:v>5.1816</c:v>
                </c:pt>
              </c:numCache>
            </c:numRef>
          </c:yVal>
          <c:smooth val="0"/>
        </c:ser>
        <c:axId val="18773729"/>
        <c:axId val="34745834"/>
      </c:scatterChart>
      <c:valAx>
        <c:axId val="1877372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745834"/>
        <c:crosses val="autoZero"/>
        <c:crossBetween val="midCat"/>
        <c:dispUnits/>
        <c:majorUnit val="10"/>
        <c:minorUnit val="5"/>
      </c:valAx>
      <c:valAx>
        <c:axId val="3474583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77372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42</xdr:row>
      <xdr:rowOff>38100</xdr:rowOff>
    </xdr:from>
    <xdr:to>
      <xdr:col>7</xdr:col>
      <xdr:colOff>257175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228600" y="6438900"/>
        <a:ext cx="31337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42</xdr:row>
      <xdr:rowOff>76200</xdr:rowOff>
    </xdr:from>
    <xdr:to>
      <xdr:col>18</xdr:col>
      <xdr:colOff>495300</xdr:colOff>
      <xdr:row>60</xdr:row>
      <xdr:rowOff>47625</xdr:rowOff>
    </xdr:to>
    <xdr:graphicFrame>
      <xdr:nvGraphicFramePr>
        <xdr:cNvPr id="2" name="Chart 2"/>
        <xdr:cNvGraphicFramePr/>
      </xdr:nvGraphicFramePr>
      <xdr:xfrm>
        <a:off x="3457575" y="6477000"/>
        <a:ext cx="4143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33203125" style="0" bestFit="1" customWidth="1"/>
    <col min="3" max="3" width="5.33203125" style="11" customWidth="1"/>
    <col min="4" max="5" width="6.83203125" style="0" bestFit="1" customWidth="1"/>
    <col min="6" max="12" width="5.83203125" style="0" bestFit="1" customWidth="1"/>
    <col min="13" max="13" width="4.16015625" style="0" bestFit="1" customWidth="1"/>
    <col min="14" max="15" width="5.33203125" style="11" customWidth="1"/>
    <col min="16" max="16" width="9.33203125" style="6" bestFit="1" customWidth="1"/>
    <col min="17" max="17" width="10.33203125" style="6" bestFit="1" customWidth="1"/>
    <col min="18" max="18" width="6.33203125" style="6" bestFit="1" customWidth="1"/>
    <col min="19" max="19" width="9" style="0" customWidth="1"/>
    <col min="20" max="20" width="11.33203125" style="0" bestFit="1" customWidth="1"/>
    <col min="21" max="21" width="12.33203125" style="0" bestFit="1" customWidth="1"/>
    <col min="22" max="22" width="12.33203125" style="0" customWidth="1"/>
    <col min="23" max="23" width="9.33203125" style="6" bestFit="1" customWidth="1"/>
    <col min="24" max="24" width="10.33203125" style="6" bestFit="1" customWidth="1"/>
    <col min="25" max="25" width="6.33203125" style="6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31" s="11" customFormat="1" ht="9.75">
      <c r="A4" s="8" t="s">
        <v>26</v>
      </c>
      <c r="B4" s="1"/>
      <c r="C4" s="1"/>
      <c r="D4" s="1"/>
      <c r="E4" s="1"/>
      <c r="F4" s="1"/>
      <c r="G4" s="9" t="s">
        <v>25</v>
      </c>
      <c r="H4" s="1"/>
      <c r="I4" s="1"/>
      <c r="J4" s="1"/>
      <c r="K4" s="1"/>
      <c r="L4" s="1"/>
      <c r="M4" s="1"/>
      <c r="N4" s="10"/>
      <c r="O4" s="10"/>
      <c r="P4" s="10"/>
      <c r="Q4" s="10"/>
      <c r="R4" s="1"/>
      <c r="S4" s="1"/>
      <c r="Z4" s="1"/>
      <c r="AA4" s="1"/>
      <c r="AB4" s="1"/>
      <c r="AC4" s="1"/>
      <c r="AD4" s="1"/>
      <c r="AE4" s="1"/>
    </row>
    <row r="5" spans="1:29" ht="12.75" thickBot="1">
      <c r="A5" s="3" t="s">
        <v>20</v>
      </c>
      <c r="B5" s="3" t="s">
        <v>21</v>
      </c>
      <c r="C5" s="3" t="s">
        <v>27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28</v>
      </c>
      <c r="O5" s="3" t="s">
        <v>29</v>
      </c>
      <c r="P5" s="7" t="s">
        <v>22</v>
      </c>
      <c r="Q5" s="7" t="s">
        <v>23</v>
      </c>
      <c r="R5" s="7" t="s">
        <v>24</v>
      </c>
      <c r="S5" s="1"/>
      <c r="T5" s="8" t="s">
        <v>30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0.000658</v>
      </c>
      <c r="E6" s="2">
        <v>0.000935</v>
      </c>
      <c r="F6" s="2">
        <v>0.001656</v>
      </c>
      <c r="G6" s="2">
        <v>0.002597</v>
      </c>
      <c r="H6" s="2">
        <v>0.005367</v>
      </c>
      <c r="I6" s="2">
        <v>0.0151</v>
      </c>
      <c r="J6" s="2">
        <v>0.02241</v>
      </c>
      <c r="K6" s="2">
        <v>0.0351</v>
      </c>
      <c r="L6" s="2">
        <v>0.05122999999999999</v>
      </c>
      <c r="M6" s="2" t="s">
        <v>18</v>
      </c>
      <c r="N6" s="5">
        <f>(F6+J6)/2</f>
        <v>0.012033</v>
      </c>
      <c r="O6" s="5"/>
      <c r="P6" s="5">
        <v>2.295</v>
      </c>
      <c r="Q6" s="5">
        <v>58.32</v>
      </c>
      <c r="R6" s="5">
        <v>39.44</v>
      </c>
      <c r="S6" s="2"/>
      <c r="T6" s="14" t="s">
        <v>31</v>
      </c>
      <c r="U6" s="15" t="s">
        <v>32</v>
      </c>
      <c r="V6" s="15" t="s">
        <v>33</v>
      </c>
      <c r="W6" s="15" t="s">
        <v>22</v>
      </c>
      <c r="X6" s="15" t="s">
        <v>34</v>
      </c>
      <c r="Y6" s="16" t="s">
        <v>24</v>
      </c>
      <c r="Z6" s="2"/>
      <c r="AA6" s="2"/>
      <c r="AB6" s="2"/>
      <c r="AC6" s="2"/>
    </row>
    <row r="7" spans="1:29" ht="12">
      <c r="A7" s="2"/>
      <c r="B7" s="2"/>
      <c r="C7" s="2"/>
      <c r="D7" s="2">
        <v>10.569624795588933</v>
      </c>
      <c r="E7" s="2">
        <v>10.062746014549175</v>
      </c>
      <c r="F7" s="2">
        <v>9.23808161182485</v>
      </c>
      <c r="G7" s="2">
        <v>8.588938270645768</v>
      </c>
      <c r="H7" s="2">
        <v>7.54166839655111</v>
      </c>
      <c r="I7" s="2">
        <v>6.049307640224371</v>
      </c>
      <c r="J7" s="2">
        <v>5.479713540926419</v>
      </c>
      <c r="K7" s="2">
        <v>4.832385159244889</v>
      </c>
      <c r="L7" s="2">
        <v>4.286867297982249</v>
      </c>
      <c r="M7" s="2" t="s">
        <v>19</v>
      </c>
      <c r="N7" s="5">
        <f aca="true" t="shared" si="0" ref="N7:N41">(F7+J7)/2</f>
        <v>7.358897576375634</v>
      </c>
      <c r="O7" s="5">
        <f>(F7-J7)/2</f>
        <v>1.8791840354492155</v>
      </c>
      <c r="P7" s="5"/>
      <c r="Q7" s="5"/>
      <c r="R7" s="5"/>
      <c r="S7" s="2"/>
      <c r="T7" s="17" t="s">
        <v>0</v>
      </c>
      <c r="U7" s="12">
        <v>0.08333333333333333</v>
      </c>
      <c r="V7" s="12">
        <f>CONVERT(U7,"ft","m")</f>
        <v>0.0254</v>
      </c>
      <c r="W7" s="18">
        <v>2.295</v>
      </c>
      <c r="X7" s="18">
        <v>58.32</v>
      </c>
      <c r="Y7" s="19">
        <v>39.44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0.000636</v>
      </c>
      <c r="E8" s="2">
        <v>0.000859</v>
      </c>
      <c r="F8" s="2">
        <v>0.00133</v>
      </c>
      <c r="G8" s="2">
        <v>0.002247</v>
      </c>
      <c r="H8" s="2">
        <v>0.004274</v>
      </c>
      <c r="I8" s="2">
        <v>0.01047</v>
      </c>
      <c r="J8" s="2">
        <v>0.016</v>
      </c>
      <c r="K8" s="2">
        <v>0.02123</v>
      </c>
      <c r="L8" s="2">
        <v>0.03682</v>
      </c>
      <c r="M8" s="2"/>
      <c r="N8" s="5">
        <f t="shared" si="0"/>
        <v>0.008665</v>
      </c>
      <c r="O8" s="5"/>
      <c r="P8" s="5">
        <v>0.427</v>
      </c>
      <c r="Q8" s="5">
        <v>53.22</v>
      </c>
      <c r="R8" s="5">
        <v>46.29</v>
      </c>
      <c r="S8" s="2"/>
      <c r="T8" s="17" t="s">
        <v>1</v>
      </c>
      <c r="U8" s="12">
        <v>1</v>
      </c>
      <c r="V8" s="12">
        <f>CONVERT(U8,"ft","m")</f>
        <v>0.3048</v>
      </c>
      <c r="W8" s="18">
        <v>0.427</v>
      </c>
      <c r="X8" s="18">
        <v>53.22</v>
      </c>
      <c r="Y8" s="19">
        <v>46.29</v>
      </c>
      <c r="Z8" s="2"/>
      <c r="AA8" s="2"/>
      <c r="AB8" s="2"/>
      <c r="AC8" s="2"/>
    </row>
    <row r="9" spans="1:29" ht="12">
      <c r="A9" s="2"/>
      <c r="B9" s="2"/>
      <c r="C9" s="2"/>
      <c r="D9" s="2">
        <v>10.61868561403982</v>
      </c>
      <c r="E9" s="2">
        <v>10.185054248185711</v>
      </c>
      <c r="F9" s="2">
        <v>9.554358038935623</v>
      </c>
      <c r="G9" s="2">
        <v>8.797784160144268</v>
      </c>
      <c r="H9" s="2">
        <v>7.870197376664364</v>
      </c>
      <c r="I9" s="2">
        <v>6.577594747506003</v>
      </c>
      <c r="J9" s="2">
        <v>5.965784284662088</v>
      </c>
      <c r="K9" s="2">
        <v>5.557751818531434</v>
      </c>
      <c r="L9" s="2">
        <v>4.7633665630869055</v>
      </c>
      <c r="M9" s="2"/>
      <c r="N9" s="5">
        <f t="shared" si="0"/>
        <v>7.760071161798855</v>
      </c>
      <c r="O9" s="5">
        <f>(F9-J9)/2</f>
        <v>1.7942868771367677</v>
      </c>
      <c r="P9" s="5"/>
      <c r="Q9" s="5"/>
      <c r="R9" s="5"/>
      <c r="S9" s="2"/>
      <c r="T9" s="17" t="s">
        <v>2</v>
      </c>
      <c r="U9" s="12">
        <v>2</v>
      </c>
      <c r="V9" s="12">
        <f>CONVERT(U9,"ft","m")</f>
        <v>0.6096</v>
      </c>
      <c r="W9" s="18">
        <v>0.927066</v>
      </c>
      <c r="X9" s="18">
        <v>70.93</v>
      </c>
      <c r="Y9" s="19">
        <v>28.18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0.000754</v>
      </c>
      <c r="E10" s="2">
        <v>0.001277</v>
      </c>
      <c r="F10" s="2">
        <v>0.0022440000000000003</v>
      </c>
      <c r="G10" s="2">
        <v>0.003429</v>
      </c>
      <c r="H10" s="2">
        <v>0.011119999999999998</v>
      </c>
      <c r="I10" s="2">
        <v>0.02206</v>
      </c>
      <c r="J10" s="2">
        <v>0.03007</v>
      </c>
      <c r="K10" s="2">
        <v>0.03591</v>
      </c>
      <c r="L10" s="2">
        <v>0.04689</v>
      </c>
      <c r="M10" s="2"/>
      <c r="N10" s="5">
        <f t="shared" si="0"/>
        <v>0.016157</v>
      </c>
      <c r="O10" s="5"/>
      <c r="P10" s="5">
        <v>0.927066</v>
      </c>
      <c r="Q10" s="5">
        <v>70.93</v>
      </c>
      <c r="R10" s="5">
        <v>28.18</v>
      </c>
      <c r="S10" s="2"/>
      <c r="T10" s="17" t="s">
        <v>3</v>
      </c>
      <c r="U10" s="12">
        <v>3</v>
      </c>
      <c r="V10" s="12">
        <f>CONVERT(U10,"ft","m")</f>
        <v>0.9144</v>
      </c>
      <c r="W10" s="18">
        <v>13.421999999999999</v>
      </c>
      <c r="X10" s="18">
        <v>68.9</v>
      </c>
      <c r="Y10" s="19">
        <v>17.67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10.37314785605551</v>
      </c>
      <c r="E11" s="2">
        <v>9.61302575962145</v>
      </c>
      <c r="F11" s="2">
        <v>8.79971160871538</v>
      </c>
      <c r="G11" s="2">
        <v>8.187996380388538</v>
      </c>
      <c r="H11" s="2">
        <v>6.490699401713305</v>
      </c>
      <c r="I11" s="2">
        <v>5.50242339884543</v>
      </c>
      <c r="J11" s="2">
        <v>5.0555313218628095</v>
      </c>
      <c r="K11" s="2">
        <v>4.799470536772154</v>
      </c>
      <c r="L11" s="2">
        <v>4.414575910715992</v>
      </c>
      <c r="M11" s="2"/>
      <c r="N11" s="5">
        <f t="shared" si="0"/>
        <v>6.927621465289095</v>
      </c>
      <c r="O11" s="5">
        <f>(F11-J11)/2</f>
        <v>1.8720901434262855</v>
      </c>
      <c r="P11" s="5"/>
      <c r="Q11" s="5"/>
      <c r="R11" s="5"/>
      <c r="S11" s="2"/>
      <c r="T11" s="17" t="s">
        <v>4</v>
      </c>
      <c r="U11" s="12">
        <v>4</v>
      </c>
      <c r="V11" s="12">
        <f>CONVERT(U11,"ft","m")</f>
        <v>1.2192</v>
      </c>
      <c r="W11" s="18">
        <v>15.62227</v>
      </c>
      <c r="X11" s="18">
        <v>74.38</v>
      </c>
      <c r="Y11" s="19">
        <v>9.93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0.000939</v>
      </c>
      <c r="E12" s="2">
        <v>0.002102</v>
      </c>
      <c r="F12" s="2">
        <v>0.003463</v>
      </c>
      <c r="G12" s="2">
        <v>0.007393</v>
      </c>
      <c r="H12" s="2">
        <v>0.02436</v>
      </c>
      <c r="I12" s="2">
        <v>0.0455</v>
      </c>
      <c r="J12" s="2">
        <v>0.05755</v>
      </c>
      <c r="K12" s="2">
        <v>0.0724</v>
      </c>
      <c r="L12" s="2">
        <v>0.1072</v>
      </c>
      <c r="M12" s="2"/>
      <c r="N12" s="5">
        <f t="shared" si="0"/>
        <v>0.0305065</v>
      </c>
      <c r="O12" s="5"/>
      <c r="P12" s="5">
        <v>13.421999999999999</v>
      </c>
      <c r="Q12" s="5">
        <v>68.9</v>
      </c>
      <c r="R12" s="5">
        <v>17.67</v>
      </c>
      <c r="S12" s="2"/>
      <c r="T12" s="17" t="s">
        <v>5</v>
      </c>
      <c r="U12" s="12">
        <v>5</v>
      </c>
      <c r="V12" s="12">
        <f>CONVERT(U12,"ft","m")</f>
        <v>1.524</v>
      </c>
      <c r="W12" s="18">
        <v>9.4</v>
      </c>
      <c r="X12" s="18">
        <v>79.32</v>
      </c>
      <c r="Y12" s="19">
        <v>11.21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10.0565872216704</v>
      </c>
      <c r="E13" s="2">
        <v>8.894021615361996</v>
      </c>
      <c r="F13" s="2">
        <v>8.173761897126946</v>
      </c>
      <c r="G13" s="2">
        <v>7.079624371324676</v>
      </c>
      <c r="H13" s="2">
        <v>5.35934205653048</v>
      </c>
      <c r="I13" s="2">
        <v>4.4579896444633915</v>
      </c>
      <c r="J13" s="2">
        <v>4.119040261417219</v>
      </c>
      <c r="K13" s="2">
        <v>3.787866492466244</v>
      </c>
      <c r="L13" s="2">
        <v>3.221623189091677</v>
      </c>
      <c r="M13" s="2"/>
      <c r="N13" s="5">
        <f t="shared" si="0"/>
        <v>6.146401079272082</v>
      </c>
      <c r="O13" s="5">
        <f>(F13-J13)/2</f>
        <v>2.0273608178548637</v>
      </c>
      <c r="P13" s="5"/>
      <c r="Q13" s="5"/>
      <c r="R13" s="5"/>
      <c r="S13" s="2"/>
      <c r="T13" s="17" t="s">
        <v>6</v>
      </c>
      <c r="U13" s="12">
        <v>6</v>
      </c>
      <c r="V13" s="12">
        <f>CONVERT(U13,"ft","m")</f>
        <v>1.8288</v>
      </c>
      <c r="W13" s="18">
        <v>18.008999999999997</v>
      </c>
      <c r="X13" s="18">
        <v>73.91</v>
      </c>
      <c r="Y13" s="19">
        <v>8.14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0.001793</v>
      </c>
      <c r="E14" s="2">
        <v>0.003948</v>
      </c>
      <c r="F14" s="2">
        <v>0.009657</v>
      </c>
      <c r="G14" s="2">
        <v>0.01971</v>
      </c>
      <c r="H14" s="2">
        <v>0.03647999999999999</v>
      </c>
      <c r="I14" s="2">
        <v>0.05258</v>
      </c>
      <c r="J14" s="2">
        <v>0.06204</v>
      </c>
      <c r="K14" s="2">
        <v>0.0727</v>
      </c>
      <c r="L14" s="2">
        <v>0.09144</v>
      </c>
      <c r="M14" s="2"/>
      <c r="N14" s="5">
        <f t="shared" si="0"/>
        <v>0.0358485</v>
      </c>
      <c r="O14" s="5"/>
      <c r="P14" s="5">
        <v>15.62227</v>
      </c>
      <c r="Q14" s="5">
        <v>74.38</v>
      </c>
      <c r="R14" s="5">
        <v>9.93</v>
      </c>
      <c r="S14" s="2"/>
      <c r="T14" s="17" t="s">
        <v>7</v>
      </c>
      <c r="U14" s="12">
        <v>7</v>
      </c>
      <c r="V14" s="12">
        <f>CONVERT(U14,"ft","m")</f>
        <v>2.1336</v>
      </c>
      <c r="W14" s="18">
        <v>1.005</v>
      </c>
      <c r="X14" s="18">
        <v>66.53</v>
      </c>
      <c r="Y14" s="19">
        <v>32.48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9.1234087964558</v>
      </c>
      <c r="E15" s="2">
        <v>7.984662294867777</v>
      </c>
      <c r="F15" s="2">
        <v>6.69420920712534</v>
      </c>
      <c r="G15" s="2">
        <v>5.664928413393326</v>
      </c>
      <c r="H15" s="2">
        <v>4.776750460272071</v>
      </c>
      <c r="I15" s="2">
        <v>4.249342047818766</v>
      </c>
      <c r="J15" s="2">
        <v>4.010657503400721</v>
      </c>
      <c r="K15" s="2">
        <v>3.7819008256298554</v>
      </c>
      <c r="L15" s="2">
        <v>3.451030786222334</v>
      </c>
      <c r="M15" s="2"/>
      <c r="N15" s="5">
        <f t="shared" si="0"/>
        <v>5.352433355263031</v>
      </c>
      <c r="O15" s="5">
        <f>(F15-J15)/2</f>
        <v>1.3417758518623093</v>
      </c>
      <c r="P15" s="5"/>
      <c r="Q15" s="5"/>
      <c r="R15" s="5"/>
      <c r="S15" s="2"/>
      <c r="T15" s="17" t="s">
        <v>8</v>
      </c>
      <c r="U15" s="12">
        <v>8</v>
      </c>
      <c r="V15" s="12">
        <f>CONVERT(U15,"ft","m")</f>
        <v>2.4384</v>
      </c>
      <c r="W15" s="18">
        <v>0.4967</v>
      </c>
      <c r="X15" s="18">
        <v>65.54</v>
      </c>
      <c r="Y15" s="19">
        <v>34.03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0.0014810000000000001</v>
      </c>
      <c r="E16" s="2">
        <v>0.003375</v>
      </c>
      <c r="F16" s="2">
        <v>0.007667</v>
      </c>
      <c r="G16" s="2">
        <v>0.01502</v>
      </c>
      <c r="H16" s="2">
        <v>0.02998</v>
      </c>
      <c r="I16" s="2">
        <v>0.04515</v>
      </c>
      <c r="J16" s="2">
        <v>0.05335</v>
      </c>
      <c r="K16" s="2">
        <v>0.06153</v>
      </c>
      <c r="L16" s="2">
        <v>0.07502</v>
      </c>
      <c r="M16" s="2"/>
      <c r="N16" s="5">
        <f t="shared" si="0"/>
        <v>0.0305085</v>
      </c>
      <c r="O16" s="5"/>
      <c r="P16" s="5">
        <v>9.4</v>
      </c>
      <c r="Q16" s="5">
        <v>79.32</v>
      </c>
      <c r="R16" s="5">
        <v>11.21</v>
      </c>
      <c r="S16" s="2"/>
      <c r="T16" s="17" t="s">
        <v>9</v>
      </c>
      <c r="U16" s="12">
        <v>9</v>
      </c>
      <c r="V16" s="12">
        <f>CONVERT(U16,"ft","m")</f>
        <v>2.7432</v>
      </c>
      <c r="W16" s="18">
        <v>12.497</v>
      </c>
      <c r="X16" s="18">
        <v>79.94</v>
      </c>
      <c r="Y16" s="19">
        <v>7.53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9.399212644035327</v>
      </c>
      <c r="E17" s="2">
        <v>8.210896782498619</v>
      </c>
      <c r="F17" s="2">
        <v>7.027122104818454</v>
      </c>
      <c r="G17" s="2">
        <v>6.056971376922539</v>
      </c>
      <c r="H17" s="2">
        <v>5.059855806488953</v>
      </c>
      <c r="I17" s="2">
        <v>4.469130202068591</v>
      </c>
      <c r="J17" s="2">
        <v>4.2283679187250245</v>
      </c>
      <c r="K17" s="2">
        <v>4.022566197235803</v>
      </c>
      <c r="L17" s="2">
        <v>3.736580926775342</v>
      </c>
      <c r="M17" s="2"/>
      <c r="N17" s="5">
        <f t="shared" si="0"/>
        <v>5.627745011771739</v>
      </c>
      <c r="O17" s="5">
        <f>(F17-J17)/2</f>
        <v>1.3993770930467146</v>
      </c>
      <c r="P17" s="5"/>
      <c r="Q17" s="5"/>
      <c r="R17" s="5"/>
      <c r="S17" s="2"/>
      <c r="T17" s="17" t="s">
        <v>10</v>
      </c>
      <c r="U17" s="12">
        <v>10</v>
      </c>
      <c r="V17" s="12">
        <f>CONVERT(U17,"ft","m")</f>
        <v>3.048</v>
      </c>
      <c r="W17" s="18">
        <v>0.00073</v>
      </c>
      <c r="X17" s="18">
        <v>62.07</v>
      </c>
      <c r="Y17" s="19">
        <v>38.01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0.002064</v>
      </c>
      <c r="E18" s="2">
        <v>0.005735</v>
      </c>
      <c r="F18" s="2">
        <v>0.01398</v>
      </c>
      <c r="G18" s="2">
        <v>0.02268</v>
      </c>
      <c r="H18" s="2">
        <v>0.03907</v>
      </c>
      <c r="I18" s="2">
        <v>0.05602</v>
      </c>
      <c r="J18" s="2">
        <v>0.06472</v>
      </c>
      <c r="K18" s="2">
        <v>0.07274</v>
      </c>
      <c r="L18" s="2">
        <v>0.0825</v>
      </c>
      <c r="M18" s="2"/>
      <c r="N18" s="5">
        <f t="shared" si="0"/>
        <v>0.039349999999999996</v>
      </c>
      <c r="O18" s="5"/>
      <c r="P18" s="5">
        <v>18.008999999999997</v>
      </c>
      <c r="Q18" s="5">
        <v>73.91</v>
      </c>
      <c r="R18" s="5">
        <v>8.14</v>
      </c>
      <c r="S18" s="2"/>
      <c r="T18" s="17" t="s">
        <v>11</v>
      </c>
      <c r="U18" s="12">
        <v>11</v>
      </c>
      <c r="V18" s="12">
        <f>CONVERT(U18,"ft","m")</f>
        <v>3.3528</v>
      </c>
      <c r="W18" s="18">
        <v>0</v>
      </c>
      <c r="X18" s="18">
        <v>66.35400000000001</v>
      </c>
      <c r="Y18" s="19">
        <v>33.54</v>
      </c>
      <c r="Z18" s="2"/>
      <c r="AA18" s="2"/>
      <c r="AB18" s="2"/>
      <c r="AC18" s="2"/>
    </row>
    <row r="19" spans="1:29" ht="12">
      <c r="A19" s="2"/>
      <c r="B19" s="2"/>
      <c r="C19" s="2"/>
      <c r="D19" s="2">
        <v>8.92034131390092</v>
      </c>
      <c r="E19" s="2">
        <v>7.445990798420987</v>
      </c>
      <c r="F19" s="2">
        <v>6.1604918290613755</v>
      </c>
      <c r="G19" s="2">
        <v>5.462435549494583</v>
      </c>
      <c r="H19" s="2">
        <v>4.677794934253139</v>
      </c>
      <c r="I19" s="2">
        <v>4.157914206362306</v>
      </c>
      <c r="J19" s="2">
        <v>3.949644582006834</v>
      </c>
      <c r="K19" s="2">
        <v>3.7811072639811947</v>
      </c>
      <c r="L19" s="2">
        <v>3.5994620704162714</v>
      </c>
      <c r="M19" s="2"/>
      <c r="N19" s="5">
        <f t="shared" si="0"/>
        <v>5.055068205534105</v>
      </c>
      <c r="O19" s="5">
        <f>(F19-J19)/2</f>
        <v>1.1054236235272707</v>
      </c>
      <c r="P19" s="5"/>
      <c r="Q19" s="5"/>
      <c r="R19" s="5"/>
      <c r="S19" s="2"/>
      <c r="T19" s="17" t="s">
        <v>12</v>
      </c>
      <c r="U19" s="12">
        <v>12</v>
      </c>
      <c r="V19" s="12">
        <f>CONVERT(U19,"ft","m")</f>
        <v>3.6576</v>
      </c>
      <c r="W19" s="18">
        <v>0</v>
      </c>
      <c r="X19" s="18">
        <v>50.483999999999995</v>
      </c>
      <c r="Y19" s="19">
        <v>49.61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0.000708</v>
      </c>
      <c r="E20" s="2">
        <v>0.001125</v>
      </c>
      <c r="F20" s="2">
        <v>0.00199</v>
      </c>
      <c r="G20" s="2">
        <v>0.002978</v>
      </c>
      <c r="H20" s="2">
        <v>0.008378</v>
      </c>
      <c r="I20" s="2">
        <v>0.02003</v>
      </c>
      <c r="J20" s="2">
        <v>0.03091</v>
      </c>
      <c r="K20" s="2">
        <v>0.03865999999999999</v>
      </c>
      <c r="L20" s="2">
        <v>0.05088</v>
      </c>
      <c r="M20" s="2"/>
      <c r="N20" s="5">
        <f t="shared" si="0"/>
        <v>0.01645</v>
      </c>
      <c r="O20" s="5"/>
      <c r="P20" s="5">
        <v>1.005</v>
      </c>
      <c r="Q20" s="5">
        <v>66.53</v>
      </c>
      <c r="R20" s="5">
        <v>32.48</v>
      </c>
      <c r="S20" s="2"/>
      <c r="T20" s="17" t="s">
        <v>13</v>
      </c>
      <c r="U20" s="12">
        <v>13</v>
      </c>
      <c r="V20" s="12">
        <f>CONVERT(U20,"ft","m")</f>
        <v>3.9624</v>
      </c>
      <c r="W20" s="18">
        <v>0.1902</v>
      </c>
      <c r="X20" s="18">
        <v>50.54</v>
      </c>
      <c r="Y20" s="19">
        <v>49.34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10.463963019241177</v>
      </c>
      <c r="E21" s="2">
        <v>9.795859283219775</v>
      </c>
      <c r="F21" s="2">
        <v>8.973015853893164</v>
      </c>
      <c r="G21" s="2">
        <v>8.391440530742074</v>
      </c>
      <c r="H21" s="2">
        <v>6.899178400457651</v>
      </c>
      <c r="I21" s="2">
        <v>5.641693768624105</v>
      </c>
      <c r="J21" s="2">
        <v>5.015782535578588</v>
      </c>
      <c r="K21" s="2">
        <v>4.693014552225576</v>
      </c>
      <c r="L21" s="2">
        <v>4.2967575191524565</v>
      </c>
      <c r="M21" s="2"/>
      <c r="N21" s="5">
        <f t="shared" si="0"/>
        <v>6.994399194735877</v>
      </c>
      <c r="O21" s="5">
        <f>(F21-J21)/2</f>
        <v>1.978616659157288</v>
      </c>
      <c r="P21" s="5"/>
      <c r="Q21" s="5"/>
      <c r="R21" s="5"/>
      <c r="S21" s="2"/>
      <c r="T21" s="17" t="s">
        <v>14</v>
      </c>
      <c r="U21" s="12">
        <v>14</v>
      </c>
      <c r="V21" s="12">
        <f>CONVERT(U21,"ft","m")</f>
        <v>4.2672</v>
      </c>
      <c r="W21" s="18">
        <v>0.0051</v>
      </c>
      <c r="X21" s="18">
        <v>56.02</v>
      </c>
      <c r="Y21" s="19">
        <v>43.93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0.000669</v>
      </c>
      <c r="E22" s="2">
        <v>0.000965</v>
      </c>
      <c r="F22" s="2">
        <v>0.001728</v>
      </c>
      <c r="G22" s="2">
        <v>0.0027919999999999998</v>
      </c>
      <c r="H22" s="2">
        <v>0.008276</v>
      </c>
      <c r="I22" s="2">
        <v>0.01944</v>
      </c>
      <c r="J22" s="2">
        <v>0.02862</v>
      </c>
      <c r="K22" s="2">
        <v>0.03522</v>
      </c>
      <c r="L22" s="2">
        <v>0.046520000000000006</v>
      </c>
      <c r="M22" s="2"/>
      <c r="N22" s="5">
        <f t="shared" si="0"/>
        <v>0.015174</v>
      </c>
      <c r="O22" s="5"/>
      <c r="P22" s="5">
        <v>0.4967</v>
      </c>
      <c r="Q22" s="5">
        <v>65.54</v>
      </c>
      <c r="R22" s="5">
        <v>34.03</v>
      </c>
      <c r="S22" s="2"/>
      <c r="T22" s="17" t="s">
        <v>15</v>
      </c>
      <c r="U22" s="12">
        <v>15</v>
      </c>
      <c r="V22" s="12">
        <f>CONVERT(U22,"ft","m")</f>
        <v>4.572</v>
      </c>
      <c r="W22" s="18">
        <v>0</v>
      </c>
      <c r="X22" s="18">
        <v>52.98014</v>
      </c>
      <c r="Y22" s="19">
        <v>47.08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10.545706168682713</v>
      </c>
      <c r="E23" s="2">
        <v>10.017183437168732</v>
      </c>
      <c r="F23" s="2">
        <v>9.176681067160706</v>
      </c>
      <c r="G23" s="2">
        <v>8.484485343114523</v>
      </c>
      <c r="H23" s="2">
        <v>6.9168506394641645</v>
      </c>
      <c r="I23" s="2">
        <v>5.684827970831031</v>
      </c>
      <c r="J23" s="2">
        <v>5.126832517710144</v>
      </c>
      <c r="K23" s="2">
        <v>4.827461280605603</v>
      </c>
      <c r="L23" s="2">
        <v>4.426005092963593</v>
      </c>
      <c r="M23" s="2"/>
      <c r="N23" s="5">
        <f t="shared" si="0"/>
        <v>7.151756792435425</v>
      </c>
      <c r="O23" s="5">
        <f>(F23-J23)/2</f>
        <v>2.0249242747252807</v>
      </c>
      <c r="P23" s="5"/>
      <c r="Q23" s="5"/>
      <c r="R23" s="5"/>
      <c r="S23" s="2"/>
      <c r="T23" s="17" t="s">
        <v>16</v>
      </c>
      <c r="U23" s="12">
        <v>16</v>
      </c>
      <c r="V23" s="12">
        <f>CONVERT(U23,"ft","m")</f>
        <v>4.8768</v>
      </c>
      <c r="W23" s="18">
        <v>0</v>
      </c>
      <c r="X23" s="18">
        <v>53.670047999999994</v>
      </c>
      <c r="Y23" s="19">
        <v>46.29</v>
      </c>
      <c r="Z23" s="2"/>
      <c r="AA23" s="2"/>
      <c r="AB23" s="2"/>
      <c r="AC23" s="2"/>
    </row>
    <row r="24" spans="1:29" ht="12.75" thickBot="1">
      <c r="A24" s="2" t="s">
        <v>9</v>
      </c>
      <c r="B24" s="2">
        <v>9</v>
      </c>
      <c r="C24" s="2">
        <f>CONVERT(B24,"ft","m")</f>
        <v>2.7432</v>
      </c>
      <c r="D24" s="2">
        <v>0.002168</v>
      </c>
      <c r="E24" s="2">
        <v>0.007033</v>
      </c>
      <c r="F24" s="2">
        <v>0.01541</v>
      </c>
      <c r="G24" s="2">
        <v>0.02288</v>
      </c>
      <c r="H24" s="2">
        <v>0.03715</v>
      </c>
      <c r="I24" s="2">
        <v>0.0522</v>
      </c>
      <c r="J24" s="2">
        <v>0.05926</v>
      </c>
      <c r="K24" s="2">
        <v>0.06527</v>
      </c>
      <c r="L24" s="2">
        <v>0.07242</v>
      </c>
      <c r="M24" s="2"/>
      <c r="N24" s="5">
        <f t="shared" si="0"/>
        <v>0.037335</v>
      </c>
      <c r="O24" s="5"/>
      <c r="P24" s="5">
        <v>12.497</v>
      </c>
      <c r="Q24" s="5">
        <v>79.94</v>
      </c>
      <c r="R24" s="5">
        <v>7.53</v>
      </c>
      <c r="S24" s="2"/>
      <c r="T24" s="20" t="s">
        <v>17</v>
      </c>
      <c r="U24" s="13">
        <v>17</v>
      </c>
      <c r="V24" s="13">
        <f>CONVERT(U24,"ft","m")</f>
        <v>5.1816</v>
      </c>
      <c r="W24" s="21">
        <v>0</v>
      </c>
      <c r="X24" s="21">
        <v>55.953</v>
      </c>
      <c r="Y24" s="22">
        <v>43.93</v>
      </c>
      <c r="Z24" s="2"/>
      <c r="AA24" s="2"/>
      <c r="AB24" s="2"/>
      <c r="AC24" s="2"/>
    </row>
    <row r="25" spans="1:29" ht="12">
      <c r="A25" s="2"/>
      <c r="B25" s="2"/>
      <c r="C25" s="2"/>
      <c r="D25" s="2">
        <v>8.849419527970303</v>
      </c>
      <c r="E25" s="2">
        <v>7.151644067356267</v>
      </c>
      <c r="F25" s="2">
        <v>6.019989327922026</v>
      </c>
      <c r="G25" s="2">
        <v>5.449769137658422</v>
      </c>
      <c r="H25" s="2">
        <v>4.750493979010853</v>
      </c>
      <c r="I25" s="2">
        <v>4.259806382979565</v>
      </c>
      <c r="J25" s="2">
        <v>4.07679756347553</v>
      </c>
      <c r="K25" s="2">
        <v>3.9374361504727786</v>
      </c>
      <c r="L25" s="2">
        <v>3.7874680129606344</v>
      </c>
      <c r="M25" s="2"/>
      <c r="N25" s="5">
        <f t="shared" si="0"/>
        <v>5.048393445698778</v>
      </c>
      <c r="O25" s="5">
        <f>(F25-J25)/2</f>
        <v>0.971595882223248</v>
      </c>
      <c r="P25" s="5"/>
      <c r="Q25" s="5"/>
      <c r="R25" s="5"/>
      <c r="S25" s="2"/>
      <c r="T25" s="2"/>
      <c r="W25"/>
      <c r="X2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0.000648</v>
      </c>
      <c r="E26" s="2">
        <v>0.000901</v>
      </c>
      <c r="F26" s="2">
        <v>0.001536</v>
      </c>
      <c r="G26" s="2">
        <v>0.002567</v>
      </c>
      <c r="H26" s="2">
        <v>0.006222000000000001</v>
      </c>
      <c r="I26" s="2">
        <v>0.01677</v>
      </c>
      <c r="J26" s="2">
        <v>0.02461</v>
      </c>
      <c r="K26" s="2">
        <v>0.03194</v>
      </c>
      <c r="L26" s="2">
        <v>0.04129</v>
      </c>
      <c r="M26" s="2"/>
      <c r="N26" s="5">
        <f t="shared" si="0"/>
        <v>0.013073</v>
      </c>
      <c r="O26" s="5"/>
      <c r="P26" s="5">
        <v>0.00073</v>
      </c>
      <c r="Q26" s="5">
        <v>62.07</v>
      </c>
      <c r="R26" s="5">
        <v>38.01</v>
      </c>
      <c r="S26" s="2"/>
      <c r="T26" s="2"/>
      <c r="W26"/>
      <c r="X26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10.59171856643955</v>
      </c>
      <c r="E27" s="2">
        <v>10.116185273510636</v>
      </c>
      <c r="F27" s="2">
        <v>9.346606068603018</v>
      </c>
      <c r="G27" s="2">
        <v>8.605700988748756</v>
      </c>
      <c r="H27" s="2">
        <v>7.328405889789792</v>
      </c>
      <c r="I27" s="2">
        <v>5.897973500872466</v>
      </c>
      <c r="J27" s="2">
        <v>5.344611531978653</v>
      </c>
      <c r="K27" s="2">
        <v>4.9684918770255795</v>
      </c>
      <c r="L27" s="2">
        <v>4.598063771260635</v>
      </c>
      <c r="M27" s="2"/>
      <c r="N27" s="5">
        <f t="shared" si="0"/>
        <v>7.345608800290835</v>
      </c>
      <c r="O27" s="5">
        <f>(F27-J27)/2</f>
        <v>2.0009972683121826</v>
      </c>
      <c r="P27" s="5"/>
      <c r="Q27" s="5"/>
      <c r="R27" s="5"/>
      <c r="S27" s="2"/>
      <c r="T27" s="2"/>
      <c r="W27"/>
      <c r="X27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0.000657</v>
      </c>
      <c r="E28" s="2">
        <v>0.000929</v>
      </c>
      <c r="F28" s="2">
        <v>0.001687</v>
      </c>
      <c r="G28" s="2">
        <v>0.002829</v>
      </c>
      <c r="H28" s="2">
        <v>0.008976000000000001</v>
      </c>
      <c r="I28" s="2">
        <v>0.02115</v>
      </c>
      <c r="J28" s="2">
        <v>0.02911</v>
      </c>
      <c r="K28" s="2">
        <v>0.03473</v>
      </c>
      <c r="L28" s="2">
        <v>0.04202000000000001</v>
      </c>
      <c r="M28" s="2"/>
      <c r="N28" s="5">
        <f t="shared" si="0"/>
        <v>0.0153985</v>
      </c>
      <c r="O28" s="5"/>
      <c r="P28" s="5">
        <v>0</v>
      </c>
      <c r="Q28" s="5">
        <v>66.35400000000001</v>
      </c>
      <c r="R28" s="5">
        <v>33.54</v>
      </c>
      <c r="S28" s="2"/>
      <c r="T28" s="2"/>
      <c r="W28"/>
      <c r="X28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10.571819009001844</v>
      </c>
      <c r="E29" s="2">
        <v>10.07203378294152</v>
      </c>
      <c r="F29" s="2">
        <v>9.21132431103661</v>
      </c>
      <c r="G29" s="2">
        <v>8.465492107927922</v>
      </c>
      <c r="H29" s="2">
        <v>6.799711608715381</v>
      </c>
      <c r="I29" s="2">
        <v>5.5631985264295</v>
      </c>
      <c r="J29" s="2">
        <v>5.102341350314046</v>
      </c>
      <c r="K29" s="2">
        <v>4.847673779054721</v>
      </c>
      <c r="L29" s="2">
        <v>4.572780027763766</v>
      </c>
      <c r="M29" s="2"/>
      <c r="N29" s="5">
        <f t="shared" si="0"/>
        <v>7.156832830675327</v>
      </c>
      <c r="O29" s="5">
        <f>(F29-J29)/2</f>
        <v>2.0544914803612815</v>
      </c>
      <c r="P29" s="5"/>
      <c r="Q29" s="5"/>
      <c r="R29" s="5"/>
      <c r="S29" s="2"/>
      <c r="T29" s="2"/>
      <c r="W29"/>
      <c r="X29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0.000605</v>
      </c>
      <c r="E30" s="2">
        <v>0.000784</v>
      </c>
      <c r="F30" s="2">
        <v>0.0011240000000000002</v>
      </c>
      <c r="G30" s="2">
        <v>0.002058</v>
      </c>
      <c r="H30" s="2">
        <v>0.003946</v>
      </c>
      <c r="I30" s="2">
        <v>0.009474</v>
      </c>
      <c r="J30" s="2">
        <v>0.01553</v>
      </c>
      <c r="K30" s="2">
        <v>0.02079</v>
      </c>
      <c r="L30" s="2">
        <v>0.03528</v>
      </c>
      <c r="M30" s="2"/>
      <c r="N30" s="5">
        <f t="shared" si="0"/>
        <v>0.008327000000000001</v>
      </c>
      <c r="O30" s="5"/>
      <c r="P30" s="5">
        <v>0</v>
      </c>
      <c r="Q30" s="5">
        <v>50.483999999999995</v>
      </c>
      <c r="R30" s="5">
        <v>49.61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10.690777237162218</v>
      </c>
      <c r="E31" s="2">
        <v>10.316858725208967</v>
      </c>
      <c r="F31" s="2">
        <v>9.797142249103247</v>
      </c>
      <c r="G31" s="2">
        <v>8.924541302430207</v>
      </c>
      <c r="H31" s="2">
        <v>7.985393328600616</v>
      </c>
      <c r="I31" s="2">
        <v>6.7218106127427815</v>
      </c>
      <c r="J31" s="2">
        <v>6.008798360049512</v>
      </c>
      <c r="K31" s="2">
        <v>5.587966431578442</v>
      </c>
      <c r="L31" s="2">
        <v>4.825005628879291</v>
      </c>
      <c r="M31" s="2"/>
      <c r="N31" s="5">
        <f t="shared" si="0"/>
        <v>7.90297030457638</v>
      </c>
      <c r="O31" s="5">
        <f>(F31-J31)/2</f>
        <v>1.8941719445268679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0.000599</v>
      </c>
      <c r="E32" s="2">
        <v>0.000771</v>
      </c>
      <c r="F32" s="2">
        <v>0.001076</v>
      </c>
      <c r="G32" s="2">
        <v>0.001993</v>
      </c>
      <c r="H32" s="2">
        <v>0.003978</v>
      </c>
      <c r="I32" s="2">
        <v>0.0108</v>
      </c>
      <c r="J32" s="2">
        <v>0.016670000000000004</v>
      </c>
      <c r="K32" s="2">
        <v>0.02455</v>
      </c>
      <c r="L32" s="2">
        <v>0.03885</v>
      </c>
      <c r="M32" s="2"/>
      <c r="N32" s="5">
        <f t="shared" si="0"/>
        <v>0.008873000000000002</v>
      </c>
      <c r="O32" s="5"/>
      <c r="P32" s="5">
        <v>0.1902</v>
      </c>
      <c r="Q32" s="5">
        <v>50.54</v>
      </c>
      <c r="R32" s="5">
        <v>49.34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10.705156376535388</v>
      </c>
      <c r="E33" s="2">
        <v>10.340981519409139</v>
      </c>
      <c r="F33" s="2">
        <v>9.86010620676755</v>
      </c>
      <c r="G33" s="2">
        <v>8.970842574485117</v>
      </c>
      <c r="H33" s="2">
        <v>7.97374100849043</v>
      </c>
      <c r="I33" s="2">
        <v>6.5328248773859805</v>
      </c>
      <c r="J33" s="2">
        <v>5.906602085450396</v>
      </c>
      <c r="K33" s="2">
        <v>5.348133165234756</v>
      </c>
      <c r="L33" s="2">
        <v>4.68594159114174</v>
      </c>
      <c r="M33" s="2"/>
      <c r="N33" s="5">
        <f t="shared" si="0"/>
        <v>7.883354146108973</v>
      </c>
      <c r="O33" s="5">
        <f>(F33-J33)/2</f>
        <v>1.9767520606585776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0.000627</v>
      </c>
      <c r="E34" s="2">
        <v>0.000842</v>
      </c>
      <c r="F34" s="2">
        <v>0.001307</v>
      </c>
      <c r="G34" s="2">
        <v>0.002274</v>
      </c>
      <c r="H34" s="2">
        <v>0.00466</v>
      </c>
      <c r="I34" s="2">
        <v>0.01328</v>
      </c>
      <c r="J34" s="2">
        <v>0.01823</v>
      </c>
      <c r="K34" s="2">
        <v>0.02918</v>
      </c>
      <c r="L34" s="2">
        <v>0.0399</v>
      </c>
      <c r="M34" s="2"/>
      <c r="N34" s="5">
        <f t="shared" si="0"/>
        <v>0.0097685</v>
      </c>
      <c r="O34" s="5"/>
      <c r="P34" s="5">
        <v>0.0051</v>
      </c>
      <c r="Q34" s="5">
        <v>56.02</v>
      </c>
      <c r="R34" s="5">
        <v>43.93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10.639246936522136</v>
      </c>
      <c r="E35" s="2">
        <v>10.213892146257779</v>
      </c>
      <c r="F35" s="2">
        <v>9.579525143528741</v>
      </c>
      <c r="G35" s="2">
        <v>8.780552030431927</v>
      </c>
      <c r="H35" s="2">
        <v>7.745454329782532</v>
      </c>
      <c r="I35" s="2">
        <v>6.234601043089888</v>
      </c>
      <c r="J35" s="2">
        <v>5.777541628397678</v>
      </c>
      <c r="K35" s="2">
        <v>5.098876306518921</v>
      </c>
      <c r="L35" s="2">
        <v>4.647467443327104</v>
      </c>
      <c r="M35" s="2"/>
      <c r="N35" s="5">
        <f t="shared" si="0"/>
        <v>7.67853338596321</v>
      </c>
      <c r="O35" s="5">
        <f>(F35-J35)/2</f>
        <v>1.9009917575655315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0.000616</v>
      </c>
      <c r="E36" s="2">
        <v>0.0008110000000000001</v>
      </c>
      <c r="F36" s="2">
        <v>0.001187</v>
      </c>
      <c r="G36" s="2">
        <v>0.0021190000000000002</v>
      </c>
      <c r="H36" s="2">
        <v>0.004221</v>
      </c>
      <c r="I36" s="2">
        <v>0.01092</v>
      </c>
      <c r="J36" s="2">
        <v>0.01564</v>
      </c>
      <c r="K36" s="2">
        <v>0.01971</v>
      </c>
      <c r="L36" s="2">
        <v>0.03205</v>
      </c>
      <c r="M36" s="2"/>
      <c r="N36" s="5">
        <f t="shared" si="0"/>
        <v>0.0084135</v>
      </c>
      <c r="O36" s="5"/>
      <c r="P36" s="5">
        <v>0</v>
      </c>
      <c r="Q36" s="5">
        <v>52.98014</v>
      </c>
      <c r="R36" s="5">
        <v>47.08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10.664782028629272</v>
      </c>
      <c r="E37" s="2">
        <v>10.2680104651069</v>
      </c>
      <c r="F37" s="2">
        <v>9.718464349682268</v>
      </c>
      <c r="G37" s="2">
        <v>8.882400696952004</v>
      </c>
      <c r="H37" s="2">
        <v>7.888199455366485</v>
      </c>
      <c r="I37" s="2">
        <v>6.51688333351696</v>
      </c>
      <c r="J37" s="2">
        <v>5.998615677129459</v>
      </c>
      <c r="K37" s="2">
        <v>5.664928413393326</v>
      </c>
      <c r="L37" s="2">
        <v>4.963531832930708</v>
      </c>
      <c r="M37" s="2"/>
      <c r="N37" s="5">
        <f t="shared" si="0"/>
        <v>7.858540013405864</v>
      </c>
      <c r="O37" s="5">
        <f>(F37-J37)/2</f>
        <v>1.8599243362764044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CONVERT(B38,"ft","m")</f>
        <v>4.8768</v>
      </c>
      <c r="D38" s="2">
        <v>0.000624</v>
      </c>
      <c r="E38" s="2">
        <v>0.00083</v>
      </c>
      <c r="F38" s="2">
        <v>0.0012410000000000001</v>
      </c>
      <c r="G38" s="2">
        <v>0.002166</v>
      </c>
      <c r="H38" s="2">
        <v>0.004292</v>
      </c>
      <c r="I38" s="2">
        <v>0.01028</v>
      </c>
      <c r="J38" s="2">
        <v>0.01495</v>
      </c>
      <c r="K38" s="2">
        <v>0.01865</v>
      </c>
      <c r="L38" s="2">
        <v>0.03091</v>
      </c>
      <c r="M38" s="2"/>
      <c r="N38" s="5">
        <f t="shared" si="0"/>
        <v>0.0080955</v>
      </c>
      <c r="O38" s="5"/>
      <c r="P38" s="5">
        <v>0</v>
      </c>
      <c r="Q38" s="5">
        <v>53.670047999999994</v>
      </c>
      <c r="R38" s="5">
        <v>46.29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>
        <v>10.646166350461927</v>
      </c>
      <c r="E39" s="2">
        <v>10.234601043089887</v>
      </c>
      <c r="F39" s="2">
        <v>9.654281169193817</v>
      </c>
      <c r="G39" s="2">
        <v>8.850751041715847</v>
      </c>
      <c r="H39" s="2">
        <v>7.864134208567653</v>
      </c>
      <c r="I39" s="2">
        <v>6.604015925242933</v>
      </c>
      <c r="J39" s="2">
        <v>6.063710705351344</v>
      </c>
      <c r="K39" s="2">
        <v>5.744680559294212</v>
      </c>
      <c r="L39" s="2">
        <v>5.015782535578588</v>
      </c>
      <c r="M39" s="2"/>
      <c r="N39" s="5">
        <f t="shared" si="0"/>
        <v>7.858995937272581</v>
      </c>
      <c r="O39" s="5">
        <f>(F39-J39)/2</f>
        <v>1.7952852319212367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 t="s">
        <v>17</v>
      </c>
      <c r="B40" s="2">
        <v>17</v>
      </c>
      <c r="C40" s="2">
        <f>CONVERT(B40,"ft","m")</f>
        <v>5.1816</v>
      </c>
      <c r="D40" s="2">
        <v>0.000629</v>
      </c>
      <c r="E40" s="2">
        <v>0.000842</v>
      </c>
      <c r="F40" s="2">
        <v>0.001274</v>
      </c>
      <c r="G40" s="2">
        <v>0.002235</v>
      </c>
      <c r="H40" s="2">
        <v>0.004726</v>
      </c>
      <c r="I40" s="2">
        <v>0.01587</v>
      </c>
      <c r="J40" s="2">
        <v>0.024829999999999998</v>
      </c>
      <c r="K40" s="2">
        <v>0.03264</v>
      </c>
      <c r="L40" s="2">
        <v>0.041409999999999995</v>
      </c>
      <c r="M40" s="2"/>
      <c r="N40" s="5">
        <f t="shared" si="0"/>
        <v>0.013052</v>
      </c>
      <c r="O40" s="5"/>
      <c r="P40" s="5">
        <v>0</v>
      </c>
      <c r="Q40" s="5">
        <v>55.953</v>
      </c>
      <c r="R40" s="5">
        <v>43.93</v>
      </c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>
        <v>10.634652362444886</v>
      </c>
      <c r="E41" s="2">
        <v>10.213892146257779</v>
      </c>
      <c r="F41" s="2">
        <v>9.616419007067874</v>
      </c>
      <c r="G41" s="2">
        <v>8.805509453253494</v>
      </c>
      <c r="H41" s="2">
        <v>7.725164655350327</v>
      </c>
      <c r="I41" s="2">
        <v>5.97755406160163</v>
      </c>
      <c r="J41" s="2">
        <v>5.331771928259971</v>
      </c>
      <c r="K41" s="2">
        <v>4.937215132465316</v>
      </c>
      <c r="L41" s="2">
        <v>4.593876987066934</v>
      </c>
      <c r="M41" s="2"/>
      <c r="N41" s="5">
        <f t="shared" si="0"/>
        <v>7.474095467663922</v>
      </c>
      <c r="O41" s="5">
        <f>(F41-J41)/2</f>
        <v>2.1423235394039515</v>
      </c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2000-10-18T21:02:39Z</dcterms:created>
  <dcterms:modified xsi:type="dcterms:W3CDTF">2001-01-20T20:07:09Z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