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<sst xmlns="http://schemas.openxmlformats.org/spreadsheetml/2006/main" count="41" uniqueCount="28">
  <si>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160-000-002</t>
  </si>
  <si>
    <t>160-023-025</t>
  </si>
  <si>
    <t>160-035-037</t>
  </si>
  <si>
    <t>160-047-049</t>
  </si>
  <si>
    <t>160-059-061</t>
  </si>
  <si>
    <t>160-071-073</t>
  </si>
  <si>
    <t>160-083-085</t>
  </si>
  <si>
    <t>160-095-097</t>
  </si>
  <si>
    <t>160-107-109</t>
  </si>
  <si>
    <t>160-119-121</t>
  </si>
  <si>
    <t>160-131-133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</si>
  <si>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</si>
  <si>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</si>
  <si>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</si>
  <si>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</si>
  <si>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</si>
  <si>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</si>
  <si>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</si>
  <si>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</si>
  <si>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</si>
  <si>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</si>
  <si>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</si>
  <si>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</si>
  <si>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</si>
  <si>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</si>
  <si>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</si>
  <si>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</si>
  <si>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BSS00_160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</si>
</sst>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DATATABLE!$W$7:$W$35</c:f>
              <c:numCache>
                <c:ptCount val="29"/>
                <c:pt idx="0">
                  <c:v>15.45356</c:v>
                </c:pt>
                <c:pt idx="1">
                  <c:v>16.1481</c:v>
                </c:pt>
                <c:pt idx="2">
                  <c:v>59.255669999999995</c:v>
                </c:pt>
                <c:pt idx="3">
                  <c:v>10.031600000000001</c:v>
                </c:pt>
                <c:pt idx="4">
                  <c:v>12.17351</c:v>
                </c:pt>
                <c:pt idx="5">
                  <c:v>10.7499</c:v>
                </c:pt>
                <c:pt idx="6">
                  <c:v>11.8915</c:v>
                </c:pt>
                <c:pt idx="7">
                  <c:v>7.313699999999999</c:v>
                </c:pt>
                <c:pt idx="8">
                  <c:v>6.9228000000000005</c:v>
                </c:pt>
                <c:pt idx="9">
                  <c:v>7.3925</c:v>
                </c:pt>
                <c:pt idx="10">
                  <c:v>9.585</c:v>
                </c:pt>
              </c:numCache>
            </c:numRef>
          </c:xVal>
          <c:yVal>
            <c:numRef>
              <c:f>DATATABLE!$U$7:$U$35</c:f>
              <c:numCache>
                <c:ptCount val="29"/>
                <c:pt idx="0">
                  <c:v>0.08333333333333333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41952005"/>
        <c:axId val="42023726"/>
      </c:scatterChart>
      <c:valAx>
        <c:axId val="419520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023726"/>
        <c:crosses val="autoZero"/>
        <c:crossBetween val="midCat"/>
        <c:dispUnits/>
        <c:majorUnit val="10"/>
        <c:minorUnit val="5"/>
      </c:valAx>
      <c:valAx>
        <c:axId val="4202372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9520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15.45356</c:v>
                </c:pt>
                <c:pt idx="1">
                  <c:v>16.1481</c:v>
                </c:pt>
                <c:pt idx="2">
                  <c:v>59.255669999999995</c:v>
                </c:pt>
                <c:pt idx="3">
                  <c:v>10.031600000000001</c:v>
                </c:pt>
                <c:pt idx="4">
                  <c:v>12.17351</c:v>
                </c:pt>
                <c:pt idx="5">
                  <c:v>10.7499</c:v>
                </c:pt>
                <c:pt idx="6">
                  <c:v>11.8915</c:v>
                </c:pt>
                <c:pt idx="7">
                  <c:v>7.313699999999999</c:v>
                </c:pt>
                <c:pt idx="8">
                  <c:v>6.9228000000000005</c:v>
                </c:pt>
                <c:pt idx="9">
                  <c:v>7.3925</c:v>
                </c:pt>
                <c:pt idx="10">
                  <c:v>9.585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42669215"/>
        <c:axId val="48478616"/>
      </c:scatterChart>
      <c:valAx>
        <c:axId val="426692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78616"/>
        <c:crosses val="autoZero"/>
        <c:crossBetween val="midCat"/>
        <c:dispUnits/>
        <c:majorUnit val="10"/>
        <c:minorUnit val="5"/>
      </c:valAx>
      <c:valAx>
        <c:axId val="4847861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6692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28</xdr:row>
      <xdr:rowOff>114300</xdr:rowOff>
    </xdr:from>
    <xdr:to>
      <xdr:col>6</xdr:col>
      <xdr:colOff>304800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523875" y="4381500"/>
        <a:ext cx="2609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28</xdr:row>
      <xdr:rowOff>142875</xdr:rowOff>
    </xdr:from>
    <xdr:to>
      <xdr:col>16</xdr:col>
      <xdr:colOff>133350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3267075" y="4410075"/>
        <a:ext cx="32480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9" customWidth="1"/>
    <col min="16" max="16" width="7.8515625" style="7" bestFit="1" customWidth="1"/>
    <col min="17" max="17" width="6.14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7" bestFit="1" customWidth="1"/>
    <col min="24" max="24" width="6.140625" style="7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1"/>
      <c r="Z3" s="1"/>
      <c r="AA3" s="1"/>
      <c r="AB3" s="1"/>
      <c r="AC3" s="1"/>
    </row>
    <row r="4" spans="1:29" s="9" customFormat="1" ht="9.75">
      <c r="A4" s="12" t="s">
        <v>27</v>
      </c>
      <c r="B4" s="1"/>
      <c r="C4" s="1"/>
      <c r="D4" s="1"/>
      <c r="E4" s="1"/>
      <c r="F4" s="1"/>
      <c r="G4" s="13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13</v>
      </c>
      <c r="B5" s="3" t="s">
        <v>14</v>
      </c>
      <c r="C5" s="3" t="s">
        <v>18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6" t="s">
        <v>15</v>
      </c>
      <c r="Q5" s="6" t="s">
        <v>16</v>
      </c>
      <c r="R5" s="6" t="s">
        <v>17</v>
      </c>
      <c r="S5" s="1"/>
      <c r="T5" s="12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8">
        <v>0.000874</v>
      </c>
      <c r="E6" s="8">
        <v>0.001398</v>
      </c>
      <c r="F6" s="8">
        <v>0.0022480000000000004</v>
      </c>
      <c r="G6" s="8">
        <v>0.003948</v>
      </c>
      <c r="H6" s="8">
        <v>0.01856</v>
      </c>
      <c r="I6" s="8">
        <v>0.04613</v>
      </c>
      <c r="J6" s="8">
        <v>0.06136</v>
      </c>
      <c r="K6" s="8">
        <v>0.07902</v>
      </c>
      <c r="L6" s="8">
        <v>0.1117</v>
      </c>
      <c r="M6" s="2" t="s">
        <v>11</v>
      </c>
      <c r="N6" s="5">
        <f>(F6+J6)/2</f>
        <v>0.031804</v>
      </c>
      <c r="O6" s="5"/>
      <c r="P6" s="5">
        <v>15.45356</v>
      </c>
      <c r="Q6" s="5">
        <v>59.74</v>
      </c>
      <c r="R6" s="5">
        <v>24.85</v>
      </c>
      <c r="S6" s="2"/>
      <c r="T6" s="14" t="s">
        <v>23</v>
      </c>
      <c r="U6" s="15" t="s">
        <v>24</v>
      </c>
      <c r="V6" s="15" t="s">
        <v>25</v>
      </c>
      <c r="W6" s="15" t="s">
        <v>15</v>
      </c>
      <c r="X6" s="15" t="s">
        <v>26</v>
      </c>
      <c r="Y6" s="16" t="s">
        <v>17</v>
      </c>
      <c r="Z6" s="2"/>
      <c r="AA6" s="2"/>
      <c r="AB6" s="2"/>
      <c r="AC6" s="2"/>
    </row>
    <row r="7" spans="1:29" ht="12">
      <c r="A7" s="2"/>
      <c r="B7" s="2"/>
      <c r="C7" s="2"/>
      <c r="D7" s="8">
        <v>10.160079099823575</v>
      </c>
      <c r="E7" s="8">
        <v>9.482419923948738</v>
      </c>
      <c r="F7" s="8">
        <v>8.797142249103247</v>
      </c>
      <c r="G7" s="8">
        <v>7.984662294867777</v>
      </c>
      <c r="H7" s="8">
        <v>5.7516594793092395</v>
      </c>
      <c r="I7" s="8">
        <v>4.438150897371156</v>
      </c>
      <c r="J7" s="8">
        <v>4.026557706933879</v>
      </c>
      <c r="K7" s="8">
        <v>3.661638343459141</v>
      </c>
      <c r="L7" s="8">
        <v>3.162298909066135</v>
      </c>
      <c r="M7" s="2" t="s">
        <v>12</v>
      </c>
      <c r="N7" s="5">
        <f aca="true" t="shared" si="0" ref="N7:N27">(F7+J7)/2</f>
        <v>6.411849978018563</v>
      </c>
      <c r="O7" s="5">
        <f>(F7-J7)/2</f>
        <v>2.3852922710846842</v>
      </c>
      <c r="P7" s="5"/>
      <c r="Q7" s="5"/>
      <c r="R7" s="5"/>
      <c r="S7" s="2"/>
      <c r="T7" s="17" t="s">
        <v>0</v>
      </c>
      <c r="U7" s="11">
        <v>0.08333333333333333</v>
      </c>
      <c r="V7" s="11">
        <f>CONVERT(U7,"ft","m")</f>
        <v>0.0254</v>
      </c>
      <c r="W7" s="18">
        <v>15.45356</v>
      </c>
      <c r="X7" s="18">
        <v>59.74</v>
      </c>
      <c r="Y7" s="19">
        <v>24.85</v>
      </c>
      <c r="Z7" s="2"/>
      <c r="AA7" s="2"/>
      <c r="AB7" s="2"/>
      <c r="AC7" s="2"/>
    </row>
    <row r="8" spans="1:29" ht="12">
      <c r="A8" s="2" t="s">
        <v>1</v>
      </c>
      <c r="B8" s="2">
        <v>2</v>
      </c>
      <c r="C8" s="2">
        <f>CONVERT(B8,"ft","m")</f>
        <v>0.6096</v>
      </c>
      <c r="D8" s="8">
        <v>0.000895</v>
      </c>
      <c r="E8" s="8">
        <v>0.001455</v>
      </c>
      <c r="F8" s="8">
        <v>0.0023610000000000003</v>
      </c>
      <c r="G8" s="8">
        <v>0.004208</v>
      </c>
      <c r="H8" s="8">
        <v>0.01978</v>
      </c>
      <c r="I8" s="8">
        <v>0.04744</v>
      </c>
      <c r="J8" s="8">
        <v>0.06281</v>
      </c>
      <c r="K8" s="8">
        <v>0.08103</v>
      </c>
      <c r="L8" s="8">
        <v>0.1146</v>
      </c>
      <c r="M8" s="2"/>
      <c r="N8" s="5">
        <f t="shared" si="0"/>
        <v>0.0325855</v>
      </c>
      <c r="O8" s="5"/>
      <c r="P8" s="5">
        <v>16.1481</v>
      </c>
      <c r="Q8" s="5">
        <v>60.14</v>
      </c>
      <c r="R8" s="5">
        <v>23.74</v>
      </c>
      <c r="S8" s="2"/>
      <c r="T8" s="17" t="s">
        <v>1</v>
      </c>
      <c r="U8" s="11">
        <v>2</v>
      </c>
      <c r="V8" s="11">
        <f>CONVERT(U8,"ft","m")</f>
        <v>0.6096</v>
      </c>
      <c r="W8" s="18">
        <v>16.1481</v>
      </c>
      <c r="X8" s="18">
        <v>60.14</v>
      </c>
      <c r="Y8" s="19">
        <v>23.74</v>
      </c>
      <c r="Z8" s="2"/>
      <c r="AA8" s="2"/>
      <c r="AB8" s="2"/>
      <c r="AC8" s="2"/>
    </row>
    <row r="9" spans="1:29" ht="12">
      <c r="A9" s="2"/>
      <c r="B9" s="2"/>
      <c r="C9" s="2"/>
      <c r="D9" s="8">
        <v>10.125824697172556</v>
      </c>
      <c r="E9" s="8">
        <v>9.424765131528527</v>
      </c>
      <c r="F9" s="8">
        <v>8.726386243095533</v>
      </c>
      <c r="G9" s="8">
        <v>7.892649580031872</v>
      </c>
      <c r="H9" s="8">
        <v>5.659813763677701</v>
      </c>
      <c r="I9" s="8">
        <v>4.397752179890809</v>
      </c>
      <c r="J9" s="8">
        <v>3.9928619204366713</v>
      </c>
      <c r="K9" s="8">
        <v>3.625400049206689</v>
      </c>
      <c r="L9" s="8">
        <v>3.125321050792545</v>
      </c>
      <c r="M9" s="2"/>
      <c r="N9" s="5">
        <f t="shared" si="0"/>
        <v>6.359624081766102</v>
      </c>
      <c r="O9" s="5">
        <f>(F9-J9)/2</f>
        <v>2.3667621613294307</v>
      </c>
      <c r="P9" s="5"/>
      <c r="Q9" s="5"/>
      <c r="R9" s="5"/>
      <c r="S9" s="2"/>
      <c r="T9" s="17" t="s">
        <v>2</v>
      </c>
      <c r="U9" s="11">
        <v>3</v>
      </c>
      <c r="V9" s="11">
        <f>CONVERT(U9,"ft","m")</f>
        <v>0.9144</v>
      </c>
      <c r="W9" s="18">
        <v>59.255669999999995</v>
      </c>
      <c r="X9" s="18">
        <v>30.45</v>
      </c>
      <c r="Y9" s="19">
        <v>10.29</v>
      </c>
      <c r="Z9" s="2"/>
      <c r="AA9" s="2"/>
      <c r="AB9" s="2"/>
      <c r="AC9" s="2"/>
    </row>
    <row r="10" spans="1:29" ht="12">
      <c r="A10" s="2" t="s">
        <v>2</v>
      </c>
      <c r="B10" s="2">
        <v>3</v>
      </c>
      <c r="C10" s="2">
        <f>CONVERT(B10,"ft","m")</f>
        <v>0.9144</v>
      </c>
      <c r="D10" s="8">
        <v>0.0017</v>
      </c>
      <c r="E10" s="8">
        <v>0.003744</v>
      </c>
      <c r="F10" s="8">
        <v>0.009367000000000002</v>
      </c>
      <c r="G10" s="8">
        <v>0.02489</v>
      </c>
      <c r="H10" s="8">
        <v>0.08304000000000002</v>
      </c>
      <c r="I10" s="8">
        <v>0.1311</v>
      </c>
      <c r="J10" s="8">
        <v>0.1543</v>
      </c>
      <c r="K10" s="8">
        <v>0.1768</v>
      </c>
      <c r="L10" s="8">
        <v>0.2132</v>
      </c>
      <c r="M10" s="2"/>
      <c r="N10" s="5">
        <f t="shared" si="0"/>
        <v>0.0818335</v>
      </c>
      <c r="O10" s="5"/>
      <c r="P10" s="5">
        <v>59.255669999999995</v>
      </c>
      <c r="Q10" s="5">
        <v>30.45</v>
      </c>
      <c r="R10" s="5">
        <v>10.29</v>
      </c>
      <c r="S10" s="2"/>
      <c r="T10" s="17" t="s">
        <v>3</v>
      </c>
      <c r="U10" s="11">
        <v>4</v>
      </c>
      <c r="V10" s="11">
        <f>CONVERT(U10,"ft","m")</f>
        <v>1.2192</v>
      </c>
      <c r="W10" s="18">
        <v>10.031600000000001</v>
      </c>
      <c r="X10" s="18">
        <v>49.59</v>
      </c>
      <c r="Y10" s="19">
        <v>40.48</v>
      </c>
      <c r="Z10" s="2"/>
      <c r="AA10" s="2"/>
      <c r="AB10" s="2"/>
      <c r="AC10" s="2"/>
    </row>
    <row r="11" spans="1:29" ht="12">
      <c r="A11" s="2"/>
      <c r="B11" s="2"/>
      <c r="C11" s="2"/>
      <c r="D11" s="8">
        <v>9.20024953829911</v>
      </c>
      <c r="E11" s="8">
        <v>8.06120384974077</v>
      </c>
      <c r="F11" s="8">
        <v>6.738197219502677</v>
      </c>
      <c r="G11" s="8">
        <v>5.328289959455776</v>
      </c>
      <c r="H11" s="8">
        <v>3.5900497460789307</v>
      </c>
      <c r="I11" s="8">
        <v>2.931260409327695</v>
      </c>
      <c r="J11" s="8">
        <v>2.6961900329787145</v>
      </c>
      <c r="K11" s="8">
        <v>2.499809820158018</v>
      </c>
      <c r="L11" s="8">
        <v>2.2297206567902736</v>
      </c>
      <c r="M11" s="2"/>
      <c r="N11" s="5">
        <f t="shared" si="0"/>
        <v>4.717193626240696</v>
      </c>
      <c r="O11" s="5">
        <f>(F11-J11)/2</f>
        <v>2.021003593261981</v>
      </c>
      <c r="P11" s="5"/>
      <c r="Q11" s="5"/>
      <c r="R11" s="5"/>
      <c r="S11" s="2"/>
      <c r="T11" s="17" t="s">
        <v>4</v>
      </c>
      <c r="U11" s="11">
        <v>5</v>
      </c>
      <c r="V11" s="11">
        <f>CONVERT(U11,"ft","m")</f>
        <v>1.524</v>
      </c>
      <c r="W11" s="18">
        <v>12.17351</v>
      </c>
      <c r="X11" s="18">
        <v>57.05</v>
      </c>
      <c r="Y11" s="19">
        <v>30.84</v>
      </c>
      <c r="Z11" s="2"/>
      <c r="AA11" s="2"/>
      <c r="AB11" s="2"/>
      <c r="AC11" s="2"/>
    </row>
    <row r="12" spans="1:29" ht="12">
      <c r="A12" s="2" t="s">
        <v>3</v>
      </c>
      <c r="B12" s="2">
        <v>4</v>
      </c>
      <c r="C12" s="2">
        <f>CONVERT(B12,"ft","m")</f>
        <v>1.2192</v>
      </c>
      <c r="D12" s="8">
        <v>0.000643</v>
      </c>
      <c r="E12" s="8">
        <v>0.000882</v>
      </c>
      <c r="F12" s="8">
        <v>0.001418</v>
      </c>
      <c r="G12" s="8">
        <v>0.002402</v>
      </c>
      <c r="H12" s="8">
        <v>0.005508</v>
      </c>
      <c r="I12" s="8">
        <v>0.01655</v>
      </c>
      <c r="J12" s="8">
        <v>0.03079</v>
      </c>
      <c r="K12" s="8">
        <v>0.06257</v>
      </c>
      <c r="L12" s="8">
        <v>0.1347</v>
      </c>
      <c r="M12" s="2"/>
      <c r="N12" s="5">
        <f t="shared" si="0"/>
        <v>0.016104</v>
      </c>
      <c r="O12" s="5"/>
      <c r="P12" s="5">
        <v>10.031600000000001</v>
      </c>
      <c r="Q12" s="5">
        <v>49.59</v>
      </c>
      <c r="R12" s="5">
        <v>40.48</v>
      </c>
      <c r="S12" s="2"/>
      <c r="T12" s="17" t="s">
        <v>5</v>
      </c>
      <c r="U12" s="11">
        <v>6</v>
      </c>
      <c r="V12" s="11">
        <f>CONVERT(U12,"ft","m")</f>
        <v>1.8288</v>
      </c>
      <c r="W12" s="18">
        <v>10.7499</v>
      </c>
      <c r="X12" s="18">
        <v>56.07</v>
      </c>
      <c r="Y12" s="19">
        <v>33.15</v>
      </c>
      <c r="Z12" s="2"/>
      <c r="AA12" s="2"/>
      <c r="AB12" s="2"/>
      <c r="AC12" s="2"/>
    </row>
    <row r="13" spans="1:29" ht="12">
      <c r="A13" s="2"/>
      <c r="B13" s="2"/>
      <c r="C13" s="2"/>
      <c r="D13" s="8">
        <v>10.602893641996227</v>
      </c>
      <c r="E13" s="8">
        <v>10.146933723766654</v>
      </c>
      <c r="F13" s="8">
        <v>9.46192675208466</v>
      </c>
      <c r="G13" s="8">
        <v>8.701548133618541</v>
      </c>
      <c r="H13" s="8">
        <v>7.50425572518921</v>
      </c>
      <c r="I13" s="8">
        <v>5.917024972742232</v>
      </c>
      <c r="J13" s="8">
        <v>5.021394322391994</v>
      </c>
      <c r="K13" s="8">
        <v>3.9983850857374734</v>
      </c>
      <c r="L13" s="8">
        <v>2.892178244087147</v>
      </c>
      <c r="M13" s="2"/>
      <c r="N13" s="5">
        <f t="shared" si="0"/>
        <v>7.241660537238326</v>
      </c>
      <c r="O13" s="5">
        <f>(F13-J13)/2</f>
        <v>2.220266214846333</v>
      </c>
      <c r="P13" s="5"/>
      <c r="Q13" s="5"/>
      <c r="R13" s="5"/>
      <c r="S13" s="2"/>
      <c r="T13" s="17" t="s">
        <v>6</v>
      </c>
      <c r="U13" s="11">
        <v>7</v>
      </c>
      <c r="V13" s="11">
        <f>CONVERT(U13,"ft","m")</f>
        <v>2.1336</v>
      </c>
      <c r="W13" s="18">
        <v>11.8915</v>
      </c>
      <c r="X13" s="18">
        <v>52.72</v>
      </c>
      <c r="Y13" s="19">
        <v>35.4</v>
      </c>
      <c r="Z13" s="2"/>
      <c r="AA13" s="2"/>
      <c r="AB13" s="2"/>
      <c r="AC13" s="2"/>
    </row>
    <row r="14" spans="1:29" ht="12">
      <c r="A14" s="2" t="s">
        <v>4</v>
      </c>
      <c r="B14" s="2">
        <v>5</v>
      </c>
      <c r="C14" s="2">
        <f>CONVERT(B14,"ft","m")</f>
        <v>1.524</v>
      </c>
      <c r="D14" s="8">
        <v>0.000822</v>
      </c>
      <c r="E14" s="8">
        <v>0.001239</v>
      </c>
      <c r="F14" s="8">
        <v>0.001866</v>
      </c>
      <c r="G14" s="8">
        <v>0.002995</v>
      </c>
      <c r="H14" s="8">
        <v>0.01061</v>
      </c>
      <c r="I14" s="8">
        <v>0.03097</v>
      </c>
      <c r="J14" s="8">
        <v>0.04799</v>
      </c>
      <c r="K14" s="8">
        <v>0.07764</v>
      </c>
      <c r="L14" s="8">
        <v>0.132</v>
      </c>
      <c r="M14" s="2"/>
      <c r="N14" s="5">
        <f t="shared" si="0"/>
        <v>0.024928</v>
      </c>
      <c r="O14" s="5"/>
      <c r="P14" s="5">
        <v>12.17351</v>
      </c>
      <c r="Q14" s="5">
        <v>57.05</v>
      </c>
      <c r="R14" s="5">
        <v>30.84</v>
      </c>
      <c r="S14" s="2"/>
      <c r="T14" s="17" t="s">
        <v>7</v>
      </c>
      <c r="U14" s="11">
        <v>8</v>
      </c>
      <c r="V14" s="11">
        <f>CONVERT(U14,"ft","m")</f>
        <v>2.4384</v>
      </c>
      <c r="W14" s="18">
        <v>7.313699999999999</v>
      </c>
      <c r="X14" s="18">
        <v>55.26</v>
      </c>
      <c r="Y14" s="19">
        <v>37.35</v>
      </c>
      <c r="Z14" s="2"/>
      <c r="AA14" s="2"/>
      <c r="AB14" s="2"/>
      <c r="AC14" s="2"/>
    </row>
    <row r="15" spans="1:29" ht="12">
      <c r="A15" s="2"/>
      <c r="B15" s="2"/>
      <c r="C15" s="2"/>
      <c r="D15" s="8">
        <v>10.24857398564249</v>
      </c>
      <c r="E15" s="8">
        <v>9.656608097183572</v>
      </c>
      <c r="F15" s="8">
        <v>9.065835298472416</v>
      </c>
      <c r="G15" s="8">
        <v>8.383228281648027</v>
      </c>
      <c r="H15" s="8">
        <v>6.5584315335220476</v>
      </c>
      <c r="I15" s="8">
        <v>5.012984806762149</v>
      </c>
      <c r="J15" s="8">
        <v>4.381122376720618</v>
      </c>
      <c r="K15" s="8">
        <v>3.687056071723148</v>
      </c>
      <c r="L15" s="8">
        <v>2.9213901653036336</v>
      </c>
      <c r="M15" s="2"/>
      <c r="N15" s="5">
        <f t="shared" si="0"/>
        <v>6.723478837596517</v>
      </c>
      <c r="O15" s="5">
        <f>(F15-J15)/2</f>
        <v>2.3423564608758993</v>
      </c>
      <c r="P15" s="5"/>
      <c r="Q15" s="5"/>
      <c r="R15" s="5"/>
      <c r="S15" s="2"/>
      <c r="T15" s="17" t="s">
        <v>8</v>
      </c>
      <c r="U15" s="11">
        <v>9</v>
      </c>
      <c r="V15" s="11">
        <f>CONVERT(U15,"ft","m")</f>
        <v>2.7432</v>
      </c>
      <c r="W15" s="18">
        <v>6.9228000000000005</v>
      </c>
      <c r="X15" s="18">
        <v>42.793</v>
      </c>
      <c r="Y15" s="19">
        <v>50.32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8">
        <v>0.00078</v>
      </c>
      <c r="E16" s="8">
        <v>0.001147</v>
      </c>
      <c r="F16" s="8">
        <v>0.001711</v>
      </c>
      <c r="G16" s="8">
        <v>0.002737</v>
      </c>
      <c r="H16" s="8">
        <v>0.009017</v>
      </c>
      <c r="I16" s="8">
        <v>0.02752</v>
      </c>
      <c r="J16" s="8">
        <v>0.04318</v>
      </c>
      <c r="K16" s="8">
        <v>0.0677</v>
      </c>
      <c r="L16" s="8">
        <v>0.1228</v>
      </c>
      <c r="M16" s="2"/>
      <c r="N16" s="5">
        <f t="shared" si="0"/>
        <v>0.0224455</v>
      </c>
      <c r="O16" s="5"/>
      <c r="P16" s="5">
        <v>10.7499</v>
      </c>
      <c r="Q16" s="5">
        <v>56.07</v>
      </c>
      <c r="R16" s="5">
        <v>33.15</v>
      </c>
      <c r="S16" s="2"/>
      <c r="T16" s="17" t="s">
        <v>9</v>
      </c>
      <c r="U16" s="11">
        <v>10</v>
      </c>
      <c r="V16" s="11">
        <f>CONVERT(U16,"ft","m")</f>
        <v>3.048</v>
      </c>
      <c r="W16" s="18">
        <v>7.3925</v>
      </c>
      <c r="X16" s="18">
        <v>43.944</v>
      </c>
      <c r="Y16" s="19">
        <v>48.63</v>
      </c>
      <c r="Z16" s="2"/>
      <c r="AA16" s="2"/>
      <c r="AB16" s="2"/>
      <c r="AC16" s="2"/>
    </row>
    <row r="17" spans="1:29" ht="12.75" thickBot="1">
      <c r="A17" s="2"/>
      <c r="B17" s="2"/>
      <c r="C17" s="2"/>
      <c r="D17" s="8">
        <v>10.324238255574564</v>
      </c>
      <c r="E17" s="8">
        <v>9.76791889330835</v>
      </c>
      <c r="F17" s="8">
        <v>9.19094452483476</v>
      </c>
      <c r="G17" s="8">
        <v>8.513188849959219</v>
      </c>
      <c r="H17" s="8">
        <v>6.793136763047325</v>
      </c>
      <c r="I17" s="8">
        <v>5.183375719734714</v>
      </c>
      <c r="J17" s="8">
        <v>4.533492946414307</v>
      </c>
      <c r="K17" s="8">
        <v>3.8847003559744526</v>
      </c>
      <c r="L17" s="8">
        <v>3.02561753417927</v>
      </c>
      <c r="M17" s="2"/>
      <c r="N17" s="5">
        <f t="shared" si="0"/>
        <v>6.862218735624534</v>
      </c>
      <c r="O17" s="5">
        <f>(F17-J17)/2</f>
        <v>2.328725789210227</v>
      </c>
      <c r="P17" s="5"/>
      <c r="Q17" s="5"/>
      <c r="R17" s="5"/>
      <c r="S17" s="2"/>
      <c r="T17" s="20" t="s">
        <v>10</v>
      </c>
      <c r="U17" s="21">
        <v>11</v>
      </c>
      <c r="V17" s="21">
        <f>CONVERT(U17,"ft","m")</f>
        <v>3.3528</v>
      </c>
      <c r="W17" s="22">
        <v>9.585</v>
      </c>
      <c r="X17" s="22">
        <v>39.57</v>
      </c>
      <c r="Y17" s="23">
        <v>50.91</v>
      </c>
      <c r="Z17" s="2"/>
      <c r="AA17" s="2"/>
      <c r="AB17" s="2"/>
      <c r="AC17" s="2"/>
    </row>
    <row r="18" spans="1:29" ht="12">
      <c r="A18" s="2" t="s">
        <v>6</v>
      </c>
      <c r="B18" s="2">
        <v>7</v>
      </c>
      <c r="C18" s="2">
        <f>CONVERT(B18,"ft","m")</f>
        <v>2.1336</v>
      </c>
      <c r="D18" s="8">
        <v>0.000663</v>
      </c>
      <c r="E18" s="8">
        <v>0.000943</v>
      </c>
      <c r="F18" s="8">
        <v>0.0016259999999999998</v>
      </c>
      <c r="G18" s="8">
        <v>0.00267</v>
      </c>
      <c r="H18" s="8">
        <v>0.007799</v>
      </c>
      <c r="I18" s="8">
        <v>0.02152</v>
      </c>
      <c r="J18" s="8">
        <v>0.03696</v>
      </c>
      <c r="K18" s="8">
        <v>0.08963</v>
      </c>
      <c r="L18" s="8">
        <v>0.1416</v>
      </c>
      <c r="M18" s="2"/>
      <c r="N18" s="5">
        <f t="shared" si="0"/>
        <v>0.019293</v>
      </c>
      <c r="O18" s="5"/>
      <c r="P18" s="5">
        <v>11.8915</v>
      </c>
      <c r="Q18" s="5">
        <v>52.72</v>
      </c>
      <c r="R18" s="5">
        <v>35.4</v>
      </c>
      <c r="S18" s="2"/>
      <c r="T18" s="2"/>
      <c r="U18" s="2"/>
      <c r="V18" s="11"/>
      <c r="W18" s="5"/>
      <c r="X18" s="5"/>
      <c r="Y18" s="2"/>
      <c r="Z18" s="2"/>
      <c r="AA18" s="2"/>
      <c r="AB18" s="2"/>
      <c r="AC18" s="2"/>
    </row>
    <row r="19" spans="1:29" ht="12">
      <c r="A19" s="2"/>
      <c r="B19" s="2"/>
      <c r="C19" s="2"/>
      <c r="D19" s="8">
        <v>10.558703509211588</v>
      </c>
      <c r="E19" s="8">
        <v>10.050454608649078</v>
      </c>
      <c r="F19" s="8">
        <v>9.264457027249147</v>
      </c>
      <c r="G19" s="8">
        <v>8.548944542749258</v>
      </c>
      <c r="H19" s="8">
        <v>7.002495133447361</v>
      </c>
      <c r="I19" s="8">
        <v>5.538178111880188</v>
      </c>
      <c r="J19" s="8">
        <v>4.757891433020754</v>
      </c>
      <c r="K19" s="8">
        <v>3.4798744931261605</v>
      </c>
      <c r="L19" s="8">
        <v>2.820106829466452</v>
      </c>
      <c r="M19" s="2"/>
      <c r="N19" s="5">
        <f t="shared" si="0"/>
        <v>7.011174230134951</v>
      </c>
      <c r="O19" s="5">
        <f>(F19-J19)/2</f>
        <v>2.2532827971141964</v>
      </c>
      <c r="P19" s="5"/>
      <c r="Q19" s="5"/>
      <c r="R19" s="5"/>
      <c r="S19" s="2"/>
      <c r="T19" s="2"/>
      <c r="U19" s="2"/>
      <c r="V19" s="11"/>
      <c r="W19" s="5"/>
      <c r="X19" s="5"/>
      <c r="Y19" s="2"/>
      <c r="Z19" s="2"/>
      <c r="AA19" s="2"/>
      <c r="AB19" s="2"/>
      <c r="AC19" s="2"/>
    </row>
    <row r="20" spans="1:29" ht="12">
      <c r="A20" s="2" t="s">
        <v>7</v>
      </c>
      <c r="B20" s="2">
        <v>8</v>
      </c>
      <c r="C20" s="2">
        <f>CONVERT(B20,"ft","m")</f>
        <v>2.4384</v>
      </c>
      <c r="D20" s="8">
        <v>0.000642</v>
      </c>
      <c r="E20" s="8">
        <v>0.000881</v>
      </c>
      <c r="F20" s="8">
        <v>0.00146</v>
      </c>
      <c r="G20" s="8">
        <v>0.002544</v>
      </c>
      <c r="H20" s="8">
        <v>0.006907</v>
      </c>
      <c r="I20" s="8">
        <v>0.0201</v>
      </c>
      <c r="J20" s="8">
        <v>0.03313</v>
      </c>
      <c r="K20" s="8">
        <v>0.05084</v>
      </c>
      <c r="L20" s="8">
        <v>0.09298</v>
      </c>
      <c r="M20" s="2"/>
      <c r="N20" s="5">
        <f t="shared" si="0"/>
        <v>0.017295</v>
      </c>
      <c r="O20" s="5"/>
      <c r="P20" s="5">
        <v>7.313699999999999</v>
      </c>
      <c r="Q20" s="5">
        <v>55.26</v>
      </c>
      <c r="R20" s="5">
        <v>37.35</v>
      </c>
      <c r="S20" s="2"/>
      <c r="T20" s="2"/>
      <c r="U20" s="2"/>
      <c r="V20" s="11"/>
      <c r="W20" s="5"/>
      <c r="X20" s="5"/>
      <c r="Y20" s="2"/>
      <c r="Z20" s="2"/>
      <c r="AA20" s="2"/>
      <c r="AB20" s="2"/>
      <c r="AC20" s="2"/>
    </row>
    <row r="21" spans="1:29" ht="12">
      <c r="A21" s="2"/>
      <c r="B21" s="2"/>
      <c r="C21" s="2"/>
      <c r="D21" s="8">
        <v>10.605139082201871</v>
      </c>
      <c r="E21" s="8">
        <v>10.148570360403761</v>
      </c>
      <c r="F21" s="8">
        <v>9.419815915556795</v>
      </c>
      <c r="G21" s="8">
        <v>8.61868561403982</v>
      </c>
      <c r="H21" s="8">
        <v>7.177725061012537</v>
      </c>
      <c r="I21" s="8">
        <v>5.636660688370521</v>
      </c>
      <c r="J21" s="8">
        <v>4.915717986355798</v>
      </c>
      <c r="K21" s="8">
        <v>4.297892159431853</v>
      </c>
      <c r="L21" s="8">
        <v>3.426935763917848</v>
      </c>
      <c r="M21" s="2"/>
      <c r="N21" s="5">
        <f t="shared" si="0"/>
        <v>7.167766950956296</v>
      </c>
      <c r="O21" s="5">
        <f>(F21-J21)/2</f>
        <v>2.2520489646004984</v>
      </c>
      <c r="P21" s="5"/>
      <c r="Q21" s="5"/>
      <c r="R21" s="5"/>
      <c r="S21" s="2"/>
      <c r="T21" s="2"/>
      <c r="U21" s="2"/>
      <c r="V21" s="11"/>
      <c r="W21" s="5"/>
      <c r="X21" s="5"/>
      <c r="Y21" s="2"/>
      <c r="Z21" s="2"/>
      <c r="AA21" s="2"/>
      <c r="AB21" s="2"/>
      <c r="AC21" s="2"/>
    </row>
    <row r="22" spans="1:29" ht="12">
      <c r="A22" s="2" t="s">
        <v>8</v>
      </c>
      <c r="B22" s="2">
        <v>9</v>
      </c>
      <c r="C22" s="2">
        <f>CONVERT(B22,"ft","m")</f>
        <v>2.7432</v>
      </c>
      <c r="D22" s="8">
        <v>0.000602</v>
      </c>
      <c r="E22" s="8">
        <v>0.000776</v>
      </c>
      <c r="F22" s="8">
        <v>0.001083</v>
      </c>
      <c r="G22" s="8">
        <v>0.001943</v>
      </c>
      <c r="H22" s="8">
        <v>0.003871</v>
      </c>
      <c r="I22" s="8">
        <v>0.01072</v>
      </c>
      <c r="J22" s="8">
        <v>0.01714</v>
      </c>
      <c r="K22" s="8">
        <v>0.03095</v>
      </c>
      <c r="L22" s="8">
        <v>0.1121</v>
      </c>
      <c r="M22" s="2"/>
      <c r="N22" s="5">
        <f t="shared" si="0"/>
        <v>0.0091115</v>
      </c>
      <c r="O22" s="5"/>
      <c r="P22" s="5">
        <v>6.9228000000000005</v>
      </c>
      <c r="Q22" s="5">
        <v>42.793</v>
      </c>
      <c r="R22" s="5">
        <v>50.32</v>
      </c>
      <c r="S22" s="2"/>
      <c r="T22" s="2"/>
      <c r="U22" s="2"/>
      <c r="V22" s="11"/>
      <c r="W22" s="5"/>
      <c r="X22" s="5"/>
      <c r="Y22" s="2"/>
      <c r="Z22" s="2"/>
      <c r="AA22" s="2"/>
      <c r="AB22" s="2"/>
      <c r="AC22" s="2"/>
    </row>
    <row r="23" spans="1:29" ht="12">
      <c r="A23" s="2"/>
      <c r="B23" s="2"/>
      <c r="C23" s="2"/>
      <c r="D23" s="8">
        <v>10.697948892564472</v>
      </c>
      <c r="E23" s="8">
        <v>10.331655727137047</v>
      </c>
      <c r="F23" s="8">
        <v>9.850751041715847</v>
      </c>
      <c r="G23" s="8">
        <v>9.007498383738831</v>
      </c>
      <c r="H23" s="8">
        <v>8.013077977031863</v>
      </c>
      <c r="I23" s="8">
        <v>6.54355128397904</v>
      </c>
      <c r="J23" s="8">
        <v>5.866489080324312</v>
      </c>
      <c r="K23" s="8">
        <v>5.013916780335185</v>
      </c>
      <c r="L23" s="8">
        <v>3.157141816744023</v>
      </c>
      <c r="M23" s="2"/>
      <c r="N23" s="5">
        <f t="shared" si="0"/>
        <v>7.85862006102008</v>
      </c>
      <c r="O23" s="5">
        <f>(F23-J23)/2</f>
        <v>1.9921309806957677</v>
      </c>
      <c r="P23" s="5"/>
      <c r="Q23" s="5"/>
      <c r="R23" s="5"/>
      <c r="S23" s="2"/>
      <c r="T23" s="2"/>
      <c r="U23" s="2"/>
      <c r="V23" s="11"/>
      <c r="W23" s="5"/>
      <c r="X23" s="5"/>
      <c r="Y23" s="2"/>
      <c r="Z23" s="2"/>
      <c r="AA23" s="2"/>
      <c r="AB23" s="2"/>
      <c r="AC23" s="2"/>
    </row>
    <row r="24" spans="1:29" ht="12">
      <c r="A24" s="2" t="s">
        <v>9</v>
      </c>
      <c r="B24" s="2">
        <v>10</v>
      </c>
      <c r="C24" s="2">
        <f>CONVERT(B24,"ft","m")</f>
        <v>3.048</v>
      </c>
      <c r="D24" s="8">
        <v>0.00061</v>
      </c>
      <c r="E24" s="8">
        <v>0.000795</v>
      </c>
      <c r="F24" s="8">
        <v>0.0011339999999999998</v>
      </c>
      <c r="G24" s="8">
        <v>0.002004</v>
      </c>
      <c r="H24" s="8">
        <v>0.004056</v>
      </c>
      <c r="I24" s="8">
        <v>0.0118</v>
      </c>
      <c r="J24" s="8">
        <v>0.017260000000000005</v>
      </c>
      <c r="K24" s="8">
        <v>0.03096</v>
      </c>
      <c r="L24" s="8">
        <v>0.114</v>
      </c>
      <c r="M24" s="2"/>
      <c r="N24" s="5">
        <f t="shared" si="0"/>
        <v>0.009197000000000002</v>
      </c>
      <c r="O24" s="5"/>
      <c r="P24" s="5">
        <v>7.3925</v>
      </c>
      <c r="Q24" s="5">
        <v>43.944</v>
      </c>
      <c r="R24" s="5">
        <v>48.63</v>
      </c>
      <c r="S24" s="2"/>
      <c r="T24" s="2"/>
      <c r="U24" s="2"/>
      <c r="V24" s="11"/>
      <c r="W24" s="5"/>
      <c r="X24" s="5"/>
      <c r="Y24" s="2"/>
      <c r="Z24" s="2"/>
      <c r="AA24" s="2"/>
      <c r="AB24" s="2"/>
      <c r="AC24" s="2"/>
    </row>
    <row r="25" spans="1:29" ht="12">
      <c r="A25" s="2"/>
      <c r="B25" s="2"/>
      <c r="C25" s="2"/>
      <c r="D25" s="8">
        <v>10.678903136873926</v>
      </c>
      <c r="E25" s="8">
        <v>10.296757519152457</v>
      </c>
      <c r="F25" s="8">
        <v>9.784363644381946</v>
      </c>
      <c r="G25" s="8">
        <v>8.962901776128966</v>
      </c>
      <c r="H25" s="8">
        <v>7.9457266323208335</v>
      </c>
      <c r="I25" s="8">
        <v>6.405069330187608</v>
      </c>
      <c r="J25" s="8">
        <v>5.856423725257856</v>
      </c>
      <c r="K25" s="8">
        <v>5.013450718292401</v>
      </c>
      <c r="L25" s="8">
        <v>3.1328942704973457</v>
      </c>
      <c r="M25" s="2"/>
      <c r="N25" s="5">
        <f t="shared" si="0"/>
        <v>7.820393684819901</v>
      </c>
      <c r="O25" s="5">
        <f>(F25-J25)/2</f>
        <v>1.963969959562045</v>
      </c>
      <c r="P25" s="5"/>
      <c r="Q25" s="5"/>
      <c r="R25" s="5"/>
      <c r="S25" s="2"/>
      <c r="T25" s="2"/>
      <c r="U25" s="2"/>
      <c r="V25" s="2"/>
      <c r="W25" s="5"/>
      <c r="X25" s="5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CONVERT(B26,"ft","m")</f>
        <v>3.3528</v>
      </c>
      <c r="D26" s="8">
        <v>0.000603</v>
      </c>
      <c r="E26" s="8">
        <v>0.000781</v>
      </c>
      <c r="F26" s="8">
        <v>0.0011</v>
      </c>
      <c r="G26" s="8">
        <v>0.001929</v>
      </c>
      <c r="H26" s="8">
        <v>0.00382</v>
      </c>
      <c r="I26" s="8">
        <v>0.009584</v>
      </c>
      <c r="J26" s="8">
        <v>0.01604</v>
      </c>
      <c r="K26" s="8">
        <v>0.02246</v>
      </c>
      <c r="L26" s="8">
        <v>0.1333</v>
      </c>
      <c r="M26" s="2"/>
      <c r="N26" s="5">
        <f t="shared" si="0"/>
        <v>0.00857</v>
      </c>
      <c r="O26" s="5"/>
      <c r="P26" s="5">
        <v>9.585</v>
      </c>
      <c r="Q26" s="5">
        <v>39.57</v>
      </c>
      <c r="R26" s="5">
        <v>50.91</v>
      </c>
      <c r="S26" s="2"/>
      <c r="T26" s="2"/>
      <c r="U26" s="2"/>
      <c r="V26" s="2"/>
      <c r="W26" s="5"/>
      <c r="X26" s="5"/>
      <c r="Y26" s="2"/>
      <c r="Z26" s="2"/>
      <c r="AA26" s="2"/>
      <c r="AB26" s="2"/>
      <c r="AC26" s="2"/>
    </row>
    <row r="27" spans="1:29" ht="12">
      <c r="A27" s="2"/>
      <c r="B27" s="2"/>
      <c r="C27" s="2"/>
      <c r="D27" s="8">
        <v>10.69555437742409</v>
      </c>
      <c r="E27" s="8">
        <v>10.322389831182196</v>
      </c>
      <c r="F27" s="8">
        <v>9.828280760912152</v>
      </c>
      <c r="G27" s="8">
        <v>9.01793114127507</v>
      </c>
      <c r="H27" s="8">
        <v>8.032211646401063</v>
      </c>
      <c r="I27" s="8">
        <v>6.705156376535389</v>
      </c>
      <c r="J27" s="8">
        <v>5.962182047981892</v>
      </c>
      <c r="K27" s="8">
        <v>5.476498262036211</v>
      </c>
      <c r="L27" s="8">
        <v>2.9072513144604764</v>
      </c>
      <c r="M27" s="2"/>
      <c r="N27" s="5">
        <f t="shared" si="0"/>
        <v>7.895231404447022</v>
      </c>
      <c r="O27" s="5">
        <f>(F27-J27)/2</f>
        <v>1.9330493564651303</v>
      </c>
      <c r="P27" s="5"/>
      <c r="Q27" s="5"/>
      <c r="R27" s="5"/>
      <c r="S27" s="2"/>
      <c r="T27" s="2"/>
      <c r="U27" s="2"/>
      <c r="V27" s="2"/>
      <c r="W27" s="5"/>
      <c r="X27" s="5"/>
      <c r="Y27" s="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5"/>
      <c r="P28" s="5"/>
      <c r="Q28" s="5"/>
      <c r="R28" s="5"/>
      <c r="S28" s="2"/>
      <c r="T28" s="2"/>
      <c r="U28" s="2"/>
      <c r="V28" s="2"/>
      <c r="W28" s="5"/>
      <c r="X28" s="5"/>
      <c r="Y28" s="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  <c r="Q29" s="5"/>
      <c r="R29" s="5"/>
      <c r="S29" s="2"/>
      <c r="T29" s="2"/>
      <c r="U29" s="2"/>
      <c r="V29" s="2"/>
      <c r="W29" s="5"/>
      <c r="X29" s="5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"/>
      <c r="T30" s="2"/>
      <c r="U30" s="2"/>
      <c r="V30" s="2"/>
      <c r="W30" s="5"/>
      <c r="X30" s="5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"/>
      <c r="T31" s="2"/>
      <c r="U31" s="2"/>
      <c r="V31" s="2"/>
      <c r="W31" s="5"/>
      <c r="X31" s="5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2000-08-24T20:05:33Z</dcterms:created>
  <dcterms:modified xsi:type="dcterms:W3CDTF">2001-01-25T14:13:16Z</dcterms:modified>
  <cp:category/>
  <cp:version/>
  <cp:contentType/>
  <cp:contentStatus/>
</cp:coreProperties>
</file>