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<sst xmlns="http://schemas.openxmlformats.org/spreadsheetml/2006/main" count="47" uniqueCount="31">
  <si>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165-000-002</t>
  </si>
  <si>
    <t>165-011-013</t>
  </si>
  <si>
    <t>165-023-025</t>
  </si>
  <si>
    <t>165-035-037</t>
  </si>
  <si>
    <t>165-047-049</t>
  </si>
  <si>
    <t>165-059-061</t>
  </si>
  <si>
    <t>165-071-073</t>
  </si>
  <si>
    <t>165-083-085</t>
  </si>
  <si>
    <t>165-095-097</t>
  </si>
  <si>
    <t>165-107-109</t>
  </si>
  <si>
    <t>165-119-121</t>
  </si>
  <si>
    <t>165-131-133</t>
  </si>
  <si>
    <t>165-143-145</t>
  </si>
  <si>
    <t>165-167-169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</si>
  <si>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</si>
  <si>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</si>
  <si>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</si>
  <si>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</si>
  <si>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</si>
  <si>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</si>
  <si>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</si>
  <si>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</si>
  <si>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</si>
  <si>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</si>
  <si>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</si>
  <si>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</si>
  <si>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</si>
  <si>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</si>
  <si>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</si>
  <si>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</si>
  <si>
    <t>BSS00_165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</si>
</sst>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Bss00-165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0.0062</c:v>
                </c:pt>
                <c:pt idx="7">
                  <c:v>0.6980999999999999</c:v>
                </c:pt>
                <c:pt idx="8">
                  <c:v>0.0068</c:v>
                </c:pt>
                <c:pt idx="9">
                  <c:v>35.88099999999999</c:v>
                </c:pt>
                <c:pt idx="10">
                  <c:v>19.675910000000002</c:v>
                </c:pt>
                <c:pt idx="11">
                  <c:v>11.31</c:v>
                </c:pt>
                <c:pt idx="12">
                  <c:v>17.018432</c:v>
                </c:pt>
                <c:pt idx="13">
                  <c:v>26.581999999999997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14</c:v>
                </c:pt>
              </c:numCache>
            </c:numRef>
          </c:yVal>
          <c:smooth val="0"/>
        </c:ser>
        <c:axId val="23014378"/>
        <c:axId val="5802811"/>
      </c:scatterChart>
      <c:valAx>
        <c:axId val="2301437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802811"/>
        <c:crosses val="autoZero"/>
        <c:crossBetween val="midCat"/>
        <c:dispUnits/>
        <c:majorUnit val="10"/>
        <c:minorUnit val="5"/>
      </c:valAx>
      <c:valAx>
        <c:axId val="580281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301437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Bss00-165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0.0062</c:v>
                </c:pt>
                <c:pt idx="7">
                  <c:v>0.6980999999999999</c:v>
                </c:pt>
                <c:pt idx="8">
                  <c:v>0.0068</c:v>
                </c:pt>
                <c:pt idx="9">
                  <c:v>35.88099999999999</c:v>
                </c:pt>
                <c:pt idx="10">
                  <c:v>19.675910000000002</c:v>
                </c:pt>
                <c:pt idx="11">
                  <c:v>11.31</c:v>
                </c:pt>
                <c:pt idx="12">
                  <c:v>17.018432</c:v>
                </c:pt>
                <c:pt idx="13">
                  <c:v>26.581999999999997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4.2672</c:v>
                </c:pt>
              </c:numCache>
            </c:numRef>
          </c:yVal>
          <c:smooth val="0"/>
        </c:ser>
        <c:axId val="52225300"/>
        <c:axId val="265653"/>
      </c:scatterChart>
      <c:valAx>
        <c:axId val="5222530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5653"/>
        <c:crosses val="autoZero"/>
        <c:crossBetween val="midCat"/>
        <c:dispUnits/>
        <c:majorUnit val="10"/>
        <c:minorUnit val="5"/>
      </c:valAx>
      <c:valAx>
        <c:axId val="26565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22530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35</xdr:row>
      <xdr:rowOff>66675</xdr:rowOff>
    </xdr:from>
    <xdr:to>
      <xdr:col>6</xdr:col>
      <xdr:colOff>257175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390525" y="5400675"/>
        <a:ext cx="30956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34</xdr:row>
      <xdr:rowOff>142875</xdr:rowOff>
    </xdr:from>
    <xdr:to>
      <xdr:col>16</xdr:col>
      <xdr:colOff>438150</xdr:colOff>
      <xdr:row>52</xdr:row>
      <xdr:rowOff>85725</xdr:rowOff>
    </xdr:to>
    <xdr:graphicFrame>
      <xdr:nvGraphicFramePr>
        <xdr:cNvPr id="2" name="Chart 2"/>
        <xdr:cNvGraphicFramePr/>
      </xdr:nvGraphicFramePr>
      <xdr:xfrm>
        <a:off x="3914775" y="5324475"/>
        <a:ext cx="30575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12.33203125" style="0" customWidth="1"/>
    <col min="4" max="6" width="6.83203125" style="0" bestFit="1" customWidth="1"/>
    <col min="7" max="12" width="5.83203125" style="0" bestFit="1" customWidth="1"/>
    <col min="13" max="13" width="4.16015625" style="0" bestFit="1" customWidth="1"/>
    <col min="14" max="15" width="4.16015625" style="0" customWidth="1"/>
    <col min="16" max="16" width="10.33203125" style="7" bestFit="1" customWidth="1"/>
    <col min="17" max="17" width="9.33203125" style="7" bestFit="1" customWidth="1"/>
    <col min="18" max="18" width="6.33203125" style="7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3" width="10.33203125" style="7" bestFit="1" customWidth="1"/>
    <col min="24" max="24" width="9.33203125" style="7" bestFit="1" customWidth="1"/>
    <col min="25" max="25" width="6.332031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30</v>
      </c>
      <c r="B4" s="1"/>
      <c r="C4" s="1"/>
      <c r="D4" s="1"/>
      <c r="E4" s="1"/>
      <c r="F4" s="1"/>
      <c r="G4" s="9" t="s">
        <v>21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16</v>
      </c>
      <c r="B5" s="3" t="s">
        <v>17</v>
      </c>
      <c r="C5" s="3" t="s">
        <v>22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23</v>
      </c>
      <c r="O5" s="3" t="s">
        <v>24</v>
      </c>
      <c r="P5" s="6" t="s">
        <v>18</v>
      </c>
      <c r="Q5" s="6" t="s">
        <v>19</v>
      </c>
      <c r="R5" s="6" t="s">
        <v>20</v>
      </c>
      <c r="S5" s="1"/>
      <c r="T5" s="8" t="s">
        <v>26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0.000632</v>
      </c>
      <c r="E6" s="2">
        <v>0.000852</v>
      </c>
      <c r="F6" s="2">
        <v>0.001331</v>
      </c>
      <c r="G6" s="2">
        <v>0.0023490000000000004</v>
      </c>
      <c r="H6" s="2">
        <v>0.0056689999999999996</v>
      </c>
      <c r="I6" s="2">
        <v>0.01627</v>
      </c>
      <c r="J6" s="2">
        <v>0.02219</v>
      </c>
      <c r="K6" s="2">
        <v>0.02968</v>
      </c>
      <c r="L6" s="2">
        <v>0.03693</v>
      </c>
      <c r="M6" s="2" t="s">
        <v>14</v>
      </c>
      <c r="N6" s="5">
        <f>(F6+J6)/2</f>
        <v>0.0117605</v>
      </c>
      <c r="O6" s="5"/>
      <c r="P6" s="5">
        <v>0</v>
      </c>
      <c r="Q6" s="5">
        <v>59.6903</v>
      </c>
      <c r="R6" s="5">
        <v>40.39</v>
      </c>
      <c r="S6" s="2"/>
      <c r="T6" s="14" t="s">
        <v>27</v>
      </c>
      <c r="U6" s="12" t="s">
        <v>28</v>
      </c>
      <c r="V6" s="12" t="s">
        <v>25</v>
      </c>
      <c r="W6" s="12" t="s">
        <v>18</v>
      </c>
      <c r="X6" s="12" t="s">
        <v>29</v>
      </c>
      <c r="Y6" s="15" t="s">
        <v>20</v>
      </c>
      <c r="Z6" s="2"/>
      <c r="AA6" s="2"/>
      <c r="AB6" s="2"/>
      <c r="AC6" s="2"/>
    </row>
    <row r="7" spans="1:29" ht="12">
      <c r="A7" s="2"/>
      <c r="B7" s="2"/>
      <c r="C7" s="2"/>
      <c r="D7" s="2">
        <v>10.627787821147072</v>
      </c>
      <c r="E7" s="2">
        <v>10.196858949098337</v>
      </c>
      <c r="F7" s="2">
        <v>9.553273713412283</v>
      </c>
      <c r="G7" s="2">
        <v>8.733737571311977</v>
      </c>
      <c r="H7" s="2">
        <v>7.462690015504749</v>
      </c>
      <c r="I7" s="2">
        <v>5.941641938764285</v>
      </c>
      <c r="J7" s="2">
        <v>5.4939465222398</v>
      </c>
      <c r="K7" s="2">
        <v>5.074365097816009</v>
      </c>
      <c r="L7" s="2">
        <v>4.759062927231199</v>
      </c>
      <c r="M7" s="2" t="s">
        <v>15</v>
      </c>
      <c r="N7" s="5">
        <f aca="true" t="shared" si="0" ref="N7:N33">(F7+J7)/2</f>
        <v>7.523610117826042</v>
      </c>
      <c r="O7" s="5">
        <f>(F7-J7)/2</f>
        <v>2.0296635955862414</v>
      </c>
      <c r="P7" s="5"/>
      <c r="Q7" s="5"/>
      <c r="R7" s="5"/>
      <c r="S7" s="2"/>
      <c r="T7" s="16" t="s">
        <v>0</v>
      </c>
      <c r="U7" s="13">
        <v>0.08333333333333333</v>
      </c>
      <c r="V7" s="13">
        <f>CONVERT(U7,"ft","m")</f>
        <v>0.0254</v>
      </c>
      <c r="W7" s="17">
        <v>0</v>
      </c>
      <c r="X7" s="17">
        <v>59.6903</v>
      </c>
      <c r="Y7" s="18">
        <v>40.39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0.000628</v>
      </c>
      <c r="E8" s="2">
        <v>0.000841</v>
      </c>
      <c r="F8" s="2">
        <v>0.00128</v>
      </c>
      <c r="G8" s="2">
        <v>0.002222</v>
      </c>
      <c r="H8" s="2">
        <v>0.004745</v>
      </c>
      <c r="I8" s="2">
        <v>0.01339</v>
      </c>
      <c r="J8" s="2">
        <v>0.01779</v>
      </c>
      <c r="K8" s="2">
        <v>0.02332</v>
      </c>
      <c r="L8" s="2">
        <v>0.0337</v>
      </c>
      <c r="M8" s="2"/>
      <c r="N8" s="5">
        <f t="shared" si="0"/>
        <v>0.009535</v>
      </c>
      <c r="O8" s="5"/>
      <c r="P8" s="5">
        <v>0</v>
      </c>
      <c r="Q8" s="5">
        <v>56.17013</v>
      </c>
      <c r="R8" s="5">
        <v>43.83</v>
      </c>
      <c r="S8" s="2"/>
      <c r="T8" s="16" t="s">
        <v>1</v>
      </c>
      <c r="U8" s="13">
        <v>1</v>
      </c>
      <c r="V8" s="13">
        <f>CONVERT(U8,"ft","m")</f>
        <v>0.3048</v>
      </c>
      <c r="W8" s="17">
        <v>0</v>
      </c>
      <c r="X8" s="17">
        <v>56.17013</v>
      </c>
      <c r="Y8" s="18">
        <v>43.83</v>
      </c>
      <c r="Z8" s="2"/>
      <c r="AA8" s="2"/>
      <c r="AB8" s="2"/>
      <c r="AC8" s="2"/>
    </row>
    <row r="9" spans="1:29" ht="12">
      <c r="A9" s="2"/>
      <c r="B9" s="2"/>
      <c r="C9" s="2"/>
      <c r="D9" s="2">
        <v>10.636947820432548</v>
      </c>
      <c r="E9" s="2">
        <v>10.21560657906903</v>
      </c>
      <c r="F9" s="2">
        <v>9.609640474436812</v>
      </c>
      <c r="G9" s="2">
        <v>8.813925467935082</v>
      </c>
      <c r="H9" s="2">
        <v>7.719376197415703</v>
      </c>
      <c r="I9" s="2">
        <v>6.222700229112501</v>
      </c>
      <c r="J9" s="2">
        <v>5.812789679169652</v>
      </c>
      <c r="K9" s="2">
        <v>5.422288401236315</v>
      </c>
      <c r="L9" s="2">
        <v>4.891107598367591</v>
      </c>
      <c r="M9" s="2"/>
      <c r="N9" s="5">
        <f t="shared" si="0"/>
        <v>7.7112150768032315</v>
      </c>
      <c r="O9" s="5">
        <f>(F9-J9)/2</f>
        <v>1.8984253976335803</v>
      </c>
      <c r="P9" s="5"/>
      <c r="Q9" s="5"/>
      <c r="R9" s="5"/>
      <c r="S9" s="2"/>
      <c r="T9" s="16" t="s">
        <v>2</v>
      </c>
      <c r="U9" s="13">
        <v>2</v>
      </c>
      <c r="V9" s="13">
        <f>CONVERT(U9,"ft","m")</f>
        <v>0.6096</v>
      </c>
      <c r="W9" s="17">
        <v>0</v>
      </c>
      <c r="X9" s="17">
        <v>48.732</v>
      </c>
      <c r="Y9" s="18">
        <v>51.24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</v>
      </c>
      <c r="E10" s="2">
        <v>0.000771</v>
      </c>
      <c r="F10" s="2">
        <v>0.001061</v>
      </c>
      <c r="G10" s="2">
        <v>0.001876</v>
      </c>
      <c r="H10" s="2">
        <v>0.003784</v>
      </c>
      <c r="I10" s="2">
        <v>0.009267</v>
      </c>
      <c r="J10" s="2">
        <v>0.01526</v>
      </c>
      <c r="K10" s="2">
        <v>0.01936</v>
      </c>
      <c r="L10" s="2">
        <v>0.03156</v>
      </c>
      <c r="M10" s="2"/>
      <c r="N10" s="5">
        <f t="shared" si="0"/>
        <v>0.0081605</v>
      </c>
      <c r="O10" s="5"/>
      <c r="P10" s="5">
        <v>0</v>
      </c>
      <c r="Q10" s="5">
        <v>48.732</v>
      </c>
      <c r="R10" s="5">
        <v>51.24</v>
      </c>
      <c r="S10" s="2"/>
      <c r="T10" s="16" t="s">
        <v>3</v>
      </c>
      <c r="U10" s="13">
        <v>3</v>
      </c>
      <c r="V10" s="13">
        <f>CONVERT(U10,"ft","m")</f>
        <v>0.9144</v>
      </c>
      <c r="W10" s="17">
        <v>0</v>
      </c>
      <c r="X10" s="17">
        <v>49.84013</v>
      </c>
      <c r="Y10" s="18">
        <v>50.14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10.702749878828294</v>
      </c>
      <c r="E11" s="2">
        <v>10.340981519409139</v>
      </c>
      <c r="F11" s="2">
        <v>9.88035962840941</v>
      </c>
      <c r="G11" s="2">
        <v>9.058124456808796</v>
      </c>
      <c r="H11" s="2">
        <v>8.045872195984778</v>
      </c>
      <c r="I11" s="2">
        <v>6.75368191297538</v>
      </c>
      <c r="J11" s="2">
        <v>6.034101227602282</v>
      </c>
      <c r="K11" s="2">
        <v>5.690777237162218</v>
      </c>
      <c r="L11" s="2">
        <v>4.985758984423353</v>
      </c>
      <c r="M11" s="2"/>
      <c r="N11" s="5">
        <f t="shared" si="0"/>
        <v>7.957230428005846</v>
      </c>
      <c r="O11" s="5">
        <f>(F11-J11)/2</f>
        <v>1.9231292004035643</v>
      </c>
      <c r="P11" s="5"/>
      <c r="Q11" s="5"/>
      <c r="R11" s="5"/>
      <c r="S11" s="2"/>
      <c r="T11" s="16" t="s">
        <v>4</v>
      </c>
      <c r="U11" s="13">
        <v>4</v>
      </c>
      <c r="V11" s="13">
        <f>CONVERT(U11,"ft","m")</f>
        <v>1.2192</v>
      </c>
      <c r="W11" s="17">
        <v>0</v>
      </c>
      <c r="X11" s="17">
        <v>38.31</v>
      </c>
      <c r="Y11" s="18">
        <v>61.7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0.000599</v>
      </c>
      <c r="E12" s="2">
        <v>0.00077</v>
      </c>
      <c r="F12" s="2">
        <v>0.001061</v>
      </c>
      <c r="G12" s="2">
        <v>0.001896</v>
      </c>
      <c r="H12" s="2">
        <v>0.003885</v>
      </c>
      <c r="I12" s="2">
        <v>0.01024</v>
      </c>
      <c r="J12" s="2">
        <v>0.01581</v>
      </c>
      <c r="K12" s="2">
        <v>0.020260000000000004</v>
      </c>
      <c r="L12" s="2">
        <v>0.03272</v>
      </c>
      <c r="M12" s="2"/>
      <c r="N12" s="5">
        <f t="shared" si="0"/>
        <v>0.0084355</v>
      </c>
      <c r="O12" s="5"/>
      <c r="P12" s="5">
        <v>0</v>
      </c>
      <c r="Q12" s="5">
        <v>49.84013</v>
      </c>
      <c r="R12" s="5">
        <v>50.14</v>
      </c>
      <c r="S12" s="2"/>
      <c r="T12" s="16" t="s">
        <v>5</v>
      </c>
      <c r="U12" s="13">
        <v>5</v>
      </c>
      <c r="V12" s="13">
        <f>CONVERT(U12,"ft","m")</f>
        <v>1.524</v>
      </c>
      <c r="W12" s="17">
        <v>0</v>
      </c>
      <c r="X12" s="17">
        <v>40.14</v>
      </c>
      <c r="Y12" s="18">
        <v>59.76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10.705156376535388</v>
      </c>
      <c r="E13" s="2">
        <v>10.34285393374191</v>
      </c>
      <c r="F13" s="2">
        <v>9.88035962840941</v>
      </c>
      <c r="G13" s="2">
        <v>9.042825320425916</v>
      </c>
      <c r="H13" s="2">
        <v>8.007869686029103</v>
      </c>
      <c r="I13" s="2">
        <v>6.609640474436812</v>
      </c>
      <c r="J13" s="2">
        <v>5.98301882207844</v>
      </c>
      <c r="K13" s="2">
        <v>5.625222015635673</v>
      </c>
      <c r="L13" s="2">
        <v>4.933683441495063</v>
      </c>
      <c r="M13" s="2"/>
      <c r="N13" s="5">
        <f t="shared" si="0"/>
        <v>7.931689225243925</v>
      </c>
      <c r="O13" s="5">
        <f>(F13-J13)/2</f>
        <v>1.948670403165485</v>
      </c>
      <c r="P13" s="5"/>
      <c r="Q13" s="5"/>
      <c r="R13" s="5"/>
      <c r="S13" s="2"/>
      <c r="T13" s="16" t="s">
        <v>6</v>
      </c>
      <c r="U13" s="13">
        <v>6</v>
      </c>
      <c r="V13" s="13">
        <f>CONVERT(U13,"ft","m")</f>
        <v>1.8288</v>
      </c>
      <c r="W13" s="17">
        <v>0.0062</v>
      </c>
      <c r="X13" s="17">
        <v>61.18</v>
      </c>
      <c r="Y13" s="18">
        <v>38.93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0.0005719999999999999</v>
      </c>
      <c r="E14" s="2">
        <v>0.00071</v>
      </c>
      <c r="F14" s="2">
        <v>0.000909</v>
      </c>
      <c r="G14" s="2">
        <v>0.001461</v>
      </c>
      <c r="H14" s="2">
        <v>0.0031110000000000005</v>
      </c>
      <c r="I14" s="2">
        <v>0.005787</v>
      </c>
      <c r="J14" s="2">
        <v>0.007994</v>
      </c>
      <c r="K14" s="2">
        <v>0.01236</v>
      </c>
      <c r="L14" s="2">
        <v>0.01655</v>
      </c>
      <c r="M14" s="2"/>
      <c r="N14" s="5">
        <f t="shared" si="0"/>
        <v>0.0044515</v>
      </c>
      <c r="O14" s="5"/>
      <c r="P14" s="5">
        <v>0</v>
      </c>
      <c r="Q14" s="5">
        <v>38.31</v>
      </c>
      <c r="R14" s="5">
        <v>61.7</v>
      </c>
      <c r="S14" s="2"/>
      <c r="T14" s="16" t="s">
        <v>7</v>
      </c>
      <c r="U14" s="13">
        <v>7</v>
      </c>
      <c r="V14" s="13">
        <f>CONVERT(U14,"ft","m")</f>
        <v>2.1336</v>
      </c>
      <c r="W14" s="17">
        <v>0.6980999999999999</v>
      </c>
      <c r="X14" s="17">
        <v>76.38</v>
      </c>
      <c r="Y14" s="18">
        <v>22.91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10.771697232545787</v>
      </c>
      <c r="E15" s="2">
        <v>10.459893354932131</v>
      </c>
      <c r="F15" s="2">
        <v>10.103432085130068</v>
      </c>
      <c r="G15" s="2">
        <v>9.418828106520676</v>
      </c>
      <c r="H15" s="2">
        <v>8.328405889789792</v>
      </c>
      <c r="I15" s="2">
        <v>7.432968640553915</v>
      </c>
      <c r="J15" s="2">
        <v>6.9668667119037275</v>
      </c>
      <c r="K15" s="2">
        <v>6.338177446532437</v>
      </c>
      <c r="L15" s="2">
        <v>5.917024972742232</v>
      </c>
      <c r="M15" s="2"/>
      <c r="N15" s="5">
        <f t="shared" si="0"/>
        <v>8.535149398516898</v>
      </c>
      <c r="O15" s="5">
        <f>(F15-J15)/2</f>
        <v>1.5682826866131703</v>
      </c>
      <c r="P15" s="5"/>
      <c r="Q15" s="5"/>
      <c r="R15" s="5"/>
      <c r="S15" s="2"/>
      <c r="T15" s="16" t="s">
        <v>8</v>
      </c>
      <c r="U15" s="13">
        <v>8</v>
      </c>
      <c r="V15" s="13">
        <f>CONVERT(U15,"ft","m")</f>
        <v>2.4384</v>
      </c>
      <c r="W15" s="17">
        <v>0.0068</v>
      </c>
      <c r="X15" s="17">
        <v>57.24</v>
      </c>
      <c r="Y15" s="18">
        <v>42.61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0.000582</v>
      </c>
      <c r="E16" s="2">
        <v>0.00073</v>
      </c>
      <c r="F16" s="2">
        <v>0.000957</v>
      </c>
      <c r="G16" s="2">
        <v>0.0016040000000000002</v>
      </c>
      <c r="H16" s="2">
        <v>0.003211</v>
      </c>
      <c r="I16" s="2">
        <v>0.006104</v>
      </c>
      <c r="J16" s="2">
        <v>0.008434</v>
      </c>
      <c r="K16" s="2">
        <v>0.01302</v>
      </c>
      <c r="L16" s="2">
        <v>0.016670000000000004</v>
      </c>
      <c r="M16" s="2"/>
      <c r="N16" s="5">
        <f t="shared" si="0"/>
        <v>0.0046955</v>
      </c>
      <c r="O16" s="5"/>
      <c r="P16" s="5">
        <v>0</v>
      </c>
      <c r="Q16" s="5">
        <v>40.14</v>
      </c>
      <c r="R16" s="5">
        <v>59.76</v>
      </c>
      <c r="S16" s="2"/>
      <c r="T16" s="16" t="s">
        <v>9</v>
      </c>
      <c r="U16" s="13">
        <v>9</v>
      </c>
      <c r="V16" s="13">
        <f>CONVERT(U16,"ft","m")</f>
        <v>2.7432</v>
      </c>
      <c r="W16" s="17">
        <v>35.88099999999999</v>
      </c>
      <c r="X16" s="17">
        <v>44.41</v>
      </c>
      <c r="Y16" s="18">
        <v>19.69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10.746693226415891</v>
      </c>
      <c r="E17" s="2">
        <v>10.419815915556795</v>
      </c>
      <c r="F17" s="2">
        <v>10.029193454838149</v>
      </c>
      <c r="G17" s="2">
        <v>9.284110142869254</v>
      </c>
      <c r="H17" s="2">
        <v>8.282761619598404</v>
      </c>
      <c r="I17" s="2">
        <v>7.356029322489644</v>
      </c>
      <c r="J17" s="2">
        <v>6.88956726304504</v>
      </c>
      <c r="K17" s="2">
        <v>6.263126741271176</v>
      </c>
      <c r="L17" s="2">
        <v>5.906602085450396</v>
      </c>
      <c r="M17" s="2"/>
      <c r="N17" s="5">
        <f t="shared" si="0"/>
        <v>8.459380358941594</v>
      </c>
      <c r="O17" s="5">
        <f>(F17-J17)/2</f>
        <v>1.5698130958965542</v>
      </c>
      <c r="P17" s="5"/>
      <c r="Q17" s="5"/>
      <c r="R17" s="5"/>
      <c r="S17" s="2"/>
      <c r="T17" s="16" t="s">
        <v>10</v>
      </c>
      <c r="U17" s="13">
        <v>10</v>
      </c>
      <c r="V17" s="13">
        <f>CONVERT(U17,"ft","m")</f>
        <v>3.048</v>
      </c>
      <c r="W17" s="17">
        <v>19.675910000000002</v>
      </c>
      <c r="X17" s="17">
        <v>49.52</v>
      </c>
      <c r="Y17" s="18">
        <v>30.77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0.000639</v>
      </c>
      <c r="E18" s="2">
        <v>0.00087</v>
      </c>
      <c r="F18" s="2">
        <v>0.0014</v>
      </c>
      <c r="G18" s="2">
        <v>0.002449</v>
      </c>
      <c r="H18" s="2">
        <v>0.006263</v>
      </c>
      <c r="I18" s="2">
        <v>0.01677</v>
      </c>
      <c r="J18" s="2">
        <v>0.02345</v>
      </c>
      <c r="K18" s="2">
        <v>0.03097</v>
      </c>
      <c r="L18" s="2">
        <v>0.03837</v>
      </c>
      <c r="M18" s="2"/>
      <c r="N18" s="5">
        <f t="shared" si="0"/>
        <v>0.012424999999999999</v>
      </c>
      <c r="O18" s="5"/>
      <c r="P18" s="5">
        <v>0.0062</v>
      </c>
      <c r="Q18" s="5">
        <v>61.18</v>
      </c>
      <c r="R18" s="5">
        <v>38.93</v>
      </c>
      <c r="S18" s="2"/>
      <c r="T18" s="16" t="s">
        <v>11</v>
      </c>
      <c r="U18" s="13">
        <v>11</v>
      </c>
      <c r="V18" s="13">
        <f>CONVERT(U18,"ft","m")</f>
        <v>3.3528</v>
      </c>
      <c r="W18" s="17">
        <v>11.31</v>
      </c>
      <c r="X18" s="17">
        <v>46.14</v>
      </c>
      <c r="Y18" s="18">
        <v>42.5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10.61189644837718</v>
      </c>
      <c r="E19" s="2">
        <v>10.166696978588083</v>
      </c>
      <c r="F19" s="2">
        <v>9.480357457491845</v>
      </c>
      <c r="G19" s="2">
        <v>8.673591510760197</v>
      </c>
      <c r="H19" s="2">
        <v>7.318930405719405</v>
      </c>
      <c r="I19" s="2">
        <v>5.897973500872466</v>
      </c>
      <c r="J19" s="2">
        <v>5.414268267034074</v>
      </c>
      <c r="K19" s="2">
        <v>5.012984806762149</v>
      </c>
      <c r="L19" s="2">
        <v>4.703877424834019</v>
      </c>
      <c r="M19" s="2"/>
      <c r="N19" s="5">
        <f t="shared" si="0"/>
        <v>7.44731286226296</v>
      </c>
      <c r="O19" s="5">
        <f>(F19-J19)/2</f>
        <v>2.0330445952288856</v>
      </c>
      <c r="P19" s="5"/>
      <c r="Q19" s="5"/>
      <c r="R19" s="5"/>
      <c r="S19" s="2"/>
      <c r="T19" s="16" t="s">
        <v>12</v>
      </c>
      <c r="U19" s="13">
        <v>12</v>
      </c>
      <c r="V19" s="13">
        <f>CONVERT(U19,"ft","m")</f>
        <v>3.6576</v>
      </c>
      <c r="W19" s="17">
        <v>17.018432</v>
      </c>
      <c r="X19" s="17">
        <v>51.54</v>
      </c>
      <c r="Y19" s="18">
        <v>31.42</v>
      </c>
      <c r="Z19" s="2"/>
      <c r="AA19" s="2"/>
      <c r="AB19" s="2"/>
      <c r="AC19" s="2"/>
    </row>
    <row r="20" spans="1:29" ht="12.75" thickBot="1">
      <c r="A20" s="2" t="s">
        <v>7</v>
      </c>
      <c r="B20" s="2">
        <v>7</v>
      </c>
      <c r="C20" s="2">
        <f>CONVERT(B20,"ft","m")</f>
        <v>2.1336</v>
      </c>
      <c r="D20" s="2">
        <v>0.000771</v>
      </c>
      <c r="E20" s="2">
        <v>0.001367</v>
      </c>
      <c r="F20" s="2">
        <v>0.002545</v>
      </c>
      <c r="G20" s="2">
        <v>0.004488000000000001</v>
      </c>
      <c r="H20" s="2">
        <v>0.01914</v>
      </c>
      <c r="I20" s="2">
        <v>0.03314</v>
      </c>
      <c r="J20" s="2">
        <v>0.03874</v>
      </c>
      <c r="K20" s="2">
        <v>0.04485</v>
      </c>
      <c r="L20" s="2">
        <v>0.05245</v>
      </c>
      <c r="M20" s="2"/>
      <c r="N20" s="5">
        <f t="shared" si="0"/>
        <v>0.020642499999999998</v>
      </c>
      <c r="O20" s="5"/>
      <c r="P20" s="5">
        <v>0.6980999999999999</v>
      </c>
      <c r="Q20" s="5">
        <v>76.38</v>
      </c>
      <c r="R20" s="5">
        <v>22.91</v>
      </c>
      <c r="S20" s="2"/>
      <c r="T20" s="19" t="s">
        <v>13</v>
      </c>
      <c r="U20" s="20">
        <v>14</v>
      </c>
      <c r="V20" s="20">
        <f>CONVERT(U20,"ft","m")</f>
        <v>4.2672</v>
      </c>
      <c r="W20" s="21">
        <v>26.581999999999997</v>
      </c>
      <c r="X20" s="21">
        <v>42.09</v>
      </c>
      <c r="Y20" s="22">
        <v>31.32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10.340981519409139</v>
      </c>
      <c r="E21" s="2">
        <v>9.514771041718115</v>
      </c>
      <c r="F21" s="2">
        <v>8.618118628361117</v>
      </c>
      <c r="G21" s="2">
        <v>7.799711608715381</v>
      </c>
      <c r="H21" s="2">
        <v>5.707265359950786</v>
      </c>
      <c r="I21" s="2">
        <v>4.91528258721536</v>
      </c>
      <c r="J21" s="2">
        <v>4.690032235833558</v>
      </c>
      <c r="K21" s="2">
        <v>4.478748204630188</v>
      </c>
      <c r="L21" s="2">
        <v>4.2529134169721825</v>
      </c>
      <c r="M21" s="2"/>
      <c r="N21" s="5">
        <f t="shared" si="0"/>
        <v>6.654075432097338</v>
      </c>
      <c r="O21" s="5">
        <f>(F21-J21)/2</f>
        <v>1.9640431962637792</v>
      </c>
      <c r="P21" s="5"/>
      <c r="Q21" s="5"/>
      <c r="R21" s="5"/>
      <c r="S21" s="2"/>
      <c r="T21" s="2"/>
      <c r="U21" s="2"/>
      <c r="V21" s="13"/>
      <c r="W21" s="5"/>
      <c r="X21" s="5"/>
      <c r="Y21" s="5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0.000625</v>
      </c>
      <c r="E22" s="2">
        <v>0.000833</v>
      </c>
      <c r="F22" s="2">
        <v>0.001258</v>
      </c>
      <c r="G22" s="2">
        <v>0.002251</v>
      </c>
      <c r="H22" s="2">
        <v>0.005059999999999999</v>
      </c>
      <c r="I22" s="2">
        <v>0.01525</v>
      </c>
      <c r="J22" s="2">
        <v>0.02062</v>
      </c>
      <c r="K22" s="2">
        <v>0.02986</v>
      </c>
      <c r="L22" s="2">
        <v>0.03618</v>
      </c>
      <c r="M22" s="2"/>
      <c r="N22" s="5">
        <f t="shared" si="0"/>
        <v>0.010938999999999999</v>
      </c>
      <c r="O22" s="5"/>
      <c r="P22" s="5">
        <v>0.0068</v>
      </c>
      <c r="Q22" s="5">
        <v>57.24</v>
      </c>
      <c r="R22" s="5">
        <v>42.61</v>
      </c>
      <c r="S22" s="2"/>
      <c r="T22" s="2"/>
      <c r="U22" s="2"/>
      <c r="V22" s="13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10.643856189774725</v>
      </c>
      <c r="E23" s="2">
        <v>10.229395883958627</v>
      </c>
      <c r="F23" s="2">
        <v>9.634652362444886</v>
      </c>
      <c r="G23" s="2">
        <v>8.79521822787002</v>
      </c>
      <c r="H23" s="2">
        <v>7.626646899742502</v>
      </c>
      <c r="I23" s="2">
        <v>6.0350469470992</v>
      </c>
      <c r="J23" s="2">
        <v>5.599811857068703</v>
      </c>
      <c r="K23" s="2">
        <v>5.065642024302271</v>
      </c>
      <c r="L23" s="2">
        <v>4.788663781815571</v>
      </c>
      <c r="M23" s="2"/>
      <c r="N23" s="5">
        <f t="shared" si="0"/>
        <v>7.617232109756794</v>
      </c>
      <c r="O23" s="5">
        <f>(F23-J23)/2</f>
        <v>2.0174202526880913</v>
      </c>
      <c r="P23" s="5"/>
      <c r="Q23" s="5"/>
      <c r="R23" s="5"/>
      <c r="S23" s="2"/>
      <c r="T23" s="2"/>
      <c r="U23" s="2"/>
      <c r="V23" s="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0.001012</v>
      </c>
      <c r="E24" s="2">
        <v>0.001806</v>
      </c>
      <c r="F24" s="2">
        <v>0.003003</v>
      </c>
      <c r="G24" s="2">
        <v>0.005815000000000001</v>
      </c>
      <c r="H24" s="2">
        <v>0.03021</v>
      </c>
      <c r="I24" s="2">
        <v>0.2132</v>
      </c>
      <c r="J24" s="2">
        <v>0.2886</v>
      </c>
      <c r="K24" s="2">
        <v>0.3353</v>
      </c>
      <c r="L24" s="2">
        <v>0.3865</v>
      </c>
      <c r="M24" s="2"/>
      <c r="N24" s="5">
        <f t="shared" si="0"/>
        <v>0.1458015</v>
      </c>
      <c r="O24" s="5"/>
      <c r="P24" s="5">
        <v>35.88099999999999</v>
      </c>
      <c r="Q24" s="5">
        <v>44.41</v>
      </c>
      <c r="R24" s="5">
        <v>19.69</v>
      </c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9.948574994629864</v>
      </c>
      <c r="E25" s="2">
        <v>9.112986391843316</v>
      </c>
      <c r="F25" s="2">
        <v>8.379379809767025</v>
      </c>
      <c r="G25" s="2">
        <v>7.426005092963594</v>
      </c>
      <c r="H25" s="2">
        <v>5.048830005708871</v>
      </c>
      <c r="I25" s="2">
        <v>2.2297206567902736</v>
      </c>
      <c r="J25" s="2">
        <v>1.7928567950582512</v>
      </c>
      <c r="K25" s="2">
        <v>1.5764756117556653</v>
      </c>
      <c r="L25" s="2">
        <v>1.3714596807372397</v>
      </c>
      <c r="M25" s="2"/>
      <c r="N25" s="5">
        <f t="shared" si="0"/>
        <v>5.086118302412638</v>
      </c>
      <c r="O25" s="5">
        <f>(F25-J25)/2</f>
        <v>3.293261507354387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0.0008040000000000001</v>
      </c>
      <c r="E26" s="2">
        <v>0.001225</v>
      </c>
      <c r="F26" s="2">
        <v>0.001882</v>
      </c>
      <c r="G26" s="2">
        <v>0.00302</v>
      </c>
      <c r="H26" s="2">
        <v>0.0107</v>
      </c>
      <c r="I26" s="2">
        <v>0.03978</v>
      </c>
      <c r="J26" s="2">
        <v>0.1673</v>
      </c>
      <c r="K26" s="2">
        <v>0.2511</v>
      </c>
      <c r="L26" s="2">
        <v>0.3095</v>
      </c>
      <c r="M26" s="2"/>
      <c r="N26" s="5">
        <f t="shared" si="0"/>
        <v>0.084591</v>
      </c>
      <c r="O26" s="5"/>
      <c r="P26" s="5">
        <v>19.675910000000002</v>
      </c>
      <c r="Q26" s="5">
        <v>49.52</v>
      </c>
      <c r="R26" s="5">
        <v>30.77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10.280516878145246</v>
      </c>
      <c r="E27" s="2">
        <v>9.673002535434241</v>
      </c>
      <c r="F27" s="2">
        <v>9.053517656595638</v>
      </c>
      <c r="G27" s="2">
        <v>8.371235735111734</v>
      </c>
      <c r="H27" s="2">
        <v>6.546245393148303</v>
      </c>
      <c r="I27" s="2">
        <v>4.6518129136030675</v>
      </c>
      <c r="J27" s="2">
        <v>2.5794906495110967</v>
      </c>
      <c r="K27" s="2">
        <v>1.9936660662779495</v>
      </c>
      <c r="L27" s="2">
        <v>1.6919886854478223</v>
      </c>
      <c r="M27" s="2"/>
      <c r="N27" s="5">
        <f t="shared" si="0"/>
        <v>5.816504153053367</v>
      </c>
      <c r="O27" s="5">
        <f>(F27-J27)/2</f>
        <v>3.2370135035422702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0.000631</v>
      </c>
      <c r="E28" s="2">
        <v>0.000849</v>
      </c>
      <c r="F28" s="2">
        <v>0.001322</v>
      </c>
      <c r="G28" s="2">
        <v>0.002311</v>
      </c>
      <c r="H28" s="2">
        <v>0.005109</v>
      </c>
      <c r="I28" s="2">
        <v>0.01713</v>
      </c>
      <c r="J28" s="2">
        <v>0.03579</v>
      </c>
      <c r="K28" s="2">
        <v>0.1287</v>
      </c>
      <c r="L28" s="2">
        <v>0.2423</v>
      </c>
      <c r="M28" s="2"/>
      <c r="N28" s="5">
        <f t="shared" si="0"/>
        <v>0.018556</v>
      </c>
      <c r="O28" s="5"/>
      <c r="P28" s="5">
        <v>11.31</v>
      </c>
      <c r="Q28" s="5">
        <v>46.14</v>
      </c>
      <c r="R28" s="5">
        <v>42.5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10.630072374341625</v>
      </c>
      <c r="E29" s="2">
        <v>10.201947825771136</v>
      </c>
      <c r="F29" s="2">
        <v>9.563062107816483</v>
      </c>
      <c r="G29" s="2">
        <v>8.757267024856544</v>
      </c>
      <c r="H29" s="2">
        <v>7.612743348924476</v>
      </c>
      <c r="I29" s="2">
        <v>5.8673310383528126</v>
      </c>
      <c r="J29" s="2">
        <v>4.804299646020428</v>
      </c>
      <c r="K29" s="2">
        <v>2.957916041328748</v>
      </c>
      <c r="L29" s="2">
        <v>2.045133690098103</v>
      </c>
      <c r="M29" s="2"/>
      <c r="N29" s="5">
        <f t="shared" si="0"/>
        <v>7.183680876918455</v>
      </c>
      <c r="O29" s="5">
        <f>(F29-J29)/2</f>
        <v>2.3793812308980278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0.000788</v>
      </c>
      <c r="E30" s="2">
        <v>0.001179</v>
      </c>
      <c r="F30" s="2">
        <v>0.001797</v>
      </c>
      <c r="G30" s="2">
        <v>0.002913</v>
      </c>
      <c r="H30" s="2">
        <v>0.01064</v>
      </c>
      <c r="I30" s="2">
        <v>0.03333</v>
      </c>
      <c r="J30" s="2">
        <v>0.08694</v>
      </c>
      <c r="K30" s="2">
        <v>0.2351</v>
      </c>
      <c r="L30" s="2">
        <v>0.2964</v>
      </c>
      <c r="M30" s="2"/>
      <c r="N30" s="5">
        <f t="shared" si="0"/>
        <v>0.044368500000000005</v>
      </c>
      <c r="O30" s="5"/>
      <c r="P30" s="5">
        <v>17.018432</v>
      </c>
      <c r="Q30" s="5">
        <v>51.54</v>
      </c>
      <c r="R30" s="5">
        <v>31.42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10.309516749867798</v>
      </c>
      <c r="E31" s="2">
        <v>9.728220566344412</v>
      </c>
      <c r="F31" s="2">
        <v>9.120193875814232</v>
      </c>
      <c r="G31" s="2">
        <v>8.423278583183826</v>
      </c>
      <c r="H31" s="2">
        <v>6.554358038935622</v>
      </c>
      <c r="I31" s="2">
        <v>4.907034872326563</v>
      </c>
      <c r="J31" s="2">
        <v>3.5238360941587263</v>
      </c>
      <c r="K31" s="2">
        <v>2.088653555896428</v>
      </c>
      <c r="L31" s="2">
        <v>1.7543826472436155</v>
      </c>
      <c r="M31" s="2"/>
      <c r="N31" s="5">
        <f t="shared" si="0"/>
        <v>6.322014984986479</v>
      </c>
      <c r="O31" s="5">
        <f>(F31-J31)/2</f>
        <v>2.798178890827753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14</v>
      </c>
      <c r="C32" s="2">
        <f>CONVERT(B32,"ft","m")</f>
        <v>4.2672</v>
      </c>
      <c r="D32" s="2">
        <v>0.0006879999999999999</v>
      </c>
      <c r="E32" s="2">
        <v>0.001031</v>
      </c>
      <c r="F32" s="2">
        <v>0.001916</v>
      </c>
      <c r="G32" s="2">
        <v>0.003039</v>
      </c>
      <c r="H32" s="2">
        <v>0.01219</v>
      </c>
      <c r="I32" s="2">
        <v>0.1193</v>
      </c>
      <c r="J32" s="2">
        <v>0.2331</v>
      </c>
      <c r="K32" s="2">
        <v>0.2823</v>
      </c>
      <c r="L32" s="2">
        <v>0.3262</v>
      </c>
      <c r="M32" s="2"/>
      <c r="N32" s="5">
        <f t="shared" si="0"/>
        <v>0.117508</v>
      </c>
      <c r="O32" s="5"/>
      <c r="P32" s="5">
        <v>26.581999999999997</v>
      </c>
      <c r="Q32" s="5">
        <v>42.09</v>
      </c>
      <c r="R32" s="5">
        <v>31.32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10.505303814622078</v>
      </c>
      <c r="E33" s="2">
        <v>9.921739951956067</v>
      </c>
      <c r="F33" s="2">
        <v>9.027686723587994</v>
      </c>
      <c r="G33" s="2">
        <v>8.36218760980188</v>
      </c>
      <c r="H33" s="2">
        <v>6.3581580638165995</v>
      </c>
      <c r="I33" s="2">
        <v>3.067334051854221</v>
      </c>
      <c r="J33" s="2">
        <v>2.100979090420583</v>
      </c>
      <c r="K33" s="2">
        <v>1.8246989660997566</v>
      </c>
      <c r="L33" s="2">
        <v>1.616171312837565</v>
      </c>
      <c r="M33" s="2"/>
      <c r="N33" s="5">
        <f t="shared" si="0"/>
        <v>5.564332907004289</v>
      </c>
      <c r="O33" s="5">
        <f>(F33-J33)/2</f>
        <v>3.4633538165837052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2000-10-18T21:11:12Z</dcterms:created>
  <dcterms:modified xsi:type="dcterms:W3CDTF">2001-01-24T15:03:13Z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