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<sst xmlns="http://schemas.openxmlformats.org/spreadsheetml/2006/main" count="45" uniqueCount="30">
  <si>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166-000-002</t>
  </si>
  <si>
    <t>166-011-013</t>
  </si>
  <si>
    <t>166-023-025</t>
  </si>
  <si>
    <t>166-035-037</t>
  </si>
  <si>
    <t>166-047-049</t>
  </si>
  <si>
    <t>166-059-061</t>
  </si>
  <si>
    <t>166-071-073</t>
  </si>
  <si>
    <t>166-083-085</t>
  </si>
  <si>
    <t>166-095-097</t>
  </si>
  <si>
    <t>166-107-109</t>
  </si>
  <si>
    <t>166-119-121</t>
  </si>
  <si>
    <t>166-131-133</t>
  </si>
  <si>
    <t>166-143-145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</si>
  <si>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</si>
  <si>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</si>
  <si>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</si>
  <si>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</si>
  <si>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</si>
  <si>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</si>
  <si>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</si>
  <si>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</si>
  <si>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>Mean (Inman, 1952)</t>
  </si>
  <si>
    <t>S.D. (phi units)</t>
  </si>
  <si>
    <t xml:space="preserve">% finer than </t>
  </si>
  <si>
    <t>BSS00_166 grain size table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</si>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</sst>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6.511900000000001</c:v>
                </c:pt>
                <c:pt idx="1">
                  <c:v>4.81821</c:v>
                </c:pt>
                <c:pt idx="2">
                  <c:v>0</c:v>
                </c:pt>
                <c:pt idx="3">
                  <c:v>6.170920000000001</c:v>
                </c:pt>
                <c:pt idx="4">
                  <c:v>7.8399</c:v>
                </c:pt>
                <c:pt idx="5">
                  <c:v>47.568</c:v>
                </c:pt>
                <c:pt idx="6">
                  <c:v>18.9134</c:v>
                </c:pt>
                <c:pt idx="7">
                  <c:v>7.98</c:v>
                </c:pt>
                <c:pt idx="8">
                  <c:v>4.6014</c:v>
                </c:pt>
                <c:pt idx="9">
                  <c:v>7.258019999999999</c:v>
                </c:pt>
                <c:pt idx="10">
                  <c:v>7.70039</c:v>
                </c:pt>
                <c:pt idx="11">
                  <c:v>0</c:v>
                </c:pt>
                <c:pt idx="12">
                  <c:v>3.0609</c:v>
                </c:pt>
              </c:numCache>
            </c:numRef>
          </c:xVal>
          <c:yVal>
            <c:numRef>
              <c:f>DATATABLE!$U$7:$U$19</c:f>
              <c:numCache>
                <c:ptCount val="13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yVal>
          <c:smooth val="0"/>
        </c:ser>
        <c:axId val="13860581"/>
        <c:axId val="57636366"/>
      </c:scatterChart>
      <c:valAx>
        <c:axId val="1386058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57636366"/>
        <c:crosses val="autoZero"/>
        <c:crossBetween val="midCat"/>
        <c:dispUnits/>
        <c:majorUnit val="10"/>
        <c:minorUnit val="5"/>
      </c:valAx>
      <c:valAx>
        <c:axId val="5763636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86058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DATATABLE!$W$7:$W$19</c:f>
              <c:numCache>
                <c:ptCount val="13"/>
                <c:pt idx="0">
                  <c:v>6.511900000000001</c:v>
                </c:pt>
                <c:pt idx="1">
                  <c:v>4.81821</c:v>
                </c:pt>
                <c:pt idx="2">
                  <c:v>0</c:v>
                </c:pt>
                <c:pt idx="3">
                  <c:v>6.170920000000001</c:v>
                </c:pt>
                <c:pt idx="4">
                  <c:v>7.8399</c:v>
                </c:pt>
                <c:pt idx="5">
                  <c:v>47.568</c:v>
                </c:pt>
                <c:pt idx="6">
                  <c:v>18.9134</c:v>
                </c:pt>
                <c:pt idx="7">
                  <c:v>7.98</c:v>
                </c:pt>
                <c:pt idx="8">
                  <c:v>4.6014</c:v>
                </c:pt>
                <c:pt idx="9">
                  <c:v>7.258019999999999</c:v>
                </c:pt>
                <c:pt idx="10">
                  <c:v>7.70039</c:v>
                </c:pt>
                <c:pt idx="11">
                  <c:v>0</c:v>
                </c:pt>
                <c:pt idx="12">
                  <c:v>3.0609</c:v>
                </c:pt>
              </c:numCache>
            </c:numRef>
          </c:xVal>
          <c:yVal>
            <c:numRef>
              <c:f>DATATABLE!$V$7:$V$19</c:f>
              <c:numCache>
                <c:ptCount val="13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</c:numCache>
            </c:numRef>
          </c:yVal>
          <c:smooth val="0"/>
        </c:ser>
        <c:axId val="48965247"/>
        <c:axId val="38034040"/>
      </c:scatterChart>
      <c:valAx>
        <c:axId val="4896524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034040"/>
        <c:crosses val="autoZero"/>
        <c:crossBetween val="midCat"/>
        <c:dispUnits/>
        <c:majorUnit val="10"/>
        <c:minorUnit val="5"/>
      </c:valAx>
      <c:valAx>
        <c:axId val="3803404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896524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32</xdr:row>
      <xdr:rowOff>104775</xdr:rowOff>
    </xdr:from>
    <xdr:to>
      <xdr:col>7</xdr:col>
      <xdr:colOff>142875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371475" y="4981575"/>
        <a:ext cx="32289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32</xdr:row>
      <xdr:rowOff>142875</xdr:rowOff>
    </xdr:from>
    <xdr:to>
      <xdr:col>17</xdr:col>
      <xdr:colOff>323850</xdr:colOff>
      <xdr:row>49</xdr:row>
      <xdr:rowOff>142875</xdr:rowOff>
    </xdr:to>
    <xdr:graphicFrame>
      <xdr:nvGraphicFramePr>
        <xdr:cNvPr id="2" name="Chart 2"/>
        <xdr:cNvGraphicFramePr/>
      </xdr:nvGraphicFramePr>
      <xdr:xfrm>
        <a:off x="3819525" y="5019675"/>
        <a:ext cx="32004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3.421875" style="0" customWidth="1"/>
    <col min="16" max="17" width="7.00390625" style="7" bestFit="1" customWidth="1"/>
    <col min="18" max="18" width="5.28125" style="7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4" width="7.00390625" style="7" bestFit="1" customWidth="1"/>
    <col min="25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24</v>
      </c>
      <c r="B4" s="1"/>
      <c r="C4" s="1"/>
      <c r="D4" s="1"/>
      <c r="E4" s="1"/>
      <c r="F4" s="1"/>
      <c r="G4" s="9" t="s">
        <v>23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15</v>
      </c>
      <c r="B5" s="3" t="s">
        <v>16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21</v>
      </c>
      <c r="O5" s="3" t="s">
        <v>22</v>
      </c>
      <c r="P5" s="6" t="s">
        <v>17</v>
      </c>
      <c r="Q5" s="6" t="s">
        <v>18</v>
      </c>
      <c r="R5" s="6" t="s">
        <v>19</v>
      </c>
      <c r="S5" s="1"/>
      <c r="T5" s="8" t="s">
        <v>25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0.00078</v>
      </c>
      <c r="E6" s="2">
        <v>0.001145</v>
      </c>
      <c r="F6" s="2">
        <v>0.001698</v>
      </c>
      <c r="G6" s="2">
        <v>0.002692</v>
      </c>
      <c r="H6" s="2">
        <v>0.008923</v>
      </c>
      <c r="I6" s="2">
        <v>0.0253</v>
      </c>
      <c r="J6" s="2">
        <v>0.036270000000000004</v>
      </c>
      <c r="K6" s="2">
        <v>0.04768</v>
      </c>
      <c r="L6" s="2">
        <v>0.07878</v>
      </c>
      <c r="M6" s="2" t="s">
        <v>13</v>
      </c>
      <c r="N6" s="5">
        <f>(F6+J6)/2</f>
        <v>0.018984</v>
      </c>
      <c r="O6" s="5"/>
      <c r="P6" s="5">
        <v>6.511900000000001</v>
      </c>
      <c r="Q6" s="5">
        <v>59.77</v>
      </c>
      <c r="R6" s="5">
        <v>33.76</v>
      </c>
      <c r="S6" s="2"/>
      <c r="T6" s="13" t="s">
        <v>26</v>
      </c>
      <c r="U6" s="14" t="s">
        <v>27</v>
      </c>
      <c r="V6" s="14" t="s">
        <v>28</v>
      </c>
      <c r="W6" s="14" t="s">
        <v>17</v>
      </c>
      <c r="X6" s="14" t="s">
        <v>29</v>
      </c>
      <c r="Y6" s="15" t="s">
        <v>19</v>
      </c>
      <c r="Z6" s="2"/>
      <c r="AA6" s="2"/>
      <c r="AB6" s="2"/>
      <c r="AC6" s="2"/>
    </row>
    <row r="7" spans="1:29" ht="12">
      <c r="A7" s="2"/>
      <c r="B7" s="2"/>
      <c r="C7" s="2"/>
      <c r="D7" s="2">
        <v>10.324238255574564</v>
      </c>
      <c r="E7" s="2">
        <v>9.770436686339869</v>
      </c>
      <c r="F7" s="2">
        <v>9.201947825771136</v>
      </c>
      <c r="G7" s="2">
        <v>8.537105874713857</v>
      </c>
      <c r="H7" s="2">
        <v>6.808255444755431</v>
      </c>
      <c r="I7" s="2">
        <v>5.304718804855139</v>
      </c>
      <c r="J7" s="2">
        <v>4.7850794444665325</v>
      </c>
      <c r="K7" s="2">
        <v>4.39047195397465</v>
      </c>
      <c r="L7" s="2">
        <v>3.666026772822769</v>
      </c>
      <c r="M7" s="2" t="s">
        <v>14</v>
      </c>
      <c r="N7" s="5">
        <f aca="true" t="shared" si="0" ref="N7:N43">(F7+J7)/2</f>
        <v>6.993513635118834</v>
      </c>
      <c r="O7" s="5">
        <f>(F7-J7)/2</f>
        <v>2.2084341906523015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6.511900000000001</v>
      </c>
      <c r="X7" s="17">
        <v>59.77</v>
      </c>
      <c r="Y7" s="18">
        <v>33.76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0.000766</v>
      </c>
      <c r="E8" s="2">
        <v>0.0011140000000000002</v>
      </c>
      <c r="F8" s="2">
        <v>0.00164</v>
      </c>
      <c r="G8" s="2">
        <v>0.0025870000000000003</v>
      </c>
      <c r="H8" s="2">
        <v>0.007747</v>
      </c>
      <c r="I8" s="2">
        <v>0.02179</v>
      </c>
      <c r="J8" s="2">
        <v>0.03152</v>
      </c>
      <c r="K8" s="2">
        <v>0.04168</v>
      </c>
      <c r="L8" s="2">
        <v>0.061</v>
      </c>
      <c r="M8" s="2"/>
      <c r="N8" s="5">
        <f t="shared" si="0"/>
        <v>0.01658</v>
      </c>
      <c r="O8" s="5"/>
      <c r="P8" s="5">
        <v>4.81821</v>
      </c>
      <c r="Q8" s="5">
        <v>60.22</v>
      </c>
      <c r="R8" s="5">
        <v>35.1</v>
      </c>
      <c r="S8" s="2"/>
      <c r="T8" s="16" t="s">
        <v>1</v>
      </c>
      <c r="U8" s="12">
        <v>1</v>
      </c>
      <c r="V8" s="12">
        <f>CONVERT(U8,"ft","m")</f>
        <v>0.3048</v>
      </c>
      <c r="W8" s="17">
        <v>4.81821</v>
      </c>
      <c r="X8" s="17">
        <v>60.22</v>
      </c>
      <c r="Y8" s="18">
        <v>35.1</v>
      </c>
      <c r="Z8" s="2"/>
      <c r="AA8" s="2"/>
      <c r="AB8" s="2"/>
      <c r="AC8" s="2"/>
    </row>
    <row r="9" spans="1:29" ht="12">
      <c r="A9" s="2"/>
      <c r="B9" s="2"/>
      <c r="C9" s="2"/>
      <c r="D9" s="2">
        <v>10.350367987399217</v>
      </c>
      <c r="E9" s="2">
        <v>9.810035051984142</v>
      </c>
      <c r="F9" s="2">
        <v>9.252088469818728</v>
      </c>
      <c r="G9" s="2">
        <v>8.594504230639433</v>
      </c>
      <c r="H9" s="2">
        <v>7.012146544989123</v>
      </c>
      <c r="I9" s="2">
        <v>5.520189993320905</v>
      </c>
      <c r="J9" s="2">
        <v>4.987588654980436</v>
      </c>
      <c r="K9" s="2">
        <v>4.584500912158304</v>
      </c>
      <c r="L9" s="2">
        <v>4.035046947099201</v>
      </c>
      <c r="M9" s="2"/>
      <c r="N9" s="5">
        <f t="shared" si="0"/>
        <v>7.119838562399583</v>
      </c>
      <c r="O9" s="5">
        <f>(F9-J9)/2</f>
        <v>2.1322499074191463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0</v>
      </c>
      <c r="X9" s="17">
        <v>49.745999999999995</v>
      </c>
      <c r="Y9" s="18">
        <v>50.36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0.000598</v>
      </c>
      <c r="E10" s="2">
        <v>0.000769</v>
      </c>
      <c r="F10" s="2">
        <v>0.001061</v>
      </c>
      <c r="G10" s="2">
        <v>0.001885</v>
      </c>
      <c r="H10" s="2">
        <v>0.003862</v>
      </c>
      <c r="I10" s="2">
        <v>0.009855</v>
      </c>
      <c r="J10" s="2">
        <v>0.0151</v>
      </c>
      <c r="K10" s="2">
        <v>0.0185</v>
      </c>
      <c r="L10" s="2">
        <v>0.02737</v>
      </c>
      <c r="M10" s="2"/>
      <c r="N10" s="5">
        <f t="shared" si="0"/>
        <v>0.008080500000000001</v>
      </c>
      <c r="O10" s="5"/>
      <c r="P10" s="5">
        <v>0</v>
      </c>
      <c r="Q10" s="5">
        <v>49.745999999999995</v>
      </c>
      <c r="R10" s="5">
        <v>50.36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6.170920000000001</v>
      </c>
      <c r="X10" s="17">
        <v>59.08</v>
      </c>
      <c r="Y10" s="18">
        <v>34.69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10.70756689512607</v>
      </c>
      <c r="E11" s="2">
        <v>10.344728781362347</v>
      </c>
      <c r="F11" s="2">
        <v>9.88035962840941</v>
      </c>
      <c r="G11" s="2">
        <v>9.051219761168149</v>
      </c>
      <c r="H11" s="2">
        <v>8.016436120373525</v>
      </c>
      <c r="I11" s="2">
        <v>6.664928413393326</v>
      </c>
      <c r="J11" s="2">
        <v>6.049307640224371</v>
      </c>
      <c r="K11" s="2">
        <v>5.756330919033138</v>
      </c>
      <c r="L11" s="2">
        <v>5.1912607550718555</v>
      </c>
      <c r="M11" s="2"/>
      <c r="N11" s="5">
        <f t="shared" si="0"/>
        <v>7.964833634316891</v>
      </c>
      <c r="O11" s="5">
        <f>(F11-J11)/2</f>
        <v>1.9155259940925196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7.8399</v>
      </c>
      <c r="X11" s="17">
        <v>53.15</v>
      </c>
      <c r="Y11" s="18">
        <v>39.12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0.00076</v>
      </c>
      <c r="E12" s="2">
        <v>0.0011080000000000003</v>
      </c>
      <c r="F12" s="2">
        <v>0.001647</v>
      </c>
      <c r="G12" s="2">
        <v>0.002617</v>
      </c>
      <c r="H12" s="2">
        <v>0.00783</v>
      </c>
      <c r="I12" s="2">
        <v>0.02222</v>
      </c>
      <c r="J12" s="2">
        <v>0.03339</v>
      </c>
      <c r="K12" s="2">
        <v>0.04547999999999999</v>
      </c>
      <c r="L12" s="2">
        <v>0.07456999999999998</v>
      </c>
      <c r="M12" s="2"/>
      <c r="N12" s="5">
        <f t="shared" si="0"/>
        <v>0.017518500000000003</v>
      </c>
      <c r="O12" s="5"/>
      <c r="P12" s="5">
        <v>6.170920000000001</v>
      </c>
      <c r="Q12" s="5">
        <v>59.08</v>
      </c>
      <c r="R12" s="5">
        <v>34.69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47.568</v>
      </c>
      <c r="X12" s="17">
        <v>37.75</v>
      </c>
      <c r="Y12" s="18">
        <v>14.7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10.361712960993227</v>
      </c>
      <c r="E13" s="2">
        <v>9.817826403274987</v>
      </c>
      <c r="F13" s="2">
        <v>9.245943729597819</v>
      </c>
      <c r="G13" s="2">
        <v>8.577870360276139</v>
      </c>
      <c r="H13" s="2">
        <v>6.99677197714577</v>
      </c>
      <c r="I13" s="2">
        <v>5.49199737304772</v>
      </c>
      <c r="J13" s="2">
        <v>4.904440096373696</v>
      </c>
      <c r="K13" s="2">
        <v>4.458623935544565</v>
      </c>
      <c r="L13" s="2">
        <v>3.7452608482505734</v>
      </c>
      <c r="M13" s="2"/>
      <c r="N13" s="5">
        <f t="shared" si="0"/>
        <v>7.0751919129857574</v>
      </c>
      <c r="O13" s="5">
        <f>(F13-J13)/2</f>
        <v>2.1707518166120616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18.9134</v>
      </c>
      <c r="X13" s="17">
        <v>47.17</v>
      </c>
      <c r="Y13" s="18">
        <v>33.94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0.000646</v>
      </c>
      <c r="E14" s="2">
        <v>0.000889</v>
      </c>
      <c r="F14" s="2">
        <v>0.001449</v>
      </c>
      <c r="G14" s="2">
        <v>0.002477</v>
      </c>
      <c r="H14" s="2">
        <v>0.006331000000000001</v>
      </c>
      <c r="I14" s="2">
        <v>0.02497</v>
      </c>
      <c r="J14" s="2">
        <v>0.03908</v>
      </c>
      <c r="K14" s="2">
        <v>0.05567</v>
      </c>
      <c r="L14" s="2">
        <v>0.08683</v>
      </c>
      <c r="M14" s="2"/>
      <c r="N14" s="5">
        <f t="shared" si="0"/>
        <v>0.020264499999999998</v>
      </c>
      <c r="O14" s="5"/>
      <c r="P14" s="5">
        <v>7.8399</v>
      </c>
      <c r="Q14" s="5">
        <v>53.15</v>
      </c>
      <c r="R14" s="5">
        <v>39.12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7.98</v>
      </c>
      <c r="X14" s="17">
        <v>44.35</v>
      </c>
      <c r="Y14" s="18">
        <v>47.68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10.59617821463025</v>
      </c>
      <c r="E15" s="2">
        <v>10.135528960494405</v>
      </c>
      <c r="F15" s="2">
        <v>9.430726689767244</v>
      </c>
      <c r="G15" s="2">
        <v>8.65719041607781</v>
      </c>
      <c r="H15" s="2">
        <v>7.30335088910074</v>
      </c>
      <c r="I15" s="2">
        <v>5.323660368508599</v>
      </c>
      <c r="J15" s="2">
        <v>4.677425722468427</v>
      </c>
      <c r="K15" s="2">
        <v>4.166956106570979</v>
      </c>
      <c r="L15" s="2">
        <v>3.525662605935157</v>
      </c>
      <c r="M15" s="2"/>
      <c r="N15" s="5">
        <f t="shared" si="0"/>
        <v>7.054076206117836</v>
      </c>
      <c r="O15" s="5">
        <f>(F15-J15)/2</f>
        <v>2.3766504836494087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17">
        <v>4.6014</v>
      </c>
      <c r="X15" s="17">
        <v>46.3134</v>
      </c>
      <c r="Y15" s="18">
        <v>49.13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0.0012370000000000003</v>
      </c>
      <c r="E16" s="2">
        <v>0.002411</v>
      </c>
      <c r="F16" s="2">
        <v>0.00446</v>
      </c>
      <c r="G16" s="2">
        <v>0.01449</v>
      </c>
      <c r="H16" s="2">
        <v>0.05897</v>
      </c>
      <c r="I16" s="2">
        <v>0.0962</v>
      </c>
      <c r="J16" s="2">
        <v>0.1144</v>
      </c>
      <c r="K16" s="2">
        <v>0.1323</v>
      </c>
      <c r="L16" s="2">
        <v>0.1622</v>
      </c>
      <c r="M16" s="2"/>
      <c r="N16" s="5">
        <f t="shared" si="0"/>
        <v>0.059430000000000004</v>
      </c>
      <c r="O16" s="5"/>
      <c r="P16" s="5">
        <v>47.568</v>
      </c>
      <c r="Q16" s="5">
        <v>37.75</v>
      </c>
      <c r="R16" s="5">
        <v>14.7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7.258019999999999</v>
      </c>
      <c r="X16" s="17">
        <v>38.94</v>
      </c>
      <c r="Y16" s="18">
        <v>53.77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9.658938784347805</v>
      </c>
      <c r="E17" s="2">
        <v>8.696152633721649</v>
      </c>
      <c r="F17" s="2">
        <v>7.8087405745165075</v>
      </c>
      <c r="G17" s="2">
        <v>6.108798594879883</v>
      </c>
      <c r="H17" s="2">
        <v>4.083874995614896</v>
      </c>
      <c r="I17" s="2">
        <v>3.3778192957794078</v>
      </c>
      <c r="J17" s="2">
        <v>3.12784104277106</v>
      </c>
      <c r="K17" s="2">
        <v>2.918115033270773</v>
      </c>
      <c r="L17" s="2">
        <v>2.6241542753321765</v>
      </c>
      <c r="M17" s="2"/>
      <c r="N17" s="5">
        <f t="shared" si="0"/>
        <v>5.468290808643784</v>
      </c>
      <c r="O17" s="5">
        <f>(F17-J17)/2</f>
        <v>2.340449765872724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17">
        <v>7.70039</v>
      </c>
      <c r="X17" s="17">
        <v>56.56</v>
      </c>
      <c r="Y17" s="18">
        <v>35.87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0.00076</v>
      </c>
      <c r="E18" s="2">
        <v>0.0011160000000000002</v>
      </c>
      <c r="F18" s="2">
        <v>0.001676</v>
      </c>
      <c r="G18" s="2">
        <v>0.002674</v>
      </c>
      <c r="H18" s="2">
        <v>0.009507999999999999</v>
      </c>
      <c r="I18" s="2">
        <v>0.0435</v>
      </c>
      <c r="J18" s="2">
        <v>0.07465</v>
      </c>
      <c r="K18" s="2">
        <v>0.1028</v>
      </c>
      <c r="L18" s="2">
        <v>0.1354</v>
      </c>
      <c r="M18" s="2"/>
      <c r="N18" s="5">
        <f t="shared" si="0"/>
        <v>0.038162999999999996</v>
      </c>
      <c r="O18" s="5"/>
      <c r="P18" s="5">
        <v>18.9134</v>
      </c>
      <c r="Q18" s="5">
        <v>47.17</v>
      </c>
      <c r="R18" s="5">
        <v>33.94</v>
      </c>
      <c r="S18" s="2"/>
      <c r="T18" s="16" t="s">
        <v>11</v>
      </c>
      <c r="U18" s="12">
        <v>11</v>
      </c>
      <c r="V18" s="12">
        <f>CONVERT(U18,"ft","m")</f>
        <v>3.3528</v>
      </c>
      <c r="W18" s="17">
        <v>0</v>
      </c>
      <c r="X18" s="17">
        <v>50.57170000000001</v>
      </c>
      <c r="Y18" s="18">
        <v>49.48</v>
      </c>
      <c r="Z18" s="2"/>
      <c r="AA18" s="2"/>
      <c r="AB18" s="2"/>
      <c r="AC18" s="2"/>
    </row>
    <row r="19" spans="1:29" ht="12.75" thickBot="1">
      <c r="A19" s="2"/>
      <c r="B19" s="2"/>
      <c r="C19" s="2"/>
      <c r="D19" s="2">
        <v>10.361712960993227</v>
      </c>
      <c r="E19" s="2">
        <v>9.807447257494987</v>
      </c>
      <c r="F19" s="2">
        <v>9.220762135624822</v>
      </c>
      <c r="G19" s="2">
        <v>8.546784819230822</v>
      </c>
      <c r="H19" s="2">
        <v>6.71664238138174</v>
      </c>
      <c r="I19" s="2">
        <v>4.522840788813359</v>
      </c>
      <c r="J19" s="2">
        <v>3.743713929414908</v>
      </c>
      <c r="K19" s="2">
        <v>3.282087830355571</v>
      </c>
      <c r="L19" s="2">
        <v>2.884700355974453</v>
      </c>
      <c r="M19" s="2"/>
      <c r="N19" s="5">
        <f t="shared" si="0"/>
        <v>6.482238032519865</v>
      </c>
      <c r="O19" s="5">
        <f>(F19-J19)/2</f>
        <v>2.738524103104957</v>
      </c>
      <c r="P19" s="5"/>
      <c r="Q19" s="5"/>
      <c r="R19" s="5"/>
      <c r="S19" s="2"/>
      <c r="T19" s="19" t="s">
        <v>12</v>
      </c>
      <c r="U19" s="20">
        <v>12</v>
      </c>
      <c r="V19" s="20">
        <f>CONVERT(U19,"ft","m")</f>
        <v>3.6576</v>
      </c>
      <c r="W19" s="21">
        <v>3.0609</v>
      </c>
      <c r="X19" s="21">
        <v>46.5447</v>
      </c>
      <c r="Y19" s="22">
        <v>50.35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0.000616</v>
      </c>
      <c r="E20" s="2">
        <v>0.0008120000000000001</v>
      </c>
      <c r="F20" s="2">
        <v>0.00119</v>
      </c>
      <c r="G20" s="2">
        <v>0.002057</v>
      </c>
      <c r="H20" s="2">
        <v>0.00417</v>
      </c>
      <c r="I20" s="2">
        <v>0.01265</v>
      </c>
      <c r="J20" s="2">
        <v>0.0186</v>
      </c>
      <c r="K20" s="2">
        <v>0.03753</v>
      </c>
      <c r="L20" s="2">
        <v>0.1107</v>
      </c>
      <c r="M20" s="2"/>
      <c r="N20" s="5">
        <f t="shared" si="0"/>
        <v>0.009895</v>
      </c>
      <c r="O20" s="5"/>
      <c r="P20" s="5">
        <v>7.98</v>
      </c>
      <c r="Q20" s="5">
        <v>44.35</v>
      </c>
      <c r="R20" s="5">
        <v>47.68</v>
      </c>
      <c r="S20" s="2"/>
      <c r="T20" s="2"/>
      <c r="U20" s="2"/>
      <c r="V20" s="12"/>
      <c r="W20" s="5"/>
      <c r="X20" s="5"/>
      <c r="Y20" s="5"/>
      <c r="Z20" s="2"/>
      <c r="AA20" s="2"/>
      <c r="AB20" s="2"/>
      <c r="AC20" s="2"/>
    </row>
    <row r="21" spans="1:29" ht="12">
      <c r="A21" s="2"/>
      <c r="B21" s="2"/>
      <c r="C21" s="2"/>
      <c r="D21" s="2">
        <v>10.664782028629272</v>
      </c>
      <c r="E21" s="2">
        <v>10.266232652138997</v>
      </c>
      <c r="F21" s="2">
        <v>9.714822711128868</v>
      </c>
      <c r="G21" s="2">
        <v>8.92524249079924</v>
      </c>
      <c r="H21" s="2">
        <v>7.9057369009921485</v>
      </c>
      <c r="I21" s="2">
        <v>6.304718804855139</v>
      </c>
      <c r="J21" s="2">
        <v>5.748553568441419</v>
      </c>
      <c r="K21" s="2">
        <v>4.7358118995498355</v>
      </c>
      <c r="L21" s="2">
        <v>3.175272872767897</v>
      </c>
      <c r="M21" s="2"/>
      <c r="N21" s="5">
        <f t="shared" si="0"/>
        <v>7.731688139785144</v>
      </c>
      <c r="O21" s="5">
        <f>(F21-J21)/2</f>
        <v>1.9831345713437245</v>
      </c>
      <c r="P21" s="5"/>
      <c r="Q21" s="5"/>
      <c r="R21" s="5"/>
      <c r="S21" s="2"/>
      <c r="T21" s="2"/>
      <c r="U21" s="2"/>
      <c r="V21" s="12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0.00061</v>
      </c>
      <c r="E22" s="2">
        <v>0.000796</v>
      </c>
      <c r="F22" s="2">
        <v>0.0011419999999999998</v>
      </c>
      <c r="G22" s="2">
        <v>0.002017</v>
      </c>
      <c r="H22" s="2">
        <v>0.003992</v>
      </c>
      <c r="I22" s="2">
        <v>0.010119999999999999</v>
      </c>
      <c r="J22" s="2">
        <v>0.0155</v>
      </c>
      <c r="K22" s="2">
        <v>0.01973</v>
      </c>
      <c r="L22" s="2">
        <v>0.03796</v>
      </c>
      <c r="M22" s="2"/>
      <c r="N22" s="5">
        <f t="shared" si="0"/>
        <v>0.008321</v>
      </c>
      <c r="O22" s="5"/>
      <c r="P22" s="5">
        <v>4.6014</v>
      </c>
      <c r="Q22" s="5">
        <v>46.3134</v>
      </c>
      <c r="R22" s="5">
        <v>49.13</v>
      </c>
      <c r="S22" s="2"/>
      <c r="T22" s="2"/>
      <c r="U22" s="2"/>
      <c r="V22" s="1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10.678903136873926</v>
      </c>
      <c r="E23" s="2">
        <v>10.294943948780526</v>
      </c>
      <c r="F23" s="2">
        <v>9.774221633961332</v>
      </c>
      <c r="G23" s="2">
        <v>8.953573200711213</v>
      </c>
      <c r="H23" s="2">
        <v>7.968672563986914</v>
      </c>
      <c r="I23" s="2">
        <v>6.626646899742502</v>
      </c>
      <c r="J23" s="2">
        <v>6.011587974275212</v>
      </c>
      <c r="K23" s="2">
        <v>5.663465233713253</v>
      </c>
      <c r="L23" s="2">
        <v>4.719376197415703</v>
      </c>
      <c r="M23" s="2"/>
      <c r="N23" s="5">
        <f t="shared" si="0"/>
        <v>7.892904804118272</v>
      </c>
      <c r="O23" s="5">
        <f>(F23-J23)/2</f>
        <v>1.88131682984306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0.000589</v>
      </c>
      <c r="E24" s="2">
        <v>0.000748</v>
      </c>
      <c r="F24" s="2">
        <v>0.001009</v>
      </c>
      <c r="G24" s="2">
        <v>0.00177</v>
      </c>
      <c r="H24" s="2">
        <v>0.003569</v>
      </c>
      <c r="I24" s="2">
        <v>0.008085000000000002</v>
      </c>
      <c r="J24" s="2">
        <v>0.0141</v>
      </c>
      <c r="K24" s="2">
        <v>0.01859</v>
      </c>
      <c r="L24" s="2">
        <v>0.1112</v>
      </c>
      <c r="M24" s="2"/>
      <c r="N24" s="5">
        <f t="shared" si="0"/>
        <v>0.0075545</v>
      </c>
      <c r="O24" s="5"/>
      <c r="P24" s="5">
        <v>7.258019999999999</v>
      </c>
      <c r="Q24" s="5">
        <v>38.94</v>
      </c>
      <c r="R24" s="5">
        <v>53.77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10.729444745493714</v>
      </c>
      <c r="E25" s="2">
        <v>10.384674109436538</v>
      </c>
      <c r="F25" s="2">
        <v>9.952858110217818</v>
      </c>
      <c r="G25" s="2">
        <v>9.142034924353814</v>
      </c>
      <c r="H25" s="2">
        <v>8.13026438327515</v>
      </c>
      <c r="I25" s="2">
        <v>6.95053651096315</v>
      </c>
      <c r="J25" s="2">
        <v>6.148161027150656</v>
      </c>
      <c r="K25" s="2">
        <v>5.749329419517331</v>
      </c>
      <c r="L25" s="2">
        <v>3.168771306825942</v>
      </c>
      <c r="M25" s="2"/>
      <c r="N25" s="5">
        <f t="shared" si="0"/>
        <v>8.050509568684237</v>
      </c>
      <c r="O25" s="5">
        <f>(F25-J25)/2</f>
        <v>1.902348541533581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0.000764</v>
      </c>
      <c r="E26" s="2">
        <v>0.001107</v>
      </c>
      <c r="F26" s="2">
        <v>0.0016200000000000001</v>
      </c>
      <c r="G26" s="2">
        <v>0.002536</v>
      </c>
      <c r="H26" s="2">
        <v>0.007134</v>
      </c>
      <c r="I26" s="2">
        <v>0.02085</v>
      </c>
      <c r="J26" s="2">
        <v>0.03236</v>
      </c>
      <c r="K26" s="2">
        <v>0.04784000000000001</v>
      </c>
      <c r="L26" s="2">
        <v>0.09827</v>
      </c>
      <c r="M26" s="2"/>
      <c r="N26" s="5">
        <f t="shared" si="0"/>
        <v>0.01699</v>
      </c>
      <c r="O26" s="5"/>
      <c r="P26" s="5">
        <v>7.70039</v>
      </c>
      <c r="Q26" s="5">
        <v>56.56</v>
      </c>
      <c r="R26" s="5">
        <v>35.87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10.354139741288426</v>
      </c>
      <c r="E27" s="2">
        <v>9.819129062542622</v>
      </c>
      <c r="F27" s="2">
        <v>9.269790471552186</v>
      </c>
      <c r="G27" s="2">
        <v>8.623229539184766</v>
      </c>
      <c r="H27" s="2">
        <v>7.131073068857362</v>
      </c>
      <c r="I27" s="2">
        <v>5.583808806104786</v>
      </c>
      <c r="J27" s="2">
        <v>4.949644582006834</v>
      </c>
      <c r="K27" s="2">
        <v>4.385638800238707</v>
      </c>
      <c r="L27" s="2">
        <v>3.3471051339105293</v>
      </c>
      <c r="M27" s="2"/>
      <c r="N27" s="5">
        <f t="shared" si="0"/>
        <v>7.1097175267795105</v>
      </c>
      <c r="O27" s="5">
        <f>(F27-J27)/2</f>
        <v>2.160072944772676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0.000596</v>
      </c>
      <c r="E28" s="2">
        <v>0.000763</v>
      </c>
      <c r="F28" s="2">
        <v>0.001047</v>
      </c>
      <c r="G28" s="2">
        <v>0.001928</v>
      </c>
      <c r="H28" s="2">
        <v>0.003958</v>
      </c>
      <c r="I28" s="2">
        <v>0.009891</v>
      </c>
      <c r="J28" s="2">
        <v>0.01463</v>
      </c>
      <c r="K28" s="2">
        <v>0.01763</v>
      </c>
      <c r="L28" s="2">
        <v>0.02329</v>
      </c>
      <c r="M28" s="2"/>
      <c r="N28" s="5">
        <f t="shared" si="0"/>
        <v>0.0078385</v>
      </c>
      <c r="O28" s="5"/>
      <c r="P28" s="5">
        <v>0</v>
      </c>
      <c r="Q28" s="5">
        <v>50.57170000000001</v>
      </c>
      <c r="R28" s="5">
        <v>49.48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10.712400048862014</v>
      </c>
      <c r="E29" s="2">
        <v>10.356029322489643</v>
      </c>
      <c r="F29" s="2">
        <v>9.899522842393367</v>
      </c>
      <c r="G29" s="2">
        <v>9.018679233094213</v>
      </c>
      <c r="H29" s="2">
        <v>7.981012672276662</v>
      </c>
      <c r="I29" s="2">
        <v>6.659667896932631</v>
      </c>
      <c r="J29" s="2">
        <v>6.094926420298325</v>
      </c>
      <c r="K29" s="2">
        <v>5.82582371511663</v>
      </c>
      <c r="L29" s="2">
        <v>5.424145550225946</v>
      </c>
      <c r="M29" s="2"/>
      <c r="N29" s="5">
        <f t="shared" si="0"/>
        <v>7.997224631345846</v>
      </c>
      <c r="O29" s="5">
        <f>(F29-J29)/2</f>
        <v>1.9022982110475208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0.000598</v>
      </c>
      <c r="E30" s="2">
        <v>0.000768</v>
      </c>
      <c r="F30" s="2">
        <v>0.00106</v>
      </c>
      <c r="G30" s="2">
        <v>0.001911</v>
      </c>
      <c r="H30" s="2">
        <v>0.003857</v>
      </c>
      <c r="I30" s="2">
        <v>0.009768</v>
      </c>
      <c r="J30" s="2">
        <v>0.01534</v>
      </c>
      <c r="K30" s="2">
        <v>0.01913</v>
      </c>
      <c r="L30" s="2">
        <v>0.03352000000000001</v>
      </c>
      <c r="M30" s="2"/>
      <c r="N30" s="5">
        <f t="shared" si="0"/>
        <v>0.008199999999999999</v>
      </c>
      <c r="O30" s="5"/>
      <c r="P30" s="5">
        <v>3.0609</v>
      </c>
      <c r="Q30" s="5">
        <v>46.5447</v>
      </c>
      <c r="R30" s="5">
        <v>50.35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10.70756689512607</v>
      </c>
      <c r="E31" s="2">
        <v>10.346606068603018</v>
      </c>
      <c r="F31" s="2">
        <v>9.881720019873613</v>
      </c>
      <c r="G31" s="2">
        <v>9.031456506346718</v>
      </c>
      <c r="H31" s="2">
        <v>8.018305138695412</v>
      </c>
      <c r="I31" s="2">
        <v>6.677721084336771</v>
      </c>
      <c r="J31" s="2">
        <v>6.026557706933879</v>
      </c>
      <c r="K31" s="2">
        <v>5.7080193160907</v>
      </c>
      <c r="L31" s="2">
        <v>4.89883404073746</v>
      </c>
      <c r="M31" s="2"/>
      <c r="N31" s="5">
        <f t="shared" si="0"/>
        <v>7.954138863403746</v>
      </c>
      <c r="O31" s="5">
        <f>(F31-J31)/2</f>
        <v>1.9275811564698673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/>
      <c r="O32" s="5"/>
      <c r="P32" s="5"/>
      <c r="Q32" s="5"/>
      <c r="R32" s="5"/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/>
      <c r="O33" s="5"/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  <c r="O43" s="5">
        <f>(F43-J43)/2</f>
        <v>0</v>
      </c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2000-08-24T20:32:14Z</dcterms:created>
  <dcterms:modified xsi:type="dcterms:W3CDTF">2001-01-24T16:40:17Z</dcterms:modified>
  <cp:category/>
  <cp:version/>
  <cp:contentType/>
  <cp:contentStatus/>
</cp:coreProperties>
</file>