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<sst xmlns="http://schemas.openxmlformats.org/spreadsheetml/2006/main" count="57" uniqueCount="36">
  <si>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168-000-002</t>
  </si>
  <si>
    <t>168-011-013</t>
  </si>
  <si>
    <t>168-023-025</t>
  </si>
  <si>
    <t>168-035-037</t>
  </si>
  <si>
    <t>168-047-049</t>
  </si>
  <si>
    <t>168-059-061</t>
  </si>
  <si>
    <t>168-071-073</t>
  </si>
  <si>
    <t>168-083-085</t>
  </si>
  <si>
    <t>168-095-097</t>
  </si>
  <si>
    <t>168-107-109</t>
  </si>
  <si>
    <t>168-119-121</t>
  </si>
  <si>
    <t>168-131-133</t>
  </si>
  <si>
    <t>168-143-145</t>
  </si>
  <si>
    <t>168-155-157</t>
  </si>
  <si>
    <t>168-167-169</t>
  </si>
  <si>
    <t>168-179-181</t>
  </si>
  <si>
    <t>168-191-193</t>
  </si>
  <si>
    <t>168-203-205</t>
  </si>
  <si>
    <t>168-215-217</t>
  </si>
  <si>
    <t>mm</t>
  </si>
  <si>
    <t>phi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</si>
  <si>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</si>
  <si>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</si>
  <si>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</si>
  <si>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</si>
  <si>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</si>
  <si>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</si>
  <si>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</si>
  <si>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>Depth mdpt (m)</t>
  </si>
  <si>
    <t xml:space="preserve">% finer than </t>
  </si>
  <si>
    <t>BSS00_168 grain size table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</si>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</sst>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Bss00-168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2.0606</c:v>
                </c:pt>
                <c:pt idx="1">
                  <c:v>2.2899000000000003</c:v>
                </c:pt>
                <c:pt idx="2">
                  <c:v>0</c:v>
                </c:pt>
                <c:pt idx="3">
                  <c:v>6.00119</c:v>
                </c:pt>
                <c:pt idx="4">
                  <c:v>16.9715</c:v>
                </c:pt>
                <c:pt idx="5">
                  <c:v>14.85657</c:v>
                </c:pt>
                <c:pt idx="6">
                  <c:v>33.842999999999996</c:v>
                </c:pt>
                <c:pt idx="7">
                  <c:v>7.224500000000001</c:v>
                </c:pt>
                <c:pt idx="8">
                  <c:v>6.617399999999999</c:v>
                </c:pt>
                <c:pt idx="9">
                  <c:v>6.8870000000000005</c:v>
                </c:pt>
                <c:pt idx="10">
                  <c:v>6.874007000000001</c:v>
                </c:pt>
                <c:pt idx="11">
                  <c:v>0.2827</c:v>
                </c:pt>
                <c:pt idx="12">
                  <c:v>4.273</c:v>
                </c:pt>
                <c:pt idx="13">
                  <c:v>0</c:v>
                </c:pt>
                <c:pt idx="14">
                  <c:v>1.43897</c:v>
                </c:pt>
                <c:pt idx="15">
                  <c:v>6.1802600000000005</c:v>
                </c:pt>
                <c:pt idx="16">
                  <c:v>5.9756</c:v>
                </c:pt>
                <c:pt idx="17">
                  <c:v>9.1111</c:v>
                </c:pt>
                <c:pt idx="18">
                  <c:v>24.64344</c:v>
                </c:pt>
              </c:numCache>
            </c:numRef>
          </c:xVal>
          <c:yVal>
            <c:numRef>
              <c:f>DATATABLE!$U$7:$U$25</c:f>
              <c:numCache>
                <c:ptCount val="19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  <c:smooth val="0"/>
        </c:ser>
        <c:axId val="32551443"/>
        <c:axId val="12491664"/>
      </c:scatterChart>
      <c:valAx>
        <c:axId val="3255144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2491664"/>
        <c:crosses val="autoZero"/>
        <c:crossBetween val="midCat"/>
        <c:dispUnits/>
        <c:majorUnit val="10"/>
        <c:minorUnit val="5"/>
      </c:valAx>
      <c:valAx>
        <c:axId val="1249166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255144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Bss00-168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2.0606</c:v>
                </c:pt>
                <c:pt idx="1">
                  <c:v>2.2899000000000003</c:v>
                </c:pt>
                <c:pt idx="2">
                  <c:v>0</c:v>
                </c:pt>
                <c:pt idx="3">
                  <c:v>6.00119</c:v>
                </c:pt>
                <c:pt idx="4">
                  <c:v>16.9715</c:v>
                </c:pt>
                <c:pt idx="5">
                  <c:v>14.85657</c:v>
                </c:pt>
                <c:pt idx="6">
                  <c:v>33.842999999999996</c:v>
                </c:pt>
                <c:pt idx="7">
                  <c:v>7.224500000000001</c:v>
                </c:pt>
                <c:pt idx="8">
                  <c:v>6.617399999999999</c:v>
                </c:pt>
                <c:pt idx="9">
                  <c:v>6.8870000000000005</c:v>
                </c:pt>
                <c:pt idx="10">
                  <c:v>6.874007000000001</c:v>
                </c:pt>
                <c:pt idx="11">
                  <c:v>0.2827</c:v>
                </c:pt>
                <c:pt idx="12">
                  <c:v>4.273</c:v>
                </c:pt>
                <c:pt idx="13">
                  <c:v>0</c:v>
                </c:pt>
                <c:pt idx="14">
                  <c:v>1.43897</c:v>
                </c:pt>
                <c:pt idx="15">
                  <c:v>6.1802600000000005</c:v>
                </c:pt>
                <c:pt idx="16">
                  <c:v>5.9756</c:v>
                </c:pt>
                <c:pt idx="17">
                  <c:v>9.1111</c:v>
                </c:pt>
                <c:pt idx="18">
                  <c:v>24.64344</c:v>
                </c:pt>
              </c:numCache>
            </c:numRef>
          </c:xVal>
          <c:yVal>
            <c:numRef>
              <c:f>DATATABLE!$V$7:$V$25</c:f>
              <c:numCache>
                <c:ptCount val="19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  <c:pt idx="17">
                  <c:v>5.1816</c:v>
                </c:pt>
                <c:pt idx="18">
                  <c:v>5.4864</c:v>
                </c:pt>
              </c:numCache>
            </c:numRef>
          </c:yVal>
          <c:smooth val="0"/>
        </c:ser>
        <c:axId val="60998353"/>
        <c:axId val="5896998"/>
      </c:scatterChart>
      <c:valAx>
        <c:axId val="6099835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96998"/>
        <c:crosses val="autoZero"/>
        <c:crossBetween val="midCat"/>
        <c:dispUnits/>
        <c:majorUnit val="10"/>
        <c:minorUnit val="5"/>
      </c:valAx>
      <c:valAx>
        <c:axId val="589699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099835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43</xdr:row>
      <xdr:rowOff>0</xdr:rowOff>
    </xdr:from>
    <xdr:to>
      <xdr:col>9</xdr:col>
      <xdr:colOff>28575</xdr:colOff>
      <xdr:row>63</xdr:row>
      <xdr:rowOff>114300</xdr:rowOff>
    </xdr:to>
    <xdr:graphicFrame>
      <xdr:nvGraphicFramePr>
        <xdr:cNvPr id="1" name="Chart 1"/>
        <xdr:cNvGraphicFramePr/>
      </xdr:nvGraphicFramePr>
      <xdr:xfrm>
        <a:off x="219075" y="6553200"/>
        <a:ext cx="37528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43</xdr:row>
      <xdr:rowOff>47625</xdr:rowOff>
    </xdr:from>
    <xdr:to>
      <xdr:col>19</xdr:col>
      <xdr:colOff>552450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4162425" y="6600825"/>
        <a:ext cx="42100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9" customWidth="1"/>
    <col min="4" max="5" width="6.00390625" style="0" bestFit="1" customWidth="1"/>
    <col min="6" max="6" width="5.8515625" style="0" bestFit="1" customWidth="1"/>
    <col min="7" max="12" width="5.421875" style="0" bestFit="1" customWidth="1"/>
    <col min="13" max="13" width="3.421875" style="0" bestFit="1" customWidth="1"/>
    <col min="14" max="15" width="4.7109375" style="9" customWidth="1"/>
    <col min="16" max="16" width="7.8515625" style="7" bestFit="1" customWidth="1"/>
    <col min="17" max="17" width="7.00390625" style="7" bestFit="1" customWidth="1"/>
    <col min="18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9.00390625" style="7" customWidth="1"/>
    <col min="24" max="24" width="7.00390625" style="7" bestFit="1" customWidth="1"/>
    <col min="25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9" customFormat="1" ht="9.75">
      <c r="A4" s="10" t="s">
        <v>30</v>
      </c>
      <c r="B4" s="1"/>
      <c r="C4" s="1"/>
      <c r="D4" s="1"/>
      <c r="E4" s="1"/>
      <c r="F4" s="1"/>
      <c r="G4" s="11" t="s">
        <v>29</v>
      </c>
      <c r="H4" s="1"/>
      <c r="I4" s="1"/>
      <c r="J4" s="1"/>
      <c r="K4" s="1"/>
      <c r="L4" s="1"/>
      <c r="M4" s="1"/>
      <c r="N4" s="8"/>
      <c r="O4" s="8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21</v>
      </c>
      <c r="B5" s="3" t="s">
        <v>22</v>
      </c>
      <c r="C5" s="3" t="s">
        <v>28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26</v>
      </c>
      <c r="O5" s="3" t="s">
        <v>27</v>
      </c>
      <c r="P5" s="6" t="s">
        <v>23</v>
      </c>
      <c r="Q5" s="6" t="s">
        <v>24</v>
      </c>
      <c r="R5" s="6" t="s">
        <v>25</v>
      </c>
      <c r="S5" s="1"/>
      <c r="T5" s="10" t="s">
        <v>31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3">
        <v>0.000601</v>
      </c>
      <c r="E6" s="23">
        <v>0.000773</v>
      </c>
      <c r="F6" s="23">
        <v>0.001073</v>
      </c>
      <c r="G6" s="23">
        <v>0.001898</v>
      </c>
      <c r="H6" s="23">
        <v>0.003849</v>
      </c>
      <c r="I6" s="23">
        <v>0.01057</v>
      </c>
      <c r="J6" s="23">
        <v>0.01607</v>
      </c>
      <c r="K6" s="23">
        <v>0.02044</v>
      </c>
      <c r="L6" s="23">
        <v>0.03324</v>
      </c>
      <c r="M6" s="2" t="s">
        <v>19</v>
      </c>
      <c r="N6" s="5">
        <f>(F6+J6)/2</f>
        <v>0.008571500000000001</v>
      </c>
      <c r="O6" s="5"/>
      <c r="P6" s="5">
        <v>2.0606</v>
      </c>
      <c r="Q6" s="5">
        <v>47.391999999999996</v>
      </c>
      <c r="R6" s="5">
        <v>50.53</v>
      </c>
      <c r="S6" s="2"/>
      <c r="T6" s="13" t="s">
        <v>32</v>
      </c>
      <c r="U6" s="14" t="s">
        <v>33</v>
      </c>
      <c r="V6" s="14" t="s">
        <v>34</v>
      </c>
      <c r="W6" s="14" t="s">
        <v>23</v>
      </c>
      <c r="X6" s="14" t="s">
        <v>35</v>
      </c>
      <c r="Y6" s="15" t="s">
        <v>25</v>
      </c>
      <c r="Z6" s="2"/>
      <c r="AA6" s="2"/>
      <c r="AB6" s="2"/>
      <c r="AC6" s="2"/>
    </row>
    <row r="7" spans="1:29" ht="12">
      <c r="A7" s="2"/>
      <c r="B7" s="2"/>
      <c r="C7" s="2"/>
      <c r="D7" s="23">
        <v>10.70034738861299</v>
      </c>
      <c r="E7" s="23">
        <v>10.337243965399328</v>
      </c>
      <c r="F7" s="23">
        <v>9.864134208567654</v>
      </c>
      <c r="G7" s="23">
        <v>9.041304292303066</v>
      </c>
      <c r="H7" s="23">
        <v>8.021300613513336</v>
      </c>
      <c r="I7" s="23">
        <v>6.563880813054129</v>
      </c>
      <c r="J7" s="23">
        <v>5.959486260761719</v>
      </c>
      <c r="K7" s="23">
        <v>5.612460993499191</v>
      </c>
      <c r="L7" s="23">
        <v>4.910935807666467</v>
      </c>
      <c r="M7" s="2" t="s">
        <v>20</v>
      </c>
      <c r="N7" s="5">
        <f aca="true" t="shared" si="0" ref="N7:N43">(F7+J7)/2</f>
        <v>7.911810234664687</v>
      </c>
      <c r="O7" s="5">
        <f>(F7-J7)/2</f>
        <v>1.9523239739029674</v>
      </c>
      <c r="P7" s="5"/>
      <c r="Q7" s="5"/>
      <c r="R7" s="5"/>
      <c r="S7" s="2"/>
      <c r="T7" s="16" t="s">
        <v>0</v>
      </c>
      <c r="U7" s="12">
        <v>0.08333333333333333</v>
      </c>
      <c r="V7" s="12">
        <f>CONVERT(U7,"ft","m")</f>
        <v>0.0254</v>
      </c>
      <c r="W7" s="17">
        <v>2.0606</v>
      </c>
      <c r="X7" s="17">
        <v>47.391999999999996</v>
      </c>
      <c r="Y7" s="18">
        <v>50.53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3">
        <v>0.0006</v>
      </c>
      <c r="E8" s="23">
        <v>0.000773</v>
      </c>
      <c r="F8" s="23">
        <v>0.001074</v>
      </c>
      <c r="G8" s="23">
        <v>0.001904</v>
      </c>
      <c r="H8" s="23">
        <v>0.003858</v>
      </c>
      <c r="I8" s="23">
        <v>0.01066</v>
      </c>
      <c r="J8" s="23">
        <v>0.01618</v>
      </c>
      <c r="K8" s="23">
        <v>0.02061</v>
      </c>
      <c r="L8" s="23">
        <v>0.03371</v>
      </c>
      <c r="M8" s="2"/>
      <c r="N8" s="5">
        <f t="shared" si="0"/>
        <v>0.008627</v>
      </c>
      <c r="O8" s="5"/>
      <c r="P8" s="5">
        <v>2.2899000000000003</v>
      </c>
      <c r="Q8" s="5">
        <v>47.391000000000005</v>
      </c>
      <c r="R8" s="5">
        <v>50.44</v>
      </c>
      <c r="S8" s="2"/>
      <c r="T8" s="16" t="s">
        <v>1</v>
      </c>
      <c r="U8" s="12">
        <v>1</v>
      </c>
      <c r="V8" s="12">
        <f>CONVERT(U8,"ft","m")</f>
        <v>0.3048</v>
      </c>
      <c r="W8" s="17">
        <v>2.2899000000000003</v>
      </c>
      <c r="X8" s="17">
        <v>47.391000000000005</v>
      </c>
      <c r="Y8" s="18">
        <v>50.44</v>
      </c>
      <c r="Z8" s="2"/>
      <c r="AA8" s="2"/>
      <c r="AB8" s="2"/>
      <c r="AC8" s="2"/>
    </row>
    <row r="9" spans="1:29" ht="12">
      <c r="A9" s="2"/>
      <c r="B9" s="2"/>
      <c r="C9" s="2"/>
      <c r="D9" s="23">
        <v>10.702749878828294</v>
      </c>
      <c r="E9" s="23">
        <v>10.337243965399328</v>
      </c>
      <c r="F9" s="23">
        <v>9.862790291338762</v>
      </c>
      <c r="G9" s="23">
        <v>9.036750806016231</v>
      </c>
      <c r="H9" s="23">
        <v>8.01793114127507</v>
      </c>
      <c r="I9" s="23">
        <v>6.551648751677637</v>
      </c>
      <c r="J9" s="23">
        <v>5.949644582006834</v>
      </c>
      <c r="K9" s="23">
        <v>5.600511684897556</v>
      </c>
      <c r="L9" s="23">
        <v>4.890679562452601</v>
      </c>
      <c r="M9" s="2"/>
      <c r="N9" s="5">
        <f t="shared" si="0"/>
        <v>7.906217436672797</v>
      </c>
      <c r="O9" s="5">
        <f>(F9-J9)/2</f>
        <v>1.9565728546659638</v>
      </c>
      <c r="P9" s="5"/>
      <c r="Q9" s="5"/>
      <c r="R9" s="5"/>
      <c r="S9" s="2"/>
      <c r="T9" s="16" t="s">
        <v>2</v>
      </c>
      <c r="U9" s="12">
        <v>2</v>
      </c>
      <c r="V9" s="12">
        <f>CONVERT(U9,"ft","m")</f>
        <v>0.6096</v>
      </c>
      <c r="W9" s="17">
        <v>0</v>
      </c>
      <c r="X9" s="17">
        <v>45.559</v>
      </c>
      <c r="Y9" s="18">
        <v>54.36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3">
        <v>0.000582</v>
      </c>
      <c r="E10" s="23">
        <v>0.000733</v>
      </c>
      <c r="F10" s="23">
        <v>0.000969</v>
      </c>
      <c r="G10" s="23">
        <v>0.001698</v>
      </c>
      <c r="H10" s="23">
        <v>0.003518</v>
      </c>
      <c r="I10" s="23">
        <v>0.008287000000000001</v>
      </c>
      <c r="J10" s="23">
        <v>0.01442</v>
      </c>
      <c r="K10" s="23">
        <v>0.01782</v>
      </c>
      <c r="L10" s="23">
        <v>0.02568</v>
      </c>
      <c r="M10" s="2"/>
      <c r="N10" s="5">
        <f t="shared" si="0"/>
        <v>0.0076945</v>
      </c>
      <c r="O10" s="5"/>
      <c r="P10" s="5">
        <v>0</v>
      </c>
      <c r="Q10" s="5">
        <v>45.559</v>
      </c>
      <c r="R10" s="5">
        <v>54.36</v>
      </c>
      <c r="S10" s="2"/>
      <c r="T10" s="16" t="s">
        <v>3</v>
      </c>
      <c r="U10" s="12">
        <v>3</v>
      </c>
      <c r="V10" s="12">
        <f>CONVERT(U10,"ft","m")</f>
        <v>0.9144</v>
      </c>
      <c r="W10" s="17">
        <v>6.00119</v>
      </c>
      <c r="X10" s="17">
        <v>43.916000000000004</v>
      </c>
      <c r="Y10" s="18">
        <v>50.08</v>
      </c>
      <c r="Z10" s="2"/>
      <c r="AA10" s="2"/>
      <c r="AB10" s="2"/>
      <c r="AC10" s="2"/>
    </row>
    <row r="11" spans="1:29" ht="12">
      <c r="A11" s="2"/>
      <c r="B11" s="2"/>
      <c r="C11" s="2"/>
      <c r="D11" s="23">
        <v>10.746693226415891</v>
      </c>
      <c r="E11" s="23">
        <v>10.413899181190363</v>
      </c>
      <c r="F11" s="23">
        <v>10.011215713909094</v>
      </c>
      <c r="G11" s="23">
        <v>9.201947825771136</v>
      </c>
      <c r="H11" s="23">
        <v>8.151028801852213</v>
      </c>
      <c r="I11" s="23">
        <v>6.9149343624874104</v>
      </c>
      <c r="J11" s="23">
        <v>6.115785025195989</v>
      </c>
      <c r="K11" s="23">
        <v>5.81035885291489</v>
      </c>
      <c r="L11" s="23">
        <v>5.283210987314509</v>
      </c>
      <c r="M11" s="2"/>
      <c r="N11" s="5">
        <f t="shared" si="0"/>
        <v>8.063500369552541</v>
      </c>
      <c r="O11" s="5">
        <f>(F11-J11)/2</f>
        <v>1.9477153443565522</v>
      </c>
      <c r="P11" s="5"/>
      <c r="Q11" s="5"/>
      <c r="R11" s="5"/>
      <c r="S11" s="2"/>
      <c r="T11" s="16" t="s">
        <v>4</v>
      </c>
      <c r="U11" s="12">
        <v>4</v>
      </c>
      <c r="V11" s="12">
        <f>CONVERT(U11,"ft","m")</f>
        <v>1.2192</v>
      </c>
      <c r="W11" s="17">
        <v>16.9715</v>
      </c>
      <c r="X11" s="17">
        <v>68.44</v>
      </c>
      <c r="Y11" s="18">
        <v>14.64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3">
        <v>0.000596</v>
      </c>
      <c r="E12" s="23">
        <v>0.000765</v>
      </c>
      <c r="F12" s="23">
        <v>0.001058</v>
      </c>
      <c r="G12" s="23">
        <v>0.001907</v>
      </c>
      <c r="H12" s="23">
        <v>0.003894</v>
      </c>
      <c r="I12" s="23">
        <v>0.01245</v>
      </c>
      <c r="J12" s="23">
        <v>0.01804</v>
      </c>
      <c r="K12" s="23">
        <v>0.03082</v>
      </c>
      <c r="L12" s="23">
        <v>0.09378</v>
      </c>
      <c r="M12" s="2"/>
      <c r="N12" s="5">
        <f t="shared" si="0"/>
        <v>0.009549</v>
      </c>
      <c r="O12" s="5"/>
      <c r="P12" s="5">
        <v>6.00119</v>
      </c>
      <c r="Q12" s="5">
        <v>43.916000000000004</v>
      </c>
      <c r="R12" s="5">
        <v>50.08</v>
      </c>
      <c r="S12" s="2"/>
      <c r="T12" s="16" t="s">
        <v>5</v>
      </c>
      <c r="U12" s="12">
        <v>5</v>
      </c>
      <c r="V12" s="12">
        <f>CONVERT(U12,"ft","m")</f>
        <v>1.524</v>
      </c>
      <c r="W12" s="17">
        <v>14.85657</v>
      </c>
      <c r="X12" s="17">
        <v>69.48</v>
      </c>
      <c r="Y12" s="18">
        <v>15.68</v>
      </c>
      <c r="Z12" s="2"/>
      <c r="AA12" s="2"/>
      <c r="AB12" s="2"/>
      <c r="AC12" s="2"/>
    </row>
    <row r="13" spans="1:29" ht="12">
      <c r="A13" s="2"/>
      <c r="B13" s="2"/>
      <c r="C13" s="2"/>
      <c r="D13" s="23">
        <v>10.712400048862014</v>
      </c>
      <c r="E13" s="23">
        <v>10.352252631744161</v>
      </c>
      <c r="F13" s="23">
        <v>9.88444465721015</v>
      </c>
      <c r="G13" s="23">
        <v>9.034479441011419</v>
      </c>
      <c r="H13" s="23">
        <v>8.004531400603879</v>
      </c>
      <c r="I13" s="23">
        <v>6.327710447481369</v>
      </c>
      <c r="J13" s="23">
        <v>5.79265685118143</v>
      </c>
      <c r="K13" s="23">
        <v>5.019989327922026</v>
      </c>
      <c r="L13" s="23">
        <v>3.414575910715991</v>
      </c>
      <c r="M13" s="2"/>
      <c r="N13" s="5">
        <f t="shared" si="0"/>
        <v>7.83855075419579</v>
      </c>
      <c r="O13" s="5">
        <f>(F13-J13)/2</f>
        <v>2.0458939030143597</v>
      </c>
      <c r="P13" s="5"/>
      <c r="Q13" s="5"/>
      <c r="R13" s="5"/>
      <c r="S13" s="2"/>
      <c r="T13" s="16" t="s">
        <v>6</v>
      </c>
      <c r="U13" s="12">
        <v>6</v>
      </c>
      <c r="V13" s="12">
        <f>CONVERT(U13,"ft","m")</f>
        <v>1.8288</v>
      </c>
      <c r="W13" s="17">
        <v>33.842999999999996</v>
      </c>
      <c r="X13" s="17">
        <v>50.83</v>
      </c>
      <c r="Y13" s="18">
        <v>15.31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3">
        <v>0.001117</v>
      </c>
      <c r="E14" s="23">
        <v>0.002531</v>
      </c>
      <c r="F14" s="23">
        <v>0.004433</v>
      </c>
      <c r="G14" s="23">
        <v>0.0127</v>
      </c>
      <c r="H14" s="23">
        <v>0.03556</v>
      </c>
      <c r="I14" s="23">
        <v>0.05332</v>
      </c>
      <c r="J14" s="23">
        <v>0.06383</v>
      </c>
      <c r="K14" s="23">
        <v>0.07539</v>
      </c>
      <c r="L14" s="23">
        <v>0.09474</v>
      </c>
      <c r="M14" s="2"/>
      <c r="N14" s="5">
        <f t="shared" si="0"/>
        <v>0.0341315</v>
      </c>
      <c r="O14" s="5"/>
      <c r="P14" s="5">
        <v>16.9715</v>
      </c>
      <c r="Q14" s="5">
        <v>68.44</v>
      </c>
      <c r="R14" s="5">
        <v>14.64</v>
      </c>
      <c r="S14" s="2"/>
      <c r="T14" s="16" t="s">
        <v>7</v>
      </c>
      <c r="U14" s="12">
        <v>7</v>
      </c>
      <c r="V14" s="12">
        <f>CONVERT(U14,"ft","m")</f>
        <v>2.1336</v>
      </c>
      <c r="W14" s="17">
        <v>7.224500000000001</v>
      </c>
      <c r="X14" s="17">
        <v>72.61</v>
      </c>
      <c r="Y14" s="18">
        <v>20.13</v>
      </c>
      <c r="Z14" s="2"/>
      <c r="AA14" s="2"/>
      <c r="AB14" s="2"/>
      <c r="AC14" s="2"/>
    </row>
    <row r="15" spans="1:29" ht="12">
      <c r="A15" s="2"/>
      <c r="B15" s="2"/>
      <c r="C15" s="2"/>
      <c r="D15" s="23">
        <v>9.80615509884086</v>
      </c>
      <c r="E15" s="23">
        <v>8.626076777213491</v>
      </c>
      <c r="F15" s="23">
        <v>7.817500922158909</v>
      </c>
      <c r="G15" s="23">
        <v>6.299027692777284</v>
      </c>
      <c r="H15" s="23">
        <v>4.813600865607042</v>
      </c>
      <c r="I15" s="23">
        <v>4.2291794093478385</v>
      </c>
      <c r="J15" s="23">
        <v>3.969621541981027</v>
      </c>
      <c r="K15" s="23">
        <v>3.7294830178350002</v>
      </c>
      <c r="L15" s="23">
        <v>3.399882517855419</v>
      </c>
      <c r="M15" s="2"/>
      <c r="N15" s="5">
        <f t="shared" si="0"/>
        <v>5.893561232069968</v>
      </c>
      <c r="O15" s="5">
        <f>(F15-J15)/2</f>
        <v>1.9239396900889412</v>
      </c>
      <c r="P15" s="5"/>
      <c r="Q15" s="5"/>
      <c r="R15" s="5"/>
      <c r="S15" s="2"/>
      <c r="T15" s="16" t="s">
        <v>8</v>
      </c>
      <c r="U15" s="12">
        <v>8</v>
      </c>
      <c r="V15" s="12">
        <f>CONVERT(U15,"ft","m")</f>
        <v>2.4384</v>
      </c>
      <c r="W15" s="17">
        <v>6.617399999999999</v>
      </c>
      <c r="X15" s="17">
        <v>72.83</v>
      </c>
      <c r="Y15" s="18">
        <v>20.51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3">
        <v>0.001231</v>
      </c>
      <c r="E16" s="23">
        <v>0.0022519999999999997</v>
      </c>
      <c r="F16" s="23">
        <v>0.004017</v>
      </c>
      <c r="G16" s="23">
        <v>0.009644</v>
      </c>
      <c r="H16" s="23">
        <v>0.03353</v>
      </c>
      <c r="I16" s="23">
        <v>0.05058</v>
      </c>
      <c r="J16" s="23">
        <v>0.06081</v>
      </c>
      <c r="K16" s="23">
        <v>0.07261</v>
      </c>
      <c r="L16" s="23">
        <v>0.0924</v>
      </c>
      <c r="M16" s="2"/>
      <c r="N16" s="5">
        <f t="shared" si="0"/>
        <v>0.0324135</v>
      </c>
      <c r="O16" s="5"/>
      <c r="P16" s="5">
        <v>14.85657</v>
      </c>
      <c r="Q16" s="5">
        <v>69.48</v>
      </c>
      <c r="R16" s="5">
        <v>15.68</v>
      </c>
      <c r="S16" s="2"/>
      <c r="T16" s="16" t="s">
        <v>9</v>
      </c>
      <c r="U16" s="12">
        <v>9</v>
      </c>
      <c r="V16" s="12">
        <f>CONVERT(U16,"ft","m")</f>
        <v>2.7432</v>
      </c>
      <c r="W16" s="17">
        <v>6.8870000000000005</v>
      </c>
      <c r="X16" s="17">
        <v>70.36</v>
      </c>
      <c r="Y16" s="18">
        <v>22.71</v>
      </c>
      <c r="Z16" s="2"/>
      <c r="AA16" s="2"/>
      <c r="AB16" s="2"/>
      <c r="AC16" s="2"/>
    </row>
    <row r="17" spans="1:29" ht="12">
      <c r="A17" s="2"/>
      <c r="B17" s="2"/>
      <c r="C17" s="2"/>
      <c r="D17" s="23">
        <v>9.665953522839716</v>
      </c>
      <c r="E17" s="23">
        <v>8.794577457243944</v>
      </c>
      <c r="F17" s="23">
        <v>7.9596658232787085</v>
      </c>
      <c r="G17" s="23">
        <v>6.696152633721648</v>
      </c>
      <c r="H17" s="23">
        <v>4.898403706643028</v>
      </c>
      <c r="I17" s="23">
        <v>4.3052891527735735</v>
      </c>
      <c r="J17" s="23">
        <v>4.039547600248757</v>
      </c>
      <c r="K17" s="23">
        <v>3.783687936913086</v>
      </c>
      <c r="L17" s="23">
        <v>3.435963338133392</v>
      </c>
      <c r="M17" s="2"/>
      <c r="N17" s="5">
        <f t="shared" si="0"/>
        <v>5.999606711763732</v>
      </c>
      <c r="O17" s="5">
        <f>(F17-J17)/2</f>
        <v>1.9600591115149757</v>
      </c>
      <c r="P17" s="5"/>
      <c r="Q17" s="5"/>
      <c r="R17" s="5"/>
      <c r="S17" s="2"/>
      <c r="T17" s="16" t="s">
        <v>10</v>
      </c>
      <c r="U17" s="12">
        <v>10</v>
      </c>
      <c r="V17" s="12">
        <f>CONVERT(U17,"ft","m")</f>
        <v>3.048</v>
      </c>
      <c r="W17" s="17">
        <v>6.874007000000001</v>
      </c>
      <c r="X17" s="17">
        <v>64.49</v>
      </c>
      <c r="Y17" s="18">
        <v>28.61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3">
        <v>0.0012549999999999998</v>
      </c>
      <c r="E18" s="23">
        <v>0.002347</v>
      </c>
      <c r="F18" s="23">
        <v>0.004154</v>
      </c>
      <c r="G18" s="23">
        <v>0.01071</v>
      </c>
      <c r="H18" s="23">
        <v>0.040159999999999994</v>
      </c>
      <c r="I18" s="23">
        <v>0.09475</v>
      </c>
      <c r="J18" s="23">
        <v>0.1666</v>
      </c>
      <c r="K18" s="23">
        <v>0.2637</v>
      </c>
      <c r="L18" s="23">
        <v>0.4258</v>
      </c>
      <c r="M18" s="2"/>
      <c r="N18" s="5">
        <f t="shared" si="0"/>
        <v>0.085377</v>
      </c>
      <c r="O18" s="5"/>
      <c r="P18" s="5">
        <v>33.842999999999996</v>
      </c>
      <c r="Q18" s="5">
        <v>50.83</v>
      </c>
      <c r="R18" s="5">
        <v>15.31</v>
      </c>
      <c r="S18" s="2"/>
      <c r="T18" s="16" t="s">
        <v>11</v>
      </c>
      <c r="U18" s="12">
        <v>11</v>
      </c>
      <c r="V18" s="12">
        <f>CONVERT(U18,"ft","m")</f>
        <v>3.3528</v>
      </c>
      <c r="W18" s="17">
        <v>0.2827</v>
      </c>
      <c r="X18" s="17">
        <v>65.04</v>
      </c>
      <c r="Y18" s="18">
        <v>34.66</v>
      </c>
      <c r="Z18" s="2"/>
      <c r="AA18" s="2"/>
      <c r="AB18" s="2"/>
      <c r="AC18" s="2"/>
    </row>
    <row r="19" spans="1:29" ht="12">
      <c r="A19" s="2"/>
      <c r="B19" s="2"/>
      <c r="C19" s="2"/>
      <c r="D19" s="23">
        <v>9.63809692048604</v>
      </c>
      <c r="E19" s="23">
        <v>8.734966442801005</v>
      </c>
      <c r="F19" s="23">
        <v>7.911283068479526</v>
      </c>
      <c r="G19" s="23">
        <v>6.544897709686556</v>
      </c>
      <c r="H19" s="23">
        <v>4.63809692048604</v>
      </c>
      <c r="I19" s="23">
        <v>3.3997302464909955</v>
      </c>
      <c r="J19" s="23">
        <v>2.5855396941839017</v>
      </c>
      <c r="K19" s="23">
        <v>1.9230305236848895</v>
      </c>
      <c r="L19" s="23">
        <v>1.2317521450971556</v>
      </c>
      <c r="M19" s="2"/>
      <c r="N19" s="5">
        <f t="shared" si="0"/>
        <v>5.248411381331714</v>
      </c>
      <c r="O19" s="5">
        <f>(F19-J19)/2</f>
        <v>2.6628716871478124</v>
      </c>
      <c r="P19" s="5"/>
      <c r="Q19" s="5"/>
      <c r="R19" s="5"/>
      <c r="S19" s="2"/>
      <c r="T19" s="16" t="s">
        <v>12</v>
      </c>
      <c r="U19" s="12">
        <v>12</v>
      </c>
      <c r="V19" s="12">
        <f>CONVERT(U19,"ft","m")</f>
        <v>3.6576</v>
      </c>
      <c r="W19" s="17">
        <v>4.273</v>
      </c>
      <c r="X19" s="17">
        <v>60.63</v>
      </c>
      <c r="Y19" s="18">
        <v>35.19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3">
        <v>0.000999</v>
      </c>
      <c r="E20" s="23">
        <v>0.001667</v>
      </c>
      <c r="F20" s="23">
        <v>0.002803</v>
      </c>
      <c r="G20" s="23">
        <v>0.0059</v>
      </c>
      <c r="H20" s="23">
        <v>0.02473</v>
      </c>
      <c r="I20" s="23">
        <v>0.03939</v>
      </c>
      <c r="J20" s="23">
        <v>0.04687</v>
      </c>
      <c r="K20" s="23">
        <v>0.05533</v>
      </c>
      <c r="L20" s="23">
        <v>0.07505</v>
      </c>
      <c r="M20" s="2"/>
      <c r="N20" s="5">
        <f t="shared" si="0"/>
        <v>0.0248365</v>
      </c>
      <c r="O20" s="5"/>
      <c r="P20" s="5">
        <v>7.224500000000001</v>
      </c>
      <c r="Q20" s="5">
        <v>72.61</v>
      </c>
      <c r="R20" s="5">
        <v>20.13</v>
      </c>
      <c r="S20" s="2"/>
      <c r="T20" s="16" t="s">
        <v>13</v>
      </c>
      <c r="U20" s="12">
        <v>13</v>
      </c>
      <c r="V20" s="12">
        <f>CONVERT(U20,"ft","m")</f>
        <v>3.9624</v>
      </c>
      <c r="W20" s="17">
        <v>0</v>
      </c>
      <c r="X20" s="17">
        <v>52.06399999999999</v>
      </c>
      <c r="Y20" s="18">
        <v>47.89</v>
      </c>
      <c r="Z20" s="2"/>
      <c r="AA20" s="2"/>
      <c r="AB20" s="2"/>
      <c r="AC20" s="2"/>
    </row>
    <row r="21" spans="1:29" ht="12">
      <c r="A21" s="2"/>
      <c r="B21" s="2"/>
      <c r="C21" s="2"/>
      <c r="D21" s="23">
        <v>9.967227701531757</v>
      </c>
      <c r="E21" s="23">
        <v>9.228530180337758</v>
      </c>
      <c r="F21" s="23">
        <v>8.478812540291681</v>
      </c>
      <c r="G21" s="23">
        <v>7.405069330187608</v>
      </c>
      <c r="H21" s="23">
        <v>5.337593950046874</v>
      </c>
      <c r="I21" s="23">
        <v>4.666026772822769</v>
      </c>
      <c r="J21" s="23">
        <v>4.4151913949577875</v>
      </c>
      <c r="K21" s="23">
        <v>4.1757942659939875</v>
      </c>
      <c r="L21" s="23">
        <v>3.736004117928761</v>
      </c>
      <c r="M21" s="2"/>
      <c r="N21" s="5">
        <f t="shared" si="0"/>
        <v>6.447001967624734</v>
      </c>
      <c r="O21" s="5">
        <f>(F21-J21)/2</f>
        <v>2.031810572666947</v>
      </c>
      <c r="P21" s="5"/>
      <c r="Q21" s="5"/>
      <c r="R21" s="5"/>
      <c r="S21" s="2"/>
      <c r="T21" s="16" t="s">
        <v>14</v>
      </c>
      <c r="U21" s="12">
        <v>14</v>
      </c>
      <c r="V21" s="12">
        <f>CONVERT(U21,"ft","m")</f>
        <v>4.2672</v>
      </c>
      <c r="W21" s="17">
        <v>1.43897</v>
      </c>
      <c r="X21" s="17">
        <v>49.4792</v>
      </c>
      <c r="Y21" s="18">
        <v>49.06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3">
        <v>0.000968</v>
      </c>
      <c r="E22" s="23">
        <v>0.0016160000000000002</v>
      </c>
      <c r="F22" s="23">
        <v>0.0027280000000000004</v>
      </c>
      <c r="G22" s="23">
        <v>0.005702</v>
      </c>
      <c r="H22" s="23">
        <v>0.02455</v>
      </c>
      <c r="I22" s="23">
        <v>0.03908</v>
      </c>
      <c r="J22" s="23">
        <v>0.04632</v>
      </c>
      <c r="K22" s="23">
        <v>0.05415</v>
      </c>
      <c r="L22" s="23">
        <v>0.07054</v>
      </c>
      <c r="M22" s="2"/>
      <c r="N22" s="5">
        <f t="shared" si="0"/>
        <v>0.024524</v>
      </c>
      <c r="O22" s="5"/>
      <c r="P22" s="5">
        <v>6.617399999999999</v>
      </c>
      <c r="Q22" s="5">
        <v>72.83</v>
      </c>
      <c r="R22" s="5">
        <v>20.51</v>
      </c>
      <c r="S22" s="2"/>
      <c r="T22" s="16" t="s">
        <v>15</v>
      </c>
      <c r="U22" s="12">
        <v>15</v>
      </c>
      <c r="V22" s="12">
        <f>CONVERT(U22,"ft","m")</f>
        <v>4.572</v>
      </c>
      <c r="W22" s="17">
        <v>6.1802600000000005</v>
      </c>
      <c r="X22" s="17">
        <v>53.05</v>
      </c>
      <c r="Y22" s="18">
        <v>40.76</v>
      </c>
      <c r="Z22" s="2"/>
      <c r="AA22" s="2"/>
      <c r="AB22" s="2"/>
      <c r="AC22" s="2"/>
    </row>
    <row r="23" spans="1:29" ht="12">
      <c r="A23" s="2"/>
      <c r="B23" s="2"/>
      <c r="C23" s="2"/>
      <c r="D23" s="23">
        <v>10.01270533204958</v>
      </c>
      <c r="E23" s="23">
        <v>9.27335708657238</v>
      </c>
      <c r="F23" s="23">
        <v>8.517940640300003</v>
      </c>
      <c r="G23" s="23">
        <v>7.454316245386222</v>
      </c>
      <c r="H23" s="23">
        <v>5.348133165234756</v>
      </c>
      <c r="I23" s="23">
        <v>4.677425722468427</v>
      </c>
      <c r="J23" s="23">
        <v>4.4322209364475755</v>
      </c>
      <c r="K23" s="23">
        <v>4.206894851941122</v>
      </c>
      <c r="L23" s="23">
        <v>3.82541461401056</v>
      </c>
      <c r="M23" s="2"/>
      <c r="N23" s="5">
        <f t="shared" si="0"/>
        <v>6.4750807883737895</v>
      </c>
      <c r="O23" s="5">
        <f>(F23-J23)/2</f>
        <v>2.0428598519262136</v>
      </c>
      <c r="P23" s="5"/>
      <c r="Q23" s="5"/>
      <c r="R23" s="5"/>
      <c r="S23" s="2"/>
      <c r="T23" s="16" t="s">
        <v>16</v>
      </c>
      <c r="U23" s="12">
        <v>16</v>
      </c>
      <c r="V23" s="12">
        <f>CONVERT(U23,"ft","m")</f>
        <v>4.8768</v>
      </c>
      <c r="W23" s="17">
        <v>5.9756</v>
      </c>
      <c r="X23" s="17">
        <v>49.89</v>
      </c>
      <c r="Y23" s="18">
        <v>44.11</v>
      </c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3">
        <v>0.000927</v>
      </c>
      <c r="E24" s="23">
        <v>0.0015</v>
      </c>
      <c r="F24" s="23">
        <v>0.002437</v>
      </c>
      <c r="G24" s="23">
        <v>0.004582</v>
      </c>
      <c r="H24" s="23">
        <v>0.02202</v>
      </c>
      <c r="I24" s="23">
        <v>0.038</v>
      </c>
      <c r="J24" s="23">
        <v>0.04563</v>
      </c>
      <c r="K24" s="23">
        <v>0.05406</v>
      </c>
      <c r="L24" s="23">
        <v>0.07448</v>
      </c>
      <c r="M24" s="2"/>
      <c r="N24" s="5">
        <f t="shared" si="0"/>
        <v>0.0240335</v>
      </c>
      <c r="O24" s="5"/>
      <c r="P24" s="5">
        <v>6.8870000000000005</v>
      </c>
      <c r="Q24" s="5">
        <v>70.36</v>
      </c>
      <c r="R24" s="5">
        <v>22.71</v>
      </c>
      <c r="S24" s="2"/>
      <c r="T24" s="16" t="s">
        <v>17</v>
      </c>
      <c r="U24" s="12">
        <v>17</v>
      </c>
      <c r="V24" s="12">
        <f>CONVERT(U24,"ft","m")</f>
        <v>5.1816</v>
      </c>
      <c r="W24" s="17">
        <v>9.1111</v>
      </c>
      <c r="X24" s="17">
        <v>57.79</v>
      </c>
      <c r="Y24" s="18">
        <v>33.09</v>
      </c>
      <c r="Z24" s="2"/>
      <c r="AA24" s="2"/>
      <c r="AB24" s="2"/>
      <c r="AC24" s="2"/>
    </row>
    <row r="25" spans="1:29" ht="12.75" thickBot="1">
      <c r="A25" s="2"/>
      <c r="B25" s="2"/>
      <c r="C25" s="2"/>
      <c r="D25" s="23">
        <v>10.075143040698643</v>
      </c>
      <c r="E25" s="23">
        <v>9.380821783940931</v>
      </c>
      <c r="F25" s="23">
        <v>8.680678033600833</v>
      </c>
      <c r="G25" s="23">
        <v>7.769806826019499</v>
      </c>
      <c r="H25" s="23">
        <v>5.505041720872443</v>
      </c>
      <c r="I25" s="23">
        <v>4.717856771218502</v>
      </c>
      <c r="J25" s="23">
        <v>4.45387353599116</v>
      </c>
      <c r="K25" s="23">
        <v>4.209294677902117</v>
      </c>
      <c r="L25" s="23">
        <v>3.747003116878018</v>
      </c>
      <c r="M25" s="2"/>
      <c r="N25" s="5">
        <f t="shared" si="0"/>
        <v>6.567275784795996</v>
      </c>
      <c r="O25" s="5">
        <f>(F25-J25)/2</f>
        <v>2.1134022488048365</v>
      </c>
      <c r="P25" s="5"/>
      <c r="Q25" s="5"/>
      <c r="R25" s="5"/>
      <c r="S25" s="2"/>
      <c r="T25" s="19" t="s">
        <v>18</v>
      </c>
      <c r="U25" s="20">
        <v>18</v>
      </c>
      <c r="V25" s="20">
        <f>CONVERT(U25,"ft","m")</f>
        <v>5.4864</v>
      </c>
      <c r="W25" s="21">
        <v>24.64344</v>
      </c>
      <c r="X25" s="21">
        <v>48.42</v>
      </c>
      <c r="Y25" s="22">
        <v>27.01</v>
      </c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3">
        <v>0.0008030000000000001</v>
      </c>
      <c r="E26" s="23">
        <v>0.001221</v>
      </c>
      <c r="F26" s="23">
        <v>0.00191</v>
      </c>
      <c r="G26" s="23">
        <v>0.003234</v>
      </c>
      <c r="H26" s="23">
        <v>0.01448</v>
      </c>
      <c r="I26" s="23">
        <v>0.03285</v>
      </c>
      <c r="J26" s="23">
        <v>0.041909999999999996</v>
      </c>
      <c r="K26" s="23">
        <v>0.05178</v>
      </c>
      <c r="L26" s="23">
        <v>0.07756</v>
      </c>
      <c r="M26" s="2"/>
      <c r="N26" s="5">
        <f t="shared" si="0"/>
        <v>0.02191</v>
      </c>
      <c r="O26" s="5"/>
      <c r="P26" s="5">
        <v>6.874007000000001</v>
      </c>
      <c r="Q26" s="5">
        <v>64.49</v>
      </c>
      <c r="R26" s="5">
        <v>28.61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3">
        <v>10.28231239180686</v>
      </c>
      <c r="E27" s="23">
        <v>9.67772108433677</v>
      </c>
      <c r="F27" s="23">
        <v>9.032211646401064</v>
      </c>
      <c r="G27" s="23">
        <v>8.272464605850512</v>
      </c>
      <c r="H27" s="23">
        <v>6.109794587353606</v>
      </c>
      <c r="I27" s="23">
        <v>4.92796281922712</v>
      </c>
      <c r="J27" s="23">
        <v>4.576561668306193</v>
      </c>
      <c r="K27" s="23">
        <v>4.271461224536701</v>
      </c>
      <c r="L27" s="23">
        <v>3.688543386330019</v>
      </c>
      <c r="M27" s="2"/>
      <c r="N27" s="5">
        <f t="shared" si="0"/>
        <v>6.8043866573536285</v>
      </c>
      <c r="O27" s="5">
        <f>(F27-J27)/2</f>
        <v>2.2278249890474355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3">
        <v>0.000664</v>
      </c>
      <c r="E28" s="23">
        <v>0.000942</v>
      </c>
      <c r="F28" s="23">
        <v>0.0016240000000000002</v>
      </c>
      <c r="G28" s="23">
        <v>0.00272</v>
      </c>
      <c r="H28" s="23">
        <v>0.00795</v>
      </c>
      <c r="I28" s="23">
        <v>0.01715</v>
      </c>
      <c r="J28" s="23">
        <v>0.02239</v>
      </c>
      <c r="K28" s="23">
        <v>0.03008</v>
      </c>
      <c r="L28" s="23">
        <v>0.03679</v>
      </c>
      <c r="M28" s="2"/>
      <c r="N28" s="5">
        <f t="shared" si="0"/>
        <v>0.012007</v>
      </c>
      <c r="O28" s="5"/>
      <c r="P28" s="5">
        <v>0.2827</v>
      </c>
      <c r="Q28" s="5">
        <v>65.04</v>
      </c>
      <c r="R28" s="5">
        <v>34.66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3">
        <v>10.556529137977249</v>
      </c>
      <c r="E29" s="23">
        <v>10.051985319711392</v>
      </c>
      <c r="F29" s="23">
        <v>9.266232652138997</v>
      </c>
      <c r="G29" s="23">
        <v>8.522177633186473</v>
      </c>
      <c r="H29" s="23">
        <v>6.974829424265095</v>
      </c>
      <c r="I29" s="23">
        <v>5.865647613376638</v>
      </c>
      <c r="J29" s="23">
        <v>5.481001661584214</v>
      </c>
      <c r="K29" s="23">
        <v>5.055051622759175</v>
      </c>
      <c r="L29" s="23">
        <v>4.764542513463837</v>
      </c>
      <c r="M29" s="2"/>
      <c r="N29" s="5">
        <f t="shared" si="0"/>
        <v>7.373617156861606</v>
      </c>
      <c r="O29" s="5">
        <f>(F29-J29)/2</f>
        <v>1.8926154952773917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3">
        <v>0.000662</v>
      </c>
      <c r="E30" s="23">
        <v>0.000937</v>
      </c>
      <c r="F30" s="23">
        <v>0.0016120000000000002</v>
      </c>
      <c r="G30" s="23">
        <v>0.00269</v>
      </c>
      <c r="H30" s="23">
        <v>0.007744</v>
      </c>
      <c r="I30" s="23">
        <v>0.01772</v>
      </c>
      <c r="J30" s="23">
        <v>0.02554</v>
      </c>
      <c r="K30" s="23">
        <v>0.03426</v>
      </c>
      <c r="L30" s="23">
        <v>0.05712</v>
      </c>
      <c r="M30" s="2"/>
      <c r="N30" s="5">
        <f t="shared" si="0"/>
        <v>0.013576</v>
      </c>
      <c r="O30" s="5"/>
      <c r="P30" s="5">
        <v>4.273</v>
      </c>
      <c r="Q30" s="5">
        <v>60.63</v>
      </c>
      <c r="R30" s="5">
        <v>35.19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3">
        <v>10.560881162516957</v>
      </c>
      <c r="E31" s="23">
        <v>10.059663331664987</v>
      </c>
      <c r="F31" s="23">
        <v>9.276932540796206</v>
      </c>
      <c r="G31" s="23">
        <v>8.538178111880189</v>
      </c>
      <c r="H31" s="23">
        <v>7.012705332049579</v>
      </c>
      <c r="I31" s="23">
        <v>5.818477585881793</v>
      </c>
      <c r="J31" s="23">
        <v>5.291097664734088</v>
      </c>
      <c r="K31" s="23">
        <v>4.8673310383528126</v>
      </c>
      <c r="L31" s="23">
        <v>4.1298602104077125</v>
      </c>
      <c r="M31" s="2"/>
      <c r="N31" s="5">
        <f t="shared" si="0"/>
        <v>7.284015102765148</v>
      </c>
      <c r="O31" s="5">
        <f>(F31-J31)/2</f>
        <v>1.9929174380310593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3">
        <v>0.000596</v>
      </c>
      <c r="E32" s="23">
        <v>0.000763</v>
      </c>
      <c r="F32" s="23">
        <v>0.001045</v>
      </c>
      <c r="G32" s="23">
        <v>0.001942</v>
      </c>
      <c r="H32" s="23">
        <v>0.00415</v>
      </c>
      <c r="I32" s="23">
        <v>0.01251</v>
      </c>
      <c r="J32" s="23">
        <v>0.01643</v>
      </c>
      <c r="K32" s="23">
        <v>0.019920000000000004</v>
      </c>
      <c r="L32" s="23">
        <v>0.02981</v>
      </c>
      <c r="M32" s="2"/>
      <c r="N32" s="5">
        <f t="shared" si="0"/>
        <v>0.0087375</v>
      </c>
      <c r="O32" s="5"/>
      <c r="P32" s="5">
        <v>0</v>
      </c>
      <c r="Q32" s="5">
        <v>52.06399999999999</v>
      </c>
      <c r="R32" s="5">
        <v>47.89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3">
        <v>10.712400048862014</v>
      </c>
      <c r="E33" s="23">
        <v>10.356029322489643</v>
      </c>
      <c r="F33" s="23">
        <v>9.90228134235593</v>
      </c>
      <c r="G33" s="23">
        <v>9.008241083904982</v>
      </c>
      <c r="H33" s="23">
        <v>7.912672948202524</v>
      </c>
      <c r="I33" s="23">
        <v>6.320774400270992</v>
      </c>
      <c r="J33" s="23">
        <v>5.927523709486737</v>
      </c>
      <c r="K33" s="23">
        <v>5.649638542368731</v>
      </c>
      <c r="L33" s="23">
        <v>5.068059814445643</v>
      </c>
      <c r="M33" s="2"/>
      <c r="N33" s="5">
        <f t="shared" si="0"/>
        <v>7.914902525921334</v>
      </c>
      <c r="O33" s="5">
        <f>(F33-J33)/2</f>
        <v>1.987378816434597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3">
        <v>0.000598</v>
      </c>
      <c r="E34" s="23">
        <v>0.000769</v>
      </c>
      <c r="F34" s="23">
        <v>0.001063</v>
      </c>
      <c r="G34" s="23">
        <v>0.001928</v>
      </c>
      <c r="H34" s="23">
        <v>0.00401</v>
      </c>
      <c r="I34" s="23">
        <v>0.01178</v>
      </c>
      <c r="J34" s="23">
        <v>0.01635</v>
      </c>
      <c r="K34" s="23">
        <v>0.02031</v>
      </c>
      <c r="L34" s="23">
        <v>0.03198</v>
      </c>
      <c r="M34" s="2"/>
      <c r="N34" s="5">
        <f t="shared" si="0"/>
        <v>0.0087065</v>
      </c>
      <c r="O34" s="5"/>
      <c r="P34" s="5">
        <v>1.43897</v>
      </c>
      <c r="Q34" s="5">
        <v>49.4792</v>
      </c>
      <c r="R34" s="5">
        <v>49.06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3">
        <v>10.70756689512607</v>
      </c>
      <c r="E35" s="23">
        <v>10.344728781362347</v>
      </c>
      <c r="F35" s="23">
        <v>9.877642687793069</v>
      </c>
      <c r="G35" s="23">
        <v>9.018679233094213</v>
      </c>
      <c r="H35" s="23">
        <v>7.962182047981892</v>
      </c>
      <c r="I35" s="23">
        <v>6.407516650606351</v>
      </c>
      <c r="J35" s="23">
        <v>5.934565554051367</v>
      </c>
      <c r="K35" s="23">
        <v>5.621665950140659</v>
      </c>
      <c r="L35" s="23">
        <v>4.96668625095648</v>
      </c>
      <c r="M35" s="2"/>
      <c r="N35" s="5">
        <f t="shared" si="0"/>
        <v>7.906104120922217</v>
      </c>
      <c r="O35" s="5">
        <f>(F35-J35)/2</f>
        <v>1.971538566870851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3">
        <v>0.000729</v>
      </c>
      <c r="E36" s="23">
        <v>0.001027</v>
      </c>
      <c r="F36" s="23">
        <v>0.001467</v>
      </c>
      <c r="G36" s="23">
        <v>0.002245</v>
      </c>
      <c r="H36" s="23">
        <v>0.005384</v>
      </c>
      <c r="I36" s="23">
        <v>0.01648</v>
      </c>
      <c r="J36" s="23">
        <v>0.02443</v>
      </c>
      <c r="K36" s="23">
        <v>0.03908</v>
      </c>
      <c r="L36" s="23">
        <v>0.08427</v>
      </c>
      <c r="M36" s="2"/>
      <c r="N36" s="5">
        <f t="shared" si="0"/>
        <v>0.0129485</v>
      </c>
      <c r="O36" s="5"/>
      <c r="P36" s="5">
        <v>6.1802600000000005</v>
      </c>
      <c r="Q36" s="5">
        <v>53.05</v>
      </c>
      <c r="R36" s="5">
        <v>40.76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3">
        <v>10.421793564997238</v>
      </c>
      <c r="E37" s="23">
        <v>9.92734810300598</v>
      </c>
      <c r="F37" s="23">
        <v>9.412915413650785</v>
      </c>
      <c r="G37" s="23">
        <v>8.799068839695666</v>
      </c>
      <c r="H37" s="23">
        <v>7.537105874713857</v>
      </c>
      <c r="I37" s="23">
        <v>5.923139947253593</v>
      </c>
      <c r="J37" s="23">
        <v>5.355202326169556</v>
      </c>
      <c r="K37" s="23">
        <v>4.677425722468427</v>
      </c>
      <c r="L37" s="23">
        <v>3.5688370645892573</v>
      </c>
      <c r="M37" s="2"/>
      <c r="N37" s="5">
        <f t="shared" si="0"/>
        <v>7.38405886991017</v>
      </c>
      <c r="O37" s="5">
        <f>(F37-J37)/2</f>
        <v>2.0288565437406145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CONVERT(B38,"ft","m")</f>
        <v>4.8768</v>
      </c>
      <c r="D38" s="23">
        <v>0.0006810000000000001</v>
      </c>
      <c r="E38" s="23">
        <v>0.00093</v>
      </c>
      <c r="F38" s="23">
        <v>0.001306</v>
      </c>
      <c r="G38" s="23">
        <v>0.002023</v>
      </c>
      <c r="H38" s="23">
        <v>0.004730000000000001</v>
      </c>
      <c r="I38" s="23">
        <v>0.01538</v>
      </c>
      <c r="J38" s="23">
        <v>0.02281</v>
      </c>
      <c r="K38" s="23">
        <v>0.03771</v>
      </c>
      <c r="L38" s="23">
        <v>0.08014</v>
      </c>
      <c r="M38" s="2"/>
      <c r="N38" s="5">
        <f t="shared" si="0"/>
        <v>0.012058000000000001</v>
      </c>
      <c r="O38" s="5"/>
      <c r="P38" s="5">
        <v>5.9756</v>
      </c>
      <c r="Q38" s="5">
        <v>49.89</v>
      </c>
      <c r="R38" s="5">
        <v>44.11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3">
        <v>10.520057581312104</v>
      </c>
      <c r="E39" s="23">
        <v>10.070481663328781</v>
      </c>
      <c r="F39" s="23">
        <v>9.580629387777744</v>
      </c>
      <c r="G39" s="23">
        <v>8.949287964765892</v>
      </c>
      <c r="H39" s="23">
        <v>7.723944101097416</v>
      </c>
      <c r="I39" s="23">
        <v>6.022800686474985</v>
      </c>
      <c r="J39" s="23">
        <v>5.454189743124675</v>
      </c>
      <c r="K39" s="23">
        <v>4.728909039295147</v>
      </c>
      <c r="L39" s="23">
        <v>3.6413336800060137</v>
      </c>
      <c r="M39" s="2"/>
      <c r="N39" s="5">
        <f t="shared" si="0"/>
        <v>7.51740956545121</v>
      </c>
      <c r="O39" s="5">
        <f>(F39-J39)/2</f>
        <v>2.0632198223265346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 t="s">
        <v>17</v>
      </c>
      <c r="B40" s="2">
        <v>17</v>
      </c>
      <c r="C40" s="2">
        <f>CONVERT(B40,"ft","m")</f>
        <v>5.1816</v>
      </c>
      <c r="D40" s="23">
        <v>0.000763</v>
      </c>
      <c r="E40" s="23">
        <v>0.0011200000000000001</v>
      </c>
      <c r="F40" s="23">
        <v>0.001686</v>
      </c>
      <c r="G40" s="23">
        <v>0.0027280000000000004</v>
      </c>
      <c r="H40" s="23">
        <v>0.01025</v>
      </c>
      <c r="I40" s="23">
        <v>0.03057</v>
      </c>
      <c r="J40" s="23">
        <v>0.04355</v>
      </c>
      <c r="K40" s="23">
        <v>0.05887</v>
      </c>
      <c r="L40" s="23">
        <v>0.09302</v>
      </c>
      <c r="M40" s="2"/>
      <c r="N40" s="5">
        <f t="shared" si="0"/>
        <v>0.022618</v>
      </c>
      <c r="O40" s="5"/>
      <c r="P40" s="5">
        <v>9.1111</v>
      </c>
      <c r="Q40" s="5">
        <v>57.79</v>
      </c>
      <c r="R40" s="5">
        <v>33.09</v>
      </c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3">
        <v>10.356029322489643</v>
      </c>
      <c r="E41" s="23">
        <v>9.802285552379207</v>
      </c>
      <c r="F41" s="23">
        <v>9.212179748382093</v>
      </c>
      <c r="G41" s="23">
        <v>8.517940640300003</v>
      </c>
      <c r="H41" s="23">
        <v>6.608232280044003</v>
      </c>
      <c r="I41" s="23">
        <v>5.031739637549842</v>
      </c>
      <c r="J41" s="23">
        <v>4.521183470950585</v>
      </c>
      <c r="K41" s="23">
        <v>4.086323562124063</v>
      </c>
      <c r="L41" s="23">
        <v>3.4263152499122005</v>
      </c>
      <c r="M41" s="2"/>
      <c r="N41" s="5">
        <f t="shared" si="0"/>
        <v>6.866681609666339</v>
      </c>
      <c r="O41" s="5">
        <f>(F41-J41)/2</f>
        <v>2.345498138715754</v>
      </c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 t="s">
        <v>18</v>
      </c>
      <c r="B42" s="2">
        <v>18</v>
      </c>
      <c r="C42" s="2">
        <f>CONVERT(B42,"ft","m")</f>
        <v>5.4864</v>
      </c>
      <c r="D42" s="23">
        <v>0.000828</v>
      </c>
      <c r="E42" s="23">
        <v>0.001307</v>
      </c>
      <c r="F42" s="23">
        <v>0.002089</v>
      </c>
      <c r="G42" s="23">
        <v>0.00351</v>
      </c>
      <c r="H42" s="23">
        <v>0.01784</v>
      </c>
      <c r="I42" s="23">
        <v>0.06055</v>
      </c>
      <c r="J42" s="23">
        <v>0.1065</v>
      </c>
      <c r="K42" s="23">
        <v>0.1262</v>
      </c>
      <c r="L42" s="23">
        <v>0.1455</v>
      </c>
      <c r="M42" s="2"/>
      <c r="N42" s="5">
        <f t="shared" si="0"/>
        <v>0.054294499999999996</v>
      </c>
      <c r="O42" s="5"/>
      <c r="P42" s="5">
        <v>24.64344</v>
      </c>
      <c r="Q42" s="5">
        <v>48.42</v>
      </c>
      <c r="R42" s="5">
        <v>27.01</v>
      </c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3">
        <v>10.238081611824848</v>
      </c>
      <c r="E43" s="23">
        <v>9.579525143528741</v>
      </c>
      <c r="F43" s="23">
        <v>8.902971792257066</v>
      </c>
      <c r="G43" s="23">
        <v>8.154313254132251</v>
      </c>
      <c r="H43" s="23">
        <v>5.808740574516507</v>
      </c>
      <c r="I43" s="23">
        <v>4.04572922985512</v>
      </c>
      <c r="J43" s="23">
        <v>3.2310746644362487</v>
      </c>
      <c r="K43" s="23">
        <v>2.9862161845669</v>
      </c>
      <c r="L43" s="23">
        <v>2.780908941753803</v>
      </c>
      <c r="M43" s="2"/>
      <c r="N43" s="5">
        <f t="shared" si="0"/>
        <v>6.067023228346658</v>
      </c>
      <c r="O43" s="5">
        <f>(F43-J43)/2</f>
        <v>2.8359485639104087</v>
      </c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2000-08-24T20:46:26Z</dcterms:created>
  <dcterms:modified xsi:type="dcterms:W3CDTF">2001-01-26T22:25:42Z</dcterms:modified>
  <cp:category/>
  <cp:version/>
  <cp:contentType/>
  <cp:contentStatus/>
</cp:coreProperties>
</file>