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516" windowWidth="23100" windowHeight="15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<sst xmlns="http://schemas.openxmlformats.org/spreadsheetml/2006/main" count="57" uniqueCount="36">
  <si>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171-000-002</t>
  </si>
  <si>
    <t>171-011-013</t>
  </si>
  <si>
    <t>171-023-025</t>
  </si>
  <si>
    <t>171-035-037</t>
  </si>
  <si>
    <t>171-047-049</t>
  </si>
  <si>
    <t>171-059-061</t>
  </si>
  <si>
    <t>171-071-073</t>
  </si>
  <si>
    <t>171-083-085</t>
  </si>
  <si>
    <t>171-095-097</t>
  </si>
  <si>
    <t>171-107-109</t>
  </si>
  <si>
    <t>171-119-121</t>
  </si>
  <si>
    <t>171-131-133</t>
  </si>
  <si>
    <t>171-145-147</t>
  </si>
  <si>
    <t>171-149-151</t>
  </si>
  <si>
    <t>171-157-159</t>
  </si>
  <si>
    <t>171-169-171</t>
  </si>
  <si>
    <t>171-181-183</t>
  </si>
  <si>
    <t>171-193-195</t>
  </si>
  <si>
    <t>171-205-207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</si>
  <si>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</si>
  <si>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</si>
  <si>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</si>
  <si>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</si>
  <si>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</si>
  <si>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</si>
  <si>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</si>
  <si>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</si>
  <si>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</si>
  <si>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</si>
  <si>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</si>
  <si>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</si>
  <si>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</si>
  <si>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</si>
  <si>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</si>
  <si>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</si>
  <si>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BSS00_171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</si>
</sst>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/>
            </c:numRef>
          </c:xVal>
          <c:yVal>
            <c:numRef>
              <c:f>DATATABLE!$U$7:$U$25</c:f>
              <c:numCache/>
            </c:numRef>
          </c:yVal>
          <c:smooth val="0"/>
        </c:ser>
        <c:axId val="23655378"/>
        <c:axId val="11571811"/>
      </c:scatterChart>
      <c:valAx>
        <c:axId val="2365537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1571811"/>
        <c:crosses val="autoZero"/>
        <c:crossBetween val="midCat"/>
        <c:dispUnits/>
        <c:majorUnit val="10"/>
        <c:minorUnit val="5"/>
      </c:valAx>
      <c:valAx>
        <c:axId val="1157181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65537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/>
            </c:numRef>
          </c:xVal>
          <c:yVal>
            <c:numRef>
              <c:f>DATATABLE!$V$7:$V$25</c:f>
              <c:numCache/>
            </c:numRef>
          </c:yVal>
          <c:smooth val="0"/>
        </c:ser>
        <c:axId val="37037436"/>
        <c:axId val="64901469"/>
      </c:scatterChart>
      <c:valAx>
        <c:axId val="370374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901469"/>
        <c:crosses val="autoZero"/>
        <c:crossBetween val="midCat"/>
        <c:dispUnits/>
        <c:majorUnit val="10"/>
        <c:minorUnit val="5"/>
      </c:valAx>
      <c:valAx>
        <c:axId val="6490146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0374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44</xdr:row>
      <xdr:rowOff>9525</xdr:rowOff>
    </xdr:from>
    <xdr:to>
      <xdr:col>6</xdr:col>
      <xdr:colOff>276225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476250" y="6715125"/>
        <a:ext cx="3019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43</xdr:row>
      <xdr:rowOff>142875</xdr:rowOff>
    </xdr:from>
    <xdr:to>
      <xdr:col>16</xdr:col>
      <xdr:colOff>304800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3943350" y="6696075"/>
        <a:ext cx="30384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33203125" style="0" customWidth="1"/>
    <col min="4" max="5" width="7" style="0" bestFit="1" customWidth="1"/>
    <col min="6" max="10" width="6.33203125" style="0" bestFit="1" customWidth="1"/>
    <col min="11" max="12" width="6.66015625" style="0" bestFit="1" customWidth="1"/>
    <col min="13" max="13" width="4.16015625" style="0" bestFit="1" customWidth="1"/>
    <col min="14" max="15" width="4.16015625" style="0" customWidth="1"/>
    <col min="16" max="17" width="9.33203125" style="7" bestFit="1" customWidth="1"/>
    <col min="18" max="18" width="6.33203125" style="7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4" width="9.33203125" style="7" bestFit="1" customWidth="1"/>
    <col min="25" max="25" width="6.332031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35</v>
      </c>
      <c r="B4" s="1"/>
      <c r="C4" s="1"/>
      <c r="D4" s="1"/>
      <c r="E4" s="1"/>
      <c r="F4" s="1"/>
      <c r="G4" s="9" t="s">
        <v>26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27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6" t="s">
        <v>23</v>
      </c>
      <c r="Q5" s="6" t="s">
        <v>24</v>
      </c>
      <c r="R5" s="6" t="s">
        <v>25</v>
      </c>
      <c r="S5" s="1"/>
      <c r="T5" s="8" t="s">
        <v>31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0.000664</v>
      </c>
      <c r="E6" s="23">
        <v>0.000943</v>
      </c>
      <c r="F6" s="23">
        <v>0.001609</v>
      </c>
      <c r="G6" s="23">
        <v>0.00262</v>
      </c>
      <c r="H6" s="23">
        <v>0.006931</v>
      </c>
      <c r="I6" s="23">
        <v>0.02238</v>
      </c>
      <c r="J6" s="23">
        <v>0.03815999999999999</v>
      </c>
      <c r="K6" s="23">
        <v>0.0802</v>
      </c>
      <c r="L6" s="23">
        <v>0.1339</v>
      </c>
      <c r="M6" s="2" t="s">
        <v>19</v>
      </c>
      <c r="N6" s="5">
        <f>(F6+J6)/2</f>
        <v>0.019884499999999996</v>
      </c>
      <c r="O6" s="5"/>
      <c r="P6" s="5">
        <v>11.12</v>
      </c>
      <c r="Q6" s="5">
        <v>52.16</v>
      </c>
      <c r="R6" s="5">
        <v>36.69</v>
      </c>
      <c r="S6" s="2"/>
      <c r="T6" s="14" t="s">
        <v>32</v>
      </c>
      <c r="U6" s="12" t="s">
        <v>33</v>
      </c>
      <c r="V6" s="12" t="s">
        <v>30</v>
      </c>
      <c r="W6" s="12" t="s">
        <v>23</v>
      </c>
      <c r="X6" s="12" t="s">
        <v>34</v>
      </c>
      <c r="Y6" s="15" t="s">
        <v>25</v>
      </c>
      <c r="Z6" s="2"/>
      <c r="AA6" s="2"/>
      <c r="AB6" s="2"/>
      <c r="AC6" s="2"/>
    </row>
    <row r="7" spans="1:29" ht="12">
      <c r="A7" s="2"/>
      <c r="B7" s="2"/>
      <c r="C7" s="2"/>
      <c r="D7" s="23">
        <v>10.556529137977249</v>
      </c>
      <c r="E7" s="23">
        <v>10.050454608649078</v>
      </c>
      <c r="F7" s="23">
        <v>9.279619958600728</v>
      </c>
      <c r="G7" s="23">
        <v>8.57621747289936</v>
      </c>
      <c r="H7" s="23">
        <v>7.172720766215854</v>
      </c>
      <c r="I7" s="23">
        <v>5.481646153460418</v>
      </c>
      <c r="J7" s="23">
        <v>4.7117950184313</v>
      </c>
      <c r="K7" s="23">
        <v>3.6402539530945295</v>
      </c>
      <c r="L7" s="23">
        <v>2.900772134225139</v>
      </c>
      <c r="M7" s="2" t="s">
        <v>20</v>
      </c>
      <c r="N7" s="5">
        <f aca="true" t="shared" si="0" ref="N7:N43">(F7+J7)/2</f>
        <v>6.995707488516015</v>
      </c>
      <c r="O7" s="5">
        <f>(F7-J7)/2</f>
        <v>2.2839124700847138</v>
      </c>
      <c r="P7" s="5"/>
      <c r="Q7" s="5"/>
      <c r="R7" s="5"/>
      <c r="S7" s="2"/>
      <c r="T7" s="16" t="s">
        <v>0</v>
      </c>
      <c r="U7" s="13">
        <v>0.08333333333333333</v>
      </c>
      <c r="V7" s="13">
        <f>CONVERT(U7,"ft","m")</f>
        <v>0.0254</v>
      </c>
      <c r="W7" s="17">
        <v>11.12</v>
      </c>
      <c r="X7" s="17">
        <v>52.16</v>
      </c>
      <c r="Y7" s="18">
        <v>36.69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0.000652</v>
      </c>
      <c r="E8" s="23">
        <v>0.000909</v>
      </c>
      <c r="F8" s="23">
        <v>0.001512</v>
      </c>
      <c r="G8" s="23">
        <v>0.002512</v>
      </c>
      <c r="H8" s="23">
        <v>0.006596</v>
      </c>
      <c r="I8" s="23">
        <v>0.0234</v>
      </c>
      <c r="J8" s="23">
        <v>0.03788</v>
      </c>
      <c r="K8" s="23">
        <v>0.05719</v>
      </c>
      <c r="L8" s="23">
        <v>0.1227</v>
      </c>
      <c r="M8" s="2"/>
      <c r="N8" s="5">
        <f t="shared" si="0"/>
        <v>0.019695999999999998</v>
      </c>
      <c r="O8" s="5"/>
      <c r="P8" s="5">
        <v>8.943</v>
      </c>
      <c r="Q8" s="5">
        <v>52.63</v>
      </c>
      <c r="R8" s="5">
        <v>38.42</v>
      </c>
      <c r="S8" s="2"/>
      <c r="T8" s="16" t="s">
        <v>1</v>
      </c>
      <c r="U8" s="13">
        <v>1</v>
      </c>
      <c r="V8" s="13">
        <f>CONVERT(U8,"ft","m")</f>
        <v>0.3048</v>
      </c>
      <c r="W8" s="17">
        <v>8.943</v>
      </c>
      <c r="X8" s="17">
        <v>52.63</v>
      </c>
      <c r="Y8" s="18">
        <v>38.42</v>
      </c>
      <c r="Z8" s="2"/>
      <c r="AA8" s="2"/>
      <c r="AB8" s="2"/>
      <c r="AC8" s="2"/>
    </row>
    <row r="9" spans="1:29" ht="12">
      <c r="A9" s="2"/>
      <c r="B9" s="2"/>
      <c r="C9" s="2"/>
      <c r="D9" s="23">
        <v>10.582840415093097</v>
      </c>
      <c r="E9" s="23">
        <v>10.103432085130068</v>
      </c>
      <c r="F9" s="23">
        <v>9.369326145103102</v>
      </c>
      <c r="G9" s="23">
        <v>8.636947820432548</v>
      </c>
      <c r="H9" s="23">
        <v>7.244192885886707</v>
      </c>
      <c r="I9" s="23">
        <v>5.417347659966045</v>
      </c>
      <c r="J9" s="23">
        <v>4.7224198589684265</v>
      </c>
      <c r="K9" s="23">
        <v>4.1280932842335245</v>
      </c>
      <c r="L9" s="23">
        <v>3.0267928458865447</v>
      </c>
      <c r="M9" s="2"/>
      <c r="N9" s="5">
        <f t="shared" si="0"/>
        <v>7.045873002035764</v>
      </c>
      <c r="O9" s="5">
        <f>(F9-J9)/2</f>
        <v>2.3234531430673377</v>
      </c>
      <c r="P9" s="5"/>
      <c r="Q9" s="5"/>
      <c r="R9" s="5"/>
      <c r="S9" s="2"/>
      <c r="T9" s="16" t="s">
        <v>2</v>
      </c>
      <c r="U9" s="13">
        <v>2</v>
      </c>
      <c r="V9" s="13">
        <f>CONVERT(U9,"ft","m")</f>
        <v>0.6096</v>
      </c>
      <c r="W9" s="17">
        <v>11.538179999999999</v>
      </c>
      <c r="X9" s="17">
        <v>75.63</v>
      </c>
      <c r="Y9" s="18">
        <v>12.83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0.001355</v>
      </c>
      <c r="E10" s="23">
        <v>0.002705</v>
      </c>
      <c r="F10" s="23">
        <v>0.005977</v>
      </c>
      <c r="G10" s="23">
        <v>0.01454</v>
      </c>
      <c r="H10" s="23">
        <v>0.03118</v>
      </c>
      <c r="I10" s="23">
        <v>0.04622999999999999</v>
      </c>
      <c r="J10" s="23">
        <v>0.05497</v>
      </c>
      <c r="K10" s="23">
        <v>0.06718000000000002</v>
      </c>
      <c r="L10" s="23">
        <v>0.1211</v>
      </c>
      <c r="M10" s="2"/>
      <c r="N10" s="5">
        <f t="shared" si="0"/>
        <v>0.0304735</v>
      </c>
      <c r="O10" s="5"/>
      <c r="P10" s="5">
        <v>11.538179999999999</v>
      </c>
      <c r="Q10" s="5">
        <v>75.63</v>
      </c>
      <c r="R10" s="5">
        <v>12.83</v>
      </c>
      <c r="S10" s="2"/>
      <c r="T10" s="16" t="s">
        <v>3</v>
      </c>
      <c r="U10" s="13">
        <v>3</v>
      </c>
      <c r="V10" s="13">
        <f>CONVERT(U10,"ft","m")</f>
        <v>0.9144</v>
      </c>
      <c r="W10" s="17">
        <v>16.085</v>
      </c>
      <c r="X10" s="17">
        <v>74.22</v>
      </c>
      <c r="Y10" s="18">
        <v>9.7</v>
      </c>
      <c r="Z10" s="2"/>
      <c r="AA10" s="2"/>
      <c r="AB10" s="2"/>
      <c r="AC10" s="2"/>
    </row>
    <row r="11" spans="1:29" ht="12">
      <c r="A11" s="2"/>
      <c r="B11" s="2"/>
      <c r="C11" s="2"/>
      <c r="D11" s="23">
        <v>9.527491433082941</v>
      </c>
      <c r="E11" s="23">
        <v>8.530155690609996</v>
      </c>
      <c r="F11" s="23">
        <v>7.386362741898569</v>
      </c>
      <c r="G11" s="23">
        <v>6.103828920517218</v>
      </c>
      <c r="H11" s="23">
        <v>5.003235261739027</v>
      </c>
      <c r="I11" s="23">
        <v>4.435026827200871</v>
      </c>
      <c r="J11" s="23">
        <v>4.1852117103990505</v>
      </c>
      <c r="K11" s="23">
        <v>3.895824394202313</v>
      </c>
      <c r="L11" s="23">
        <v>3.045729229855121</v>
      </c>
      <c r="M11" s="2"/>
      <c r="N11" s="5">
        <f t="shared" si="0"/>
        <v>5.78578722614881</v>
      </c>
      <c r="O11" s="5">
        <f>(F11-J11)/2</f>
        <v>1.6005755157497594</v>
      </c>
      <c r="P11" s="5"/>
      <c r="Q11" s="5"/>
      <c r="R11" s="5"/>
      <c r="S11" s="2"/>
      <c r="T11" s="16" t="s">
        <v>4</v>
      </c>
      <c r="U11" s="13">
        <v>4</v>
      </c>
      <c r="V11" s="13">
        <f>CONVERT(U11,"ft","m")</f>
        <v>1.2192</v>
      </c>
      <c r="W11" s="17">
        <v>52.69</v>
      </c>
      <c r="X11" s="17">
        <v>40.67</v>
      </c>
      <c r="Y11" s="18">
        <v>6.667000000000001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0.001721</v>
      </c>
      <c r="E12" s="23">
        <v>0.004127</v>
      </c>
      <c r="F12" s="23">
        <v>0.01136</v>
      </c>
      <c r="G12" s="23">
        <v>0.019</v>
      </c>
      <c r="H12" s="23">
        <v>0.03353</v>
      </c>
      <c r="I12" s="23">
        <v>0.0509</v>
      </c>
      <c r="J12" s="23">
        <v>0.06265</v>
      </c>
      <c r="K12" s="23">
        <v>0.08083</v>
      </c>
      <c r="L12" s="23">
        <v>0.1211</v>
      </c>
      <c r="M12" s="2"/>
      <c r="N12" s="5">
        <f t="shared" si="0"/>
        <v>0.037004999999999996</v>
      </c>
      <c r="O12" s="5"/>
      <c r="P12" s="5">
        <v>16.085</v>
      </c>
      <c r="Q12" s="5">
        <v>74.22</v>
      </c>
      <c r="R12" s="5">
        <v>9.7</v>
      </c>
      <c r="S12" s="2"/>
      <c r="T12" s="16" t="s">
        <v>5</v>
      </c>
      <c r="U12" s="13">
        <v>5</v>
      </c>
      <c r="V12" s="13">
        <f>CONVERT(U12,"ft","m")</f>
        <v>1.524</v>
      </c>
      <c r="W12" s="17">
        <v>0.0094</v>
      </c>
      <c r="X12" s="17">
        <v>60.89</v>
      </c>
      <c r="Y12" s="18">
        <v>39.08</v>
      </c>
      <c r="Z12" s="2"/>
      <c r="AA12" s="2"/>
      <c r="AB12" s="2"/>
      <c r="AC12" s="2"/>
    </row>
    <row r="13" spans="1:29" ht="12">
      <c r="A13" s="2"/>
      <c r="B13" s="2"/>
      <c r="C13" s="2"/>
      <c r="D13" s="23">
        <v>9.18253718728397</v>
      </c>
      <c r="E13" s="23">
        <v>7.92069084631714</v>
      </c>
      <c r="F13" s="23">
        <v>6.45989335493213</v>
      </c>
      <c r="G13" s="23">
        <v>5.717856771218502</v>
      </c>
      <c r="H13" s="23">
        <v>4.898403706643028</v>
      </c>
      <c r="I13" s="23">
        <v>4.296190533473754</v>
      </c>
      <c r="J13" s="23">
        <v>3.996541680227589</v>
      </c>
      <c r="K13" s="23">
        <v>3.6289653421144443</v>
      </c>
      <c r="L13" s="23">
        <v>3.045729229855121</v>
      </c>
      <c r="M13" s="2"/>
      <c r="N13" s="5">
        <f t="shared" si="0"/>
        <v>5.22821751757986</v>
      </c>
      <c r="O13" s="5">
        <f>(F13-J13)/2</f>
        <v>1.2316758373522705</v>
      </c>
      <c r="P13" s="5"/>
      <c r="Q13" s="5"/>
      <c r="R13" s="5"/>
      <c r="S13" s="2"/>
      <c r="T13" s="16" t="s">
        <v>6</v>
      </c>
      <c r="U13" s="13">
        <v>6</v>
      </c>
      <c r="V13" s="13">
        <f>CONVERT(U13,"ft","m")</f>
        <v>1.8288</v>
      </c>
      <c r="W13" s="17">
        <v>0.069</v>
      </c>
      <c r="X13" s="17">
        <v>54.53</v>
      </c>
      <c r="Y13" s="18">
        <v>45.54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3">
        <v>0.002976</v>
      </c>
      <c r="E14" s="23">
        <v>0.01404</v>
      </c>
      <c r="F14" s="23">
        <v>0.03127</v>
      </c>
      <c r="G14" s="23">
        <v>0.04446</v>
      </c>
      <c r="H14" s="23">
        <v>0.06453</v>
      </c>
      <c r="I14" s="23">
        <v>0.08884</v>
      </c>
      <c r="J14" s="23">
        <v>0.1076</v>
      </c>
      <c r="K14" s="23">
        <v>0.1363</v>
      </c>
      <c r="L14" s="23">
        <v>0.2037</v>
      </c>
      <c r="M14" s="2"/>
      <c r="N14" s="5">
        <f t="shared" si="0"/>
        <v>0.069435</v>
      </c>
      <c r="O14" s="5"/>
      <c r="P14" s="5">
        <v>52.69</v>
      </c>
      <c r="Q14" s="5">
        <v>40.67</v>
      </c>
      <c r="R14" s="5">
        <v>6.667000000000001</v>
      </c>
      <c r="S14" s="2"/>
      <c r="T14" s="16" t="s">
        <v>7</v>
      </c>
      <c r="U14" s="13">
        <v>7</v>
      </c>
      <c r="V14" s="13">
        <f>CONVERT(U14,"ft","m")</f>
        <v>2.1336</v>
      </c>
      <c r="W14" s="17">
        <v>19.92</v>
      </c>
      <c r="X14" s="17">
        <v>64.3</v>
      </c>
      <c r="Y14" s="18">
        <v>15.76</v>
      </c>
      <c r="Z14" s="2"/>
      <c r="AA14" s="2"/>
      <c r="AB14" s="2"/>
      <c r="AC14" s="2"/>
    </row>
    <row r="15" spans="1:29" ht="12">
      <c r="A15" s="2"/>
      <c r="B15" s="2"/>
      <c r="C15" s="2"/>
      <c r="D15" s="23">
        <v>8.392409758216143</v>
      </c>
      <c r="E15" s="23">
        <v>6.154313254132252</v>
      </c>
      <c r="F15" s="23">
        <v>4.999076970511771</v>
      </c>
      <c r="G15" s="23">
        <v>4.491348241409822</v>
      </c>
      <c r="H15" s="23">
        <v>3.9538861642925944</v>
      </c>
      <c r="I15" s="23">
        <v>3.492646796889831</v>
      </c>
      <c r="J15" s="23">
        <v>3.216250016992825</v>
      </c>
      <c r="K15" s="23">
        <v>2.87514253274424</v>
      </c>
      <c r="L15" s="23">
        <v>2.2954821145835616</v>
      </c>
      <c r="M15" s="2"/>
      <c r="N15" s="5">
        <f t="shared" si="0"/>
        <v>4.107663493752298</v>
      </c>
      <c r="O15" s="5">
        <f>(F15-J15)/2</f>
        <v>0.891413476759473</v>
      </c>
      <c r="P15" s="5"/>
      <c r="Q15" s="5"/>
      <c r="R15" s="5"/>
      <c r="S15" s="2"/>
      <c r="T15" s="16" t="s">
        <v>8</v>
      </c>
      <c r="U15" s="13">
        <v>8</v>
      </c>
      <c r="V15" s="13">
        <f>CONVERT(U15,"ft","m")</f>
        <v>2.4384</v>
      </c>
      <c r="W15" s="17">
        <v>39.1955</v>
      </c>
      <c r="X15" s="17">
        <v>54.01</v>
      </c>
      <c r="Y15" s="18">
        <v>6.85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3">
        <v>0.000659</v>
      </c>
      <c r="E16" s="23">
        <v>0.00092</v>
      </c>
      <c r="F16" s="23">
        <v>0.0014970000000000003</v>
      </c>
      <c r="G16" s="23">
        <v>0.002481</v>
      </c>
      <c r="H16" s="23">
        <v>0.005794</v>
      </c>
      <c r="I16" s="23">
        <v>0.01639</v>
      </c>
      <c r="J16" s="23">
        <v>0.02478</v>
      </c>
      <c r="K16" s="23">
        <v>0.03299</v>
      </c>
      <c r="L16" s="23">
        <v>0.0423</v>
      </c>
      <c r="M16" s="2"/>
      <c r="N16" s="5">
        <f t="shared" si="0"/>
        <v>0.013138500000000001</v>
      </c>
      <c r="O16" s="5"/>
      <c r="P16" s="5">
        <v>0.0094</v>
      </c>
      <c r="Q16" s="5">
        <v>60.89</v>
      </c>
      <c r="R16" s="5">
        <v>39.08</v>
      </c>
      <c r="S16" s="2"/>
      <c r="T16" s="16" t="s">
        <v>9</v>
      </c>
      <c r="U16" s="13">
        <v>9</v>
      </c>
      <c r="V16" s="13">
        <f>CONVERT(U16,"ft","m")</f>
        <v>2.7432</v>
      </c>
      <c r="W16" s="17">
        <v>7.23</v>
      </c>
      <c r="X16" s="17">
        <v>58.88</v>
      </c>
      <c r="Y16" s="18">
        <v>33.82</v>
      </c>
      <c r="Z16" s="2"/>
      <c r="AA16" s="2"/>
      <c r="AB16" s="2"/>
      <c r="AC16" s="2"/>
    </row>
    <row r="17" spans="1:29" ht="12">
      <c r="A17" s="2"/>
      <c r="B17" s="2"/>
      <c r="C17" s="2"/>
      <c r="D17" s="23">
        <v>10.567433914316123</v>
      </c>
      <c r="E17" s="23">
        <v>10.0860785183798</v>
      </c>
      <c r="F17" s="23">
        <v>9.383710063265758</v>
      </c>
      <c r="G17" s="23">
        <v>8.654862549431744</v>
      </c>
      <c r="H17" s="23">
        <v>7.431224600053771</v>
      </c>
      <c r="I17" s="23">
        <v>5.931040335337353</v>
      </c>
      <c r="J17" s="23">
        <v>5.33468000229621</v>
      </c>
      <c r="K17" s="23">
        <v>4.921827411871881</v>
      </c>
      <c r="L17" s="23">
        <v>4.5631985264295</v>
      </c>
      <c r="M17" s="2"/>
      <c r="N17" s="5">
        <f t="shared" si="0"/>
        <v>7.359195032780984</v>
      </c>
      <c r="O17" s="5">
        <f>(F17-J17)/2</f>
        <v>2.024515030484774</v>
      </c>
      <c r="P17" s="5"/>
      <c r="Q17" s="5"/>
      <c r="R17" s="5"/>
      <c r="S17" s="2"/>
      <c r="T17" s="16" t="s">
        <v>10</v>
      </c>
      <c r="U17" s="13">
        <v>10</v>
      </c>
      <c r="V17" s="13">
        <f>CONVERT(U17,"ft","m")</f>
        <v>3.048</v>
      </c>
      <c r="W17" s="17">
        <v>0.29359999999999997</v>
      </c>
      <c r="X17" s="17">
        <v>53.26</v>
      </c>
      <c r="Y17" s="18">
        <v>46.47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3">
        <v>0.00063</v>
      </c>
      <c r="E18" s="23">
        <v>0.000839</v>
      </c>
      <c r="F18" s="23">
        <v>0.001239</v>
      </c>
      <c r="G18" s="23">
        <v>0.002148</v>
      </c>
      <c r="H18" s="23">
        <v>0.004445</v>
      </c>
      <c r="I18" s="23">
        <v>0.012869999999999998</v>
      </c>
      <c r="J18" s="23">
        <v>0.01772</v>
      </c>
      <c r="K18" s="23">
        <v>0.026</v>
      </c>
      <c r="L18" s="23">
        <v>0.03621</v>
      </c>
      <c r="M18" s="2"/>
      <c r="N18" s="5">
        <f t="shared" si="0"/>
        <v>0.0094795</v>
      </c>
      <c r="O18" s="5"/>
      <c r="P18" s="5">
        <v>0.069</v>
      </c>
      <c r="Q18" s="5">
        <v>54.53</v>
      </c>
      <c r="R18" s="5">
        <v>45.54</v>
      </c>
      <c r="S18" s="2"/>
      <c r="T18" s="16" t="s">
        <v>11</v>
      </c>
      <c r="U18" s="13">
        <v>11</v>
      </c>
      <c r="V18" s="13">
        <f>CONVERT(U18,"ft","m")</f>
        <v>3.3528</v>
      </c>
      <c r="W18" s="17">
        <v>12.953999999999999</v>
      </c>
      <c r="X18" s="17">
        <v>50.01</v>
      </c>
      <c r="Y18" s="18">
        <v>37.1</v>
      </c>
      <c r="Z18" s="2"/>
      <c r="AA18" s="2"/>
      <c r="AB18" s="2"/>
      <c r="AC18" s="2"/>
    </row>
    <row r="19" spans="1:29" ht="12">
      <c r="A19" s="2"/>
      <c r="B19" s="2"/>
      <c r="C19" s="2"/>
      <c r="D19" s="23">
        <v>10.632360550936896</v>
      </c>
      <c r="E19" s="23">
        <v>10.21904156888435</v>
      </c>
      <c r="F19" s="23">
        <v>9.656608097183572</v>
      </c>
      <c r="G19" s="23">
        <v>8.862790291338762</v>
      </c>
      <c r="H19" s="23">
        <v>7.813600865607042</v>
      </c>
      <c r="I19" s="23">
        <v>6.27984413621611</v>
      </c>
      <c r="J19" s="23">
        <v>5.818477585881793</v>
      </c>
      <c r="K19" s="23">
        <v>5.265344566520995</v>
      </c>
      <c r="L19" s="23">
        <v>4.787468012960635</v>
      </c>
      <c r="M19" s="2"/>
      <c r="N19" s="5">
        <f t="shared" si="0"/>
        <v>7.737542841532683</v>
      </c>
      <c r="O19" s="5">
        <f>(F19-J19)/2</f>
        <v>1.9190652556508891</v>
      </c>
      <c r="P19" s="5"/>
      <c r="Q19" s="5"/>
      <c r="R19" s="5"/>
      <c r="S19" s="2"/>
      <c r="T19" s="16" t="s">
        <v>12</v>
      </c>
      <c r="U19" s="13">
        <v>12.166666666666668</v>
      </c>
      <c r="V19" s="13">
        <f>CONVERT(U19,"ft","m")</f>
        <v>3.7084</v>
      </c>
      <c r="W19" s="17">
        <v>21.144000000000002</v>
      </c>
      <c r="X19" s="17">
        <v>54.25</v>
      </c>
      <c r="Y19" s="18">
        <v>24.59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3">
        <v>0.001041</v>
      </c>
      <c r="E20" s="23">
        <v>0.002314</v>
      </c>
      <c r="F20" s="23">
        <v>0.003983</v>
      </c>
      <c r="G20" s="23">
        <v>0.011</v>
      </c>
      <c r="H20" s="23">
        <v>0.036840000000000005</v>
      </c>
      <c r="I20" s="23">
        <v>0.05768</v>
      </c>
      <c r="J20" s="23">
        <v>0.06694</v>
      </c>
      <c r="K20" s="23">
        <v>0.07574</v>
      </c>
      <c r="L20" s="23">
        <v>0.08698</v>
      </c>
      <c r="M20" s="2"/>
      <c r="N20" s="5">
        <f t="shared" si="0"/>
        <v>0.0354615</v>
      </c>
      <c r="O20" s="5"/>
      <c r="P20" s="5">
        <v>19.92</v>
      </c>
      <c r="Q20" s="5">
        <v>64.3</v>
      </c>
      <c r="R20" s="5">
        <v>15.76</v>
      </c>
      <c r="S20" s="2"/>
      <c r="T20" s="16" t="s">
        <v>13</v>
      </c>
      <c r="U20" s="13">
        <v>12.5</v>
      </c>
      <c r="V20" s="13">
        <f>CONVERT(U20,"ft","m")</f>
        <v>3.81</v>
      </c>
      <c r="W20" s="17">
        <v>80.68</v>
      </c>
      <c r="X20" s="17">
        <v>13.73</v>
      </c>
      <c r="Y20" s="18">
        <v>5.51</v>
      </c>
      <c r="Z20" s="2"/>
      <c r="AA20" s="2"/>
      <c r="AB20" s="2"/>
      <c r="AC20" s="2"/>
    </row>
    <row r="21" spans="1:29" ht="12">
      <c r="A21" s="2"/>
      <c r="B21" s="2"/>
      <c r="C21" s="2"/>
      <c r="D21" s="23">
        <v>9.907814216024757</v>
      </c>
      <c r="E21" s="23">
        <v>8.755395420216685</v>
      </c>
      <c r="F21" s="23">
        <v>7.971928804959988</v>
      </c>
      <c r="G21" s="23">
        <v>6.50635266602479</v>
      </c>
      <c r="H21" s="23">
        <v>4.762583128345477</v>
      </c>
      <c r="I21" s="23">
        <v>4.11578502519599</v>
      </c>
      <c r="J21" s="23">
        <v>3.900987638750282</v>
      </c>
      <c r="K21" s="23">
        <v>3.7228007685523923</v>
      </c>
      <c r="L21" s="23">
        <v>3.523172480972743</v>
      </c>
      <c r="M21" s="2"/>
      <c r="N21" s="5">
        <f t="shared" si="0"/>
        <v>5.936458221855135</v>
      </c>
      <c r="O21" s="5">
        <f>(F21-J21)/2</f>
        <v>2.0354705831048525</v>
      </c>
      <c r="P21" s="5"/>
      <c r="Q21" s="5"/>
      <c r="R21" s="5"/>
      <c r="S21" s="2"/>
      <c r="T21" s="16" t="s">
        <v>14</v>
      </c>
      <c r="U21" s="13">
        <v>13.166666666666668</v>
      </c>
      <c r="V21" s="13">
        <f>CONVERT(U21,"ft","m")</f>
        <v>4.0132</v>
      </c>
      <c r="W21" s="17">
        <v>92.1121</v>
      </c>
      <c r="X21" s="17">
        <v>5.99</v>
      </c>
      <c r="Y21" s="18">
        <v>1.967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3">
        <v>0.002356</v>
      </c>
      <c r="E22" s="23">
        <v>0.009592</v>
      </c>
      <c r="F22" s="23">
        <v>0.01802</v>
      </c>
      <c r="G22" s="23">
        <v>0.02648</v>
      </c>
      <c r="H22" s="23">
        <v>0.05291</v>
      </c>
      <c r="I22" s="23">
        <v>0.07488</v>
      </c>
      <c r="J22" s="23">
        <v>0.08403</v>
      </c>
      <c r="K22" s="23">
        <v>0.09195999999999999</v>
      </c>
      <c r="L22" s="23">
        <v>0.1017</v>
      </c>
      <c r="M22" s="2"/>
      <c r="N22" s="5">
        <f t="shared" si="0"/>
        <v>0.051025</v>
      </c>
      <c r="O22" s="5"/>
      <c r="P22" s="5">
        <v>39.1955</v>
      </c>
      <c r="Q22" s="5">
        <v>54.01</v>
      </c>
      <c r="R22" s="5">
        <v>6.85</v>
      </c>
      <c r="S22" s="2"/>
      <c r="T22" s="16" t="s">
        <v>15</v>
      </c>
      <c r="U22" s="13">
        <v>14.166666666666668</v>
      </c>
      <c r="V22" s="13">
        <f>CONVERT(U22,"ft","m")</f>
        <v>4.318</v>
      </c>
      <c r="W22" s="17">
        <v>25.462</v>
      </c>
      <c r="X22" s="17">
        <v>46.6</v>
      </c>
      <c r="Y22" s="18">
        <v>27.9</v>
      </c>
      <c r="Z22" s="2"/>
      <c r="AA22" s="2"/>
      <c r="AB22" s="2"/>
      <c r="AC22" s="2"/>
    </row>
    <row r="23" spans="1:29" ht="12">
      <c r="A23" s="2"/>
      <c r="B23" s="2"/>
      <c r="C23" s="2"/>
      <c r="D23" s="23">
        <v>8.729444745493714</v>
      </c>
      <c r="E23" s="23">
        <v>6.703952625909951</v>
      </c>
      <c r="F23" s="23">
        <v>5.7942571786232735</v>
      </c>
      <c r="G23" s="23">
        <v>5.238953067629594</v>
      </c>
      <c r="H23" s="23">
        <v>4.240315772029473</v>
      </c>
      <c r="I23" s="23">
        <v>3.739275754853407</v>
      </c>
      <c r="J23" s="23">
        <v>3.5729517056411493</v>
      </c>
      <c r="K23" s="23">
        <v>3.442849723718632</v>
      </c>
      <c r="L23" s="23">
        <v>3.2976084156919496</v>
      </c>
      <c r="M23" s="2"/>
      <c r="N23" s="5">
        <f t="shared" si="0"/>
        <v>4.683604442132212</v>
      </c>
      <c r="O23" s="5">
        <f>(F23-J23)/2</f>
        <v>1.110652736491062</v>
      </c>
      <c r="P23" s="5"/>
      <c r="Q23" s="5"/>
      <c r="R23" s="5"/>
      <c r="S23" s="2"/>
      <c r="T23" s="16" t="s">
        <v>16</v>
      </c>
      <c r="U23" s="13">
        <v>15.166666666666668</v>
      </c>
      <c r="V23" s="13">
        <f>CONVERT(U23,"ft","m")</f>
        <v>4.6228</v>
      </c>
      <c r="W23" s="17">
        <v>30.2745</v>
      </c>
      <c r="X23" s="17">
        <v>49.72</v>
      </c>
      <c r="Y23" s="18">
        <v>20.03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3">
        <v>0.00066</v>
      </c>
      <c r="E24" s="23">
        <v>0.000922</v>
      </c>
      <c r="F24" s="23">
        <v>0.001558</v>
      </c>
      <c r="G24" s="23">
        <v>0.002758</v>
      </c>
      <c r="H24" s="23">
        <v>0.01036</v>
      </c>
      <c r="I24" s="23">
        <v>0.03412</v>
      </c>
      <c r="J24" s="23">
        <v>0.04718</v>
      </c>
      <c r="K24" s="23">
        <v>0.05705</v>
      </c>
      <c r="L24" s="23">
        <v>0.06806999999999999</v>
      </c>
      <c r="M24" s="2"/>
      <c r="N24" s="5">
        <f t="shared" si="0"/>
        <v>0.024369</v>
      </c>
      <c r="O24" s="5"/>
      <c r="P24" s="5">
        <v>7.23</v>
      </c>
      <c r="Q24" s="5">
        <v>58.88</v>
      </c>
      <c r="R24" s="5">
        <v>33.82</v>
      </c>
      <c r="S24" s="2"/>
      <c r="T24" s="16" t="s">
        <v>17</v>
      </c>
      <c r="U24" s="13">
        <v>16.166666666666664</v>
      </c>
      <c r="V24" s="13">
        <f>CONVERT(U24,"ft","m")</f>
        <v>4.927599999999999</v>
      </c>
      <c r="W24" s="17">
        <v>0</v>
      </c>
      <c r="X24" s="17">
        <v>49.310159999999996</v>
      </c>
      <c r="Y24" s="18">
        <v>50.56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3">
        <v>10.565246355078358</v>
      </c>
      <c r="E25" s="23">
        <v>10.082945628894837</v>
      </c>
      <c r="F25" s="23">
        <v>9.326089051262505</v>
      </c>
      <c r="G25" s="23">
        <v>8.502161827810195</v>
      </c>
      <c r="H25" s="23">
        <v>6.592832186750258</v>
      </c>
      <c r="I25" s="23">
        <v>4.8732385431185214</v>
      </c>
      <c r="J25" s="23">
        <v>4.40568077119735</v>
      </c>
      <c r="K25" s="23">
        <v>4.131629303260768</v>
      </c>
      <c r="L25" s="23">
        <v>3.8768370800433187</v>
      </c>
      <c r="M25" s="2"/>
      <c r="N25" s="5">
        <f t="shared" si="0"/>
        <v>6.865884911229927</v>
      </c>
      <c r="O25" s="5">
        <f>(F25-J25)/2</f>
        <v>2.4602041400325776</v>
      </c>
      <c r="P25" s="5"/>
      <c r="Q25" s="5"/>
      <c r="R25" s="5"/>
      <c r="S25" s="2"/>
      <c r="T25" s="19" t="s">
        <v>18</v>
      </c>
      <c r="U25" s="20">
        <v>17.166666666666664</v>
      </c>
      <c r="V25" s="20">
        <f>CONVERT(U25,"ft","m")</f>
        <v>5.232399999999999</v>
      </c>
      <c r="W25" s="21">
        <v>0</v>
      </c>
      <c r="X25" s="21">
        <v>48.539</v>
      </c>
      <c r="Y25" s="22">
        <v>51.53</v>
      </c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3">
        <v>0.000617</v>
      </c>
      <c r="E26" s="23">
        <v>0.0008169999999999999</v>
      </c>
      <c r="F26" s="23">
        <v>0.001216</v>
      </c>
      <c r="G26" s="23">
        <v>0.0021150000000000006</v>
      </c>
      <c r="H26" s="23">
        <v>0.004314</v>
      </c>
      <c r="I26" s="23">
        <v>0.01281</v>
      </c>
      <c r="J26" s="23">
        <v>0.01795</v>
      </c>
      <c r="K26" s="23">
        <v>0.02814</v>
      </c>
      <c r="L26" s="23">
        <v>0.03847999999999999</v>
      </c>
      <c r="M26" s="2"/>
      <c r="N26" s="5">
        <f t="shared" si="0"/>
        <v>0.009583000000000001</v>
      </c>
      <c r="O26" s="5"/>
      <c r="P26" s="5">
        <v>0.29359999999999997</v>
      </c>
      <c r="Q26" s="5">
        <v>53.26</v>
      </c>
      <c r="R26" s="5">
        <v>46.47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10.662441890174756</v>
      </c>
      <c r="E27" s="23">
        <v>10.25737630117849</v>
      </c>
      <c r="F27" s="23">
        <v>9.683641055880589</v>
      </c>
      <c r="G27" s="23">
        <v>8.885126621316862</v>
      </c>
      <c r="H27" s="23">
        <v>7.85675810816372</v>
      </c>
      <c r="I27" s="23">
        <v>6.286585714095165</v>
      </c>
      <c r="J27" s="23">
        <v>5.799872345726398</v>
      </c>
      <c r="K27" s="23">
        <v>5.1512338612002795</v>
      </c>
      <c r="L27" s="23">
        <v>4.69974739066677</v>
      </c>
      <c r="M27" s="2"/>
      <c r="N27" s="5">
        <f t="shared" si="0"/>
        <v>7.741756700803494</v>
      </c>
      <c r="O27" s="5">
        <f>(F27-J27)/2</f>
        <v>1.9418843550770952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3">
        <v>0.000647</v>
      </c>
      <c r="E28" s="23">
        <v>0.000894</v>
      </c>
      <c r="F28" s="23">
        <v>0.001482</v>
      </c>
      <c r="G28" s="23">
        <v>0.002556</v>
      </c>
      <c r="H28" s="23">
        <v>0.007608</v>
      </c>
      <c r="I28" s="23">
        <v>0.0313</v>
      </c>
      <c r="J28" s="23">
        <v>0.05326</v>
      </c>
      <c r="K28" s="23">
        <v>0.07473</v>
      </c>
      <c r="L28" s="23">
        <v>0.09395999999999999</v>
      </c>
      <c r="M28" s="2"/>
      <c r="N28" s="5">
        <f t="shared" si="0"/>
        <v>0.027371</v>
      </c>
      <c r="O28" s="5"/>
      <c r="P28" s="5">
        <v>12.953999999999999</v>
      </c>
      <c r="Q28" s="5">
        <v>50.01</v>
      </c>
      <c r="R28" s="5">
        <v>37.1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10.593946667331666</v>
      </c>
      <c r="E29" s="23">
        <v>10.127437548140856</v>
      </c>
      <c r="F29" s="23">
        <v>9.39823883701834</v>
      </c>
      <c r="G29" s="23">
        <v>8.611896448377179</v>
      </c>
      <c r="H29" s="23">
        <v>7.038267038463611</v>
      </c>
      <c r="I29" s="23">
        <v>4.997693532616831</v>
      </c>
      <c r="J29" s="23">
        <v>4.2308037612261975</v>
      </c>
      <c r="K29" s="23">
        <v>3.742168667474819</v>
      </c>
      <c r="L29" s="23">
        <v>3.411809476424615</v>
      </c>
      <c r="M29" s="2"/>
      <c r="N29" s="5">
        <f t="shared" si="0"/>
        <v>6.814521299122269</v>
      </c>
      <c r="O29" s="5">
        <f>(F29-J29)/2</f>
        <v>2.5837175378960713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12.166666666666668</v>
      </c>
      <c r="C30" s="2">
        <f>CONVERT(B30,"ft","m")</f>
        <v>3.7084</v>
      </c>
      <c r="D30" s="23">
        <v>0.000747</v>
      </c>
      <c r="E30" s="23">
        <v>0.001256</v>
      </c>
      <c r="F30" s="23">
        <v>0.002376</v>
      </c>
      <c r="G30" s="23">
        <v>0.00399</v>
      </c>
      <c r="H30" s="23">
        <v>0.02078</v>
      </c>
      <c r="I30" s="23">
        <v>0.05522</v>
      </c>
      <c r="J30" s="23">
        <v>0.07493000000000001</v>
      </c>
      <c r="K30" s="23">
        <v>0.0922</v>
      </c>
      <c r="L30" s="23">
        <v>0.1023</v>
      </c>
      <c r="M30" s="2"/>
      <c r="N30" s="5">
        <f t="shared" si="0"/>
        <v>0.03865300000000001</v>
      </c>
      <c r="O30" s="5"/>
      <c r="P30" s="5">
        <v>21.144000000000002</v>
      </c>
      <c r="Q30" s="5">
        <v>54.25</v>
      </c>
      <c r="R30" s="5">
        <v>24.59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10.386604136534938</v>
      </c>
      <c r="E31" s="23">
        <v>9.636947820432546</v>
      </c>
      <c r="F31" s="23">
        <v>8.71724944852341</v>
      </c>
      <c r="G31" s="23">
        <v>7.969395538214466</v>
      </c>
      <c r="H31" s="23">
        <v>5.5886605355326004</v>
      </c>
      <c r="I31" s="23">
        <v>4.178665301848743</v>
      </c>
      <c r="J31" s="23">
        <v>3.7383127383028047</v>
      </c>
      <c r="K31" s="23">
        <v>3.4390894391201114</v>
      </c>
      <c r="L31" s="23">
        <v>3.289121949804121</v>
      </c>
      <c r="M31" s="2"/>
      <c r="N31" s="5">
        <f t="shared" si="0"/>
        <v>6.227781093413107</v>
      </c>
      <c r="O31" s="5">
        <f>(F31-J31)/2</f>
        <v>2.4894683551103025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12.5</v>
      </c>
      <c r="C32" s="2">
        <f>CONVERT(B32,"ft","m")</f>
        <v>3.81</v>
      </c>
      <c r="D32" s="23">
        <v>0.003444</v>
      </c>
      <c r="E32" s="23">
        <v>0.01816</v>
      </c>
      <c r="F32" s="23">
        <v>0.04967</v>
      </c>
      <c r="G32" s="23">
        <v>0.07793000000000001</v>
      </c>
      <c r="H32" s="23">
        <v>0.1099</v>
      </c>
      <c r="I32" s="23">
        <v>0.1414</v>
      </c>
      <c r="J32" s="23">
        <v>0.1629</v>
      </c>
      <c r="K32" s="23">
        <v>1.549</v>
      </c>
      <c r="L32" s="23">
        <v>1.687</v>
      </c>
      <c r="M32" s="2"/>
      <c r="N32" s="5">
        <f t="shared" si="0"/>
        <v>0.10628499999999999</v>
      </c>
      <c r="O32" s="5"/>
      <c r="P32" s="5">
        <v>80.68</v>
      </c>
      <c r="Q32" s="5">
        <v>13.73</v>
      </c>
      <c r="R32" s="5">
        <v>5.51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8.18169914192733</v>
      </c>
      <c r="E33" s="23">
        <v>5.783091987145896</v>
      </c>
      <c r="F33" s="23">
        <v>4.331481442999574</v>
      </c>
      <c r="G33" s="23">
        <v>3.6816773734333443</v>
      </c>
      <c r="H33" s="23">
        <v>3.185736708600219</v>
      </c>
      <c r="I33" s="23">
        <v>2.822145974740051</v>
      </c>
      <c r="J33" s="23">
        <v>2.617941491023932</v>
      </c>
      <c r="K33" s="23">
        <v>-0.6313371441274813</v>
      </c>
      <c r="L33" s="23">
        <v>-0.7544599736254788</v>
      </c>
      <c r="M33" s="2"/>
      <c r="N33" s="5">
        <f t="shared" si="0"/>
        <v>3.474711467011753</v>
      </c>
      <c r="O33" s="5">
        <f>(F33-J33)/2</f>
        <v>0.8567699759878211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13.166666666666668</v>
      </c>
      <c r="C34" s="2">
        <f>CONVERT(B34,"ft","m")</f>
        <v>4.0132</v>
      </c>
      <c r="D34" s="23">
        <v>0.03581</v>
      </c>
      <c r="E34" s="23">
        <v>0.07245999999999998</v>
      </c>
      <c r="F34" s="23">
        <v>0.0857</v>
      </c>
      <c r="G34" s="23">
        <v>0.09653</v>
      </c>
      <c r="H34" s="23">
        <v>0.1183</v>
      </c>
      <c r="I34" s="23">
        <v>0.1419</v>
      </c>
      <c r="J34" s="23">
        <v>0.1537</v>
      </c>
      <c r="K34" s="23">
        <v>0.1641</v>
      </c>
      <c r="L34" s="23">
        <v>0.1767</v>
      </c>
      <c r="M34" s="2"/>
      <c r="N34" s="5">
        <f t="shared" si="0"/>
        <v>0.1197</v>
      </c>
      <c r="O34" s="5"/>
      <c r="P34" s="5">
        <v>92.1121</v>
      </c>
      <c r="Q34" s="5">
        <v>5.99</v>
      </c>
      <c r="R34" s="5">
        <v>1.967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4.8034936711162874</v>
      </c>
      <c r="E35" s="23">
        <v>3.786671383983525</v>
      </c>
      <c r="F35" s="23">
        <v>3.54456098543695</v>
      </c>
      <c r="G35" s="23">
        <v>3.3728788108652275</v>
      </c>
      <c r="H35" s="23">
        <v>3.0794780212096606</v>
      </c>
      <c r="I35" s="23">
        <v>2.8170535054888983</v>
      </c>
      <c r="J35" s="23">
        <v>2.701810929858678</v>
      </c>
      <c r="K35" s="23">
        <v>2.6073528560357366</v>
      </c>
      <c r="L35" s="23">
        <v>2.5006260549978325</v>
      </c>
      <c r="M35" s="2"/>
      <c r="N35" s="5">
        <f t="shared" si="0"/>
        <v>3.123185957647814</v>
      </c>
      <c r="O35" s="5">
        <f>(F35-J35)/2</f>
        <v>0.42137502778913594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14.166666666666668</v>
      </c>
      <c r="C36" s="2">
        <f>CONVERT(B36,"ft","m")</f>
        <v>4.318</v>
      </c>
      <c r="D36" s="23">
        <v>0.000714</v>
      </c>
      <c r="E36" s="23">
        <v>0.0011319999999999998</v>
      </c>
      <c r="F36" s="23">
        <v>0.002138</v>
      </c>
      <c r="G36" s="23">
        <v>0.003403</v>
      </c>
      <c r="H36" s="23">
        <v>0.01804</v>
      </c>
      <c r="I36" s="23">
        <v>0.06347</v>
      </c>
      <c r="J36" s="23">
        <v>0.08716</v>
      </c>
      <c r="K36" s="23">
        <v>0.1041</v>
      </c>
      <c r="L36" s="23">
        <v>0.1157</v>
      </c>
      <c r="M36" s="2"/>
      <c r="N36" s="5">
        <f t="shared" si="0"/>
        <v>0.044649</v>
      </c>
      <c r="O36" s="5"/>
      <c r="P36" s="5">
        <v>25.462</v>
      </c>
      <c r="Q36" s="5">
        <v>46.6</v>
      </c>
      <c r="R36" s="5">
        <v>27.9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3">
        <v>10.451788305295075</v>
      </c>
      <c r="E37" s="23">
        <v>9.786910326492292</v>
      </c>
      <c r="F37" s="23">
        <v>8.869522431603682</v>
      </c>
      <c r="G37" s="23">
        <v>8.198977133359167</v>
      </c>
      <c r="H37" s="23">
        <v>5.79265685118143</v>
      </c>
      <c r="I37" s="23">
        <v>3.977781347154032</v>
      </c>
      <c r="J37" s="23">
        <v>3.5201899933209053</v>
      </c>
      <c r="K37" s="23">
        <v>3.2639580262500325</v>
      </c>
      <c r="L37" s="23">
        <v>3.11153923044196</v>
      </c>
      <c r="M37" s="2"/>
      <c r="N37" s="5">
        <f t="shared" si="0"/>
        <v>6.194856212462294</v>
      </c>
      <c r="O37" s="5">
        <f>(F37-J37)/2</f>
        <v>2.674666219141389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15.166666666666668</v>
      </c>
      <c r="C38" s="2">
        <f>CONVERT(B38,"ft","m")</f>
        <v>4.6228</v>
      </c>
      <c r="D38" s="23">
        <v>0.001018</v>
      </c>
      <c r="E38" s="23">
        <v>0.001771</v>
      </c>
      <c r="F38" s="23">
        <v>0.002921</v>
      </c>
      <c r="G38" s="23">
        <v>0.005741</v>
      </c>
      <c r="H38" s="23">
        <v>0.03715999999999999</v>
      </c>
      <c r="I38" s="23">
        <v>0.06939</v>
      </c>
      <c r="J38" s="23">
        <v>0.08131</v>
      </c>
      <c r="K38" s="23">
        <v>0.09048</v>
      </c>
      <c r="L38" s="23">
        <v>0.1007</v>
      </c>
      <c r="M38" s="2"/>
      <c r="N38" s="5">
        <f t="shared" si="0"/>
        <v>0.0421155</v>
      </c>
      <c r="O38" s="5"/>
      <c r="P38" s="5">
        <v>30.2745</v>
      </c>
      <c r="Q38" s="5">
        <v>49.72</v>
      </c>
      <c r="R38" s="5">
        <v>20.03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3">
        <v>9.940046723248479</v>
      </c>
      <c r="E39" s="23">
        <v>9.14122007257226</v>
      </c>
      <c r="F39" s="23">
        <v>8.419321926494995</v>
      </c>
      <c r="G39" s="23">
        <v>7.4444822290529045</v>
      </c>
      <c r="H39" s="23">
        <v>4.75010568805416</v>
      </c>
      <c r="I39" s="23">
        <v>3.8491284230794656</v>
      </c>
      <c r="J39" s="23">
        <v>3.62042339512245</v>
      </c>
      <c r="K39" s="23">
        <v>3.4662572604469912</v>
      </c>
      <c r="L39" s="23">
        <v>3.3118644115426648</v>
      </c>
      <c r="M39" s="2"/>
      <c r="N39" s="5">
        <f t="shared" si="0"/>
        <v>6.019872660808723</v>
      </c>
      <c r="O39" s="5">
        <f>(F39-J39)/2</f>
        <v>2.3994492656862723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16.166666666666664</v>
      </c>
      <c r="C40" s="2">
        <f>CONVERT(B40,"ft","m")</f>
        <v>4.927599999999999</v>
      </c>
      <c r="D40" s="23">
        <v>0.000598</v>
      </c>
      <c r="E40" s="23">
        <v>0.000769</v>
      </c>
      <c r="F40" s="23">
        <v>0.001061</v>
      </c>
      <c r="G40" s="23">
        <v>0.00187</v>
      </c>
      <c r="H40" s="23">
        <v>0.003841</v>
      </c>
      <c r="I40" s="23">
        <v>0.01122</v>
      </c>
      <c r="J40" s="23">
        <v>0.01663</v>
      </c>
      <c r="K40" s="23">
        <v>0.02194</v>
      </c>
      <c r="L40" s="23">
        <v>0.03377000000000001</v>
      </c>
      <c r="M40" s="2"/>
      <c r="N40" s="5">
        <f t="shared" si="0"/>
        <v>0.0088455</v>
      </c>
      <c r="O40" s="5"/>
      <c r="P40" s="5">
        <v>0</v>
      </c>
      <c r="Q40" s="5">
        <v>49.310159999999996</v>
      </c>
      <c r="R40" s="5">
        <v>50.56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3">
        <v>10.70756689512607</v>
      </c>
      <c r="E41" s="23">
        <v>10.344728781362347</v>
      </c>
      <c r="F41" s="23">
        <v>9.88035962840941</v>
      </c>
      <c r="G41" s="23">
        <v>9.062746014549175</v>
      </c>
      <c r="H41" s="23">
        <v>8.02430232079311</v>
      </c>
      <c r="I41" s="23">
        <v>6.477783513828019</v>
      </c>
      <c r="J41" s="23">
        <v>5.910068021149542</v>
      </c>
      <c r="K41" s="23">
        <v>5.510292664033619</v>
      </c>
      <c r="L41" s="23">
        <v>4.8881140104293355</v>
      </c>
      <c r="M41" s="2"/>
      <c r="N41" s="5">
        <f t="shared" si="0"/>
        <v>7.895213824779477</v>
      </c>
      <c r="O41" s="5">
        <f>(F41-J41)/2</f>
        <v>1.9851458036299339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17.166666666666664</v>
      </c>
      <c r="C42" s="2">
        <f>CONVERT(B42,"ft","m")</f>
        <v>5.232399999999999</v>
      </c>
      <c r="D42" s="23">
        <v>0.0006</v>
      </c>
      <c r="E42" s="23">
        <v>0.000773</v>
      </c>
      <c r="F42" s="23">
        <v>0.00107</v>
      </c>
      <c r="G42" s="23">
        <v>0.001859</v>
      </c>
      <c r="H42" s="23">
        <v>0.003762</v>
      </c>
      <c r="I42" s="23">
        <v>0.009257999999999999</v>
      </c>
      <c r="J42" s="23">
        <v>0.0138</v>
      </c>
      <c r="K42" s="23">
        <v>0.01644</v>
      </c>
      <c r="L42" s="23">
        <v>0.02044</v>
      </c>
      <c r="M42" s="2"/>
      <c r="N42" s="5">
        <f t="shared" si="0"/>
        <v>0.007435</v>
      </c>
      <c r="O42" s="5"/>
      <c r="P42" s="5">
        <v>0</v>
      </c>
      <c r="Q42" s="5">
        <v>48.539</v>
      </c>
      <c r="R42" s="5">
        <v>51.53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3">
        <v>10.702749878828294</v>
      </c>
      <c r="E43" s="23">
        <v>10.337243965399328</v>
      </c>
      <c r="F43" s="23">
        <v>9.868173488035664</v>
      </c>
      <c r="G43" s="23">
        <v>9.071257514404694</v>
      </c>
      <c r="H43" s="23">
        <v>8.054284435800978</v>
      </c>
      <c r="I43" s="23">
        <v>6.755083722032284</v>
      </c>
      <c r="J43" s="23">
        <v>6.17918792277128</v>
      </c>
      <c r="K43" s="23">
        <v>5.92664589075513</v>
      </c>
      <c r="L43" s="23">
        <v>5.612460993499191</v>
      </c>
      <c r="M43" s="2"/>
      <c r="N43" s="5">
        <f t="shared" si="0"/>
        <v>8.023680705403471</v>
      </c>
      <c r="O43" s="5">
        <f>(F43-J43)/2</f>
        <v>1.8444927826321922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2000-10-18T13:51:46Z</dcterms:created>
  <dcterms:modified xsi:type="dcterms:W3CDTF">2001-01-24T15:08:48Z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