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<sst xmlns="http://schemas.openxmlformats.org/spreadsheetml/2006/main" count="53" uniqueCount="34">
  <si>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174-000-002</t>
  </si>
  <si>
    <t>174-011-013</t>
  </si>
  <si>
    <t>174-023-025</t>
  </si>
  <si>
    <t>174-035-037</t>
  </si>
  <si>
    <t>174-047-049</t>
  </si>
  <si>
    <t>174-059-061</t>
  </si>
  <si>
    <t>174-071-073</t>
  </si>
  <si>
    <t>174-083-085</t>
  </si>
  <si>
    <t>174-095-097</t>
  </si>
  <si>
    <t>174-107-109</t>
  </si>
  <si>
    <t>174-119-121</t>
  </si>
  <si>
    <t>174-131-133</t>
  </si>
  <si>
    <t>174-143-145</t>
  </si>
  <si>
    <t>174-155-157</t>
  </si>
  <si>
    <t>174-167-169</t>
  </si>
  <si>
    <t>174-179-181</t>
  </si>
  <si>
    <t>174-191-193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</si>
  <si>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</si>
  <si>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</si>
  <si>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</si>
  <si>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</si>
  <si>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</si>
  <si>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</si>
  <si>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</si>
  <si>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</si>
  <si>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</si>
  <si>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</si>
  <si>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</si>
  <si>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</si>
  <si>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Depth mdpt (m)</t>
  </si>
  <si>
    <t>Mean (Inman, 1952)</t>
  </si>
  <si>
    <t>S.D. (phi units)</t>
  </si>
  <si>
    <t xml:space="preserve">% finer than </t>
  </si>
  <si>
    <t>BSS00_174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</si>
</sst>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32.601</c:v>
                </c:pt>
                <c:pt idx="1">
                  <c:v>8.326999999999998</c:v>
                </c:pt>
                <c:pt idx="2">
                  <c:v>6.0768</c:v>
                </c:pt>
                <c:pt idx="3">
                  <c:v>9.48</c:v>
                </c:pt>
                <c:pt idx="4">
                  <c:v>66.3819</c:v>
                </c:pt>
                <c:pt idx="5">
                  <c:v>30.006999999999998</c:v>
                </c:pt>
                <c:pt idx="6">
                  <c:v>9.713600000000001</c:v>
                </c:pt>
                <c:pt idx="7">
                  <c:v>28.011</c:v>
                </c:pt>
                <c:pt idx="8">
                  <c:v>66.895</c:v>
                </c:pt>
                <c:pt idx="9">
                  <c:v>90.14</c:v>
                </c:pt>
                <c:pt idx="10">
                  <c:v>10.88</c:v>
                </c:pt>
                <c:pt idx="11">
                  <c:v>80.279</c:v>
                </c:pt>
                <c:pt idx="12">
                  <c:v>85.61322000000001</c:v>
                </c:pt>
                <c:pt idx="13">
                  <c:v>1.7896</c:v>
                </c:pt>
                <c:pt idx="14">
                  <c:v>0.022</c:v>
                </c:pt>
                <c:pt idx="15">
                  <c:v>0</c:v>
                </c:pt>
                <c:pt idx="16">
                  <c:v>4.61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52717995"/>
        <c:axId val="4699908"/>
      </c:scatterChart>
      <c:valAx>
        <c:axId val="5271799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699908"/>
        <c:crosses val="autoZero"/>
        <c:crossBetween val="midCat"/>
        <c:dispUnits/>
        <c:majorUnit val="10"/>
        <c:minorUnit val="5"/>
      </c:valAx>
      <c:valAx>
        <c:axId val="469990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71799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32.601</c:v>
                </c:pt>
                <c:pt idx="1">
                  <c:v>8.326999999999998</c:v>
                </c:pt>
                <c:pt idx="2">
                  <c:v>6.0768</c:v>
                </c:pt>
                <c:pt idx="3">
                  <c:v>9.48</c:v>
                </c:pt>
                <c:pt idx="4">
                  <c:v>66.3819</c:v>
                </c:pt>
                <c:pt idx="5">
                  <c:v>30.006999999999998</c:v>
                </c:pt>
                <c:pt idx="6">
                  <c:v>9.713600000000001</c:v>
                </c:pt>
                <c:pt idx="7">
                  <c:v>28.011</c:v>
                </c:pt>
                <c:pt idx="8">
                  <c:v>66.895</c:v>
                </c:pt>
                <c:pt idx="9">
                  <c:v>90.14</c:v>
                </c:pt>
                <c:pt idx="10">
                  <c:v>10.88</c:v>
                </c:pt>
                <c:pt idx="11">
                  <c:v>80.279</c:v>
                </c:pt>
                <c:pt idx="12">
                  <c:v>85.61322000000001</c:v>
                </c:pt>
                <c:pt idx="13">
                  <c:v>1.7896</c:v>
                </c:pt>
                <c:pt idx="14">
                  <c:v>0.022</c:v>
                </c:pt>
                <c:pt idx="15">
                  <c:v>0</c:v>
                </c:pt>
                <c:pt idx="16">
                  <c:v>4.61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</c:numCache>
            </c:numRef>
          </c:yVal>
          <c:smooth val="0"/>
        </c:ser>
        <c:axId val="42299173"/>
        <c:axId val="45148238"/>
      </c:scatterChart>
      <c:valAx>
        <c:axId val="4229917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148238"/>
        <c:crosses val="autoZero"/>
        <c:crossBetween val="midCat"/>
        <c:dispUnits/>
        <c:majorUnit val="10"/>
        <c:minorUnit val="5"/>
      </c:valAx>
      <c:valAx>
        <c:axId val="4514823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29917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76200</xdr:rowOff>
    </xdr:from>
    <xdr:to>
      <xdr:col>5</xdr:col>
      <xdr:colOff>104775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247650" y="6324600"/>
        <a:ext cx="26574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41</xdr:row>
      <xdr:rowOff>104775</xdr:rowOff>
    </xdr:from>
    <xdr:to>
      <xdr:col>15</xdr:col>
      <xdr:colOff>314325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3209925" y="6353175"/>
        <a:ext cx="28860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7" width="9.16015625" style="14" bestFit="1" customWidth="1"/>
    <col min="18" max="18" width="6.16015625" style="14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4" width="9.16015625" style="14" bestFit="1" customWidth="1"/>
    <col min="25" max="25" width="6.16015625" style="14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"/>
      <c r="T1" s="1"/>
      <c r="U1" s="1"/>
      <c r="V1" s="1"/>
      <c r="W1" s="12"/>
      <c r="X1" s="12"/>
      <c r="Y1" s="1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"/>
      <c r="T2" s="1"/>
      <c r="U2" s="1"/>
      <c r="V2" s="1"/>
      <c r="W2" s="12"/>
      <c r="X2" s="12"/>
      <c r="Y2" s="1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2"/>
      <c r="S3" s="1"/>
      <c r="T3" s="1"/>
      <c r="U3" s="1"/>
      <c r="V3" s="1"/>
      <c r="W3" s="12"/>
      <c r="X3" s="12"/>
      <c r="Y3" s="12"/>
      <c r="Z3" s="1"/>
      <c r="AA3" s="1"/>
      <c r="AB3" s="1"/>
      <c r="AC3" s="1"/>
    </row>
    <row r="4" spans="1:29" s="23" customFormat="1" ht="9.75">
      <c r="A4" s="5" t="s">
        <v>33</v>
      </c>
      <c r="B4" s="1"/>
      <c r="C4" s="1"/>
      <c r="D4" s="1"/>
      <c r="E4" s="1"/>
      <c r="F4" s="1"/>
      <c r="G4" s="21" t="s">
        <v>32</v>
      </c>
      <c r="H4" s="1"/>
      <c r="I4" s="1"/>
      <c r="J4" s="1"/>
      <c r="K4" s="1"/>
      <c r="L4" s="1"/>
      <c r="M4" s="1"/>
      <c r="N4" s="22"/>
      <c r="O4" s="2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30</v>
      </c>
      <c r="O5" s="3" t="s">
        <v>31</v>
      </c>
      <c r="P5" s="13" t="s">
        <v>21</v>
      </c>
      <c r="Q5" s="13" t="s">
        <v>22</v>
      </c>
      <c r="R5" s="13" t="s">
        <v>23</v>
      </c>
      <c r="S5" s="1"/>
      <c r="T5" s="5" t="s">
        <v>24</v>
      </c>
      <c r="U5" s="1"/>
      <c r="V5" s="1"/>
      <c r="W5" s="12"/>
      <c r="X5" s="12"/>
      <c r="Y5" s="12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0.001089</v>
      </c>
      <c r="E6" s="2">
        <v>0.002592</v>
      </c>
      <c r="F6" s="2">
        <v>0.004186</v>
      </c>
      <c r="G6" s="2">
        <v>0.009294</v>
      </c>
      <c r="H6" s="2">
        <v>0.03287</v>
      </c>
      <c r="I6" s="2">
        <v>0.07548</v>
      </c>
      <c r="J6" s="2">
        <v>0.08876</v>
      </c>
      <c r="K6" s="2">
        <v>0.09586</v>
      </c>
      <c r="L6" s="2">
        <v>0.1022</v>
      </c>
      <c r="M6" s="2" t="s">
        <v>17</v>
      </c>
      <c r="N6" s="12">
        <f>(F6+J6)/2</f>
        <v>0.046473</v>
      </c>
      <c r="O6" s="12"/>
      <c r="P6" s="12">
        <v>32.601</v>
      </c>
      <c r="Q6" s="12">
        <v>52.32</v>
      </c>
      <c r="R6" s="12">
        <v>15.08</v>
      </c>
      <c r="S6" s="2"/>
      <c r="T6" s="6" t="s">
        <v>25</v>
      </c>
      <c r="U6" s="7" t="s">
        <v>26</v>
      </c>
      <c r="V6" s="7" t="s">
        <v>27</v>
      </c>
      <c r="W6" s="15" t="s">
        <v>21</v>
      </c>
      <c r="X6" s="15" t="s">
        <v>28</v>
      </c>
      <c r="Y6" s="16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9.842780330607269</v>
      </c>
      <c r="E7" s="2">
        <v>8.59171856643955</v>
      </c>
      <c r="F7" s="2">
        <v>7.900211973068465</v>
      </c>
      <c r="G7" s="2">
        <v>6.74948463981345</v>
      </c>
      <c r="H7" s="2">
        <v>4.9270847333565015</v>
      </c>
      <c r="I7" s="2">
        <v>3.727761766836366</v>
      </c>
      <c r="J7" s="2">
        <v>3.4939465222398</v>
      </c>
      <c r="K7" s="2">
        <v>3.382927249817849</v>
      </c>
      <c r="L7" s="2">
        <v>3.290532898611828</v>
      </c>
      <c r="M7" s="2" t="s">
        <v>18</v>
      </c>
      <c r="N7" s="12">
        <f aca="true" t="shared" si="0" ref="N7:N39">(F7+J7)/2</f>
        <v>5.697079247654132</v>
      </c>
      <c r="O7" s="12">
        <f>(F7-J7)/2</f>
        <v>2.2031327254143322</v>
      </c>
      <c r="P7" s="12"/>
      <c r="Q7" s="12"/>
      <c r="R7" s="12"/>
      <c r="S7" s="2"/>
      <c r="T7" s="9" t="s">
        <v>0</v>
      </c>
      <c r="U7" s="8">
        <v>0.08333333333333333</v>
      </c>
      <c r="V7" s="8">
        <f>CONVERT(U7,"ft","m")</f>
        <v>0.0254</v>
      </c>
      <c r="W7" s="17">
        <v>32.601</v>
      </c>
      <c r="X7" s="17">
        <v>52.32</v>
      </c>
      <c r="Y7" s="18">
        <v>15.08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0.001199</v>
      </c>
      <c r="E8" s="2">
        <v>0.0022320000000000005</v>
      </c>
      <c r="F8" s="2">
        <v>0.004343</v>
      </c>
      <c r="G8" s="2">
        <v>0.01231</v>
      </c>
      <c r="H8" s="2">
        <v>0.03322</v>
      </c>
      <c r="I8" s="2">
        <v>0.04758</v>
      </c>
      <c r="J8" s="2">
        <v>0.05433</v>
      </c>
      <c r="K8" s="2">
        <v>0.06045</v>
      </c>
      <c r="L8" s="2">
        <v>0.06813</v>
      </c>
      <c r="M8" s="2"/>
      <c r="N8" s="12">
        <f t="shared" si="0"/>
        <v>0.0293365</v>
      </c>
      <c r="O8" s="12"/>
      <c r="P8" s="12">
        <v>8.326999999999998</v>
      </c>
      <c r="Q8" s="12">
        <v>76.74</v>
      </c>
      <c r="R8" s="12">
        <v>15.04</v>
      </c>
      <c r="S8" s="2"/>
      <c r="T8" s="9" t="s">
        <v>1</v>
      </c>
      <c r="U8" s="8">
        <v>1</v>
      </c>
      <c r="V8" s="8">
        <f>CONVERT(U8,"ft","m")</f>
        <v>0.3048</v>
      </c>
      <c r="W8" s="17">
        <v>8.326999999999998</v>
      </c>
      <c r="X8" s="17">
        <v>76.74</v>
      </c>
      <c r="Y8" s="18">
        <v>15.04</v>
      </c>
      <c r="Z8" s="2"/>
      <c r="AA8" s="2"/>
      <c r="AB8" s="2"/>
      <c r="AC8" s="2"/>
    </row>
    <row r="9" spans="1:29" ht="12">
      <c r="A9" s="2"/>
      <c r="B9" s="2"/>
      <c r="C9" s="2"/>
      <c r="D9" s="2">
        <v>9.70395262590995</v>
      </c>
      <c r="E9" s="2">
        <v>8.807447257494987</v>
      </c>
      <c r="F9" s="2">
        <v>7.847092331870281</v>
      </c>
      <c r="G9" s="2">
        <v>6.344025427952355</v>
      </c>
      <c r="H9" s="2">
        <v>4.9118041164744355</v>
      </c>
      <c r="I9" s="2">
        <v>4.393500918011678</v>
      </c>
      <c r="J9" s="2">
        <v>4.202107142765487</v>
      </c>
      <c r="K9" s="2">
        <v>4.048113850300326</v>
      </c>
      <c r="L9" s="2">
        <v>3.8755659830087676</v>
      </c>
      <c r="M9" s="2"/>
      <c r="N9" s="12">
        <f t="shared" si="0"/>
        <v>6.024599737317884</v>
      </c>
      <c r="O9" s="12">
        <f>(F9-J9)/2</f>
        <v>1.822492594552397</v>
      </c>
      <c r="P9" s="12"/>
      <c r="Q9" s="12"/>
      <c r="R9" s="12"/>
      <c r="S9" s="2"/>
      <c r="T9" s="9" t="s">
        <v>2</v>
      </c>
      <c r="U9" s="8">
        <v>2</v>
      </c>
      <c r="V9" s="8">
        <f>CONVERT(U9,"ft","m")</f>
        <v>0.6096</v>
      </c>
      <c r="W9" s="17">
        <v>6.0768</v>
      </c>
      <c r="X9" s="17">
        <v>62.76</v>
      </c>
      <c r="Y9" s="18">
        <v>31.15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0.0006810000000000001</v>
      </c>
      <c r="E10" s="2">
        <v>0.001009</v>
      </c>
      <c r="F10" s="2">
        <v>0.001912</v>
      </c>
      <c r="G10" s="2">
        <v>0.00306</v>
      </c>
      <c r="H10" s="2">
        <v>0.011539999999999998</v>
      </c>
      <c r="I10" s="2">
        <v>0.03105</v>
      </c>
      <c r="J10" s="2">
        <v>0.04118</v>
      </c>
      <c r="K10" s="2">
        <v>0.05264</v>
      </c>
      <c r="L10" s="2">
        <v>0.0678</v>
      </c>
      <c r="M10" s="2"/>
      <c r="N10" s="12">
        <f t="shared" si="0"/>
        <v>0.021546</v>
      </c>
      <c r="O10" s="12"/>
      <c r="P10" s="12">
        <v>6.0768</v>
      </c>
      <c r="Q10" s="12">
        <v>62.76</v>
      </c>
      <c r="R10" s="12">
        <v>31.15</v>
      </c>
      <c r="S10" s="2"/>
      <c r="T10" s="9" t="s">
        <v>3</v>
      </c>
      <c r="U10" s="8">
        <v>3</v>
      </c>
      <c r="V10" s="8">
        <f>CONVERT(U10,"ft","m")</f>
        <v>0.9144</v>
      </c>
      <c r="W10" s="17">
        <v>9.48</v>
      </c>
      <c r="X10" s="17">
        <v>60.59</v>
      </c>
      <c r="Y10" s="18">
        <v>29.97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10.520057581312104</v>
      </c>
      <c r="E11" s="2">
        <v>9.952858110217818</v>
      </c>
      <c r="F11" s="2">
        <v>9.030701761343426</v>
      </c>
      <c r="G11" s="2">
        <v>8.352252631744161</v>
      </c>
      <c r="H11" s="2">
        <v>6.437212965791329</v>
      </c>
      <c r="I11" s="2">
        <v>5.009262921328968</v>
      </c>
      <c r="J11" s="2">
        <v>4.601912359804557</v>
      </c>
      <c r="K11" s="2">
        <v>4.24769670070157</v>
      </c>
      <c r="L11" s="2">
        <v>3.882570916413106</v>
      </c>
      <c r="M11" s="2"/>
      <c r="N11" s="12">
        <f t="shared" si="0"/>
        <v>6.816307060573992</v>
      </c>
      <c r="O11" s="12">
        <f>(F11-J11)/2</f>
        <v>2.2143947007694345</v>
      </c>
      <c r="P11" s="12"/>
      <c r="Q11" s="12"/>
      <c r="R11" s="12"/>
      <c r="S11" s="2"/>
      <c r="T11" s="9" t="s">
        <v>4</v>
      </c>
      <c r="U11" s="8">
        <v>4</v>
      </c>
      <c r="V11" s="8">
        <f>CONVERT(U11,"ft","m")</f>
        <v>1.2192</v>
      </c>
      <c r="W11" s="17">
        <v>66.3819</v>
      </c>
      <c r="X11" s="17">
        <v>21.49</v>
      </c>
      <c r="Y11" s="18">
        <v>12.09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0.000702</v>
      </c>
      <c r="E12" s="2">
        <v>0.00109</v>
      </c>
      <c r="F12" s="2">
        <v>0.002028</v>
      </c>
      <c r="G12" s="2">
        <v>0.003162</v>
      </c>
      <c r="H12" s="2">
        <v>0.01472</v>
      </c>
      <c r="I12" s="2">
        <v>0.04113</v>
      </c>
      <c r="J12" s="2">
        <v>0.05229</v>
      </c>
      <c r="K12" s="2">
        <v>0.06155</v>
      </c>
      <c r="L12" s="2">
        <v>0.07714</v>
      </c>
      <c r="M12" s="2"/>
      <c r="N12" s="12">
        <f t="shared" si="0"/>
        <v>0.027159000000000003</v>
      </c>
      <c r="O12" s="12"/>
      <c r="P12" s="12">
        <v>9.48</v>
      </c>
      <c r="Q12" s="12">
        <v>60.59</v>
      </c>
      <c r="R12" s="12">
        <v>29.97</v>
      </c>
      <c r="S12" s="2"/>
      <c r="T12" s="9" t="s">
        <v>5</v>
      </c>
      <c r="U12" s="8">
        <v>5</v>
      </c>
      <c r="V12" s="8">
        <f>CONVERT(U12,"ft","m")</f>
        <v>1.524</v>
      </c>
      <c r="W12" s="17">
        <v>30.006999999999998</v>
      </c>
      <c r="X12" s="17">
        <v>41.94</v>
      </c>
      <c r="Y12" s="18">
        <v>28.11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10.476241349019613</v>
      </c>
      <c r="E13" s="2">
        <v>9.841456149659885</v>
      </c>
      <c r="F13" s="2">
        <v>8.945726632320834</v>
      </c>
      <c r="G13" s="2">
        <v>8.304946916965804</v>
      </c>
      <c r="H13" s="2">
        <v>6.086078518379798</v>
      </c>
      <c r="I13" s="2">
        <v>4.60366511793643</v>
      </c>
      <c r="J13" s="2">
        <v>4.257321119589971</v>
      </c>
      <c r="K13" s="2">
        <v>4.022097333064992</v>
      </c>
      <c r="L13" s="2">
        <v>3.69637704380805</v>
      </c>
      <c r="M13" s="2"/>
      <c r="N13" s="12">
        <f t="shared" si="0"/>
        <v>6.601523875955403</v>
      </c>
      <c r="O13" s="12">
        <f>(F13-J13)/2</f>
        <v>2.3442027563654317</v>
      </c>
      <c r="P13" s="12"/>
      <c r="Q13" s="12"/>
      <c r="R13" s="12"/>
      <c r="S13" s="2"/>
      <c r="T13" s="9" t="s">
        <v>6</v>
      </c>
      <c r="U13" s="8">
        <v>6</v>
      </c>
      <c r="V13" s="8">
        <f>CONVERT(U13,"ft","m")</f>
        <v>1.8288</v>
      </c>
      <c r="W13" s="17">
        <v>9.713600000000001</v>
      </c>
      <c r="X13" s="17">
        <v>58.95</v>
      </c>
      <c r="Y13" s="18">
        <v>31.37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0.001687</v>
      </c>
      <c r="E14" s="2">
        <v>0.003133</v>
      </c>
      <c r="F14" s="2">
        <v>0.00613</v>
      </c>
      <c r="G14" s="2">
        <v>0.02782</v>
      </c>
      <c r="H14" s="2">
        <v>0.268</v>
      </c>
      <c r="I14" s="2">
        <v>0.3934</v>
      </c>
      <c r="J14" s="2">
        <v>0.4426</v>
      </c>
      <c r="K14" s="2">
        <v>0.4858</v>
      </c>
      <c r="L14" s="2">
        <v>0.5379</v>
      </c>
      <c r="M14" s="2"/>
      <c r="N14" s="12">
        <f t="shared" si="0"/>
        <v>0.224365</v>
      </c>
      <c r="O14" s="12"/>
      <c r="P14" s="12">
        <v>66.3819</v>
      </c>
      <c r="Q14" s="12">
        <v>21.49</v>
      </c>
      <c r="R14" s="12">
        <v>12.09</v>
      </c>
      <c r="S14" s="2"/>
      <c r="T14" s="9" t="s">
        <v>7</v>
      </c>
      <c r="U14" s="8">
        <v>7</v>
      </c>
      <c r="V14" s="8">
        <f>CONVERT(U14,"ft","m")</f>
        <v>2.1336</v>
      </c>
      <c r="W14" s="17">
        <v>28.011</v>
      </c>
      <c r="X14" s="17">
        <v>50.02</v>
      </c>
      <c r="Y14" s="18">
        <v>22.01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9.21132431103661</v>
      </c>
      <c r="E15" s="2">
        <v>8.31823951495312</v>
      </c>
      <c r="F15" s="2">
        <v>7.349897210746031</v>
      </c>
      <c r="G15" s="2">
        <v>5.167733769894573</v>
      </c>
      <c r="H15" s="2">
        <v>1.8996950942043145</v>
      </c>
      <c r="I15" s="2">
        <v>1.345931137270919</v>
      </c>
      <c r="J15" s="2">
        <v>1.1759246437484379</v>
      </c>
      <c r="K15" s="2">
        <v>1.0415656049135844</v>
      </c>
      <c r="L15" s="2">
        <v>0.8945901059599183</v>
      </c>
      <c r="M15" s="2"/>
      <c r="N15" s="12">
        <f t="shared" si="0"/>
        <v>4.262910927247234</v>
      </c>
      <c r="O15" s="12">
        <f>(F15-J15)/2</f>
        <v>3.0869862834987964</v>
      </c>
      <c r="P15" s="12"/>
      <c r="Q15" s="12"/>
      <c r="R15" s="12"/>
      <c r="S15" s="2"/>
      <c r="T15" s="9" t="s">
        <v>8</v>
      </c>
      <c r="U15" s="8">
        <v>8</v>
      </c>
      <c r="V15" s="8">
        <f>CONVERT(U15,"ft","m")</f>
        <v>2.4384</v>
      </c>
      <c r="W15" s="17">
        <v>66.895</v>
      </c>
      <c r="X15" s="17">
        <v>26.52</v>
      </c>
      <c r="Y15" s="18">
        <v>6.5920000000000005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0.000735</v>
      </c>
      <c r="E16" s="2">
        <v>0.001281</v>
      </c>
      <c r="F16" s="2">
        <v>0.002251</v>
      </c>
      <c r="G16" s="2">
        <v>0.003401</v>
      </c>
      <c r="H16" s="2">
        <v>0.01596</v>
      </c>
      <c r="I16" s="2">
        <v>0.1366</v>
      </c>
      <c r="J16" s="2">
        <v>0.2612</v>
      </c>
      <c r="K16" s="2">
        <v>0.2783</v>
      </c>
      <c r="L16" s="2">
        <v>0.297</v>
      </c>
      <c r="M16" s="2"/>
      <c r="N16" s="12">
        <f t="shared" si="0"/>
        <v>0.1317255</v>
      </c>
      <c r="O16" s="12"/>
      <c r="P16" s="12">
        <v>30.006999999999998</v>
      </c>
      <c r="Q16" s="12">
        <v>41.94</v>
      </c>
      <c r="R16" s="12">
        <v>28.11</v>
      </c>
      <c r="S16" s="2"/>
      <c r="T16" s="9" t="s">
        <v>9</v>
      </c>
      <c r="U16" s="8">
        <v>9</v>
      </c>
      <c r="V16" s="8">
        <f>CONVERT(U16,"ft","m")</f>
        <v>2.7432</v>
      </c>
      <c r="W16" s="17">
        <v>90.14</v>
      </c>
      <c r="X16" s="17">
        <v>9.85</v>
      </c>
      <c r="Y16" s="18">
        <v>0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10.409968129600447</v>
      </c>
      <c r="E17" s="2">
        <v>9.608513808982527</v>
      </c>
      <c r="F17" s="2">
        <v>8.79521822787002</v>
      </c>
      <c r="G17" s="2">
        <v>8.199825278616332</v>
      </c>
      <c r="H17" s="2">
        <v>5.9693955382144654</v>
      </c>
      <c r="I17" s="2">
        <v>2.8719706112593593</v>
      </c>
      <c r="J17" s="2">
        <v>1.9367731980030187</v>
      </c>
      <c r="K17" s="2">
        <v>1.845287186217842</v>
      </c>
      <c r="L17" s="2">
        <v>1.7514651638613215</v>
      </c>
      <c r="M17" s="2"/>
      <c r="N17" s="12">
        <f t="shared" si="0"/>
        <v>5.3659957129365194</v>
      </c>
      <c r="O17" s="12">
        <f>(F17-J17)/2</f>
        <v>3.4292225149335005</v>
      </c>
      <c r="P17" s="12"/>
      <c r="Q17" s="12"/>
      <c r="R17" s="12"/>
      <c r="S17" s="2"/>
      <c r="T17" s="9" t="s">
        <v>10</v>
      </c>
      <c r="U17" s="8">
        <v>10</v>
      </c>
      <c r="V17" s="8">
        <f>CONVERT(U17,"ft","m")</f>
        <v>3.048</v>
      </c>
      <c r="W17" s="17">
        <v>10.88</v>
      </c>
      <c r="X17" s="17">
        <v>51.86</v>
      </c>
      <c r="Y17" s="18">
        <v>37.27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0.0006889999999999999</v>
      </c>
      <c r="E18" s="2">
        <v>0.001036</v>
      </c>
      <c r="F18" s="2">
        <v>0.00194</v>
      </c>
      <c r="G18" s="2">
        <v>0.0030379999999999995</v>
      </c>
      <c r="H18" s="2">
        <v>0.01329</v>
      </c>
      <c r="I18" s="2">
        <v>0.03669</v>
      </c>
      <c r="J18" s="2">
        <v>0.04976</v>
      </c>
      <c r="K18" s="2">
        <v>0.0618</v>
      </c>
      <c r="L18" s="2">
        <v>0.08915</v>
      </c>
      <c r="M18" s="2"/>
      <c r="N18" s="12">
        <f t="shared" si="0"/>
        <v>0.025849999999999998</v>
      </c>
      <c r="O18" s="12"/>
      <c r="P18" s="12">
        <v>9.713600000000001</v>
      </c>
      <c r="Q18" s="12">
        <v>58.95</v>
      </c>
      <c r="R18" s="12">
        <v>31.37</v>
      </c>
      <c r="S18" s="2"/>
      <c r="T18" s="9" t="s">
        <v>11</v>
      </c>
      <c r="U18" s="8">
        <v>11</v>
      </c>
      <c r="V18" s="8">
        <f>CONVERT(U18,"ft","m")</f>
        <v>3.3528</v>
      </c>
      <c r="W18" s="17">
        <v>80.279</v>
      </c>
      <c r="X18" s="17">
        <v>13.3</v>
      </c>
      <c r="Y18" s="18">
        <v>6.433999999999999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10.503208396619884</v>
      </c>
      <c r="E19" s="2">
        <v>9.914760281637621</v>
      </c>
      <c r="F19" s="2">
        <v>9.009727632249685</v>
      </c>
      <c r="G19" s="2">
        <v>8.362662414822092</v>
      </c>
      <c r="H19" s="2">
        <v>6.233515085160637</v>
      </c>
      <c r="I19" s="2">
        <v>4.768469285188269</v>
      </c>
      <c r="J19" s="2">
        <v>4.328869704306209</v>
      </c>
      <c r="K19" s="2">
        <v>4.016249351645075</v>
      </c>
      <c r="L19" s="2">
        <v>3.4876213919244545</v>
      </c>
      <c r="M19" s="2"/>
      <c r="N19" s="12">
        <f t="shared" si="0"/>
        <v>6.669298668277947</v>
      </c>
      <c r="O19" s="12">
        <f>(F19-J19)/2</f>
        <v>2.340428963971738</v>
      </c>
      <c r="P19" s="12"/>
      <c r="Q19" s="12"/>
      <c r="R19" s="12"/>
      <c r="S19" s="2"/>
      <c r="T19" s="9" t="s">
        <v>12</v>
      </c>
      <c r="U19" s="8">
        <v>12</v>
      </c>
      <c r="V19" s="8">
        <f>CONVERT(U19,"ft","m")</f>
        <v>3.6576</v>
      </c>
      <c r="W19" s="17">
        <v>85.61322000000001</v>
      </c>
      <c r="X19" s="17">
        <v>11.93</v>
      </c>
      <c r="Y19" s="18">
        <v>2.425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0.000974</v>
      </c>
      <c r="E20" s="2">
        <v>0.00165</v>
      </c>
      <c r="F20" s="2">
        <v>0.002649</v>
      </c>
      <c r="G20" s="2">
        <v>0.004776</v>
      </c>
      <c r="H20" s="2">
        <v>0.02415</v>
      </c>
      <c r="I20" s="2">
        <v>0.07268000000000001</v>
      </c>
      <c r="J20" s="2">
        <v>0.1045</v>
      </c>
      <c r="K20" s="2">
        <v>0.1266</v>
      </c>
      <c r="L20" s="2">
        <v>0.1504</v>
      </c>
      <c r="M20" s="2"/>
      <c r="N20" s="12">
        <f t="shared" si="0"/>
        <v>0.0535745</v>
      </c>
      <c r="O20" s="12"/>
      <c r="P20" s="12">
        <v>28.011</v>
      </c>
      <c r="Q20" s="12">
        <v>50.02</v>
      </c>
      <c r="R20" s="12">
        <v>22.01</v>
      </c>
      <c r="S20" s="2"/>
      <c r="T20" s="9" t="s">
        <v>13</v>
      </c>
      <c r="U20" s="8">
        <v>13</v>
      </c>
      <c r="V20" s="8">
        <f>CONVERT(U20,"ft","m")</f>
        <v>3.9624</v>
      </c>
      <c r="W20" s="17">
        <v>1.7896</v>
      </c>
      <c r="X20" s="17">
        <v>63.95</v>
      </c>
      <c r="Y20" s="18">
        <v>34.27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10.003790607241832</v>
      </c>
      <c r="E21" s="2">
        <v>9.243318260190996</v>
      </c>
      <c r="F21" s="2">
        <v>8.560336440954552</v>
      </c>
      <c r="G21" s="2">
        <v>7.709981448059369</v>
      </c>
      <c r="H21" s="2">
        <v>5.371833000713677</v>
      </c>
      <c r="I21" s="2">
        <v>3.782297770202696</v>
      </c>
      <c r="J21" s="2">
        <v>3.2584251525812045</v>
      </c>
      <c r="K21" s="2">
        <v>2.981650690121108</v>
      </c>
      <c r="L21" s="2">
        <v>2.733123527871812</v>
      </c>
      <c r="M21" s="2"/>
      <c r="N21" s="12">
        <f t="shared" si="0"/>
        <v>5.909380796767879</v>
      </c>
      <c r="O21" s="12">
        <f>(F21-J21)/2</f>
        <v>2.650955644186674</v>
      </c>
      <c r="P21" s="12"/>
      <c r="Q21" s="12"/>
      <c r="R21" s="12"/>
      <c r="S21" s="2"/>
      <c r="T21" s="9" t="s">
        <v>14</v>
      </c>
      <c r="U21" s="8">
        <v>14</v>
      </c>
      <c r="V21" s="8">
        <f>CONVERT(U21,"ft","m")</f>
        <v>4.2672</v>
      </c>
      <c r="W21" s="17">
        <v>0.022</v>
      </c>
      <c r="X21" s="17">
        <v>48.15</v>
      </c>
      <c r="Y21" s="18">
        <v>51.87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0.003058</v>
      </c>
      <c r="E22" s="2">
        <v>0.01311</v>
      </c>
      <c r="F22" s="2">
        <v>0.03063</v>
      </c>
      <c r="G22" s="2">
        <v>0.04574</v>
      </c>
      <c r="H22" s="2">
        <v>0.1004</v>
      </c>
      <c r="I22" s="2">
        <v>0.135</v>
      </c>
      <c r="J22" s="2">
        <v>0.1513</v>
      </c>
      <c r="K22" s="2">
        <v>0.166</v>
      </c>
      <c r="L22" s="2">
        <v>0.1844</v>
      </c>
      <c r="M22" s="2"/>
      <c r="N22" s="12">
        <f t="shared" si="0"/>
        <v>0.09096499999999999</v>
      </c>
      <c r="O22" s="12"/>
      <c r="P22" s="12">
        <v>66.895</v>
      </c>
      <c r="Q22" s="12">
        <v>26.52</v>
      </c>
      <c r="R22" s="12">
        <v>6.5920000000000005</v>
      </c>
      <c r="S22" s="2"/>
      <c r="T22" s="9" t="s">
        <v>15</v>
      </c>
      <c r="U22" s="8">
        <v>15</v>
      </c>
      <c r="V22" s="8">
        <f>CONVERT(U22,"ft","m")</f>
        <v>4.572</v>
      </c>
      <c r="W22" s="17">
        <v>0</v>
      </c>
      <c r="X22" s="17">
        <v>47.85019</v>
      </c>
      <c r="Y22" s="18">
        <v>52.15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8.353195877963369</v>
      </c>
      <c r="E23" s="2">
        <v>6.253188504215058</v>
      </c>
      <c r="F23" s="2">
        <v>5.0289108228378545</v>
      </c>
      <c r="G23" s="2">
        <v>4.45039982402514</v>
      </c>
      <c r="H23" s="2">
        <v>3.316168825598677</v>
      </c>
      <c r="I23" s="2">
        <v>2.888968687611256</v>
      </c>
      <c r="J23" s="2">
        <v>2.7245161073327124</v>
      </c>
      <c r="K23" s="2">
        <v>2.5907448533151625</v>
      </c>
      <c r="L23" s="2">
        <v>2.4390894391201114</v>
      </c>
      <c r="M23" s="2"/>
      <c r="N23" s="12">
        <f t="shared" si="0"/>
        <v>3.8767134650852837</v>
      </c>
      <c r="O23" s="12">
        <f>(F23-J23)/2</f>
        <v>1.152197357752571</v>
      </c>
      <c r="P23" s="12"/>
      <c r="Q23" s="12"/>
      <c r="R23" s="12"/>
      <c r="S23" s="2"/>
      <c r="T23" s="10" t="s">
        <v>16</v>
      </c>
      <c r="U23" s="11">
        <v>16</v>
      </c>
      <c r="V23" s="11">
        <f>CONVERT(U23,"ft","m")</f>
        <v>4.8768</v>
      </c>
      <c r="W23" s="19">
        <v>4.61</v>
      </c>
      <c r="X23" s="19">
        <v>68.52</v>
      </c>
      <c r="Y23" s="20">
        <v>26.87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0.0396</v>
      </c>
      <c r="E24" s="2">
        <v>0.06327</v>
      </c>
      <c r="F24" s="2">
        <v>0.08337</v>
      </c>
      <c r="G24" s="2">
        <v>0.09769</v>
      </c>
      <c r="H24" s="2">
        <v>0.1241</v>
      </c>
      <c r="I24" s="2">
        <v>0.1535</v>
      </c>
      <c r="J24" s="2">
        <v>0.1693</v>
      </c>
      <c r="K24" s="2">
        <v>0.1842</v>
      </c>
      <c r="L24" s="2">
        <v>0.2044</v>
      </c>
      <c r="M24" s="2"/>
      <c r="N24" s="12">
        <f t="shared" si="0"/>
        <v>0.126335</v>
      </c>
      <c r="O24" s="12"/>
      <c r="P24" s="12">
        <v>90.14</v>
      </c>
      <c r="Q24" s="12">
        <v>9.85</v>
      </c>
      <c r="R24" s="12">
        <v>0</v>
      </c>
      <c r="S24" s="2"/>
      <c r="T24" s="2"/>
      <c r="U24" s="2"/>
      <c r="V24" s="8"/>
      <c r="W24" s="12"/>
      <c r="X24" s="12"/>
      <c r="Y24" s="12"/>
      <c r="Z24" s="2"/>
      <c r="AA24" s="2"/>
      <c r="AB24" s="2"/>
      <c r="AC24" s="2"/>
    </row>
    <row r="25" spans="1:29" ht="12">
      <c r="A25" s="2"/>
      <c r="B25" s="2"/>
      <c r="C25" s="2"/>
      <c r="D25" s="2">
        <v>4.65835575946984</v>
      </c>
      <c r="E25" s="2">
        <v>3.982334593921964</v>
      </c>
      <c r="F25" s="2">
        <v>3.5843278545150934</v>
      </c>
      <c r="G25" s="2">
        <v>3.3556453009565845</v>
      </c>
      <c r="H25" s="2">
        <v>3.010424979419093</v>
      </c>
      <c r="I25" s="2">
        <v>2.7036894392919075</v>
      </c>
      <c r="J25" s="2">
        <v>2.5623461216538077</v>
      </c>
      <c r="K25" s="2">
        <v>2.4406550334581136</v>
      </c>
      <c r="L25" s="2">
        <v>2.2905328986118283</v>
      </c>
      <c r="M25" s="2"/>
      <c r="N25" s="12">
        <f t="shared" si="0"/>
        <v>3.0733369880844505</v>
      </c>
      <c r="O25" s="12">
        <f>(F25-J25)/2</f>
        <v>0.5109908664306428</v>
      </c>
      <c r="P25" s="12"/>
      <c r="Q25" s="12"/>
      <c r="R25" s="12"/>
      <c r="S25" s="2"/>
      <c r="T25" s="2"/>
      <c r="U25" s="2"/>
      <c r="V25" s="8"/>
      <c r="W25" s="12"/>
      <c r="X25" s="12"/>
      <c r="Y25" s="1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0.00064</v>
      </c>
      <c r="E26" s="2">
        <v>0.000887</v>
      </c>
      <c r="F26" s="2">
        <v>0.001532</v>
      </c>
      <c r="G26" s="2">
        <v>0.002561</v>
      </c>
      <c r="H26" s="2">
        <v>0.007258</v>
      </c>
      <c r="I26" s="2">
        <v>0.02662</v>
      </c>
      <c r="J26" s="2">
        <v>0.04271</v>
      </c>
      <c r="K26" s="2">
        <v>0.06801</v>
      </c>
      <c r="L26" s="2">
        <v>0.0975</v>
      </c>
      <c r="M26" s="2"/>
      <c r="N26" s="12">
        <f t="shared" si="0"/>
        <v>0.022121</v>
      </c>
      <c r="O26" s="12"/>
      <c r="P26" s="12">
        <v>10.88</v>
      </c>
      <c r="Q26" s="12">
        <v>51.86</v>
      </c>
      <c r="R26" s="12">
        <v>37.27</v>
      </c>
      <c r="S26" s="2"/>
      <c r="T26" s="2"/>
      <c r="U26" s="2"/>
      <c r="V26" s="2"/>
      <c r="W26" s="12"/>
      <c r="X26" s="12"/>
      <c r="Y26" s="12"/>
      <c r="Z26" s="2"/>
      <c r="AA26" s="2"/>
      <c r="AB26" s="2"/>
      <c r="AC26" s="2"/>
    </row>
    <row r="27" spans="1:29" ht="12">
      <c r="A27" s="2"/>
      <c r="B27" s="2"/>
      <c r="C27" s="2"/>
      <c r="D27" s="2">
        <v>10.609640474436812</v>
      </c>
      <c r="E27" s="2">
        <v>10.13877827502311</v>
      </c>
      <c r="F27" s="2">
        <v>9.350367987399217</v>
      </c>
      <c r="G27" s="2">
        <v>8.609077031726706</v>
      </c>
      <c r="H27" s="2">
        <v>7.106212227844839</v>
      </c>
      <c r="I27" s="2">
        <v>5.231345618524919</v>
      </c>
      <c r="J27" s="2">
        <v>4.54928229179467</v>
      </c>
      <c r="K27" s="2">
        <v>3.8781092979748695</v>
      </c>
      <c r="L27" s="2">
        <v>3.358453970912476</v>
      </c>
      <c r="M27" s="2"/>
      <c r="N27" s="12">
        <f t="shared" si="0"/>
        <v>6.9498251395969435</v>
      </c>
      <c r="O27" s="12">
        <f>(F27-J27)/2</f>
        <v>2.4005428478022734</v>
      </c>
      <c r="P27" s="12"/>
      <c r="Q27" s="12"/>
      <c r="R27" s="12"/>
      <c r="S27" s="2"/>
      <c r="T27" s="2"/>
      <c r="U27" s="2"/>
      <c r="V27" s="2"/>
      <c r="W27" s="12"/>
      <c r="X27" s="12"/>
      <c r="Y27" s="1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0.003043</v>
      </c>
      <c r="E28" s="2">
        <v>0.01465</v>
      </c>
      <c r="F28" s="2">
        <v>0.05013</v>
      </c>
      <c r="G28" s="2">
        <v>0.07258</v>
      </c>
      <c r="H28" s="2">
        <v>0.09967</v>
      </c>
      <c r="I28" s="2">
        <v>0.1271</v>
      </c>
      <c r="J28" s="2">
        <v>0.1424</v>
      </c>
      <c r="K28" s="2">
        <v>0.1576</v>
      </c>
      <c r="L28" s="2">
        <v>0.1768</v>
      </c>
      <c r="M28" s="2"/>
      <c r="N28" s="12">
        <f t="shared" si="0"/>
        <v>0.096265</v>
      </c>
      <c r="O28" s="12"/>
      <c r="P28" s="12">
        <v>80.279</v>
      </c>
      <c r="Q28" s="12">
        <v>13.3</v>
      </c>
      <c r="R28" s="12">
        <v>6.433999999999999</v>
      </c>
      <c r="S28" s="2"/>
      <c r="T28" s="2"/>
      <c r="U28" s="2"/>
      <c r="V28" s="2"/>
      <c r="W28" s="12"/>
      <c r="X28" s="12"/>
      <c r="Y28" s="12"/>
      <c r="Z28" s="2"/>
      <c r="AA28" s="2"/>
      <c r="AB28" s="2"/>
      <c r="AC28" s="2"/>
    </row>
    <row r="29" spans="1:29" ht="12">
      <c r="A29" s="2"/>
      <c r="B29" s="2"/>
      <c r="C29" s="2"/>
      <c r="D29" s="2">
        <v>8.360289950809578</v>
      </c>
      <c r="E29" s="2">
        <v>6.092955525127201</v>
      </c>
      <c r="F29" s="2">
        <v>4.318181955654468</v>
      </c>
      <c r="G29" s="2">
        <v>3.7842841329574775</v>
      </c>
      <c r="H29" s="2">
        <v>3.3266968613217243</v>
      </c>
      <c r="I29" s="2">
        <v>2.975964064544491</v>
      </c>
      <c r="J29" s="2">
        <v>2.811978948583052</v>
      </c>
      <c r="K29" s="2">
        <v>2.665660560093073</v>
      </c>
      <c r="L29" s="2">
        <v>2.499809820158018</v>
      </c>
      <c r="M29" s="2"/>
      <c r="N29" s="12">
        <f t="shared" si="0"/>
        <v>3.56508045211876</v>
      </c>
      <c r="O29" s="12">
        <f>(F29-J29)/2</f>
        <v>0.7531015035357078</v>
      </c>
      <c r="P29" s="12"/>
      <c r="Q29" s="12"/>
      <c r="R29" s="12"/>
      <c r="S29" s="2"/>
      <c r="T29" s="2"/>
      <c r="U29" s="2"/>
      <c r="V29" s="2"/>
      <c r="W29" s="12"/>
      <c r="X29" s="12"/>
      <c r="Y29" s="1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0.02009</v>
      </c>
      <c r="E30" s="2">
        <v>0.05179</v>
      </c>
      <c r="F30" s="2">
        <v>0.06531999999999999</v>
      </c>
      <c r="G30" s="2">
        <v>0.07717</v>
      </c>
      <c r="H30" s="2">
        <v>0.1008</v>
      </c>
      <c r="I30" s="2">
        <v>0.1299</v>
      </c>
      <c r="J30" s="2">
        <v>0.1474</v>
      </c>
      <c r="K30" s="2">
        <v>0.1678</v>
      </c>
      <c r="L30" s="2">
        <v>0.2014</v>
      </c>
      <c r="M30" s="2"/>
      <c r="N30" s="12">
        <f t="shared" si="0"/>
        <v>0.10636</v>
      </c>
      <c r="O30" s="12"/>
      <c r="P30" s="12">
        <v>85.61322000000001</v>
      </c>
      <c r="Q30" s="12">
        <v>11.93</v>
      </c>
      <c r="R30" s="12">
        <v>2.425</v>
      </c>
      <c r="S30" s="2"/>
      <c r="T30" s="2"/>
      <c r="U30" s="2"/>
      <c r="V30" s="2"/>
      <c r="W30" s="12"/>
      <c r="X30" s="12"/>
      <c r="Y30" s="12"/>
      <c r="Z30" s="2"/>
      <c r="AA30" s="2"/>
      <c r="AB30" s="2"/>
      <c r="AC30" s="2"/>
    </row>
    <row r="31" spans="1:29" ht="12">
      <c r="A31" s="2"/>
      <c r="B31" s="2"/>
      <c r="C31" s="2"/>
      <c r="D31" s="2">
        <v>5.63737862570352</v>
      </c>
      <c r="E31" s="2">
        <v>4.2711826313059635</v>
      </c>
      <c r="F31" s="2">
        <v>3.936331398875117</v>
      </c>
      <c r="G31" s="2">
        <v>3.6958160840287495</v>
      </c>
      <c r="H31" s="2">
        <v>3.3104324560495333</v>
      </c>
      <c r="I31" s="2">
        <v>2.9445266641015686</v>
      </c>
      <c r="J31" s="2">
        <v>2.76219157045438</v>
      </c>
      <c r="K31" s="2">
        <v>2.575185379109626</v>
      </c>
      <c r="L31" s="2">
        <v>2.3118644115426648</v>
      </c>
      <c r="M31" s="2"/>
      <c r="N31" s="12">
        <f t="shared" si="0"/>
        <v>3.3492614846647486</v>
      </c>
      <c r="O31" s="12">
        <f>(F31-J31)/2</f>
        <v>0.5870699142103686</v>
      </c>
      <c r="P31" s="12"/>
      <c r="Q31" s="12"/>
      <c r="R31" s="12"/>
      <c r="S31" s="2"/>
      <c r="T31" s="2"/>
      <c r="U31" s="2"/>
      <c r="V31" s="2"/>
      <c r="W31" s="12"/>
      <c r="X31" s="12"/>
      <c r="Y31" s="1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0.0006830000000000001</v>
      </c>
      <c r="E32" s="2">
        <v>0.000999</v>
      </c>
      <c r="F32" s="2">
        <v>0.001744</v>
      </c>
      <c r="G32" s="2">
        <v>0.0027839999999999996</v>
      </c>
      <c r="H32" s="2">
        <v>0.008552</v>
      </c>
      <c r="I32" s="2">
        <v>0.02311</v>
      </c>
      <c r="J32" s="2">
        <v>0.03184</v>
      </c>
      <c r="K32" s="2">
        <v>0.03814</v>
      </c>
      <c r="L32" s="2">
        <v>0.05017</v>
      </c>
      <c r="M32" s="2"/>
      <c r="N32" s="12">
        <f t="shared" si="0"/>
        <v>0.016792</v>
      </c>
      <c r="O32" s="12"/>
      <c r="P32" s="12">
        <v>1.7896</v>
      </c>
      <c r="Q32" s="12">
        <v>63.95</v>
      </c>
      <c r="R32" s="12">
        <v>34.27</v>
      </c>
      <c r="S32" s="2"/>
      <c r="T32" s="2"/>
      <c r="U32" s="2"/>
      <c r="V32" s="2"/>
      <c r="W32" s="12"/>
      <c r="X32" s="12"/>
      <c r="Y32" s="12"/>
      <c r="Z32" s="2"/>
      <c r="AA32" s="2"/>
      <c r="AB32" s="2"/>
      <c r="AC32" s="2"/>
    </row>
    <row r="33" spans="1:29" ht="12">
      <c r="A33" s="2"/>
      <c r="B33" s="2"/>
      <c r="C33" s="2"/>
      <c r="D33" s="2">
        <v>10.515826801034084</v>
      </c>
      <c r="E33" s="2">
        <v>9.967227701531757</v>
      </c>
      <c r="F33" s="2">
        <v>9.163384244547249</v>
      </c>
      <c r="G33" s="2">
        <v>8.488625073475447</v>
      </c>
      <c r="H33" s="2">
        <v>6.869522431603684</v>
      </c>
      <c r="I33" s="2">
        <v>5.435338929969181</v>
      </c>
      <c r="J33" s="2">
        <v>4.9730158538931635</v>
      </c>
      <c r="K33" s="2">
        <v>4.712551346124056</v>
      </c>
      <c r="L33" s="2">
        <v>4.317031251672516</v>
      </c>
      <c r="M33" s="2"/>
      <c r="N33" s="12">
        <f t="shared" si="0"/>
        <v>7.068200049220206</v>
      </c>
      <c r="O33" s="12">
        <f>(F33-J33)/2</f>
        <v>2.0951841953270427</v>
      </c>
      <c r="P33" s="12"/>
      <c r="Q33" s="12"/>
      <c r="R33" s="12"/>
      <c r="S33" s="2"/>
      <c r="T33" s="2"/>
      <c r="U33" s="2"/>
      <c r="V33" s="2"/>
      <c r="W33" s="12"/>
      <c r="X33" s="12"/>
      <c r="Y33" s="1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0.000615</v>
      </c>
      <c r="E34" s="2">
        <v>0.000805</v>
      </c>
      <c r="F34" s="2">
        <v>0.001143</v>
      </c>
      <c r="G34" s="2">
        <v>0.001948</v>
      </c>
      <c r="H34" s="2">
        <v>0.003742</v>
      </c>
      <c r="I34" s="2">
        <v>0.009116</v>
      </c>
      <c r="J34" s="2">
        <v>0.01592</v>
      </c>
      <c r="K34" s="2">
        <v>0.02195</v>
      </c>
      <c r="L34" s="2">
        <v>0.03661</v>
      </c>
      <c r="M34" s="2"/>
      <c r="N34" s="12">
        <f t="shared" si="0"/>
        <v>0.008531500000000001</v>
      </c>
      <c r="O34" s="12"/>
      <c r="P34" s="12">
        <v>0.022</v>
      </c>
      <c r="Q34" s="12">
        <v>48.15</v>
      </c>
      <c r="R34" s="12">
        <v>51.87</v>
      </c>
      <c r="S34" s="2"/>
      <c r="T34" s="2"/>
      <c r="U34" s="2"/>
      <c r="V34" s="2"/>
      <c r="W34" s="12"/>
      <c r="X34" s="12"/>
      <c r="Y34" s="12"/>
      <c r="Z34" s="2"/>
      <c r="AA34" s="2"/>
      <c r="AB34" s="2"/>
      <c r="AC34" s="2"/>
    </row>
    <row r="35" spans="1:29" ht="12">
      <c r="A35" s="2"/>
      <c r="B35" s="2"/>
      <c r="C35" s="2"/>
      <c r="D35" s="2">
        <v>10.667125969097572</v>
      </c>
      <c r="E35" s="2">
        <v>10.278723596322195</v>
      </c>
      <c r="F35" s="2">
        <v>9.772958881109696</v>
      </c>
      <c r="G35" s="2">
        <v>9.003790607241832</v>
      </c>
      <c r="H35" s="2">
        <v>8.06197472608339</v>
      </c>
      <c r="I35" s="2">
        <v>6.777383360058877</v>
      </c>
      <c r="J35" s="2">
        <v>5.9730158538931635</v>
      </c>
      <c r="K35" s="2">
        <v>5.5096352500140915</v>
      </c>
      <c r="L35" s="2">
        <v>4.771618416132267</v>
      </c>
      <c r="M35" s="2"/>
      <c r="N35" s="12">
        <f t="shared" si="0"/>
        <v>7.87298736750143</v>
      </c>
      <c r="O35" s="12">
        <f>(F35-J35)/2</f>
        <v>1.8999715136082664</v>
      </c>
      <c r="P35" s="12"/>
      <c r="Q35" s="12"/>
      <c r="R35" s="12"/>
      <c r="S35" s="2"/>
      <c r="T35" s="2"/>
      <c r="U35" s="2"/>
      <c r="V35" s="2"/>
      <c r="W35" s="12"/>
      <c r="X35" s="12"/>
      <c r="Y35" s="1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0.000598</v>
      </c>
      <c r="E36" s="2">
        <v>0.000765</v>
      </c>
      <c r="F36" s="2">
        <v>0.001038</v>
      </c>
      <c r="G36" s="2">
        <v>0.001848</v>
      </c>
      <c r="H36" s="2">
        <v>0.00371</v>
      </c>
      <c r="I36" s="2">
        <v>0.00927</v>
      </c>
      <c r="J36" s="2">
        <v>0.01523</v>
      </c>
      <c r="K36" s="2">
        <v>0.01918</v>
      </c>
      <c r="L36" s="2">
        <v>0.03076</v>
      </c>
      <c r="M36" s="2"/>
      <c r="N36" s="12">
        <f t="shared" si="0"/>
        <v>0.008134</v>
      </c>
      <c r="O36" s="12"/>
      <c r="P36" s="12">
        <v>0</v>
      </c>
      <c r="Q36" s="12">
        <v>47.85019</v>
      </c>
      <c r="R36" s="12">
        <v>52.15</v>
      </c>
      <c r="S36" s="2"/>
      <c r="T36" s="2"/>
      <c r="U36" s="2"/>
      <c r="V36" s="2"/>
      <c r="W36" s="12"/>
      <c r="X36" s="12"/>
      <c r="Y36" s="12"/>
      <c r="Z36" s="2"/>
      <c r="AA36" s="2"/>
      <c r="AB36" s="2"/>
      <c r="AC36" s="2"/>
    </row>
    <row r="37" spans="1:29" ht="12">
      <c r="A37" s="2"/>
      <c r="B37" s="2"/>
      <c r="C37" s="2"/>
      <c r="D37" s="2">
        <v>10.70756689512607</v>
      </c>
      <c r="E37" s="2">
        <v>10.352252631744161</v>
      </c>
      <c r="F37" s="2">
        <v>9.911977840966292</v>
      </c>
      <c r="G37" s="2">
        <v>9.079819527908116</v>
      </c>
      <c r="H37" s="2">
        <v>8.07436509781601</v>
      </c>
      <c r="I37" s="2">
        <v>6.753214945811282</v>
      </c>
      <c r="J37" s="2">
        <v>6.03694024794952</v>
      </c>
      <c r="K37" s="2">
        <v>5.704253469418681</v>
      </c>
      <c r="L37" s="2">
        <v>5.0228006864749855</v>
      </c>
      <c r="M37" s="2"/>
      <c r="N37" s="12">
        <f t="shared" si="0"/>
        <v>7.974459044457906</v>
      </c>
      <c r="O37" s="12">
        <f>(F37-J37)/2</f>
        <v>1.9375187965083862</v>
      </c>
      <c r="P37" s="12"/>
      <c r="Q37" s="12"/>
      <c r="R37" s="12"/>
      <c r="S37" s="2"/>
      <c r="T37" s="2"/>
      <c r="U37" s="2"/>
      <c r="V37" s="2"/>
      <c r="W37" s="12"/>
      <c r="X37" s="12"/>
      <c r="Y37" s="1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0.000733</v>
      </c>
      <c r="E38" s="2">
        <v>0.001208</v>
      </c>
      <c r="F38" s="2">
        <v>0.0022400000000000002</v>
      </c>
      <c r="G38" s="2">
        <v>0.003563</v>
      </c>
      <c r="H38" s="2">
        <v>0.01665</v>
      </c>
      <c r="I38" s="2">
        <v>0.03431</v>
      </c>
      <c r="J38" s="2">
        <v>0.0423</v>
      </c>
      <c r="K38" s="2">
        <v>0.05103</v>
      </c>
      <c r="L38" s="2">
        <v>0.06137</v>
      </c>
      <c r="M38" s="2"/>
      <c r="N38" s="12">
        <f t="shared" si="0"/>
        <v>0.022269999999999998</v>
      </c>
      <c r="O38" s="12"/>
      <c r="P38" s="12">
        <v>4.61</v>
      </c>
      <c r="Q38" s="12">
        <v>68.52</v>
      </c>
      <c r="R38" s="12">
        <v>26.87</v>
      </c>
      <c r="S38" s="2"/>
      <c r="T38" s="2"/>
      <c r="U38" s="2"/>
      <c r="V38" s="2"/>
      <c r="W38" s="12"/>
      <c r="X38" s="12"/>
      <c r="Y38" s="12"/>
      <c r="Z38" s="2"/>
      <c r="AA38" s="2"/>
      <c r="AB38" s="2"/>
      <c r="AC38" s="2"/>
    </row>
    <row r="39" spans="1:29" ht="12">
      <c r="A39" s="2"/>
      <c r="B39" s="2"/>
      <c r="C39" s="2"/>
      <c r="D39" s="2">
        <v>10.413899181190363</v>
      </c>
      <c r="E39" s="2">
        <v>9.693163829999095</v>
      </c>
      <c r="F39" s="2">
        <v>8.802285552379207</v>
      </c>
      <c r="G39" s="2">
        <v>8.132691801190875</v>
      </c>
      <c r="H39" s="2">
        <v>5.908334012478187</v>
      </c>
      <c r="I39" s="2">
        <v>4.865227063879157</v>
      </c>
      <c r="J39" s="2">
        <v>4.5631985264295</v>
      </c>
      <c r="K39" s="2">
        <v>4.29251054805227</v>
      </c>
      <c r="L39" s="2">
        <v>4.026322606299302</v>
      </c>
      <c r="M39" s="2"/>
      <c r="N39" s="12">
        <f t="shared" si="0"/>
        <v>6.682742039404353</v>
      </c>
      <c r="O39" s="12">
        <f>(F39-J39)/2</f>
        <v>2.1195435129748534</v>
      </c>
      <c r="P39" s="12"/>
      <c r="Q39" s="12"/>
      <c r="R39" s="12"/>
      <c r="S39" s="2"/>
      <c r="T39" s="2"/>
      <c r="U39" s="2"/>
      <c r="V39" s="2"/>
      <c r="W39" s="12"/>
      <c r="X39" s="12"/>
      <c r="Y39" s="1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2"/>
      <c r="O40" s="12"/>
      <c r="P40" s="12"/>
      <c r="Q40" s="12"/>
      <c r="R40" s="12"/>
      <c r="S40" s="2"/>
      <c r="T40" s="2"/>
      <c r="U40" s="2"/>
      <c r="V40" s="2"/>
      <c r="W40" s="12"/>
      <c r="X40" s="12"/>
      <c r="Y40" s="1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2"/>
      <c r="O41" s="12"/>
      <c r="P41" s="12"/>
      <c r="Q41" s="12"/>
      <c r="R41" s="12"/>
      <c r="S41" s="2"/>
      <c r="T41" s="2"/>
      <c r="U41" s="2"/>
      <c r="V41" s="2"/>
      <c r="W41" s="12"/>
      <c r="X41" s="12"/>
      <c r="Y41" s="1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2"/>
      <c r="O42" s="12"/>
      <c r="P42" s="12"/>
      <c r="Q42" s="12"/>
      <c r="R42" s="12"/>
      <c r="S42" s="2"/>
      <c r="T42" s="2"/>
      <c r="U42" s="2"/>
      <c r="V42" s="2"/>
      <c r="W42" s="12"/>
      <c r="X42" s="12"/>
      <c r="Y42" s="1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2"/>
      <c r="O43" s="12"/>
      <c r="P43" s="12"/>
      <c r="Q43" s="12"/>
      <c r="R43" s="12"/>
      <c r="S43" s="2"/>
      <c r="T43" s="2"/>
      <c r="U43" s="2"/>
      <c r="V43" s="2"/>
      <c r="W43" s="12"/>
      <c r="X43" s="12"/>
      <c r="Y43" s="1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2"/>
      <c r="O44" s="12"/>
      <c r="P44" s="12"/>
      <c r="Q44" s="12"/>
      <c r="R44" s="12"/>
      <c r="S44" s="2"/>
      <c r="T44" s="2"/>
      <c r="U44" s="2"/>
      <c r="V44" s="2"/>
      <c r="W44" s="12"/>
      <c r="X44" s="12"/>
      <c r="Y44" s="1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2"/>
      <c r="O45" s="12"/>
      <c r="P45" s="12"/>
      <c r="Q45" s="12"/>
      <c r="R45" s="12"/>
      <c r="S45" s="2"/>
      <c r="T45" s="2"/>
      <c r="U45" s="2"/>
      <c r="V45" s="2"/>
      <c r="W45" s="12"/>
      <c r="X45" s="12"/>
      <c r="Y45" s="1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2"/>
      <c r="Q46" s="12"/>
      <c r="R46" s="12"/>
      <c r="S46" s="2"/>
      <c r="T46" s="2"/>
      <c r="U46" s="2"/>
      <c r="V46" s="2"/>
      <c r="W46" s="12"/>
      <c r="X46" s="12"/>
      <c r="Y46" s="1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2"/>
      <c r="Q47" s="12"/>
      <c r="R47" s="12"/>
      <c r="S47" s="2"/>
      <c r="T47" s="2"/>
      <c r="U47" s="2"/>
      <c r="V47" s="2"/>
      <c r="W47" s="12"/>
      <c r="X47" s="12"/>
      <c r="Y47" s="1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2"/>
      <c r="Q48" s="12"/>
      <c r="R48" s="12"/>
      <c r="S48" s="2"/>
      <c r="T48" s="2"/>
      <c r="U48" s="2"/>
      <c r="V48" s="2"/>
      <c r="W48" s="12"/>
      <c r="X48" s="12"/>
      <c r="Y48" s="1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"/>
      <c r="Q49" s="12"/>
      <c r="R49" s="12"/>
      <c r="S49" s="2"/>
      <c r="T49" s="2"/>
      <c r="U49" s="2"/>
      <c r="V49" s="2"/>
      <c r="W49" s="12"/>
      <c r="X49" s="12"/>
      <c r="Y49" s="1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2"/>
      <c r="Q50" s="12"/>
      <c r="R50" s="12"/>
      <c r="S50" s="2"/>
      <c r="T50" s="2"/>
      <c r="U50" s="2"/>
      <c r="V50" s="2"/>
      <c r="W50" s="12"/>
      <c r="X50" s="12"/>
      <c r="Y50" s="1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2"/>
      <c r="Q51" s="12"/>
      <c r="R51" s="12"/>
      <c r="S51" s="2"/>
      <c r="T51" s="2"/>
      <c r="U51" s="2"/>
      <c r="V51" s="2"/>
      <c r="W51" s="12"/>
      <c r="X51" s="12"/>
      <c r="Y51" s="1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2"/>
      <c r="Q52" s="12"/>
      <c r="R52" s="12"/>
      <c r="S52" s="2"/>
      <c r="T52" s="2"/>
      <c r="U52" s="2"/>
      <c r="V52" s="2"/>
      <c r="W52" s="12"/>
      <c r="X52" s="12"/>
      <c r="Y52" s="1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2"/>
      <c r="Q53" s="12"/>
      <c r="R53" s="12"/>
      <c r="S53" s="2"/>
      <c r="T53" s="2"/>
      <c r="U53" s="2"/>
      <c r="V53" s="2"/>
      <c r="W53" s="12"/>
      <c r="X53" s="12"/>
      <c r="Y53" s="1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2"/>
      <c r="Q54" s="12"/>
      <c r="R54" s="12"/>
      <c r="S54" s="2"/>
      <c r="T54" s="2"/>
      <c r="U54" s="2"/>
      <c r="V54" s="2"/>
      <c r="W54" s="12"/>
      <c r="X54" s="12"/>
      <c r="Y54" s="1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2"/>
      <c r="Q55" s="12"/>
      <c r="R55" s="12"/>
      <c r="S55" s="2"/>
      <c r="T55" s="2"/>
      <c r="U55" s="2"/>
      <c r="V55" s="2"/>
      <c r="W55" s="12"/>
      <c r="X55" s="12"/>
      <c r="Y55" s="1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2"/>
      <c r="Q56" s="12"/>
      <c r="R56" s="12"/>
      <c r="S56" s="2"/>
      <c r="T56" s="2"/>
      <c r="U56" s="2"/>
      <c r="V56" s="2"/>
      <c r="W56" s="12"/>
      <c r="X56" s="12"/>
      <c r="Y56" s="1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2"/>
      <c r="Q57" s="12"/>
      <c r="R57" s="12"/>
      <c r="S57" s="2"/>
      <c r="T57" s="2"/>
      <c r="U57" s="2"/>
      <c r="V57" s="2"/>
      <c r="W57" s="12"/>
      <c r="X57" s="12"/>
      <c r="Y57" s="1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2"/>
      <c r="Q58" s="12"/>
      <c r="R58" s="12"/>
      <c r="S58" s="2"/>
      <c r="T58" s="2"/>
      <c r="U58" s="2"/>
      <c r="V58" s="2"/>
      <c r="W58" s="12"/>
      <c r="X58" s="12"/>
      <c r="Y58" s="1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2"/>
      <c r="Q59" s="12"/>
      <c r="R59" s="12"/>
      <c r="S59" s="2"/>
      <c r="T59" s="2"/>
      <c r="U59" s="2"/>
      <c r="V59" s="2"/>
      <c r="W59" s="12"/>
      <c r="X59" s="12"/>
      <c r="Y59" s="1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2"/>
      <c r="Q60" s="12"/>
      <c r="R60" s="12"/>
      <c r="S60" s="2"/>
      <c r="T60" s="2"/>
      <c r="U60" s="2"/>
      <c r="V60" s="2"/>
      <c r="W60" s="12"/>
      <c r="X60" s="12"/>
      <c r="Y60" s="1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2"/>
      <c r="Q61" s="12"/>
      <c r="R61" s="12"/>
      <c r="S61" s="2"/>
      <c r="T61" s="2"/>
      <c r="U61" s="2"/>
      <c r="V61" s="2"/>
      <c r="W61" s="12"/>
      <c r="X61" s="12"/>
      <c r="Y61" s="1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2"/>
      <c r="Q62" s="12"/>
      <c r="R62" s="12"/>
      <c r="S62" s="2"/>
      <c r="T62" s="2"/>
      <c r="U62" s="2"/>
      <c r="V62" s="2"/>
      <c r="W62" s="12"/>
      <c r="X62" s="12"/>
      <c r="Y62" s="1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2"/>
      <c r="Q63" s="12"/>
      <c r="R63" s="12"/>
      <c r="S63" s="2"/>
      <c r="T63" s="2"/>
      <c r="U63" s="2"/>
      <c r="V63" s="2"/>
      <c r="W63" s="12"/>
      <c r="X63" s="12"/>
      <c r="Y63" s="1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2"/>
      <c r="Q64" s="12"/>
      <c r="R64" s="12"/>
      <c r="S64" s="2"/>
      <c r="T64" s="2"/>
      <c r="U64" s="2"/>
      <c r="V64" s="2"/>
      <c r="W64" s="12"/>
      <c r="X64" s="12"/>
      <c r="Y64" s="1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2"/>
      <c r="Q65" s="12"/>
      <c r="R65" s="12"/>
      <c r="S65" s="2"/>
      <c r="T65" s="2"/>
      <c r="U65" s="2"/>
      <c r="V65" s="2"/>
      <c r="W65" s="12"/>
      <c r="X65" s="12"/>
      <c r="Y65" s="1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2"/>
      <c r="Q66" s="12"/>
      <c r="R66" s="12"/>
      <c r="S66" s="2"/>
      <c r="T66" s="2"/>
      <c r="U66" s="2"/>
      <c r="V66" s="2"/>
      <c r="W66" s="12"/>
      <c r="X66" s="12"/>
      <c r="Y66" s="1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2"/>
      <c r="Q67" s="12"/>
      <c r="R67" s="12"/>
      <c r="S67" s="2"/>
      <c r="T67" s="2"/>
      <c r="U67" s="2"/>
      <c r="V67" s="2"/>
      <c r="W67" s="12"/>
      <c r="X67" s="12"/>
      <c r="Y67" s="1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2"/>
      <c r="Q68" s="12"/>
      <c r="R68" s="12"/>
      <c r="S68" s="2"/>
      <c r="T68" s="2"/>
      <c r="U68" s="2"/>
      <c r="V68" s="2"/>
      <c r="W68" s="12"/>
      <c r="X68" s="12"/>
      <c r="Y68" s="1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2"/>
      <c r="Q69" s="12"/>
      <c r="R69" s="12"/>
      <c r="S69" s="2"/>
      <c r="T69" s="2"/>
      <c r="U69" s="2"/>
      <c r="V69" s="2"/>
      <c r="W69" s="12"/>
      <c r="X69" s="12"/>
      <c r="Y69" s="1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2"/>
      <c r="Q70" s="12"/>
      <c r="R70" s="12"/>
      <c r="S70" s="2"/>
      <c r="T70" s="2"/>
      <c r="U70" s="2"/>
      <c r="V70" s="2"/>
      <c r="W70" s="12"/>
      <c r="X70" s="12"/>
      <c r="Y70" s="1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2"/>
      <c r="Q71" s="12"/>
      <c r="R71" s="12"/>
      <c r="S71" s="2"/>
      <c r="T71" s="2"/>
      <c r="U71" s="2"/>
      <c r="V71" s="2"/>
      <c r="W71" s="12"/>
      <c r="X71" s="12"/>
      <c r="Y71" s="1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2"/>
      <c r="Q72" s="12"/>
      <c r="R72" s="12"/>
      <c r="S72" s="2"/>
      <c r="T72" s="2"/>
      <c r="U72" s="2"/>
      <c r="V72" s="2"/>
      <c r="W72" s="12"/>
      <c r="X72" s="12"/>
      <c r="Y72" s="1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2"/>
      <c r="Q73" s="12"/>
      <c r="R73" s="12"/>
      <c r="S73" s="2"/>
      <c r="T73" s="2"/>
      <c r="U73" s="2"/>
      <c r="V73" s="2"/>
      <c r="W73" s="12"/>
      <c r="X73" s="12"/>
      <c r="Y73" s="1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2"/>
      <c r="Q74" s="12"/>
      <c r="R74" s="12"/>
      <c r="S74" s="2"/>
      <c r="T74" s="2"/>
      <c r="U74" s="2"/>
      <c r="V74" s="2"/>
      <c r="W74" s="12"/>
      <c r="X74" s="12"/>
      <c r="Y74" s="1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2"/>
      <c r="Q75" s="12"/>
      <c r="R75" s="12"/>
      <c r="S75" s="2"/>
      <c r="T75" s="2"/>
      <c r="U75" s="2"/>
      <c r="V75" s="2"/>
      <c r="W75" s="12"/>
      <c r="X75" s="12"/>
      <c r="Y75" s="1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2000-10-18T21:13:36Z</dcterms:created>
  <dcterms:modified xsi:type="dcterms:W3CDTF">2001-01-24T15:11:36Z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