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<sst xmlns="http://schemas.openxmlformats.org/spreadsheetml/2006/main" count="55" uniqueCount="35">
  <si>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176-000-002</t>
  </si>
  <si>
    <t>176-011-013</t>
  </si>
  <si>
    <t>176-023-025</t>
  </si>
  <si>
    <t>176-035-037</t>
  </si>
  <si>
    <t>176-047-049</t>
  </si>
  <si>
    <t>176-059-061</t>
  </si>
  <si>
    <t>176-071-073</t>
  </si>
  <si>
    <t>176-083-085</t>
  </si>
  <si>
    <t>176-095-097</t>
  </si>
  <si>
    <t>176-107-109</t>
  </si>
  <si>
    <t>176-119-121</t>
  </si>
  <si>
    <t>176-131-133</t>
  </si>
  <si>
    <t>176-143-145</t>
  </si>
  <si>
    <t>176-155-157</t>
  </si>
  <si>
    <t>176-167-169</t>
  </si>
  <si>
    <t>176-179-181</t>
  </si>
  <si>
    <t>176-191-193</t>
  </si>
  <si>
    <t>176-203-205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</si>
  <si>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</si>
  <si>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</si>
  <si>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</si>
  <si>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</si>
  <si>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</si>
  <si>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</si>
  <si>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</si>
  <si>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</si>
  <si>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</si>
  <si>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</si>
  <si>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</si>
  <si>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</si>
  <si>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</si>
  <si>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</si>
  <si>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</si>
  <si>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</si>
  <si>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BSS00_176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</si>
</sst>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6.63</c:v>
                </c:pt>
                <c:pt idx="1">
                  <c:v>1.751</c:v>
                </c:pt>
                <c:pt idx="2">
                  <c:v>0.078</c:v>
                </c:pt>
                <c:pt idx="3">
                  <c:v>0.16</c:v>
                </c:pt>
                <c:pt idx="4">
                  <c:v>1.83</c:v>
                </c:pt>
                <c:pt idx="5">
                  <c:v>2.1590000000000003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26.591699999999996</c:v>
                </c:pt>
                <c:pt idx="10">
                  <c:v>28.5315</c:v>
                </c:pt>
                <c:pt idx="11">
                  <c:v>0.13</c:v>
                </c:pt>
                <c:pt idx="12">
                  <c:v>46.331</c:v>
                </c:pt>
                <c:pt idx="13">
                  <c:v>0.00035</c:v>
                </c:pt>
                <c:pt idx="14">
                  <c:v>0.0014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52862513"/>
        <c:axId val="6000570"/>
      </c:scatterChart>
      <c:valAx>
        <c:axId val="5286251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000570"/>
        <c:crosses val="autoZero"/>
        <c:crossBetween val="midCat"/>
        <c:dispUnits/>
        <c:majorUnit val="10"/>
        <c:minorUnit val="5"/>
      </c:valAx>
      <c:valAx>
        <c:axId val="600057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86251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6.63</c:v>
                </c:pt>
                <c:pt idx="1">
                  <c:v>1.751</c:v>
                </c:pt>
                <c:pt idx="2">
                  <c:v>0.078</c:v>
                </c:pt>
                <c:pt idx="3">
                  <c:v>0.16</c:v>
                </c:pt>
                <c:pt idx="4">
                  <c:v>1.83</c:v>
                </c:pt>
                <c:pt idx="5">
                  <c:v>2.1590000000000003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26.591699999999996</c:v>
                </c:pt>
                <c:pt idx="10">
                  <c:v>28.5315</c:v>
                </c:pt>
                <c:pt idx="11">
                  <c:v>0.13</c:v>
                </c:pt>
                <c:pt idx="12">
                  <c:v>46.331</c:v>
                </c:pt>
                <c:pt idx="13">
                  <c:v>0.00035</c:v>
                </c:pt>
                <c:pt idx="14">
                  <c:v>0.0014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54005131"/>
        <c:axId val="16284132"/>
      </c:scatterChart>
      <c:valAx>
        <c:axId val="5400513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284132"/>
        <c:crosses val="autoZero"/>
        <c:crossBetween val="midCat"/>
        <c:dispUnits/>
        <c:majorUnit val="10"/>
        <c:minorUnit val="5"/>
      </c:valAx>
      <c:valAx>
        <c:axId val="1628413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00513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42</xdr:row>
      <xdr:rowOff>38100</xdr:rowOff>
    </xdr:from>
    <xdr:to>
      <xdr:col>6</xdr:col>
      <xdr:colOff>238125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523875" y="6438900"/>
        <a:ext cx="29432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42</xdr:row>
      <xdr:rowOff>47625</xdr:rowOff>
    </xdr:from>
    <xdr:to>
      <xdr:col>16</xdr:col>
      <xdr:colOff>342900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819525" y="6448425"/>
        <a:ext cx="29432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33203125" style="0" customWidth="1"/>
    <col min="4" max="6" width="6.83203125" style="0" bestFit="1" customWidth="1"/>
    <col min="7" max="12" width="5.83203125" style="0" bestFit="1" customWidth="1"/>
    <col min="13" max="13" width="4.16015625" style="0" bestFit="1" customWidth="1"/>
    <col min="14" max="15" width="4.16015625" style="0" customWidth="1"/>
    <col min="16" max="17" width="8.33203125" style="6" bestFit="1" customWidth="1"/>
    <col min="18" max="18" width="6.33203125" style="6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4" width="8.33203125" style="6" bestFit="1" customWidth="1"/>
    <col min="25" max="25" width="6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34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7" t="s">
        <v>22</v>
      </c>
      <c r="Q5" s="7" t="s">
        <v>23</v>
      </c>
      <c r="R5" s="7" t="s">
        <v>24</v>
      </c>
      <c r="S5" s="1"/>
      <c r="T5" s="8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0.00075</v>
      </c>
      <c r="E6" s="2">
        <v>0.001312</v>
      </c>
      <c r="F6" s="2">
        <v>0.002372</v>
      </c>
      <c r="G6" s="2">
        <v>0.003598</v>
      </c>
      <c r="H6" s="2">
        <v>0.01291</v>
      </c>
      <c r="I6" s="2">
        <v>0.03194</v>
      </c>
      <c r="J6" s="2">
        <v>0.04307</v>
      </c>
      <c r="K6" s="2">
        <v>0.05445</v>
      </c>
      <c r="L6" s="2">
        <v>0.06848</v>
      </c>
      <c r="M6" s="2" t="s">
        <v>18</v>
      </c>
      <c r="N6" s="5">
        <f>(F6+J6)/2</f>
        <v>0.022720999999999998</v>
      </c>
      <c r="O6" s="5"/>
      <c r="P6" s="5">
        <v>6.63</v>
      </c>
      <c r="Q6" s="5">
        <v>66.48</v>
      </c>
      <c r="R6" s="5">
        <v>26.98</v>
      </c>
      <c r="S6" s="2"/>
      <c r="T6" s="13" t="s">
        <v>30</v>
      </c>
      <c r="U6" s="14" t="s">
        <v>31</v>
      </c>
      <c r="V6" s="14" t="s">
        <v>32</v>
      </c>
      <c r="W6" s="14" t="s">
        <v>22</v>
      </c>
      <c r="X6" s="14" t="s">
        <v>33</v>
      </c>
      <c r="Y6" s="15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10.380821783940931</v>
      </c>
      <c r="E7" s="2">
        <v>9.57401656470609</v>
      </c>
      <c r="F7" s="2">
        <v>8.71968027477817</v>
      </c>
      <c r="G7" s="2">
        <v>8.118589098072691</v>
      </c>
      <c r="H7" s="2">
        <v>6.275367189129621</v>
      </c>
      <c r="I7" s="2">
        <v>4.9684918770255795</v>
      </c>
      <c r="J7" s="2">
        <v>4.537172866194954</v>
      </c>
      <c r="K7" s="2">
        <v>4.198924140832543</v>
      </c>
      <c r="L7" s="2">
        <v>3.868173488035665</v>
      </c>
      <c r="M7" s="2" t="s">
        <v>19</v>
      </c>
      <c r="N7" s="5">
        <f aca="true" t="shared" si="0" ref="N7:N41">(F7+J7)/2</f>
        <v>6.628426570486562</v>
      </c>
      <c r="O7" s="5">
        <f>(F7-J7)/2</f>
        <v>2.091253704291608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6.63</v>
      </c>
      <c r="X7" s="17">
        <v>66.48</v>
      </c>
      <c r="Y7" s="18">
        <v>26.98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0.000632</v>
      </c>
      <c r="E8" s="2">
        <v>0.00085</v>
      </c>
      <c r="F8" s="2">
        <v>0.001313</v>
      </c>
      <c r="G8" s="2">
        <v>0.002309</v>
      </c>
      <c r="H8" s="2">
        <v>0.005083999999999999</v>
      </c>
      <c r="I8" s="2">
        <v>0.02052</v>
      </c>
      <c r="J8" s="2">
        <v>0.037770000000000005</v>
      </c>
      <c r="K8" s="2">
        <v>0.0481</v>
      </c>
      <c r="L8" s="2">
        <v>0.05677</v>
      </c>
      <c r="M8" s="2"/>
      <c r="N8" s="5">
        <f t="shared" si="0"/>
        <v>0.019541500000000003</v>
      </c>
      <c r="O8" s="5"/>
      <c r="P8" s="5">
        <v>1.751</v>
      </c>
      <c r="Q8" s="5">
        <v>55.62</v>
      </c>
      <c r="R8" s="5">
        <v>42.72</v>
      </c>
      <c r="S8" s="2"/>
      <c r="T8" s="16" t="s">
        <v>1</v>
      </c>
      <c r="U8" s="12">
        <v>1</v>
      </c>
      <c r="V8" s="12">
        <f>CONVERT(U8,"ft","m")</f>
        <v>0.3048</v>
      </c>
      <c r="W8" s="17">
        <v>1.751</v>
      </c>
      <c r="X8" s="17">
        <v>55.62</v>
      </c>
      <c r="Y8" s="18">
        <v>42.72</v>
      </c>
      <c r="Z8" s="2"/>
      <c r="AA8" s="2"/>
      <c r="AB8" s="2"/>
      <c r="AC8" s="2"/>
    </row>
    <row r="9" spans="1:29" ht="12">
      <c r="A9" s="2"/>
      <c r="B9" s="2"/>
      <c r="C9" s="2"/>
      <c r="D9" s="2">
        <v>10.627787821147072</v>
      </c>
      <c r="E9" s="2">
        <v>10.20024953829911</v>
      </c>
      <c r="F9" s="2">
        <v>9.572917368431288</v>
      </c>
      <c r="G9" s="2">
        <v>8.75851611155006</v>
      </c>
      <c r="H9" s="2">
        <v>7.619820254319215</v>
      </c>
      <c r="I9" s="2">
        <v>5.606825458829758</v>
      </c>
      <c r="J9" s="2">
        <v>4.726615405996639</v>
      </c>
      <c r="K9" s="2">
        <v>4.377819295779408</v>
      </c>
      <c r="L9" s="2">
        <v>4.1387274481619345</v>
      </c>
      <c r="M9" s="2"/>
      <c r="N9" s="5">
        <f t="shared" si="0"/>
        <v>7.149766387213964</v>
      </c>
      <c r="O9" s="5">
        <f>(F9-J9)/2</f>
        <v>2.4231509812173244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0.078</v>
      </c>
      <c r="X9" s="17">
        <v>71.47</v>
      </c>
      <c r="Y9" s="18">
        <v>28.37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0.000706</v>
      </c>
      <c r="E10" s="2">
        <v>0.001095</v>
      </c>
      <c r="F10" s="2">
        <v>0.002085</v>
      </c>
      <c r="G10" s="2">
        <v>0.003355</v>
      </c>
      <c r="H10" s="2">
        <v>0.01275</v>
      </c>
      <c r="I10" s="2">
        <v>0.02505</v>
      </c>
      <c r="J10" s="2">
        <v>0.03189</v>
      </c>
      <c r="K10" s="2">
        <v>0.03731</v>
      </c>
      <c r="L10" s="2">
        <v>0.04712</v>
      </c>
      <c r="M10" s="2"/>
      <c r="N10" s="5">
        <f t="shared" si="0"/>
        <v>0.016987500000000003</v>
      </c>
      <c r="O10" s="5"/>
      <c r="P10" s="5">
        <v>0.078</v>
      </c>
      <c r="Q10" s="5">
        <v>71.47</v>
      </c>
      <c r="R10" s="5">
        <v>28.37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0.16</v>
      </c>
      <c r="X10" s="17">
        <v>74.61</v>
      </c>
      <c r="Y10" s="18">
        <v>25.16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10.468044196052993</v>
      </c>
      <c r="E11" s="2">
        <v>9.834853414835639</v>
      </c>
      <c r="F11" s="2">
        <v>8.90573690099215</v>
      </c>
      <c r="G11" s="2">
        <v>8.21947151823663</v>
      </c>
      <c r="H11" s="2">
        <v>6.293358942690593</v>
      </c>
      <c r="I11" s="2">
        <v>5.319045586354241</v>
      </c>
      <c r="J11" s="2">
        <v>4.970752092184551</v>
      </c>
      <c r="K11" s="2">
        <v>4.744293829620032</v>
      </c>
      <c r="L11" s="2">
        <v>4.407516650606351</v>
      </c>
      <c r="M11" s="2"/>
      <c r="N11" s="5">
        <f t="shared" si="0"/>
        <v>6.93824449658835</v>
      </c>
      <c r="O11" s="5">
        <f>(F11-J11)/2</f>
        <v>1.9674924044037994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1.83</v>
      </c>
      <c r="X11" s="17">
        <v>68.88</v>
      </c>
      <c r="Y11" s="18">
        <v>29.22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0.000725</v>
      </c>
      <c r="E12" s="2">
        <v>0.001172</v>
      </c>
      <c r="F12" s="2">
        <v>0.002277</v>
      </c>
      <c r="G12" s="2">
        <v>0.003859</v>
      </c>
      <c r="H12" s="2">
        <v>0.01695</v>
      </c>
      <c r="I12" s="2">
        <v>0.03149</v>
      </c>
      <c r="J12" s="2">
        <v>0.03719</v>
      </c>
      <c r="K12" s="2">
        <v>0.04361</v>
      </c>
      <c r="L12" s="2">
        <v>0.05025</v>
      </c>
      <c r="M12" s="2"/>
      <c r="N12" s="5">
        <f t="shared" si="0"/>
        <v>0.0197335</v>
      </c>
      <c r="O12" s="5"/>
      <c r="P12" s="5">
        <v>0.16</v>
      </c>
      <c r="Q12" s="5">
        <v>74.61</v>
      </c>
      <c r="R12" s="5">
        <v>25.16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2.1590000000000003</v>
      </c>
      <c r="X12" s="17">
        <v>64.85</v>
      </c>
      <c r="Y12" s="18">
        <v>32.93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10.429731384421878</v>
      </c>
      <c r="E13" s="2">
        <v>9.736811714901926</v>
      </c>
      <c r="F13" s="2">
        <v>8.778649993187551</v>
      </c>
      <c r="G13" s="2">
        <v>8.01755724078292</v>
      </c>
      <c r="H13" s="2">
        <v>5.882570916413107</v>
      </c>
      <c r="I13" s="2">
        <v>4.988962432301403</v>
      </c>
      <c r="J13" s="2">
        <v>4.748941441824824</v>
      </c>
      <c r="K13" s="2">
        <v>4.519197199355206</v>
      </c>
      <c r="L13" s="2">
        <v>4.314732593483159</v>
      </c>
      <c r="M13" s="2"/>
      <c r="N13" s="5">
        <f t="shared" si="0"/>
        <v>6.763795717506188</v>
      </c>
      <c r="O13" s="5">
        <f>(F13-J13)/2</f>
        <v>2.0148542756813637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0</v>
      </c>
      <c r="X13" s="17">
        <v>49.22</v>
      </c>
      <c r="Y13" s="18">
        <v>50.88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0.000714</v>
      </c>
      <c r="E14" s="2">
        <v>0.0011180000000000003</v>
      </c>
      <c r="F14" s="2">
        <v>0.002051</v>
      </c>
      <c r="G14" s="2">
        <v>0.0032519999999999997</v>
      </c>
      <c r="H14" s="2">
        <v>0.01294</v>
      </c>
      <c r="I14" s="2">
        <v>0.03052</v>
      </c>
      <c r="J14" s="2">
        <v>0.03789</v>
      </c>
      <c r="K14" s="2">
        <v>0.04574</v>
      </c>
      <c r="L14" s="2">
        <v>0.05523</v>
      </c>
      <c r="M14" s="2"/>
      <c r="N14" s="5">
        <f t="shared" si="0"/>
        <v>0.0199705</v>
      </c>
      <c r="O14" s="5"/>
      <c r="P14" s="5">
        <v>1.83</v>
      </c>
      <c r="Q14" s="5">
        <v>68.88</v>
      </c>
      <c r="R14" s="5">
        <v>29.22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0.13</v>
      </c>
      <c r="X14" s="17">
        <v>66.88</v>
      </c>
      <c r="Y14" s="18">
        <v>32.94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10.451788305295075</v>
      </c>
      <c r="E15" s="2">
        <v>9.804864096480983</v>
      </c>
      <c r="F15" s="2">
        <v>8.929456792844322</v>
      </c>
      <c r="G15" s="2">
        <v>8.264457027249147</v>
      </c>
      <c r="H15" s="2">
        <v>6.272018572444304</v>
      </c>
      <c r="I15" s="2">
        <v>5.034101227602282</v>
      </c>
      <c r="J15" s="2">
        <v>4.722039049928103</v>
      </c>
      <c r="K15" s="2">
        <v>4.45039982402514</v>
      </c>
      <c r="L15" s="2">
        <v>4.1784040623657495</v>
      </c>
      <c r="M15" s="2"/>
      <c r="N15" s="5">
        <f t="shared" si="0"/>
        <v>6.8257479213862124</v>
      </c>
      <c r="O15" s="5">
        <f>(F15-J15)/2</f>
        <v>2.1037088714581094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0</v>
      </c>
      <c r="X15" s="17">
        <v>46.45</v>
      </c>
      <c r="Y15" s="18">
        <v>53.46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0.0006870000000000001</v>
      </c>
      <c r="E16" s="2">
        <v>0.0010189999999999997</v>
      </c>
      <c r="F16" s="2">
        <v>0.00185</v>
      </c>
      <c r="G16" s="2">
        <v>0.002916</v>
      </c>
      <c r="H16" s="2">
        <v>0.01022</v>
      </c>
      <c r="I16" s="2">
        <v>0.03513</v>
      </c>
      <c r="J16" s="2">
        <v>0.04446</v>
      </c>
      <c r="K16" s="2">
        <v>0.0524</v>
      </c>
      <c r="L16" s="2">
        <v>0.05834</v>
      </c>
      <c r="M16" s="2"/>
      <c r="N16" s="5">
        <f t="shared" si="0"/>
        <v>0.023155</v>
      </c>
      <c r="O16" s="5"/>
      <c r="P16" s="5">
        <v>2.1590000000000003</v>
      </c>
      <c r="Q16" s="5">
        <v>64.85</v>
      </c>
      <c r="R16" s="5">
        <v>32.93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26.591699999999996</v>
      </c>
      <c r="X16" s="17">
        <v>49.49</v>
      </c>
      <c r="Y16" s="18">
        <v>23.92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10.507402280506074</v>
      </c>
      <c r="E17" s="2">
        <v>9.938630233158362</v>
      </c>
      <c r="F17" s="2">
        <v>9.0782590139205</v>
      </c>
      <c r="G17" s="2">
        <v>8.421793564997238</v>
      </c>
      <c r="H17" s="2">
        <v>6.612460993499191</v>
      </c>
      <c r="I17" s="2">
        <v>4.8311526132144404</v>
      </c>
      <c r="J17" s="2">
        <v>4.491348241409822</v>
      </c>
      <c r="K17" s="2">
        <v>4.2542893780119995</v>
      </c>
      <c r="L17" s="2">
        <v>4.099370803538634</v>
      </c>
      <c r="M17" s="2"/>
      <c r="N17" s="5">
        <f t="shared" si="0"/>
        <v>6.784803627665161</v>
      </c>
      <c r="O17" s="5">
        <f>(F17-J17)/2</f>
        <v>2.2934553862553386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28.5315</v>
      </c>
      <c r="X17" s="17">
        <v>42.58</v>
      </c>
      <c r="Y17" s="18">
        <v>28.91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0.000604</v>
      </c>
      <c r="E18" s="2">
        <v>0.000781</v>
      </c>
      <c r="F18" s="2">
        <v>0.00109</v>
      </c>
      <c r="G18" s="2">
        <v>0.001938</v>
      </c>
      <c r="H18" s="2">
        <v>0.003825</v>
      </c>
      <c r="I18" s="2">
        <v>0.009332000000000002</v>
      </c>
      <c r="J18" s="2">
        <v>0.01385</v>
      </c>
      <c r="K18" s="2">
        <v>0.01632</v>
      </c>
      <c r="L18" s="2">
        <v>0.019329999999999996</v>
      </c>
      <c r="M18" s="2"/>
      <c r="N18" s="5">
        <f t="shared" si="0"/>
        <v>0.00747</v>
      </c>
      <c r="O18" s="5"/>
      <c r="P18" s="5">
        <v>0</v>
      </c>
      <c r="Q18" s="5">
        <v>49.22</v>
      </c>
      <c r="R18" s="5">
        <v>50.88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0.13</v>
      </c>
      <c r="X18" s="17">
        <v>54.31</v>
      </c>
      <c r="Y18" s="18">
        <v>45.52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10.693163829999095</v>
      </c>
      <c r="E19" s="2">
        <v>10.322389831182196</v>
      </c>
      <c r="F19" s="2">
        <v>9.841456149659885</v>
      </c>
      <c r="G19" s="2">
        <v>9.011215713909094</v>
      </c>
      <c r="H19" s="2">
        <v>8.0303245368568</v>
      </c>
      <c r="I19" s="2">
        <v>6.7435979773399755</v>
      </c>
      <c r="J19" s="2">
        <v>6.173970213500262</v>
      </c>
      <c r="K19" s="2">
        <v>5.937215132465317</v>
      </c>
      <c r="L19" s="2">
        <v>5.693014552225576</v>
      </c>
      <c r="M19" s="2"/>
      <c r="N19" s="5">
        <f t="shared" si="0"/>
        <v>8.007713181580073</v>
      </c>
      <c r="O19" s="5">
        <f>(F19-J19)/2</f>
        <v>1.8337429680798119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46.331</v>
      </c>
      <c r="X19" s="17">
        <v>34.15</v>
      </c>
      <c r="Y19" s="18">
        <v>19.5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0.000671</v>
      </c>
      <c r="E20" s="2">
        <v>0.000962</v>
      </c>
      <c r="F20" s="2">
        <v>0.00171</v>
      </c>
      <c r="G20" s="2">
        <v>0.0028530000000000005</v>
      </c>
      <c r="H20" s="2">
        <v>0.011210000000000001</v>
      </c>
      <c r="I20" s="2">
        <v>0.02304</v>
      </c>
      <c r="J20" s="2">
        <v>0.03037</v>
      </c>
      <c r="K20" s="2">
        <v>0.03534</v>
      </c>
      <c r="L20" s="2">
        <v>0.04518</v>
      </c>
      <c r="M20" s="2"/>
      <c r="N20" s="5">
        <f t="shared" si="0"/>
        <v>0.016040000000000002</v>
      </c>
      <c r="O20" s="5"/>
      <c r="P20" s="5">
        <v>0.13</v>
      </c>
      <c r="Q20" s="5">
        <v>66.88</v>
      </c>
      <c r="R20" s="5">
        <v>32.94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0.00035</v>
      </c>
      <c r="X20" s="17">
        <v>58.56</v>
      </c>
      <c r="Y20" s="18">
        <v>41.47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10.54139961312399</v>
      </c>
      <c r="E21" s="2">
        <v>10.021675485554134</v>
      </c>
      <c r="F21" s="2">
        <v>9.191787959550913</v>
      </c>
      <c r="G21" s="2">
        <v>8.453304537742454</v>
      </c>
      <c r="H21" s="2">
        <v>6.4790699116313855</v>
      </c>
      <c r="I21" s="2">
        <v>5.439715472994499</v>
      </c>
      <c r="J21" s="2">
        <v>5.041209281269352</v>
      </c>
      <c r="K21" s="2">
        <v>4.822554149885195</v>
      </c>
      <c r="L21" s="2">
        <v>4.468171919043727</v>
      </c>
      <c r="M21" s="2"/>
      <c r="N21" s="5">
        <f t="shared" si="0"/>
        <v>7.116498620410132</v>
      </c>
      <c r="O21" s="5">
        <f>(F21-J21)/2</f>
        <v>2.0752893391407805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0.0014</v>
      </c>
      <c r="X21" s="17">
        <v>47.26</v>
      </c>
      <c r="Y21" s="18">
        <v>52.7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0.00059</v>
      </c>
      <c r="E22" s="2">
        <v>0.000749</v>
      </c>
      <c r="F22" s="2">
        <v>0.001008</v>
      </c>
      <c r="G22" s="2">
        <v>0.001781</v>
      </c>
      <c r="H22" s="2">
        <v>0.003597</v>
      </c>
      <c r="I22" s="2">
        <v>0.008093</v>
      </c>
      <c r="J22" s="2">
        <v>0.01347</v>
      </c>
      <c r="K22" s="2">
        <v>0.01704</v>
      </c>
      <c r="L22" s="2">
        <v>0.02105</v>
      </c>
      <c r="M22" s="2"/>
      <c r="N22" s="5">
        <f t="shared" si="0"/>
        <v>0.007239</v>
      </c>
      <c r="O22" s="5"/>
      <c r="P22" s="5">
        <v>0</v>
      </c>
      <c r="Q22" s="5">
        <v>46.45</v>
      </c>
      <c r="R22" s="5">
        <v>53.46</v>
      </c>
      <c r="S22" s="2"/>
      <c r="T22" s="16" t="s">
        <v>15</v>
      </c>
      <c r="U22" s="12">
        <v>15</v>
      </c>
      <c r="V22" s="12">
        <f>CONVERT(U22,"ft","m")</f>
        <v>4.572</v>
      </c>
      <c r="W22" s="17">
        <v>0</v>
      </c>
      <c r="X22" s="17">
        <v>50.132000000000005</v>
      </c>
      <c r="Y22" s="18">
        <v>49.86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10.726997425074972</v>
      </c>
      <c r="E23" s="2">
        <v>10.382746660865424</v>
      </c>
      <c r="F23" s="2">
        <v>9.954288645824258</v>
      </c>
      <c r="G23" s="2">
        <v>9.133096768222556</v>
      </c>
      <c r="H23" s="2">
        <v>8.118990125188795</v>
      </c>
      <c r="I23" s="2">
        <v>6.949109689196818</v>
      </c>
      <c r="J23" s="2">
        <v>6.214106338974508</v>
      </c>
      <c r="K23" s="2">
        <v>5.874930854210973</v>
      </c>
      <c r="L23" s="2">
        <v>5.5700359564830535</v>
      </c>
      <c r="M23" s="2"/>
      <c r="N23" s="5">
        <f t="shared" si="0"/>
        <v>8.084197492399383</v>
      </c>
      <c r="O23" s="5">
        <f>(F23-J23)/2</f>
        <v>1.870091153424875</v>
      </c>
      <c r="P23" s="5"/>
      <c r="Q23" s="5"/>
      <c r="R23" s="5"/>
      <c r="S23" s="2"/>
      <c r="T23" s="16" t="s">
        <v>16</v>
      </c>
      <c r="U23" s="12">
        <v>16</v>
      </c>
      <c r="V23" s="12">
        <f>CONVERT(U23,"ft","m")</f>
        <v>4.8768</v>
      </c>
      <c r="W23" s="17">
        <v>0</v>
      </c>
      <c r="X23" s="17">
        <v>47.63</v>
      </c>
      <c r="Y23" s="18">
        <v>52.34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CONVERT(B24,"ft","m")</f>
        <v>2.7432</v>
      </c>
      <c r="D24" s="2">
        <v>0.000869</v>
      </c>
      <c r="E24" s="2">
        <v>0.00142</v>
      </c>
      <c r="F24" s="2">
        <v>0.002338</v>
      </c>
      <c r="G24" s="2">
        <v>0.0041849999999999995</v>
      </c>
      <c r="H24" s="2">
        <v>0.02448</v>
      </c>
      <c r="I24" s="2">
        <v>0.06685</v>
      </c>
      <c r="J24" s="2">
        <v>0.09947</v>
      </c>
      <c r="K24" s="2">
        <v>0.1178</v>
      </c>
      <c r="L24" s="2">
        <v>0.1345</v>
      </c>
      <c r="M24" s="2"/>
      <c r="N24" s="5">
        <f t="shared" si="0"/>
        <v>0.050904000000000005</v>
      </c>
      <c r="O24" s="5"/>
      <c r="P24" s="5">
        <v>26.591699999999996</v>
      </c>
      <c r="Q24" s="5">
        <v>49.49</v>
      </c>
      <c r="R24" s="5">
        <v>23.92</v>
      </c>
      <c r="S24" s="2"/>
      <c r="T24" s="19" t="s">
        <v>17</v>
      </c>
      <c r="U24" s="20">
        <v>17</v>
      </c>
      <c r="V24" s="20">
        <f>CONVERT(U24,"ft","m")</f>
        <v>5.1816</v>
      </c>
      <c r="W24" s="21">
        <v>0</v>
      </c>
      <c r="X24" s="21">
        <v>42.5868</v>
      </c>
      <c r="Y24" s="22">
        <v>57.48</v>
      </c>
      <c r="Z24" s="2"/>
      <c r="AA24" s="2"/>
      <c r="AB24" s="2"/>
      <c r="AC24" s="2"/>
    </row>
    <row r="25" spans="1:29" ht="12">
      <c r="A25" s="2"/>
      <c r="B25" s="2"/>
      <c r="C25" s="2"/>
      <c r="D25" s="2">
        <v>10.168356202509775</v>
      </c>
      <c r="E25" s="2">
        <v>9.459893354932131</v>
      </c>
      <c r="F25" s="2">
        <v>8.740509354792518</v>
      </c>
      <c r="G25" s="2">
        <v>7.900556661886468</v>
      </c>
      <c r="H25" s="2">
        <v>5.35225263174416</v>
      </c>
      <c r="I25" s="2">
        <v>3.9029286294560968</v>
      </c>
      <c r="J25" s="2">
        <v>3.3295947131364274</v>
      </c>
      <c r="K25" s="2">
        <v>3.085588555718989</v>
      </c>
      <c r="L25" s="2">
        <v>2.894321922105463</v>
      </c>
      <c r="M25" s="2"/>
      <c r="N25" s="5">
        <f t="shared" si="0"/>
        <v>6.035052033964472</v>
      </c>
      <c r="O25" s="5">
        <f>(F25-J25)/2</f>
        <v>2.7054573208280455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0.0008129999999999999</v>
      </c>
      <c r="E26" s="2">
        <v>0.00126</v>
      </c>
      <c r="F26" s="2">
        <v>0.001975</v>
      </c>
      <c r="G26" s="2">
        <v>0.0032240000000000003</v>
      </c>
      <c r="H26" s="2">
        <v>0.01522</v>
      </c>
      <c r="I26" s="2">
        <v>0.09486</v>
      </c>
      <c r="J26" s="2">
        <v>0.124</v>
      </c>
      <c r="K26" s="2">
        <v>0.1407</v>
      </c>
      <c r="L26" s="2">
        <v>0.1583</v>
      </c>
      <c r="M26" s="2"/>
      <c r="N26" s="5">
        <f t="shared" si="0"/>
        <v>0.0629875</v>
      </c>
      <c r="O26" s="5"/>
      <c r="P26" s="5">
        <v>28.5315</v>
      </c>
      <c r="Q26" s="5">
        <v>42.58</v>
      </c>
      <c r="R26" s="5">
        <v>28.91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10.264457027249147</v>
      </c>
      <c r="E27" s="2">
        <v>9.632360550936896</v>
      </c>
      <c r="F27" s="2">
        <v>8.983931631372347</v>
      </c>
      <c r="G27" s="2">
        <v>8.276932540796206</v>
      </c>
      <c r="H27" s="2">
        <v>6.037887830933267</v>
      </c>
      <c r="I27" s="2">
        <v>3.3980563213572847</v>
      </c>
      <c r="J27" s="2">
        <v>3.011587974275212</v>
      </c>
      <c r="K27" s="2">
        <v>2.829305766312917</v>
      </c>
      <c r="L27" s="2">
        <v>2.6592668394122683</v>
      </c>
      <c r="M27" s="2"/>
      <c r="N27" s="5">
        <f t="shared" si="0"/>
        <v>5.997759802823779</v>
      </c>
      <c r="O27" s="5">
        <f>(F27-J27)/2</f>
        <v>2.986171828548567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0.000611</v>
      </c>
      <c r="E28" s="2">
        <v>0.000796</v>
      </c>
      <c r="F28" s="2">
        <v>0.001135</v>
      </c>
      <c r="G28" s="2">
        <v>0.0020950000000000005</v>
      </c>
      <c r="H28" s="2">
        <v>0.004518</v>
      </c>
      <c r="I28" s="2">
        <v>0.01496</v>
      </c>
      <c r="J28" s="2">
        <v>0.02015</v>
      </c>
      <c r="K28" s="2">
        <v>0.03072</v>
      </c>
      <c r="L28" s="2">
        <v>0.038340000000000006</v>
      </c>
      <c r="M28" s="2"/>
      <c r="N28" s="5">
        <f t="shared" si="0"/>
        <v>0.010642500000000001</v>
      </c>
      <c r="O28" s="5"/>
      <c r="P28" s="5">
        <v>0.13</v>
      </c>
      <c r="Q28" s="5">
        <v>54.31</v>
      </c>
      <c r="R28" s="5">
        <v>45.52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10.676539999505446</v>
      </c>
      <c r="E29" s="2">
        <v>10.294943948780526</v>
      </c>
      <c r="F29" s="2">
        <v>9.783091987145896</v>
      </c>
      <c r="G29" s="2">
        <v>8.89883404073746</v>
      </c>
      <c r="H29" s="2">
        <v>7.79010001393109</v>
      </c>
      <c r="I29" s="2">
        <v>6.062746014549175</v>
      </c>
      <c r="J29" s="2">
        <v>5.633076351021482</v>
      </c>
      <c r="K29" s="2">
        <v>5.024677973715655</v>
      </c>
      <c r="L29" s="2">
        <v>4.705005852768661</v>
      </c>
      <c r="M29" s="2"/>
      <c r="N29" s="5">
        <f t="shared" si="0"/>
        <v>7.708084169083689</v>
      </c>
      <c r="O29" s="5">
        <f>(F29-J29)/2</f>
        <v>2.075007818062207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0.001008</v>
      </c>
      <c r="E30" s="2">
        <v>0.001821</v>
      </c>
      <c r="F30" s="2">
        <v>0.003036</v>
      </c>
      <c r="G30" s="2">
        <v>0.006</v>
      </c>
      <c r="H30" s="2">
        <v>0.04255</v>
      </c>
      <c r="I30" s="2">
        <v>0.1146</v>
      </c>
      <c r="J30" s="2">
        <v>0.1324</v>
      </c>
      <c r="K30" s="2">
        <v>0.1477</v>
      </c>
      <c r="L30" s="2">
        <v>0.167</v>
      </c>
      <c r="M30" s="2"/>
      <c r="N30" s="5">
        <f t="shared" si="0"/>
        <v>0.067718</v>
      </c>
      <c r="O30" s="5"/>
      <c r="P30" s="5">
        <v>46.331</v>
      </c>
      <c r="Q30" s="5">
        <v>34.15</v>
      </c>
      <c r="R30" s="5">
        <v>19.5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9.954288645824258</v>
      </c>
      <c r="E31" s="2">
        <v>9.101053362347336</v>
      </c>
      <c r="F31" s="2">
        <v>8.363612493908708</v>
      </c>
      <c r="G31" s="2">
        <v>7.380821783940932</v>
      </c>
      <c r="H31" s="2">
        <v>4.554697057863487</v>
      </c>
      <c r="I31" s="2">
        <v>3.125321050792545</v>
      </c>
      <c r="J31" s="2">
        <v>2.917024972742232</v>
      </c>
      <c r="K31" s="2">
        <v>2.7592582687846603</v>
      </c>
      <c r="L31" s="2">
        <v>2.5820799921880346</v>
      </c>
      <c r="M31" s="2"/>
      <c r="N31" s="5">
        <f t="shared" si="0"/>
        <v>5.64031873332547</v>
      </c>
      <c r="O31" s="5">
        <f>(F31-J31)/2</f>
        <v>2.7232937605832377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0.000641</v>
      </c>
      <c r="E32" s="2">
        <v>0.000876</v>
      </c>
      <c r="F32" s="2">
        <v>0.001407</v>
      </c>
      <c r="G32" s="2">
        <v>0.002382</v>
      </c>
      <c r="H32" s="2">
        <v>0.005214000000000001</v>
      </c>
      <c r="I32" s="2">
        <v>0.01412</v>
      </c>
      <c r="J32" s="2">
        <v>0.01791</v>
      </c>
      <c r="K32" s="2">
        <v>0.023760000000000003</v>
      </c>
      <c r="L32" s="2">
        <v>0.03228</v>
      </c>
      <c r="M32" s="2"/>
      <c r="N32" s="5">
        <f t="shared" si="0"/>
        <v>0.009658499999999999</v>
      </c>
      <c r="O32" s="5"/>
      <c r="P32" s="5">
        <v>0.00035</v>
      </c>
      <c r="Q32" s="5">
        <v>58.56</v>
      </c>
      <c r="R32" s="5">
        <v>41.47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10.607388022705432</v>
      </c>
      <c r="E33" s="2">
        <v>10.156781509723</v>
      </c>
      <c r="F33" s="2">
        <v>9.473161956087642</v>
      </c>
      <c r="G33" s="2">
        <v>8.71361087146006</v>
      </c>
      <c r="H33" s="2">
        <v>7.5833937017886175</v>
      </c>
      <c r="I33" s="2">
        <v>6.1461161011656325</v>
      </c>
      <c r="J33" s="2">
        <v>5.80309085245085</v>
      </c>
      <c r="K33" s="2">
        <v>5.395321353636046</v>
      </c>
      <c r="L33" s="2">
        <v>4.953215611159031</v>
      </c>
      <c r="M33" s="2"/>
      <c r="N33" s="5">
        <f t="shared" si="0"/>
        <v>7.638126404269246</v>
      </c>
      <c r="O33" s="5">
        <f>(F33-J33)/2</f>
        <v>1.8350355518183958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0.000586</v>
      </c>
      <c r="E34" s="2">
        <v>0.00074</v>
      </c>
      <c r="F34" s="2">
        <v>0.000982</v>
      </c>
      <c r="G34" s="2">
        <v>0.001747</v>
      </c>
      <c r="H34" s="2">
        <v>0.00366</v>
      </c>
      <c r="I34" s="2">
        <v>0.009634</v>
      </c>
      <c r="J34" s="2">
        <v>0.01529</v>
      </c>
      <c r="K34" s="2">
        <v>0.0187</v>
      </c>
      <c r="L34" s="2">
        <v>0.03019</v>
      </c>
      <c r="M34" s="2"/>
      <c r="N34" s="5">
        <f t="shared" si="0"/>
        <v>0.008136</v>
      </c>
      <c r="O34" s="5"/>
      <c r="P34" s="5">
        <v>0.0014</v>
      </c>
      <c r="Q34" s="5">
        <v>47.26</v>
      </c>
      <c r="R34" s="5">
        <v>52.7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10.736811714901927</v>
      </c>
      <c r="E35" s="2">
        <v>10.400187108807861</v>
      </c>
      <c r="F35" s="2">
        <v>9.991989355009482</v>
      </c>
      <c r="G35" s="2">
        <v>9.160904676407414</v>
      </c>
      <c r="H35" s="2">
        <v>8.09394063615277</v>
      </c>
      <c r="I35" s="2">
        <v>6.697649360737197</v>
      </c>
      <c r="J35" s="2">
        <v>6.031267783076007</v>
      </c>
      <c r="K35" s="2">
        <v>5.740817919661812</v>
      </c>
      <c r="L35" s="2">
        <v>5.049785432923187</v>
      </c>
      <c r="M35" s="2"/>
      <c r="N35" s="5">
        <f t="shared" si="0"/>
        <v>8.011628569042745</v>
      </c>
      <c r="O35" s="5">
        <f>(F35-J35)/2</f>
        <v>1.9803607859667371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0.000598</v>
      </c>
      <c r="E36" s="2">
        <v>0.000765</v>
      </c>
      <c r="F36" s="2">
        <v>0.001044</v>
      </c>
      <c r="G36" s="2">
        <v>0.001898</v>
      </c>
      <c r="H36" s="2">
        <v>0.003914</v>
      </c>
      <c r="I36" s="2">
        <v>0.01083</v>
      </c>
      <c r="J36" s="2">
        <v>0.01577</v>
      </c>
      <c r="K36" s="2">
        <v>0.0192</v>
      </c>
      <c r="L36" s="2">
        <v>0.02912</v>
      </c>
      <c r="M36" s="2"/>
      <c r="N36" s="5">
        <f t="shared" si="0"/>
        <v>0.008407</v>
      </c>
      <c r="O36" s="5"/>
      <c r="P36" s="5">
        <v>0</v>
      </c>
      <c r="Q36" s="5">
        <v>50.132000000000005</v>
      </c>
      <c r="R36" s="5">
        <v>49.86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10.70756689512607</v>
      </c>
      <c r="E37" s="2">
        <v>10.352252631744161</v>
      </c>
      <c r="F37" s="2">
        <v>9.903662572754289</v>
      </c>
      <c r="G37" s="2">
        <v>9.041304292303066</v>
      </c>
      <c r="H37" s="2">
        <v>7.997140528697371</v>
      </c>
      <c r="I37" s="2">
        <v>6.528822946828485</v>
      </c>
      <c r="J37" s="2">
        <v>5.986673529646302</v>
      </c>
      <c r="K37" s="2">
        <v>5.7027498788282935</v>
      </c>
      <c r="L37" s="2">
        <v>5.101845834238116</v>
      </c>
      <c r="M37" s="2"/>
      <c r="N37" s="5">
        <f t="shared" si="0"/>
        <v>7.945168051200295</v>
      </c>
      <c r="O37" s="5">
        <f>(F37-J37)/2</f>
        <v>1.9584945215539937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0.000591</v>
      </c>
      <c r="E38" s="2">
        <v>0.00075</v>
      </c>
      <c r="F38" s="2">
        <v>0.0010009999999999997</v>
      </c>
      <c r="G38" s="2">
        <v>0.001754</v>
      </c>
      <c r="H38" s="2">
        <v>0.003683</v>
      </c>
      <c r="I38" s="2">
        <v>0.009704</v>
      </c>
      <c r="J38" s="2">
        <v>0.01549</v>
      </c>
      <c r="K38" s="2">
        <v>0.0188</v>
      </c>
      <c r="L38" s="2">
        <v>0.02974</v>
      </c>
      <c r="M38" s="2"/>
      <c r="N38" s="5">
        <f t="shared" si="0"/>
        <v>0.0082455</v>
      </c>
      <c r="O38" s="5"/>
      <c r="P38" s="5">
        <v>0</v>
      </c>
      <c r="Q38" s="5">
        <v>47.63</v>
      </c>
      <c r="R38" s="5">
        <v>52.34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10.724554249146642</v>
      </c>
      <c r="E39" s="2">
        <v>10.380821783940931</v>
      </c>
      <c r="F39" s="2">
        <v>9.964342310488181</v>
      </c>
      <c r="G39" s="2">
        <v>9.155135536879442</v>
      </c>
      <c r="H39" s="2">
        <v>8.084902887424436</v>
      </c>
      <c r="I39" s="2">
        <v>6.6872047342036645</v>
      </c>
      <c r="J39" s="2">
        <v>6.0125190456472435</v>
      </c>
      <c r="K39" s="2">
        <v>5.733123527871812</v>
      </c>
      <c r="L39" s="2">
        <v>5.071451542384393</v>
      </c>
      <c r="M39" s="2"/>
      <c r="N39" s="5">
        <f t="shared" si="0"/>
        <v>7.988430678067712</v>
      </c>
      <c r="O39" s="5">
        <f>(F39-J39)/2</f>
        <v>1.9759116324204689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0.0005679999999999999</v>
      </c>
      <c r="E40" s="2">
        <v>0.000701</v>
      </c>
      <c r="F40" s="2">
        <v>0.00089</v>
      </c>
      <c r="G40" s="2">
        <v>0.001434</v>
      </c>
      <c r="H40" s="2">
        <v>0.003324</v>
      </c>
      <c r="I40" s="2">
        <v>0.007716</v>
      </c>
      <c r="J40" s="2">
        <v>0.01416</v>
      </c>
      <c r="K40" s="2">
        <v>0.01764</v>
      </c>
      <c r="L40" s="2">
        <v>0.02479</v>
      </c>
      <c r="M40" s="2"/>
      <c r="N40" s="5">
        <f t="shared" si="0"/>
        <v>0.0075250000000000004</v>
      </c>
      <c r="O40" s="5"/>
      <c r="P40" s="5">
        <v>0</v>
      </c>
      <c r="Q40" s="5">
        <v>42.5868</v>
      </c>
      <c r="R40" s="5">
        <v>57.48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10.781821449819493</v>
      </c>
      <c r="E41" s="2">
        <v>10.47829793531355</v>
      </c>
      <c r="F41" s="2">
        <v>10.133907043470415</v>
      </c>
      <c r="G41" s="2">
        <v>9.445739260622268</v>
      </c>
      <c r="H41" s="2">
        <v>8.232863902553829</v>
      </c>
      <c r="I41" s="2">
        <v>7.017931141275072</v>
      </c>
      <c r="J41" s="2">
        <v>6.142034924353815</v>
      </c>
      <c r="K41" s="2">
        <v>5.825005628879292</v>
      </c>
      <c r="L41" s="2">
        <v>5.33409791835009</v>
      </c>
      <c r="M41" s="2"/>
      <c r="N41" s="5">
        <f t="shared" si="0"/>
        <v>8.137970983912115</v>
      </c>
      <c r="O41" s="5">
        <f>(F41-J41)/2</f>
        <v>1.9959360595583004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2000-10-18T21:06:57Z</dcterms:created>
  <dcterms:modified xsi:type="dcterms:W3CDTF">2001-01-24T15:14:20Z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