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<sst xmlns="http://schemas.openxmlformats.org/spreadsheetml/2006/main" count="61" uniqueCount="38">
  <si>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178-000-002</t>
  </si>
  <si>
    <t>178-011-013</t>
  </si>
  <si>
    <t>178-023-025</t>
  </si>
  <si>
    <t>178-035-037</t>
  </si>
  <si>
    <t>178-047-049</t>
  </si>
  <si>
    <t>178-059-061</t>
  </si>
  <si>
    <t>178-071-073</t>
  </si>
  <si>
    <t>178-083-085</t>
  </si>
  <si>
    <t>178-095-097</t>
  </si>
  <si>
    <t>178-107-109</t>
  </si>
  <si>
    <t>178-119-121</t>
  </si>
  <si>
    <t>178-131-133</t>
  </si>
  <si>
    <t>178-143-145</t>
  </si>
  <si>
    <t>178-155-157</t>
  </si>
  <si>
    <t>178-167-169</t>
  </si>
  <si>
    <t>178-179-181</t>
  </si>
  <si>
    <t>178-191-193</t>
  </si>
  <si>
    <t>178-203-205</t>
  </si>
  <si>
    <t>178-215-217</t>
  </si>
  <si>
    <t>178-227-229</t>
  </si>
  <si>
    <t>178-239-241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</si>
  <si>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</si>
  <si>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</si>
  <si>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</si>
  <si>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</si>
  <si>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</si>
  <si>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</si>
  <si>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</si>
  <si>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</si>
  <si>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</si>
  <si>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Mean (Inman, 1952)</t>
  </si>
  <si>
    <t>S.D. (phi units)</t>
  </si>
  <si>
    <t>BSS00_178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</si>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</sst>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8"/>
      <name val="Arial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15.72053</c:v>
                </c:pt>
                <c:pt idx="1">
                  <c:v>12.18</c:v>
                </c:pt>
                <c:pt idx="2">
                  <c:v>7.503</c:v>
                </c:pt>
                <c:pt idx="3">
                  <c:v>7.9927</c:v>
                </c:pt>
                <c:pt idx="4">
                  <c:v>33.0182</c:v>
                </c:pt>
                <c:pt idx="5">
                  <c:v>22.07332</c:v>
                </c:pt>
                <c:pt idx="6">
                  <c:v>26.114659999999997</c:v>
                </c:pt>
                <c:pt idx="7">
                  <c:v>5.675599999999999</c:v>
                </c:pt>
                <c:pt idx="8">
                  <c:v>9.118400000000001</c:v>
                </c:pt>
                <c:pt idx="9">
                  <c:v>25.64998</c:v>
                </c:pt>
                <c:pt idx="10">
                  <c:v>20.468600000000002</c:v>
                </c:pt>
                <c:pt idx="11">
                  <c:v>18.179000000000002</c:v>
                </c:pt>
                <c:pt idx="12">
                  <c:v>20.1783</c:v>
                </c:pt>
                <c:pt idx="13">
                  <c:v>15.458499999999999</c:v>
                </c:pt>
                <c:pt idx="14">
                  <c:v>60.62</c:v>
                </c:pt>
                <c:pt idx="15">
                  <c:v>61.49</c:v>
                </c:pt>
                <c:pt idx="16">
                  <c:v>55.3</c:v>
                </c:pt>
                <c:pt idx="17">
                  <c:v>7.832979999999999</c:v>
                </c:pt>
                <c:pt idx="18">
                  <c:v>61.54</c:v>
                </c:pt>
                <c:pt idx="19">
                  <c:v>23.189436999999998</c:v>
                </c:pt>
                <c:pt idx="20">
                  <c:v>18.36</c:v>
                </c:pt>
              </c:numCache>
            </c:numRef>
          </c:xVal>
          <c:yVal>
            <c:numRef>
              <c:f>DATATABLE!$U$7:$U$27</c:f>
              <c:numCache>
                <c:ptCount val="2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</c:ser>
        <c:axId val="18484378"/>
        <c:axId val="27668259"/>
      </c:scatterChart>
      <c:valAx>
        <c:axId val="1848437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7668259"/>
        <c:crosses val="autoZero"/>
        <c:crossBetween val="midCat"/>
        <c:dispUnits/>
        <c:majorUnit val="10"/>
        <c:minorUnit val="5"/>
      </c:valAx>
      <c:valAx>
        <c:axId val="2766825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48437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15.72053</c:v>
                </c:pt>
                <c:pt idx="1">
                  <c:v>12.18</c:v>
                </c:pt>
                <c:pt idx="2">
                  <c:v>7.503</c:v>
                </c:pt>
                <c:pt idx="3">
                  <c:v>7.9927</c:v>
                </c:pt>
                <c:pt idx="4">
                  <c:v>33.0182</c:v>
                </c:pt>
                <c:pt idx="5">
                  <c:v>22.07332</c:v>
                </c:pt>
                <c:pt idx="6">
                  <c:v>26.114659999999997</c:v>
                </c:pt>
                <c:pt idx="7">
                  <c:v>5.675599999999999</c:v>
                </c:pt>
                <c:pt idx="8">
                  <c:v>9.118400000000001</c:v>
                </c:pt>
                <c:pt idx="9">
                  <c:v>25.64998</c:v>
                </c:pt>
                <c:pt idx="10">
                  <c:v>20.468600000000002</c:v>
                </c:pt>
                <c:pt idx="11">
                  <c:v>18.179000000000002</c:v>
                </c:pt>
                <c:pt idx="12">
                  <c:v>20.1783</c:v>
                </c:pt>
                <c:pt idx="13">
                  <c:v>15.458499999999999</c:v>
                </c:pt>
                <c:pt idx="14">
                  <c:v>60.62</c:v>
                </c:pt>
                <c:pt idx="15">
                  <c:v>61.49</c:v>
                </c:pt>
                <c:pt idx="16">
                  <c:v>55.3</c:v>
                </c:pt>
                <c:pt idx="17">
                  <c:v>7.832979999999999</c:v>
                </c:pt>
                <c:pt idx="18">
                  <c:v>61.54</c:v>
                </c:pt>
                <c:pt idx="19">
                  <c:v>23.189436999999998</c:v>
                </c:pt>
                <c:pt idx="20">
                  <c:v>18.36</c:v>
                </c:pt>
              </c:numCache>
            </c:numRef>
          </c:xVal>
          <c:yVal>
            <c:numRef>
              <c:f>DATATABLE!$V$7:$V$27</c:f>
              <c:numCache>
                <c:ptCount val="2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  <c:pt idx="18">
                  <c:v>5.4864</c:v>
                </c:pt>
                <c:pt idx="19">
                  <c:v>5.7912</c:v>
                </c:pt>
                <c:pt idx="20">
                  <c:v>6.096</c:v>
                </c:pt>
              </c:numCache>
            </c:numRef>
          </c:yVal>
          <c:smooth val="0"/>
        </c:ser>
        <c:axId val="2991776"/>
        <c:axId val="52974369"/>
      </c:scatterChart>
      <c:valAx>
        <c:axId val="299177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2974369"/>
        <c:crosses val="autoZero"/>
        <c:crossBetween val="midCat"/>
        <c:dispUnits/>
        <c:majorUnit val="10"/>
        <c:minorUnit val="5"/>
      </c:valAx>
      <c:valAx>
        <c:axId val="5297436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9177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46</xdr:row>
      <xdr:rowOff>85725</xdr:rowOff>
    </xdr:from>
    <xdr:to>
      <xdr:col>9</xdr:col>
      <xdr:colOff>228600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304800" y="5810250"/>
        <a:ext cx="28384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48</xdr:row>
      <xdr:rowOff>76200</xdr:rowOff>
    </xdr:from>
    <xdr:to>
      <xdr:col>19</xdr:col>
      <xdr:colOff>428625</xdr:colOff>
      <xdr:row>76</xdr:row>
      <xdr:rowOff>142875</xdr:rowOff>
    </xdr:to>
    <xdr:graphicFrame>
      <xdr:nvGraphicFramePr>
        <xdr:cNvPr id="2" name="Chart 2"/>
        <xdr:cNvGraphicFramePr/>
      </xdr:nvGraphicFramePr>
      <xdr:xfrm>
        <a:off x="3762375" y="6048375"/>
        <a:ext cx="2628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0" zoomScaleNormal="70" workbookViewId="0" topLeftCell="A1">
      <selection activeCell="A4" sqref="A4"/>
    </sheetView>
  </sheetViews>
  <sheetFormatPr defaultColWidth="12" defaultRowHeight="12.75"/>
  <cols>
    <col min="1" max="3" width="5.33203125" style="2" customWidth="1"/>
    <col min="4" max="4" width="7" style="2" customWidth="1"/>
    <col min="5" max="5" width="6.66015625" style="2" customWidth="1"/>
    <col min="6" max="19" width="5.33203125" style="2" customWidth="1"/>
    <col min="20" max="20" width="11.16015625" style="2" customWidth="1"/>
    <col min="21" max="16384" width="5.33203125" style="2" customWidth="1"/>
  </cols>
  <sheetData>
    <row r="1" spans="1:29" ht="9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9.75">
      <c r="A4" s="3" t="s">
        <v>32</v>
      </c>
      <c r="B4" s="1"/>
      <c r="C4" s="1"/>
      <c r="D4" s="1"/>
      <c r="E4" s="1"/>
      <c r="F4" s="1"/>
      <c r="G4" s="4" t="s">
        <v>29</v>
      </c>
      <c r="H4" s="1"/>
      <c r="I4" s="1"/>
      <c r="J4" s="1"/>
      <c r="K4" s="1"/>
      <c r="L4" s="1"/>
      <c r="M4" s="1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0.5" thickBot="1">
      <c r="A5" s="6" t="s">
        <v>23</v>
      </c>
      <c r="B5" s="6" t="s">
        <v>24</v>
      </c>
      <c r="C5" s="6" t="s">
        <v>28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30</v>
      </c>
      <c r="O5" s="6" t="s">
        <v>31</v>
      </c>
      <c r="P5" s="6" t="s">
        <v>25</v>
      </c>
      <c r="Q5" s="6" t="s">
        <v>26</v>
      </c>
      <c r="R5" s="6" t="s">
        <v>27</v>
      </c>
      <c r="S5" s="1"/>
      <c r="T5" s="3" t="s">
        <v>33</v>
      </c>
      <c r="U5" s="1"/>
      <c r="V5" s="1"/>
      <c r="W5" s="1"/>
      <c r="X5" s="1"/>
      <c r="Y5" s="1"/>
      <c r="Z5" s="1"/>
      <c r="AA5" s="1"/>
      <c r="AB5" s="1"/>
      <c r="AC5" s="1"/>
    </row>
    <row r="6" spans="1:29" ht="10.5" thickTop="1">
      <c r="A6" s="8" t="s">
        <v>0</v>
      </c>
      <c r="B6" s="8">
        <v>0.08333333333333333</v>
      </c>
      <c r="C6" s="8">
        <f>CONVERT(B6,"ft","m")</f>
        <v>0.0254</v>
      </c>
      <c r="D6" s="9">
        <v>0.00101</v>
      </c>
      <c r="E6" s="9">
        <v>0.001715</v>
      </c>
      <c r="F6" s="9">
        <v>0.002675</v>
      </c>
      <c r="G6" s="9">
        <v>0.004408</v>
      </c>
      <c r="H6" s="9">
        <v>0.01717</v>
      </c>
      <c r="I6" s="9">
        <v>0.0449</v>
      </c>
      <c r="J6" s="9">
        <v>0.06184</v>
      </c>
      <c r="K6" s="9">
        <v>0.08288</v>
      </c>
      <c r="L6" s="9">
        <v>0.1166</v>
      </c>
      <c r="M6" s="8" t="s">
        <v>21</v>
      </c>
      <c r="N6" s="10">
        <f>(F6+J6)/2</f>
        <v>0.0322575</v>
      </c>
      <c r="O6" s="10"/>
      <c r="P6" s="10">
        <v>15.72053</v>
      </c>
      <c r="Q6" s="10">
        <v>61.55</v>
      </c>
      <c r="R6" s="10">
        <v>22.71</v>
      </c>
      <c r="S6" s="8"/>
      <c r="T6" s="11" t="s">
        <v>34</v>
      </c>
      <c r="U6" s="12" t="s">
        <v>35</v>
      </c>
      <c r="V6" s="12" t="s">
        <v>36</v>
      </c>
      <c r="W6" s="12" t="s">
        <v>25</v>
      </c>
      <c r="X6" s="12" t="s">
        <v>37</v>
      </c>
      <c r="Y6" s="13" t="s">
        <v>27</v>
      </c>
      <c r="Z6" s="8"/>
      <c r="AA6" s="8"/>
      <c r="AB6" s="8"/>
      <c r="AC6" s="8"/>
    </row>
    <row r="7" spans="1:29" ht="9.75">
      <c r="A7" s="8"/>
      <c r="B7" s="8"/>
      <c r="C7" s="8"/>
      <c r="D7" s="9">
        <v>9.951428991685017</v>
      </c>
      <c r="E7" s="9">
        <v>9.187575708264</v>
      </c>
      <c r="F7" s="9">
        <v>8.546245393148302</v>
      </c>
      <c r="G7" s="9">
        <v>7.825660060753016</v>
      </c>
      <c r="H7" s="9">
        <v>5.863966150434678</v>
      </c>
      <c r="I7" s="9">
        <v>4.4771407448083025</v>
      </c>
      <c r="J7" s="9">
        <v>4.015315870511964</v>
      </c>
      <c r="K7" s="9">
        <v>3.5928321867502584</v>
      </c>
      <c r="L7" s="9">
        <v>3.100360306348953</v>
      </c>
      <c r="M7" s="8" t="s">
        <v>22</v>
      </c>
      <c r="N7" s="10">
        <f aca="true" t="shared" si="0" ref="N7:N47">(F7+J7)/2</f>
        <v>6.280780631830133</v>
      </c>
      <c r="O7" s="10">
        <f>(F7-J7)/2</f>
        <v>2.265464761318169</v>
      </c>
      <c r="P7" s="10"/>
      <c r="Q7" s="10"/>
      <c r="R7" s="10"/>
      <c r="S7" s="8"/>
      <c r="T7" s="14" t="s">
        <v>0</v>
      </c>
      <c r="U7" s="15">
        <v>0.08333333333333333</v>
      </c>
      <c r="V7" s="15">
        <f>CONVERT(U7,"ft","m")</f>
        <v>0.0254</v>
      </c>
      <c r="W7" s="16">
        <v>15.72053</v>
      </c>
      <c r="X7" s="16">
        <v>61.55</v>
      </c>
      <c r="Y7" s="17">
        <v>22.71</v>
      </c>
      <c r="Z7" s="8"/>
      <c r="AA7" s="8"/>
      <c r="AB7" s="8"/>
      <c r="AC7" s="8"/>
    </row>
    <row r="8" spans="1:29" ht="9.75">
      <c r="A8" s="8" t="s">
        <v>1</v>
      </c>
      <c r="B8" s="8">
        <v>1</v>
      </c>
      <c r="C8" s="8">
        <f>CONVERT(B8,"ft","m")</f>
        <v>0.3048</v>
      </c>
      <c r="D8" s="9">
        <v>0.000952</v>
      </c>
      <c r="E8" s="9">
        <v>0.001562</v>
      </c>
      <c r="F8" s="9">
        <v>0.002457</v>
      </c>
      <c r="G8" s="9">
        <v>0.004213</v>
      </c>
      <c r="H8" s="9">
        <v>0.01762</v>
      </c>
      <c r="I8" s="9">
        <v>0.04092</v>
      </c>
      <c r="J8" s="9">
        <v>0.05417</v>
      </c>
      <c r="K8" s="9">
        <v>0.06897</v>
      </c>
      <c r="L8" s="9">
        <v>0.09586</v>
      </c>
      <c r="M8" s="8"/>
      <c r="N8" s="10">
        <f t="shared" si="0"/>
        <v>0.028313500000000002</v>
      </c>
      <c r="O8" s="10"/>
      <c r="P8" s="10">
        <v>12.18</v>
      </c>
      <c r="Q8" s="10">
        <v>64.13</v>
      </c>
      <c r="R8" s="10">
        <v>23.71</v>
      </c>
      <c r="S8" s="8"/>
      <c r="T8" s="14" t="s">
        <v>1</v>
      </c>
      <c r="U8" s="15">
        <v>1</v>
      </c>
      <c r="V8" s="15">
        <f>CONVERT(U8,"ft","m")</f>
        <v>0.3048</v>
      </c>
      <c r="W8" s="16">
        <v>12.18</v>
      </c>
      <c r="X8" s="16">
        <v>64.13</v>
      </c>
      <c r="Y8" s="17">
        <v>23.71</v>
      </c>
      <c r="Z8" s="8"/>
      <c r="AA8" s="8"/>
      <c r="AB8" s="8"/>
      <c r="AC8" s="8"/>
    </row>
    <row r="9" spans="1:29" ht="9.75">
      <c r="A9" s="8"/>
      <c r="B9" s="8"/>
      <c r="C9" s="8"/>
      <c r="D9" s="9">
        <v>10.036750806016231</v>
      </c>
      <c r="E9" s="9">
        <v>9.322389831182194</v>
      </c>
      <c r="F9" s="9">
        <v>8.66888642696201</v>
      </c>
      <c r="G9" s="9">
        <v>7.89093636876192</v>
      </c>
      <c r="H9" s="9">
        <v>5.826642265516398</v>
      </c>
      <c r="I9" s="9">
        <v>4.611050044691483</v>
      </c>
      <c r="J9" s="9">
        <v>4.206362098965759</v>
      </c>
      <c r="K9" s="9">
        <v>3.8578872229974754</v>
      </c>
      <c r="L9" s="9">
        <v>3.382927249817849</v>
      </c>
      <c r="M9" s="8"/>
      <c r="N9" s="10">
        <f t="shared" si="0"/>
        <v>6.437624262963884</v>
      </c>
      <c r="O9" s="10">
        <f>(F9-J9)/2</f>
        <v>2.2312621639981254</v>
      </c>
      <c r="P9" s="10"/>
      <c r="Q9" s="10"/>
      <c r="R9" s="10"/>
      <c r="S9" s="8"/>
      <c r="T9" s="14" t="s">
        <v>2</v>
      </c>
      <c r="U9" s="15">
        <v>2</v>
      </c>
      <c r="V9" s="15">
        <f>CONVERT(U9,"ft","m")</f>
        <v>0.6096</v>
      </c>
      <c r="W9" s="16">
        <v>7.503</v>
      </c>
      <c r="X9" s="16">
        <v>61.67</v>
      </c>
      <c r="Y9" s="17">
        <v>30.75</v>
      </c>
      <c r="Z9" s="8"/>
      <c r="AA9" s="8"/>
      <c r="AB9" s="8"/>
      <c r="AC9" s="8"/>
    </row>
    <row r="10" spans="1:29" ht="9.75">
      <c r="A10" s="8" t="s">
        <v>2</v>
      </c>
      <c r="B10" s="8">
        <v>2</v>
      </c>
      <c r="C10" s="8">
        <f>CONVERT(B10,"ft","m")</f>
        <v>0.6096</v>
      </c>
      <c r="D10" s="9">
        <v>0.000729</v>
      </c>
      <c r="E10" s="9">
        <v>0.001164</v>
      </c>
      <c r="F10" s="9">
        <v>0.002052</v>
      </c>
      <c r="G10" s="9">
        <v>0.003134</v>
      </c>
      <c r="H10" s="9">
        <v>0.009951</v>
      </c>
      <c r="I10" s="9">
        <v>0.02402</v>
      </c>
      <c r="J10" s="9">
        <v>0.03533</v>
      </c>
      <c r="K10" s="9">
        <v>0.0525</v>
      </c>
      <c r="L10" s="9">
        <v>0.09552</v>
      </c>
      <c r="M10" s="8"/>
      <c r="N10" s="10">
        <f t="shared" si="0"/>
        <v>0.018691</v>
      </c>
      <c r="O10" s="10"/>
      <c r="P10" s="10">
        <v>7.503</v>
      </c>
      <c r="Q10" s="10">
        <v>61.67</v>
      </c>
      <c r="R10" s="10">
        <v>30.75</v>
      </c>
      <c r="S10" s="8"/>
      <c r="T10" s="14" t="s">
        <v>3</v>
      </c>
      <c r="U10" s="15">
        <v>3</v>
      </c>
      <c r="V10" s="15">
        <f>CONVERT(U10,"ft","m")</f>
        <v>0.9144</v>
      </c>
      <c r="W10" s="16">
        <v>7.9927</v>
      </c>
      <c r="X10" s="16">
        <v>57.59</v>
      </c>
      <c r="Y10" s="17">
        <v>34.36</v>
      </c>
      <c r="Z10" s="8"/>
      <c r="AA10" s="8"/>
      <c r="AB10" s="8"/>
      <c r="AC10" s="8"/>
    </row>
    <row r="11" spans="1:29" ht="9.75">
      <c r="A11" s="8"/>
      <c r="B11" s="8"/>
      <c r="C11" s="8"/>
      <c r="D11" s="9">
        <v>10.421793564997238</v>
      </c>
      <c r="E11" s="9">
        <v>9.746693226415891</v>
      </c>
      <c r="F11" s="9">
        <v>8.92875355371712</v>
      </c>
      <c r="G11" s="9">
        <v>8.317779104851594</v>
      </c>
      <c r="H11" s="9">
        <v>6.650942771814996</v>
      </c>
      <c r="I11" s="9">
        <v>5.379620038731178</v>
      </c>
      <c r="J11" s="9">
        <v>4.82296244054616</v>
      </c>
      <c r="K11" s="9">
        <v>4.251538766995965</v>
      </c>
      <c r="L11" s="9">
        <v>3.388053353172007</v>
      </c>
      <c r="M11" s="8"/>
      <c r="N11" s="10">
        <f t="shared" si="0"/>
        <v>6.87585799713164</v>
      </c>
      <c r="O11" s="10">
        <f>(F11-J11)/2</f>
        <v>2.0528955565854803</v>
      </c>
      <c r="P11" s="10"/>
      <c r="Q11" s="10"/>
      <c r="R11" s="10"/>
      <c r="S11" s="8"/>
      <c r="T11" s="14" t="s">
        <v>4</v>
      </c>
      <c r="U11" s="15">
        <v>4</v>
      </c>
      <c r="V11" s="15">
        <f>CONVERT(U11,"ft","m")</f>
        <v>1.2192</v>
      </c>
      <c r="W11" s="16">
        <v>33.0182</v>
      </c>
      <c r="X11" s="16">
        <v>51.39</v>
      </c>
      <c r="Y11" s="17">
        <v>15.57</v>
      </c>
      <c r="Z11" s="8"/>
      <c r="AA11" s="8"/>
      <c r="AB11" s="8"/>
      <c r="AC11" s="8"/>
    </row>
    <row r="12" spans="1:29" ht="9.75">
      <c r="A12" s="8" t="s">
        <v>3</v>
      </c>
      <c r="B12" s="8">
        <v>3</v>
      </c>
      <c r="C12" s="8">
        <f>CONVERT(B12,"ft","m")</f>
        <v>0.9144</v>
      </c>
      <c r="D12" s="9">
        <v>0.0006889999999999999</v>
      </c>
      <c r="E12" s="9">
        <v>0.001027</v>
      </c>
      <c r="F12" s="9">
        <v>0.001838</v>
      </c>
      <c r="G12" s="9">
        <v>0.002842</v>
      </c>
      <c r="H12" s="9">
        <v>0.007474</v>
      </c>
      <c r="I12" s="9">
        <v>0.01937</v>
      </c>
      <c r="J12" s="9">
        <v>0.032729999999999995</v>
      </c>
      <c r="K12" s="9">
        <v>0.05321</v>
      </c>
      <c r="L12" s="9">
        <v>0.1007</v>
      </c>
      <c r="M12" s="8"/>
      <c r="N12" s="10">
        <f t="shared" si="0"/>
        <v>0.017283999999999997</v>
      </c>
      <c r="O12" s="10"/>
      <c r="P12" s="10">
        <v>7.9927</v>
      </c>
      <c r="Q12" s="10">
        <v>57.59</v>
      </c>
      <c r="R12" s="10">
        <v>34.36</v>
      </c>
      <c r="S12" s="8"/>
      <c r="T12" s="14" t="s">
        <v>5</v>
      </c>
      <c r="U12" s="15">
        <v>5</v>
      </c>
      <c r="V12" s="15">
        <f>CONVERT(U12,"ft","m")</f>
        <v>1.524</v>
      </c>
      <c r="W12" s="16">
        <v>22.07332</v>
      </c>
      <c r="X12" s="16">
        <v>55.5</v>
      </c>
      <c r="Y12" s="17">
        <v>22.49</v>
      </c>
      <c r="Z12" s="8"/>
      <c r="AA12" s="8"/>
      <c r="AB12" s="8"/>
      <c r="AC12" s="8"/>
    </row>
    <row r="13" spans="1:29" ht="9.75">
      <c r="A13" s="8"/>
      <c r="B13" s="8"/>
      <c r="C13" s="8"/>
      <c r="D13" s="9">
        <v>10.503208396619884</v>
      </c>
      <c r="E13" s="9">
        <v>9.92734810300598</v>
      </c>
      <c r="F13" s="9">
        <v>9.087647518035139</v>
      </c>
      <c r="G13" s="9">
        <v>8.458877730081394</v>
      </c>
      <c r="H13" s="9">
        <v>7.063903720943429</v>
      </c>
      <c r="I13" s="9">
        <v>5.690032235833558</v>
      </c>
      <c r="J13" s="9">
        <v>4.933242587392049</v>
      </c>
      <c r="K13" s="9">
        <v>4.232158786253854</v>
      </c>
      <c r="L13" s="9">
        <v>3.3118644115426648</v>
      </c>
      <c r="M13" s="8"/>
      <c r="N13" s="10">
        <f t="shared" si="0"/>
        <v>7.010445052713594</v>
      </c>
      <c r="O13" s="10">
        <f>(F13-J13)/2</f>
        <v>2.077202465321545</v>
      </c>
      <c r="P13" s="10"/>
      <c r="Q13" s="10"/>
      <c r="R13" s="10"/>
      <c r="S13" s="8"/>
      <c r="T13" s="14" t="s">
        <v>6</v>
      </c>
      <c r="U13" s="15">
        <v>6</v>
      </c>
      <c r="V13" s="15">
        <f>CONVERT(U13,"ft","m")</f>
        <v>1.8288</v>
      </c>
      <c r="W13" s="16">
        <v>26.114659999999997</v>
      </c>
      <c r="X13" s="16">
        <v>58.97</v>
      </c>
      <c r="Y13" s="17">
        <v>14.97</v>
      </c>
      <c r="Z13" s="8"/>
      <c r="AA13" s="8"/>
      <c r="AB13" s="8"/>
      <c r="AC13" s="8"/>
    </row>
    <row r="14" spans="1:29" ht="9.75">
      <c r="A14" s="8" t="s">
        <v>4</v>
      </c>
      <c r="B14" s="8">
        <v>4</v>
      </c>
      <c r="C14" s="8">
        <f>CONVERT(B14,"ft","m")</f>
        <v>1.2192</v>
      </c>
      <c r="D14" s="9">
        <v>0.001225</v>
      </c>
      <c r="E14" s="9">
        <v>0.002303</v>
      </c>
      <c r="F14" s="9">
        <v>0.004056</v>
      </c>
      <c r="G14" s="9">
        <v>0.009645</v>
      </c>
      <c r="H14" s="9">
        <v>0.03199</v>
      </c>
      <c r="I14" s="9">
        <v>0.09286</v>
      </c>
      <c r="J14" s="9">
        <v>0.1284</v>
      </c>
      <c r="K14" s="9">
        <v>0.1547</v>
      </c>
      <c r="L14" s="9">
        <v>0.189</v>
      </c>
      <c r="M14" s="8"/>
      <c r="N14" s="10">
        <f t="shared" si="0"/>
        <v>0.066228</v>
      </c>
      <c r="O14" s="10"/>
      <c r="P14" s="10">
        <v>33.0182</v>
      </c>
      <c r="Q14" s="10">
        <v>51.39</v>
      </c>
      <c r="R14" s="10">
        <v>15.57</v>
      </c>
      <c r="S14" s="8"/>
      <c r="T14" s="14" t="s">
        <v>7</v>
      </c>
      <c r="U14" s="15">
        <v>7</v>
      </c>
      <c r="V14" s="15">
        <f>CONVERT(U14,"ft","m")</f>
        <v>2.1336</v>
      </c>
      <c r="W14" s="16">
        <v>5.675599999999999</v>
      </c>
      <c r="X14" s="16">
        <v>55.37</v>
      </c>
      <c r="Y14" s="17">
        <v>39.03</v>
      </c>
      <c r="Z14" s="8"/>
      <c r="AA14" s="8"/>
      <c r="AB14" s="8"/>
      <c r="AC14" s="8"/>
    </row>
    <row r="15" spans="1:29" ht="9.75">
      <c r="A15" s="8"/>
      <c r="B15" s="8"/>
      <c r="C15" s="8"/>
      <c r="D15" s="9">
        <v>9.673002535434241</v>
      </c>
      <c r="E15" s="9">
        <v>8.762269873531329</v>
      </c>
      <c r="F15" s="9">
        <v>7.9457266323208335</v>
      </c>
      <c r="G15" s="9">
        <v>6.696003046387709</v>
      </c>
      <c r="H15" s="9">
        <v>4.966235197321138</v>
      </c>
      <c r="I15" s="9">
        <v>3.4287989088701507</v>
      </c>
      <c r="J15" s="9">
        <v>2.961282892427146</v>
      </c>
      <c r="K15" s="9">
        <v>2.6924548981004137</v>
      </c>
      <c r="L15" s="9">
        <v>2.4035418604410146</v>
      </c>
      <c r="M15" s="8"/>
      <c r="N15" s="10">
        <f t="shared" si="0"/>
        <v>5.45350476237399</v>
      </c>
      <c r="O15" s="10">
        <f>(F15-J15)/2</f>
        <v>2.4922218699468437</v>
      </c>
      <c r="P15" s="10"/>
      <c r="Q15" s="10"/>
      <c r="R15" s="10"/>
      <c r="S15" s="8"/>
      <c r="T15" s="14" t="s">
        <v>8</v>
      </c>
      <c r="U15" s="15">
        <v>8</v>
      </c>
      <c r="V15" s="15">
        <f>CONVERT(U15,"ft","m")</f>
        <v>2.4384</v>
      </c>
      <c r="W15" s="16">
        <v>9.118400000000001</v>
      </c>
      <c r="X15" s="16">
        <v>56</v>
      </c>
      <c r="Y15" s="17">
        <v>34.79</v>
      </c>
      <c r="Z15" s="8"/>
      <c r="AA15" s="8"/>
      <c r="AB15" s="8"/>
      <c r="AC15" s="8"/>
    </row>
    <row r="16" spans="1:29" ht="9.75">
      <c r="A16" s="8" t="s">
        <v>5</v>
      </c>
      <c r="B16" s="8">
        <v>5</v>
      </c>
      <c r="C16" s="8">
        <f>CONVERT(B16,"ft","m")</f>
        <v>1.524</v>
      </c>
      <c r="D16" s="9">
        <v>0.000974</v>
      </c>
      <c r="E16" s="9">
        <v>0.0016299999999999997</v>
      </c>
      <c r="F16" s="9">
        <v>0.002596</v>
      </c>
      <c r="G16" s="9">
        <v>0.0045839999999999995</v>
      </c>
      <c r="H16" s="9">
        <v>0.02586</v>
      </c>
      <c r="I16" s="9">
        <v>0.05782</v>
      </c>
      <c r="J16" s="9">
        <v>0.07459</v>
      </c>
      <c r="K16" s="9">
        <v>0.09231999999999999</v>
      </c>
      <c r="L16" s="9">
        <v>0.1194</v>
      </c>
      <c r="M16" s="8"/>
      <c r="N16" s="10">
        <f t="shared" si="0"/>
        <v>0.038593</v>
      </c>
      <c r="O16" s="10"/>
      <c r="P16" s="10">
        <v>22.07332</v>
      </c>
      <c r="Q16" s="10">
        <v>55.5</v>
      </c>
      <c r="R16" s="10">
        <v>22.49</v>
      </c>
      <c r="S16" s="8"/>
      <c r="T16" s="14" t="s">
        <v>9</v>
      </c>
      <c r="U16" s="15">
        <v>9</v>
      </c>
      <c r="V16" s="15">
        <f>CONVERT(U16,"ft","m")</f>
        <v>2.7432</v>
      </c>
      <c r="W16" s="16">
        <v>25.64998</v>
      </c>
      <c r="X16" s="16">
        <v>59.06</v>
      </c>
      <c r="Y16" s="17">
        <v>15.25</v>
      </c>
      <c r="Z16" s="8"/>
      <c r="AA16" s="8"/>
      <c r="AB16" s="8"/>
      <c r="AC16" s="8"/>
    </row>
    <row r="17" spans="1:29" ht="9.75">
      <c r="A17" s="8"/>
      <c r="B17" s="8"/>
      <c r="C17" s="8"/>
      <c r="D17" s="9">
        <v>10.003790607241832</v>
      </c>
      <c r="E17" s="9">
        <v>9.260912320205735</v>
      </c>
      <c r="F17" s="9">
        <v>8.589493901325035</v>
      </c>
      <c r="G17" s="9">
        <v>7.769177240567269</v>
      </c>
      <c r="H17" s="9">
        <v>5.273133914626558</v>
      </c>
      <c r="I17" s="9">
        <v>4.112287580959762</v>
      </c>
      <c r="J17" s="9">
        <v>3.7448739630133683</v>
      </c>
      <c r="K17" s="9">
        <v>3.4372129657913293</v>
      </c>
      <c r="L17" s="9">
        <v>3.0661252582846448</v>
      </c>
      <c r="M17" s="8"/>
      <c r="N17" s="10">
        <f t="shared" si="0"/>
        <v>6.167183932169202</v>
      </c>
      <c r="O17" s="10">
        <f>(F17-J17)/2</f>
        <v>2.422309969155833</v>
      </c>
      <c r="P17" s="10"/>
      <c r="Q17" s="10"/>
      <c r="R17" s="10"/>
      <c r="S17" s="8"/>
      <c r="T17" s="14" t="s">
        <v>10</v>
      </c>
      <c r="U17" s="15">
        <v>10</v>
      </c>
      <c r="V17" s="15">
        <f>CONVERT(U17,"ft","m")</f>
        <v>3.048</v>
      </c>
      <c r="W17" s="16">
        <v>20.468600000000002</v>
      </c>
      <c r="X17" s="16">
        <v>66.78</v>
      </c>
      <c r="Y17" s="17">
        <v>12.68</v>
      </c>
      <c r="Z17" s="8"/>
      <c r="AA17" s="8"/>
      <c r="AB17" s="8"/>
      <c r="AC17" s="8"/>
    </row>
    <row r="18" spans="1:29" ht="9.75">
      <c r="A18" s="8" t="s">
        <v>6</v>
      </c>
      <c r="B18" s="8">
        <v>6</v>
      </c>
      <c r="C18" s="8">
        <f>CONVERT(B18,"ft","m")</f>
        <v>1.8288</v>
      </c>
      <c r="D18" s="9">
        <v>0.0012</v>
      </c>
      <c r="E18" s="9">
        <v>0.002269</v>
      </c>
      <c r="F18" s="9">
        <v>0.004381</v>
      </c>
      <c r="G18" s="9">
        <v>0.01294</v>
      </c>
      <c r="H18" s="9">
        <v>0.03409000000000001</v>
      </c>
      <c r="I18" s="9">
        <v>0.06484</v>
      </c>
      <c r="J18" s="9">
        <v>0.09166</v>
      </c>
      <c r="K18" s="9">
        <v>0.1171</v>
      </c>
      <c r="L18" s="9">
        <v>0.1476</v>
      </c>
      <c r="M18" s="8"/>
      <c r="N18" s="10">
        <f t="shared" si="0"/>
        <v>0.0480205</v>
      </c>
      <c r="O18" s="10"/>
      <c r="P18" s="10">
        <v>26.114659999999997</v>
      </c>
      <c r="Q18" s="10">
        <v>58.97</v>
      </c>
      <c r="R18" s="10">
        <v>14.97</v>
      </c>
      <c r="S18" s="8"/>
      <c r="T18" s="14" t="s">
        <v>11</v>
      </c>
      <c r="U18" s="15">
        <v>11</v>
      </c>
      <c r="V18" s="15">
        <f>CONVERT(U18,"ft","m")</f>
        <v>3.3528</v>
      </c>
      <c r="W18" s="16">
        <v>18.179000000000002</v>
      </c>
      <c r="X18" s="16">
        <v>61.98</v>
      </c>
      <c r="Y18" s="17">
        <v>19.81</v>
      </c>
      <c r="Z18" s="8"/>
      <c r="AA18" s="8"/>
      <c r="AB18" s="8"/>
      <c r="AC18" s="8"/>
    </row>
    <row r="19" spans="1:29" ht="9.75">
      <c r="A19" s="8"/>
      <c r="B19" s="8"/>
      <c r="C19" s="8"/>
      <c r="D19" s="9">
        <v>9.702749878828294</v>
      </c>
      <c r="E19" s="9">
        <v>8.783727675651837</v>
      </c>
      <c r="F19" s="9">
        <v>7.8345240700012235</v>
      </c>
      <c r="G19" s="9">
        <v>6.272018572444304</v>
      </c>
      <c r="H19" s="9">
        <v>4.874507590296865</v>
      </c>
      <c r="I19" s="9">
        <v>3.9469720989192703</v>
      </c>
      <c r="J19" s="9">
        <v>3.447563904062499</v>
      </c>
      <c r="K19" s="9">
        <v>3.094187019048235</v>
      </c>
      <c r="L19" s="9">
        <v>2.7602353734890532</v>
      </c>
      <c r="M19" s="8"/>
      <c r="N19" s="10">
        <f t="shared" si="0"/>
        <v>5.641043987031861</v>
      </c>
      <c r="O19" s="10">
        <f>(F19-J19)/2</f>
        <v>2.193480082969362</v>
      </c>
      <c r="P19" s="10"/>
      <c r="Q19" s="10"/>
      <c r="R19" s="10"/>
      <c r="S19" s="8"/>
      <c r="T19" s="14" t="s">
        <v>12</v>
      </c>
      <c r="U19" s="15">
        <v>12</v>
      </c>
      <c r="V19" s="15">
        <f>CONVERT(U19,"ft","m")</f>
        <v>3.6576</v>
      </c>
      <c r="W19" s="16">
        <v>20.1783</v>
      </c>
      <c r="X19" s="16">
        <v>66</v>
      </c>
      <c r="Y19" s="17">
        <v>13.87</v>
      </c>
      <c r="Z19" s="8"/>
      <c r="AA19" s="8"/>
      <c r="AB19" s="8"/>
      <c r="AC19" s="8"/>
    </row>
    <row r="20" spans="1:29" ht="9.75">
      <c r="A20" s="8" t="s">
        <v>7</v>
      </c>
      <c r="B20" s="8">
        <v>7</v>
      </c>
      <c r="C20" s="8">
        <f>CONVERT(B20,"ft","m")</f>
        <v>2.1336</v>
      </c>
      <c r="D20" s="9">
        <v>0.000656</v>
      </c>
      <c r="E20" s="9">
        <v>0.000915</v>
      </c>
      <c r="F20" s="9">
        <v>0.0015069999999999999</v>
      </c>
      <c r="G20" s="9">
        <v>0.0024900000000000005</v>
      </c>
      <c r="H20" s="9">
        <v>0.006058</v>
      </c>
      <c r="I20" s="9">
        <v>0.0179</v>
      </c>
      <c r="J20" s="9">
        <v>0.03014</v>
      </c>
      <c r="K20" s="9">
        <v>0.04105</v>
      </c>
      <c r="L20" s="9">
        <v>0.07327</v>
      </c>
      <c r="M20" s="8"/>
      <c r="N20" s="10">
        <f t="shared" si="0"/>
        <v>0.0158235</v>
      </c>
      <c r="O20" s="10"/>
      <c r="P20" s="10">
        <v>5.675599999999999</v>
      </c>
      <c r="Q20" s="10">
        <v>55.37</v>
      </c>
      <c r="R20" s="10">
        <v>39.03</v>
      </c>
      <c r="S20" s="8"/>
      <c r="T20" s="14" t="s">
        <v>13</v>
      </c>
      <c r="U20" s="15">
        <v>13</v>
      </c>
      <c r="V20" s="15">
        <f>CONVERT(U20,"ft","m")</f>
        <v>3.9624</v>
      </c>
      <c r="W20" s="16">
        <v>15.458499999999999</v>
      </c>
      <c r="X20" s="16">
        <v>69.93</v>
      </c>
      <c r="Y20" s="17">
        <v>14.65</v>
      </c>
      <c r="Z20" s="8"/>
      <c r="AA20" s="8"/>
      <c r="AB20" s="8"/>
      <c r="AC20" s="8"/>
    </row>
    <row r="21" spans="1:29" ht="9.75">
      <c r="A21" s="8"/>
      <c r="B21" s="8"/>
      <c r="C21" s="8"/>
      <c r="D21" s="9">
        <v>10.57401656470609</v>
      </c>
      <c r="E21" s="9">
        <v>10.09394063615277</v>
      </c>
      <c r="F21" s="9">
        <v>9.37410486772635</v>
      </c>
      <c r="G21" s="9">
        <v>8.64963854236873</v>
      </c>
      <c r="H21" s="9">
        <v>7.3669427065288025</v>
      </c>
      <c r="I21" s="9">
        <v>5.803896602285193</v>
      </c>
      <c r="J21" s="9">
        <v>5.052176772838988</v>
      </c>
      <c r="K21" s="9">
        <v>4.606473967771644</v>
      </c>
      <c r="L21" s="9">
        <v>3.770633574097374</v>
      </c>
      <c r="M21" s="8"/>
      <c r="N21" s="10">
        <f t="shared" si="0"/>
        <v>7.2131408202826695</v>
      </c>
      <c r="O21" s="10">
        <f>(F21-J21)/2</f>
        <v>2.1609640474436813</v>
      </c>
      <c r="P21" s="10"/>
      <c r="Q21" s="10"/>
      <c r="R21" s="10"/>
      <c r="S21" s="8"/>
      <c r="T21" s="14" t="s">
        <v>14</v>
      </c>
      <c r="U21" s="15">
        <v>14</v>
      </c>
      <c r="V21" s="15">
        <f>CONVERT(U21,"ft","m")</f>
        <v>4.2672</v>
      </c>
      <c r="W21" s="16">
        <v>60.62</v>
      </c>
      <c r="X21" s="16">
        <v>38.52</v>
      </c>
      <c r="Y21" s="17">
        <v>0.8670000000000001</v>
      </c>
      <c r="Z21" s="8"/>
      <c r="AA21" s="8"/>
      <c r="AB21" s="8"/>
      <c r="AC21" s="8"/>
    </row>
    <row r="22" spans="1:29" ht="9.75">
      <c r="A22" s="8" t="s">
        <v>8</v>
      </c>
      <c r="B22" s="8">
        <v>8</v>
      </c>
      <c r="C22" s="8">
        <f>CONVERT(B22,"ft","m")</f>
        <v>2.4384</v>
      </c>
      <c r="D22" s="9">
        <v>0.000768</v>
      </c>
      <c r="E22" s="9">
        <v>0.001129</v>
      </c>
      <c r="F22" s="9">
        <v>0.001682</v>
      </c>
      <c r="G22" s="9">
        <v>0.002638</v>
      </c>
      <c r="H22" s="9">
        <v>0.007948</v>
      </c>
      <c r="I22" s="9">
        <v>0.0267</v>
      </c>
      <c r="J22" s="9">
        <v>0.04361</v>
      </c>
      <c r="K22" s="9">
        <v>0.05924</v>
      </c>
      <c r="L22" s="9">
        <v>0.08979000000000001</v>
      </c>
      <c r="M22" s="8"/>
      <c r="N22" s="10">
        <f t="shared" si="0"/>
        <v>0.022646000000000003</v>
      </c>
      <c r="O22" s="10"/>
      <c r="P22" s="10">
        <v>9.118400000000001</v>
      </c>
      <c r="Q22" s="10">
        <v>56</v>
      </c>
      <c r="R22" s="10">
        <v>34.79</v>
      </c>
      <c r="S22" s="8"/>
      <c r="T22" s="14" t="s">
        <v>15</v>
      </c>
      <c r="U22" s="15">
        <v>15</v>
      </c>
      <c r="V22" s="15">
        <f>CONVERT(U22,"ft","m")</f>
        <v>4.572</v>
      </c>
      <c r="W22" s="16">
        <v>61.49</v>
      </c>
      <c r="X22" s="16">
        <v>38.54</v>
      </c>
      <c r="Y22" s="17">
        <v>0</v>
      </c>
      <c r="Z22" s="8"/>
      <c r="AA22" s="8"/>
      <c r="AB22" s="8"/>
      <c r="AC22" s="8"/>
    </row>
    <row r="23" spans="1:29" ht="9.75">
      <c r="A23" s="8"/>
      <c r="B23" s="8"/>
      <c r="C23" s="8"/>
      <c r="D23" s="9">
        <v>10.346606068603018</v>
      </c>
      <c r="E23" s="9">
        <v>9.790738798551173</v>
      </c>
      <c r="F23" s="9">
        <v>9.21560657906903</v>
      </c>
      <c r="G23" s="9">
        <v>8.566339720072628</v>
      </c>
      <c r="H23" s="9">
        <v>6.975192412074504</v>
      </c>
      <c r="I23" s="9">
        <v>5.227016447861895</v>
      </c>
      <c r="J23" s="9">
        <v>4.519197199355206</v>
      </c>
      <c r="K23" s="9">
        <v>4.077284549147964</v>
      </c>
      <c r="L23" s="9">
        <v>3.477301410217555</v>
      </c>
      <c r="M23" s="8"/>
      <c r="N23" s="10">
        <f t="shared" si="0"/>
        <v>6.867401889212118</v>
      </c>
      <c r="O23" s="10">
        <f>(F23-J23)/2</f>
        <v>2.348204689856912</v>
      </c>
      <c r="P23" s="10"/>
      <c r="Q23" s="10"/>
      <c r="R23" s="10"/>
      <c r="S23" s="8"/>
      <c r="T23" s="14" t="s">
        <v>16</v>
      </c>
      <c r="U23" s="15">
        <v>16</v>
      </c>
      <c r="V23" s="15">
        <f>CONVERT(U23,"ft","m")</f>
        <v>4.8768</v>
      </c>
      <c r="W23" s="16">
        <v>55.3</v>
      </c>
      <c r="X23" s="16">
        <v>38.38</v>
      </c>
      <c r="Y23" s="17">
        <v>6.26</v>
      </c>
      <c r="Z23" s="8"/>
      <c r="AA23" s="8"/>
      <c r="AB23" s="8"/>
      <c r="AC23" s="8"/>
    </row>
    <row r="24" spans="1:29" ht="9.75">
      <c r="A24" s="8" t="s">
        <v>9</v>
      </c>
      <c r="B24" s="8">
        <v>9</v>
      </c>
      <c r="C24" s="8">
        <f>CONVERT(B24,"ft","m")</f>
        <v>2.7432</v>
      </c>
      <c r="D24" s="9">
        <v>0.0012629999999999998</v>
      </c>
      <c r="E24" s="9">
        <v>0.00232</v>
      </c>
      <c r="F24" s="9">
        <v>0.004203</v>
      </c>
      <c r="G24" s="9">
        <v>0.012210000000000002</v>
      </c>
      <c r="H24" s="9">
        <v>0.038590000000000006</v>
      </c>
      <c r="I24" s="9">
        <v>0.06331</v>
      </c>
      <c r="J24" s="9">
        <v>0.07927</v>
      </c>
      <c r="K24" s="9">
        <v>0.09879000000000002</v>
      </c>
      <c r="L24" s="9">
        <v>0.1394</v>
      </c>
      <c r="M24" s="8"/>
      <c r="N24" s="10">
        <f t="shared" si="0"/>
        <v>0.041736499999999996</v>
      </c>
      <c r="O24" s="10"/>
      <c r="P24" s="10">
        <v>25.64998</v>
      </c>
      <c r="Q24" s="10">
        <v>59.06</v>
      </c>
      <c r="R24" s="10">
        <v>15.25</v>
      </c>
      <c r="S24" s="8"/>
      <c r="T24" s="14" t="s">
        <v>17</v>
      </c>
      <c r="U24" s="15">
        <v>17</v>
      </c>
      <c r="V24" s="15">
        <f>CONVERT(U24,"ft","m")</f>
        <v>5.1816</v>
      </c>
      <c r="W24" s="16">
        <v>7.832979999999999</v>
      </c>
      <c r="X24" s="16">
        <v>83.83</v>
      </c>
      <c r="Y24" s="17">
        <v>8.38</v>
      </c>
      <c r="Z24" s="8"/>
      <c r="AA24" s="8"/>
      <c r="AB24" s="8"/>
      <c r="AC24" s="8"/>
    </row>
    <row r="25" spans="1:29" ht="9.75">
      <c r="A25" s="8"/>
      <c r="B25" s="8"/>
      <c r="C25" s="8"/>
      <c r="D25" s="9">
        <v>9.628929645536623</v>
      </c>
      <c r="E25" s="9">
        <v>8.75165947930924</v>
      </c>
      <c r="F25" s="9">
        <v>7.8943648281722</v>
      </c>
      <c r="G25" s="9">
        <v>6.355792989449408</v>
      </c>
      <c r="H25" s="9">
        <v>4.695629145895557</v>
      </c>
      <c r="I25" s="9">
        <v>3.9814227942133775</v>
      </c>
      <c r="J25" s="9">
        <v>3.6570812133799744</v>
      </c>
      <c r="K25" s="9">
        <v>3.339491177120308</v>
      </c>
      <c r="L25" s="9">
        <v>2.8426975336810267</v>
      </c>
      <c r="M25" s="8"/>
      <c r="N25" s="10">
        <f t="shared" si="0"/>
        <v>5.775723020776087</v>
      </c>
      <c r="O25" s="10">
        <f>(F25-J25)/2</f>
        <v>2.118641807396113</v>
      </c>
      <c r="P25" s="10"/>
      <c r="Q25" s="10"/>
      <c r="R25" s="10"/>
      <c r="S25" s="8"/>
      <c r="T25" s="14" t="s">
        <v>18</v>
      </c>
      <c r="U25" s="15">
        <v>18</v>
      </c>
      <c r="V25" s="15">
        <f>CONVERT(U25,"ft","m")</f>
        <v>5.4864</v>
      </c>
      <c r="W25" s="16">
        <v>61.54</v>
      </c>
      <c r="X25" s="16">
        <v>35.11</v>
      </c>
      <c r="Y25" s="17">
        <v>3.29</v>
      </c>
      <c r="Z25" s="8"/>
      <c r="AA25" s="8"/>
      <c r="AB25" s="8"/>
      <c r="AC25" s="8"/>
    </row>
    <row r="26" spans="1:29" ht="9.75">
      <c r="A26" s="8" t="s">
        <v>10</v>
      </c>
      <c r="B26" s="8">
        <v>10</v>
      </c>
      <c r="C26" s="8">
        <f>CONVERT(B26,"ft","m")</f>
        <v>3.048</v>
      </c>
      <c r="D26" s="9">
        <v>0.001402</v>
      </c>
      <c r="E26" s="9">
        <v>0.002782</v>
      </c>
      <c r="F26" s="9">
        <v>0.006204</v>
      </c>
      <c r="G26" s="9">
        <v>0.018</v>
      </c>
      <c r="H26" s="9">
        <v>0.03849</v>
      </c>
      <c r="I26" s="9">
        <v>0.05724</v>
      </c>
      <c r="J26" s="9">
        <v>0.0694</v>
      </c>
      <c r="K26" s="9">
        <v>0.08692</v>
      </c>
      <c r="L26" s="9">
        <v>0.1284</v>
      </c>
      <c r="M26" s="8"/>
      <c r="N26" s="10">
        <f t="shared" si="0"/>
        <v>0.037802</v>
      </c>
      <c r="O26" s="10"/>
      <c r="P26" s="10">
        <v>20.468600000000002</v>
      </c>
      <c r="Q26" s="10">
        <v>66.78</v>
      </c>
      <c r="R26" s="10">
        <v>12.68</v>
      </c>
      <c r="S26" s="8"/>
      <c r="T26" s="14" t="s">
        <v>19</v>
      </c>
      <c r="U26" s="15">
        <v>19</v>
      </c>
      <c r="V26" s="15">
        <f>CONVERT(U26,"ft","m")</f>
        <v>5.7912</v>
      </c>
      <c r="W26" s="16">
        <v>23.189436999999998</v>
      </c>
      <c r="X26" s="16">
        <v>67.79</v>
      </c>
      <c r="Y26" s="17">
        <v>9.13</v>
      </c>
      <c r="Z26" s="8"/>
      <c r="AA26" s="8"/>
      <c r="AB26" s="8"/>
      <c r="AC26" s="8"/>
    </row>
    <row r="27" spans="1:29" ht="10.5" thickBot="1">
      <c r="A27" s="8"/>
      <c r="B27" s="8"/>
      <c r="C27" s="8"/>
      <c r="D27" s="9">
        <v>9.478297935313552</v>
      </c>
      <c r="E27" s="9">
        <v>8.489661864781935</v>
      </c>
      <c r="F27" s="9">
        <v>7.332585598288084</v>
      </c>
      <c r="G27" s="9">
        <v>5.795859283219775</v>
      </c>
      <c r="H27" s="9">
        <v>4.699372518625973</v>
      </c>
      <c r="I27" s="9">
        <v>4.126832517710144</v>
      </c>
      <c r="J27" s="9">
        <v>3.848920526971188</v>
      </c>
      <c r="K27" s="9">
        <v>3.5241680152555293</v>
      </c>
      <c r="L27" s="9">
        <v>2.961282892427146</v>
      </c>
      <c r="M27" s="8"/>
      <c r="N27" s="10">
        <f t="shared" si="0"/>
        <v>5.590753062629636</v>
      </c>
      <c r="O27" s="10">
        <f>(F27-J27)/2</f>
        <v>1.7418325356584479</v>
      </c>
      <c r="P27" s="10"/>
      <c r="Q27" s="10"/>
      <c r="R27" s="10"/>
      <c r="S27" s="8"/>
      <c r="T27" s="18" t="s">
        <v>20</v>
      </c>
      <c r="U27" s="19">
        <v>20</v>
      </c>
      <c r="V27" s="19">
        <f>CONVERT(U27,"ft","m")</f>
        <v>6.096</v>
      </c>
      <c r="W27" s="20">
        <v>18.36</v>
      </c>
      <c r="X27" s="20">
        <v>77.33</v>
      </c>
      <c r="Y27" s="21">
        <v>4.26</v>
      </c>
      <c r="Z27" s="8"/>
      <c r="AA27" s="8"/>
      <c r="AB27" s="8"/>
      <c r="AC27" s="8"/>
    </row>
    <row r="28" spans="1:29" ht="9.75">
      <c r="A28" s="8" t="s">
        <v>11</v>
      </c>
      <c r="B28" s="8">
        <v>11</v>
      </c>
      <c r="C28" s="8">
        <f>CONVERT(B28,"ft","m")</f>
        <v>3.3528</v>
      </c>
      <c r="D28" s="9">
        <v>0.000894</v>
      </c>
      <c r="E28" s="9">
        <v>0.001872</v>
      </c>
      <c r="F28" s="9">
        <v>0.00306</v>
      </c>
      <c r="G28" s="9">
        <v>0.005846</v>
      </c>
      <c r="H28" s="9">
        <v>0.0279</v>
      </c>
      <c r="I28" s="9">
        <v>0.052090000000000004</v>
      </c>
      <c r="J28" s="9">
        <v>0.06752</v>
      </c>
      <c r="K28" s="9">
        <v>0.09124</v>
      </c>
      <c r="L28" s="9">
        <v>0.1315</v>
      </c>
      <c r="M28" s="8"/>
      <c r="N28" s="10">
        <f t="shared" si="0"/>
        <v>0.035289999999999995</v>
      </c>
      <c r="O28" s="10"/>
      <c r="P28" s="10">
        <v>18.179000000000002</v>
      </c>
      <c r="Q28" s="10">
        <v>61.98</v>
      </c>
      <c r="R28" s="10">
        <v>19.81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9.75">
      <c r="A29" s="8"/>
      <c r="B29" s="8"/>
      <c r="C29" s="8"/>
      <c r="D29" s="9">
        <v>10.127437548140856</v>
      </c>
      <c r="E29" s="9">
        <v>9.06120384974077</v>
      </c>
      <c r="F29" s="9">
        <v>8.352252631744161</v>
      </c>
      <c r="G29" s="9">
        <v>7.418334455518122</v>
      </c>
      <c r="H29" s="9">
        <v>5.163591067720262</v>
      </c>
      <c r="I29" s="9">
        <v>4.26284975268611</v>
      </c>
      <c r="J29" s="9">
        <v>3.8885412857296267</v>
      </c>
      <c r="K29" s="9">
        <v>3.4541897431246746</v>
      </c>
      <c r="L29" s="9">
        <v>2.926865295369785</v>
      </c>
      <c r="M29" s="8"/>
      <c r="N29" s="10">
        <f t="shared" si="0"/>
        <v>6.120396958736894</v>
      </c>
      <c r="O29" s="10">
        <f>(F29-J29)/2</f>
        <v>2.231855673007267</v>
      </c>
      <c r="P29" s="10"/>
      <c r="Q29" s="10"/>
      <c r="R29" s="10"/>
      <c r="S29" s="8"/>
      <c r="T29" s="8"/>
      <c r="V29" s="8"/>
      <c r="W29" s="8"/>
      <c r="X29" s="8"/>
      <c r="Y29" s="8"/>
      <c r="Z29" s="8"/>
      <c r="AA29" s="8"/>
      <c r="AB29" s="8"/>
      <c r="AC29" s="8"/>
    </row>
    <row r="30" spans="1:29" ht="9.75">
      <c r="A30" s="8" t="s">
        <v>12</v>
      </c>
      <c r="B30" s="8">
        <v>12</v>
      </c>
      <c r="C30" s="8">
        <f>CONVERT(B30,"ft","m")</f>
        <v>3.6576</v>
      </c>
      <c r="D30" s="9">
        <v>0.001304</v>
      </c>
      <c r="E30" s="9">
        <v>0.002512</v>
      </c>
      <c r="F30" s="9">
        <v>0.005006</v>
      </c>
      <c r="G30" s="9">
        <v>0.01432</v>
      </c>
      <c r="H30" s="9">
        <v>0.03524</v>
      </c>
      <c r="I30" s="9">
        <v>0.05587</v>
      </c>
      <c r="J30" s="9">
        <v>0.07086</v>
      </c>
      <c r="K30" s="9">
        <v>0.09556999999999999</v>
      </c>
      <c r="L30" s="9">
        <v>0.153</v>
      </c>
      <c r="M30" s="8"/>
      <c r="N30" s="10">
        <f t="shared" si="0"/>
        <v>0.037933</v>
      </c>
      <c r="O30" s="10"/>
      <c r="P30" s="10">
        <v>20.1783</v>
      </c>
      <c r="Q30" s="10">
        <v>66</v>
      </c>
      <c r="R30" s="10">
        <v>13.87</v>
      </c>
      <c r="S30" s="8"/>
      <c r="T30" s="8"/>
      <c r="V30" s="8"/>
      <c r="W30" s="8"/>
      <c r="X30" s="8"/>
      <c r="Y30" s="8"/>
      <c r="Z30" s="8"/>
      <c r="AA30" s="8"/>
      <c r="AB30" s="8"/>
      <c r="AC30" s="8"/>
    </row>
    <row r="31" spans="1:29" ht="9.75">
      <c r="A31" s="8"/>
      <c r="B31" s="8"/>
      <c r="C31" s="8"/>
      <c r="D31" s="9">
        <v>9.582840415093097</v>
      </c>
      <c r="E31" s="9">
        <v>8.636947820432548</v>
      </c>
      <c r="F31" s="9">
        <v>7.642125993635842</v>
      </c>
      <c r="G31" s="9">
        <v>6.125824697172556</v>
      </c>
      <c r="H31" s="9">
        <v>4.826642265516399</v>
      </c>
      <c r="I31" s="9">
        <v>4.161782369482783</v>
      </c>
      <c r="J31" s="9">
        <v>3.8188847243184982</v>
      </c>
      <c r="K31" s="9">
        <v>3.387298371187699</v>
      </c>
      <c r="L31" s="9">
        <v>2.7083964419694353</v>
      </c>
      <c r="M31" s="8"/>
      <c r="N31" s="10">
        <f t="shared" si="0"/>
        <v>5.730505358977171</v>
      </c>
      <c r="O31" s="10">
        <f>(F31-J31)/2</f>
        <v>1.911620634658672</v>
      </c>
      <c r="P31" s="10"/>
      <c r="Q31" s="10"/>
      <c r="R31" s="10"/>
      <c r="S31" s="8"/>
      <c r="T31" s="8"/>
      <c r="V31" s="8"/>
      <c r="W31" s="8"/>
      <c r="X31" s="8"/>
      <c r="Y31" s="8"/>
      <c r="Z31" s="8"/>
      <c r="AA31" s="8"/>
      <c r="AB31" s="8"/>
      <c r="AC31" s="8"/>
    </row>
    <row r="32" spans="1:29" ht="9.75">
      <c r="A32" s="8" t="s">
        <v>13</v>
      </c>
      <c r="B32" s="8">
        <v>13</v>
      </c>
      <c r="C32" s="8">
        <f>CONVERT(B32,"ft","m")</f>
        <v>3.9624</v>
      </c>
      <c r="D32" s="9">
        <v>0.001334</v>
      </c>
      <c r="E32" s="9">
        <v>0.002459</v>
      </c>
      <c r="F32" s="9">
        <v>0.004453</v>
      </c>
      <c r="G32" s="9">
        <v>0.01098</v>
      </c>
      <c r="H32" s="9">
        <v>0.02897</v>
      </c>
      <c r="I32" s="9">
        <v>0.04805</v>
      </c>
      <c r="J32" s="9">
        <v>0.06139</v>
      </c>
      <c r="K32" s="9">
        <v>0.0799</v>
      </c>
      <c r="L32" s="9">
        <v>0.1156</v>
      </c>
      <c r="M32" s="8"/>
      <c r="N32" s="10">
        <f t="shared" si="0"/>
        <v>0.0329215</v>
      </c>
      <c r="O32" s="10"/>
      <c r="P32" s="10">
        <v>15.458499999999999</v>
      </c>
      <c r="Q32" s="10">
        <v>69.93</v>
      </c>
      <c r="R32" s="10">
        <v>14.65</v>
      </c>
      <c r="S32" s="8"/>
      <c r="T32" s="8"/>
      <c r="V32" s="8"/>
      <c r="W32" s="8"/>
      <c r="X32" s="8"/>
      <c r="Y32" s="8"/>
      <c r="Z32" s="8"/>
      <c r="AA32" s="8"/>
      <c r="AB32" s="8"/>
      <c r="AC32" s="8"/>
    </row>
    <row r="33" spans="1:29" ht="9.75">
      <c r="A33" s="8"/>
      <c r="B33" s="8"/>
      <c r="C33" s="8"/>
      <c r="D33" s="9">
        <v>9.550025618139589</v>
      </c>
      <c r="E33" s="9">
        <v>8.667712549728092</v>
      </c>
      <c r="F33" s="9">
        <v>7.811006672881271</v>
      </c>
      <c r="G33" s="9">
        <v>6.508978135431613</v>
      </c>
      <c r="H33" s="9">
        <v>5.109296505166409</v>
      </c>
      <c r="I33" s="9">
        <v>4.379319758775699</v>
      </c>
      <c r="J33" s="9">
        <v>4.025852519934475</v>
      </c>
      <c r="K33" s="9">
        <v>3.645660686621473</v>
      </c>
      <c r="L33" s="9">
        <v>3.112786697048771</v>
      </c>
      <c r="M33" s="8"/>
      <c r="N33" s="10">
        <f t="shared" si="0"/>
        <v>5.918429596407872</v>
      </c>
      <c r="O33" s="10">
        <f>(F33-J33)/2</f>
        <v>1.892577076473398</v>
      </c>
      <c r="P33" s="10"/>
      <c r="Q33" s="10"/>
      <c r="R33" s="10"/>
      <c r="S33" s="8"/>
      <c r="T33" s="8"/>
      <c r="V33" s="8"/>
      <c r="W33" s="8"/>
      <c r="X33" s="8"/>
      <c r="Y33" s="8"/>
      <c r="Z33" s="8"/>
      <c r="AA33" s="8"/>
      <c r="AB33" s="8"/>
      <c r="AC33" s="8"/>
    </row>
    <row r="34" spans="1:29" ht="9.75">
      <c r="A34" s="8" t="s">
        <v>14</v>
      </c>
      <c r="B34" s="8">
        <v>14</v>
      </c>
      <c r="C34" s="8">
        <f>CONVERT(B34,"ft","m")</f>
        <v>4.2672</v>
      </c>
      <c r="D34" s="9">
        <v>0.02787</v>
      </c>
      <c r="E34" s="9">
        <v>0.03683</v>
      </c>
      <c r="F34" s="9">
        <v>0.04442</v>
      </c>
      <c r="G34" s="9">
        <v>0.05244</v>
      </c>
      <c r="H34" s="9">
        <v>0.06942</v>
      </c>
      <c r="I34" s="9">
        <v>0.08844</v>
      </c>
      <c r="J34" s="9">
        <v>0.09878</v>
      </c>
      <c r="K34" s="9">
        <v>0.109</v>
      </c>
      <c r="L34" s="9">
        <v>0.1222</v>
      </c>
      <c r="M34" s="8"/>
      <c r="N34" s="10">
        <f t="shared" si="0"/>
        <v>0.0716</v>
      </c>
      <c r="O34" s="10"/>
      <c r="P34" s="10">
        <v>60.62</v>
      </c>
      <c r="Q34" s="10">
        <v>38.52</v>
      </c>
      <c r="R34" s="10">
        <v>0.8670000000000001</v>
      </c>
      <c r="S34" s="8"/>
      <c r="T34" s="8"/>
      <c r="V34" s="8"/>
      <c r="W34" s="8"/>
      <c r="X34" s="8"/>
      <c r="Y34" s="8"/>
      <c r="Z34" s="8"/>
      <c r="AA34" s="8"/>
      <c r="AB34" s="8"/>
      <c r="AC34" s="8"/>
    </row>
    <row r="35" spans="1:29" ht="9.75">
      <c r="A35" s="8"/>
      <c r="B35" s="8"/>
      <c r="C35" s="8"/>
      <c r="D35" s="9">
        <v>5.165143187333003</v>
      </c>
      <c r="E35" s="9">
        <v>4.762974792537074</v>
      </c>
      <c r="F35" s="9">
        <v>4.492646796889831</v>
      </c>
      <c r="G35" s="9">
        <v>4.253188504215057</v>
      </c>
      <c r="H35" s="9">
        <v>3.848504824608166</v>
      </c>
      <c r="I35" s="9">
        <v>3.499157164620586</v>
      </c>
      <c r="J35" s="9">
        <v>3.3396372210583674</v>
      </c>
      <c r="K35" s="9">
        <v>3.197599959885161</v>
      </c>
      <c r="L35" s="9">
        <v>3.03268380973072</v>
      </c>
      <c r="M35" s="8"/>
      <c r="N35" s="10">
        <f t="shared" si="0"/>
        <v>3.9161420089740995</v>
      </c>
      <c r="O35" s="10">
        <f>(F35-J35)/2</f>
        <v>0.5765047879157319</v>
      </c>
      <c r="P35" s="10"/>
      <c r="Q35" s="10"/>
      <c r="R35" s="10"/>
      <c r="S35" s="8"/>
      <c r="T35" s="8"/>
      <c r="V35" s="8"/>
      <c r="W35" s="8"/>
      <c r="X35" s="8"/>
      <c r="Y35" s="8"/>
      <c r="Z35" s="8"/>
      <c r="AA35" s="8"/>
      <c r="AB35" s="8"/>
      <c r="AC35" s="8"/>
    </row>
    <row r="36" spans="1:29" ht="9.75">
      <c r="A36" s="8" t="s">
        <v>15</v>
      </c>
      <c r="B36" s="8">
        <v>15</v>
      </c>
      <c r="C36" s="8">
        <f>CONVERT(B36,"ft","m")</f>
        <v>4.572</v>
      </c>
      <c r="D36" s="9">
        <v>0.03157</v>
      </c>
      <c r="E36" s="9">
        <v>0.03956</v>
      </c>
      <c r="F36" s="9">
        <v>0.0462</v>
      </c>
      <c r="G36" s="9">
        <v>0.05355</v>
      </c>
      <c r="H36" s="9">
        <v>0.06948</v>
      </c>
      <c r="I36" s="9">
        <v>0.0874</v>
      </c>
      <c r="J36" s="9">
        <v>0.09706999999999999</v>
      </c>
      <c r="K36" s="9">
        <v>0.1065</v>
      </c>
      <c r="L36" s="9">
        <v>0.1189</v>
      </c>
      <c r="M36" s="8"/>
      <c r="N36" s="10">
        <f t="shared" si="0"/>
        <v>0.07163499999999999</v>
      </c>
      <c r="O36" s="10"/>
      <c r="P36" s="10">
        <v>61.49</v>
      </c>
      <c r="Q36" s="10">
        <v>38.54</v>
      </c>
      <c r="R36" s="10">
        <v>0</v>
      </c>
      <c r="S36" s="8"/>
      <c r="T36" s="8"/>
      <c r="V36" s="8"/>
      <c r="W36" s="8"/>
      <c r="X36" s="8"/>
      <c r="Y36" s="8"/>
      <c r="Z36" s="8"/>
      <c r="AA36" s="8"/>
      <c r="AB36" s="8"/>
      <c r="AC36" s="8"/>
    </row>
    <row r="37" spans="1:29" ht="9.75">
      <c r="A37" s="8"/>
      <c r="B37" s="8"/>
      <c r="C37" s="8"/>
      <c r="D37" s="9">
        <v>4.9853019291238265</v>
      </c>
      <c r="E37" s="9">
        <v>4.659813763677701</v>
      </c>
      <c r="F37" s="9">
        <v>4.4359633381333925</v>
      </c>
      <c r="G37" s="9">
        <v>4.222969614799194</v>
      </c>
      <c r="H37" s="9">
        <v>3.8472584357264186</v>
      </c>
      <c r="I37" s="9">
        <v>3.5162229100488513</v>
      </c>
      <c r="J37" s="9">
        <v>3.36483069782363</v>
      </c>
      <c r="K37" s="9">
        <v>3.2310746644362487</v>
      </c>
      <c r="L37" s="9">
        <v>3.072179379803794</v>
      </c>
      <c r="M37" s="8"/>
      <c r="N37" s="10">
        <f t="shared" si="0"/>
        <v>3.900397017978511</v>
      </c>
      <c r="O37" s="10">
        <f>(F37-J37)/2</f>
        <v>0.5355663201548813</v>
      </c>
      <c r="P37" s="10"/>
      <c r="Q37" s="10"/>
      <c r="R37" s="10"/>
      <c r="S37" s="8"/>
      <c r="T37" s="8"/>
      <c r="V37" s="8"/>
      <c r="W37" s="8"/>
      <c r="X37" s="8"/>
      <c r="Y37" s="8"/>
      <c r="Z37" s="8"/>
      <c r="AA37" s="8"/>
      <c r="AB37" s="8"/>
      <c r="AC37" s="8"/>
    </row>
    <row r="38" spans="1:29" ht="9.75">
      <c r="A38" s="8" t="s">
        <v>16</v>
      </c>
      <c r="B38" s="8">
        <v>16</v>
      </c>
      <c r="C38" s="8">
        <f>CONVERT(B38,"ft","m")</f>
        <v>4.8768</v>
      </c>
      <c r="D38" s="9">
        <v>0.003099</v>
      </c>
      <c r="E38" s="9">
        <v>0.008537000000000001</v>
      </c>
      <c r="F38" s="9">
        <v>0.02162</v>
      </c>
      <c r="G38" s="9">
        <v>0.04394</v>
      </c>
      <c r="H38" s="9">
        <v>0.06699</v>
      </c>
      <c r="I38" s="9">
        <v>0.0965</v>
      </c>
      <c r="J38" s="9">
        <v>0.1162</v>
      </c>
      <c r="K38" s="9">
        <v>0.1373</v>
      </c>
      <c r="L38" s="9">
        <v>0.1745</v>
      </c>
      <c r="M38" s="8"/>
      <c r="N38" s="10">
        <f t="shared" si="0"/>
        <v>0.06891</v>
      </c>
      <c r="O38" s="10"/>
      <c r="P38" s="10">
        <v>55.3</v>
      </c>
      <c r="Q38" s="10">
        <v>38.38</v>
      </c>
      <c r="R38" s="10">
        <v>6.26</v>
      </c>
      <c r="S38" s="8"/>
      <c r="T38" s="8"/>
      <c r="V38" s="8"/>
      <c r="W38" s="8"/>
      <c r="X38" s="8"/>
      <c r="Y38" s="8"/>
      <c r="Z38" s="8"/>
      <c r="AA38" s="8"/>
      <c r="AB38" s="8"/>
      <c r="AC38" s="8"/>
    </row>
    <row r="39" spans="1:29" ht="9.75">
      <c r="A39" s="8"/>
      <c r="B39" s="8"/>
      <c r="C39" s="8"/>
      <c r="D39" s="9">
        <v>8.333981529737958</v>
      </c>
      <c r="E39" s="9">
        <v>6.872055105390449</v>
      </c>
      <c r="F39" s="9">
        <v>5.531489666702162</v>
      </c>
      <c r="G39" s="9">
        <v>4.508321320013535</v>
      </c>
      <c r="H39" s="9">
        <v>3.899910437893182</v>
      </c>
      <c r="I39" s="9">
        <v>3.3733272473940064</v>
      </c>
      <c r="J39" s="9">
        <v>3.1053180261449205</v>
      </c>
      <c r="K39" s="9">
        <v>2.864596469402349</v>
      </c>
      <c r="L39" s="9">
        <v>2.518701058452435</v>
      </c>
      <c r="M39" s="8"/>
      <c r="N39" s="10">
        <f t="shared" si="0"/>
        <v>4.318403846423541</v>
      </c>
      <c r="O39" s="10">
        <f>(F39-J39)/2</f>
        <v>1.2130858202786206</v>
      </c>
      <c r="P39" s="10"/>
      <c r="Q39" s="10"/>
      <c r="R39" s="10"/>
      <c r="S39" s="8"/>
      <c r="T39" s="8"/>
      <c r="V39" s="8"/>
      <c r="W39" s="8"/>
      <c r="X39" s="8"/>
      <c r="Y39" s="8"/>
      <c r="Z39" s="8"/>
      <c r="AA39" s="8"/>
      <c r="AB39" s="8"/>
      <c r="AC39" s="8"/>
    </row>
    <row r="40" spans="1:29" ht="9.75">
      <c r="A40" s="8" t="s">
        <v>17</v>
      </c>
      <c r="B40" s="8">
        <v>17</v>
      </c>
      <c r="C40" s="8">
        <f>CONVERT(B40,"ft","m")</f>
        <v>5.1816</v>
      </c>
      <c r="D40" s="9">
        <v>0.001954</v>
      </c>
      <c r="E40" s="9">
        <v>0.006003999999999999</v>
      </c>
      <c r="F40" s="9">
        <v>0.01433</v>
      </c>
      <c r="G40" s="9">
        <v>0.01913</v>
      </c>
      <c r="H40" s="9">
        <v>0.02785</v>
      </c>
      <c r="I40" s="9">
        <v>0.0382</v>
      </c>
      <c r="J40" s="9">
        <v>0.04515</v>
      </c>
      <c r="K40" s="9">
        <v>0.05499</v>
      </c>
      <c r="L40" s="9">
        <v>0.08702</v>
      </c>
      <c r="M40" s="8"/>
      <c r="N40" s="10">
        <f t="shared" si="0"/>
        <v>0.029740000000000003</v>
      </c>
      <c r="O40" s="10"/>
      <c r="P40" s="10">
        <v>7.832979999999999</v>
      </c>
      <c r="Q40" s="10">
        <v>83.83</v>
      </c>
      <c r="R40" s="10">
        <v>8.38</v>
      </c>
      <c r="S40" s="8"/>
      <c r="T40" s="8"/>
      <c r="V40" s="8"/>
      <c r="W40" s="8"/>
      <c r="X40" s="8"/>
      <c r="Y40" s="8"/>
      <c r="Z40" s="8"/>
      <c r="AA40" s="8"/>
      <c r="AB40" s="8"/>
      <c r="AC40" s="8"/>
    </row>
    <row r="41" spans="1:29" ht="9.75">
      <c r="A41" s="8"/>
      <c r="B41" s="8"/>
      <c r="C41" s="8"/>
      <c r="D41" s="9">
        <v>8.99935381735579</v>
      </c>
      <c r="E41" s="9">
        <v>7.3798603077034866</v>
      </c>
      <c r="F41" s="9">
        <v>6.124817580174667</v>
      </c>
      <c r="G41" s="9">
        <v>5.7080193160907</v>
      </c>
      <c r="H41" s="9">
        <v>5.166178862209417</v>
      </c>
      <c r="I41" s="9">
        <v>4.710283551513701</v>
      </c>
      <c r="J41" s="9">
        <v>4.469130202068591</v>
      </c>
      <c r="K41" s="9">
        <v>4.18468690317577</v>
      </c>
      <c r="L41" s="9">
        <v>3.5225091728962825</v>
      </c>
      <c r="M41" s="8"/>
      <c r="N41" s="10">
        <f t="shared" si="0"/>
        <v>5.296973891121629</v>
      </c>
      <c r="O41" s="10">
        <f>(F41-J41)/2</f>
        <v>0.8278436890530378</v>
      </c>
      <c r="P41" s="10"/>
      <c r="Q41" s="10"/>
      <c r="R41" s="10"/>
      <c r="S41" s="8"/>
      <c r="T41" s="8"/>
      <c r="V41" s="8"/>
      <c r="W41" s="8"/>
      <c r="X41" s="8"/>
      <c r="Y41" s="8"/>
      <c r="Z41" s="8"/>
      <c r="AA41" s="8"/>
      <c r="AB41" s="8"/>
      <c r="AC41" s="8"/>
    </row>
    <row r="42" spans="1:29" ht="9.75">
      <c r="A42" s="8" t="s">
        <v>18</v>
      </c>
      <c r="B42" s="8">
        <v>18</v>
      </c>
      <c r="C42" s="8">
        <f>CONVERT(B42,"ft","m")</f>
        <v>5.4864</v>
      </c>
      <c r="D42" s="9">
        <v>0.00875</v>
      </c>
      <c r="E42" s="9">
        <v>0.02866</v>
      </c>
      <c r="F42" s="9">
        <v>0.04122</v>
      </c>
      <c r="G42" s="9">
        <v>0.05162</v>
      </c>
      <c r="H42" s="9">
        <v>0.07128</v>
      </c>
      <c r="I42" s="9">
        <v>0.09673</v>
      </c>
      <c r="J42" s="9">
        <v>0.1144</v>
      </c>
      <c r="K42" s="9">
        <v>0.1368</v>
      </c>
      <c r="L42" s="9">
        <v>0.1985</v>
      </c>
      <c r="M42" s="8"/>
      <c r="N42" s="10">
        <f t="shared" si="0"/>
        <v>0.07781</v>
      </c>
      <c r="O42" s="10"/>
      <c r="P42" s="10">
        <v>61.54</v>
      </c>
      <c r="Q42" s="10">
        <v>35.11</v>
      </c>
      <c r="R42" s="10">
        <v>3.29</v>
      </c>
      <c r="S42" s="8"/>
      <c r="T42" s="8"/>
      <c r="V42" s="8"/>
      <c r="W42" s="8"/>
      <c r="X42" s="8"/>
      <c r="Y42" s="8"/>
      <c r="Z42" s="8"/>
      <c r="AA42" s="8"/>
      <c r="AB42" s="8"/>
      <c r="AC42" s="8"/>
    </row>
    <row r="43" spans="1:29" ht="9.75">
      <c r="A43" s="8"/>
      <c r="B43" s="8"/>
      <c r="C43" s="8"/>
      <c r="D43" s="9">
        <v>6.836501267717121</v>
      </c>
      <c r="E43" s="9">
        <v>5.124817580174666</v>
      </c>
      <c r="F43" s="9">
        <v>4.600511684897556</v>
      </c>
      <c r="G43" s="9">
        <v>4.275926048342842</v>
      </c>
      <c r="H43" s="9">
        <v>3.8103588529148897</v>
      </c>
      <c r="I43" s="9">
        <v>3.3698927908798906</v>
      </c>
      <c r="J43" s="9">
        <v>3.12784104277106</v>
      </c>
      <c r="K43" s="9">
        <v>2.8698598646635514</v>
      </c>
      <c r="L43" s="9">
        <v>2.3327890875191293</v>
      </c>
      <c r="M43" s="8"/>
      <c r="N43" s="10">
        <f t="shared" si="0"/>
        <v>3.864176363834308</v>
      </c>
      <c r="O43" s="10">
        <f>(F43-J43)/2</f>
        <v>0.7363353210632477</v>
      </c>
      <c r="P43" s="10"/>
      <c r="Q43" s="10"/>
      <c r="R43" s="10"/>
      <c r="S43" s="8"/>
      <c r="T43" s="8"/>
      <c r="V43" s="8"/>
      <c r="W43" s="8"/>
      <c r="X43" s="8"/>
      <c r="Y43" s="8"/>
      <c r="Z43" s="8"/>
      <c r="AA43" s="8"/>
      <c r="AB43" s="8"/>
      <c r="AC43" s="8"/>
    </row>
    <row r="44" spans="1:29" ht="9.75">
      <c r="A44" s="8" t="s">
        <v>19</v>
      </c>
      <c r="B44" s="8">
        <v>19</v>
      </c>
      <c r="C44" s="8">
        <f>CONVERT(B44,"ft","m")</f>
        <v>5.7912</v>
      </c>
      <c r="D44" s="9">
        <v>0.001949</v>
      </c>
      <c r="E44" s="9">
        <v>0.00447</v>
      </c>
      <c r="F44" s="9">
        <v>0.01101</v>
      </c>
      <c r="G44" s="9">
        <v>0.02138</v>
      </c>
      <c r="H44" s="9">
        <v>0.03871</v>
      </c>
      <c r="I44" s="9">
        <v>0.06001</v>
      </c>
      <c r="J44" s="9">
        <v>0.07828</v>
      </c>
      <c r="K44" s="9">
        <v>0.1131</v>
      </c>
      <c r="L44" s="9">
        <v>0.1891</v>
      </c>
      <c r="M44" s="8"/>
      <c r="N44" s="10">
        <f t="shared" si="0"/>
        <v>0.044645000000000004</v>
      </c>
      <c r="O44" s="10"/>
      <c r="P44" s="10">
        <v>23.189436999999998</v>
      </c>
      <c r="Q44" s="10">
        <v>67.79</v>
      </c>
      <c r="R44" s="10">
        <v>9.13</v>
      </c>
      <c r="S44" s="8"/>
      <c r="T44" s="8"/>
      <c r="V44" s="8"/>
      <c r="W44" s="8"/>
      <c r="X44" s="8"/>
      <c r="Y44" s="8"/>
      <c r="Z44" s="8"/>
      <c r="AA44" s="8"/>
      <c r="AB44" s="8"/>
      <c r="AC44" s="8"/>
    </row>
    <row r="45" spans="1:29" ht="9.75">
      <c r="A45" s="8"/>
      <c r="B45" s="8"/>
      <c r="C45" s="8"/>
      <c r="D45" s="9">
        <v>9.003050194066285</v>
      </c>
      <c r="E45" s="9">
        <v>7.805509453253494</v>
      </c>
      <c r="F45" s="9">
        <v>6.505041720872442</v>
      </c>
      <c r="G45" s="9">
        <v>5.547594336716322</v>
      </c>
      <c r="H45" s="9">
        <v>4.691149882144501</v>
      </c>
      <c r="I45" s="9">
        <v>4.0586532599152925</v>
      </c>
      <c r="J45" s="9">
        <v>3.675212433810008</v>
      </c>
      <c r="K45" s="9">
        <v>3.144329165559629</v>
      </c>
      <c r="L45" s="9">
        <v>2.402778731599688</v>
      </c>
      <c r="M45" s="8"/>
      <c r="N45" s="10">
        <f t="shared" si="0"/>
        <v>5.090127077341225</v>
      </c>
      <c r="O45" s="10">
        <f>(F45-J45)/2</f>
        <v>1.414914643531217</v>
      </c>
      <c r="P45" s="10"/>
      <c r="Q45" s="10"/>
      <c r="R45" s="10"/>
      <c r="S45" s="8"/>
      <c r="T45" s="8"/>
      <c r="V45" s="8"/>
      <c r="W45" s="8"/>
      <c r="X45" s="8"/>
      <c r="Y45" s="8"/>
      <c r="Z45" s="8"/>
      <c r="AA45" s="8"/>
      <c r="AB45" s="8"/>
      <c r="AC45" s="8"/>
    </row>
    <row r="46" spans="1:29" ht="9.75">
      <c r="A46" s="8" t="s">
        <v>20</v>
      </c>
      <c r="B46" s="8">
        <v>20</v>
      </c>
      <c r="C46" s="8">
        <f>CONVERT(B46,"ft","m")</f>
        <v>6.096</v>
      </c>
      <c r="D46" s="9">
        <v>0.006517</v>
      </c>
      <c r="E46" s="9">
        <v>0.01955</v>
      </c>
      <c r="F46" s="9">
        <v>0.0265</v>
      </c>
      <c r="G46" s="9">
        <v>0.03187</v>
      </c>
      <c r="H46" s="9">
        <v>0.04363</v>
      </c>
      <c r="I46" s="9">
        <v>0.05718</v>
      </c>
      <c r="J46" s="9">
        <v>0.06485</v>
      </c>
      <c r="K46" s="9">
        <v>0.07289</v>
      </c>
      <c r="L46" s="9">
        <v>0.08564</v>
      </c>
      <c r="M46" s="8"/>
      <c r="N46" s="10">
        <f t="shared" si="0"/>
        <v>0.045675</v>
      </c>
      <c r="O46" s="10"/>
      <c r="P46" s="10">
        <v>18.36</v>
      </c>
      <c r="Q46" s="10">
        <v>77.33</v>
      </c>
      <c r="R46" s="10">
        <v>4.26</v>
      </c>
      <c r="S46" s="8"/>
      <c r="T46" s="8"/>
      <c r="V46" s="8"/>
      <c r="W46" s="8"/>
      <c r="X46" s="8"/>
      <c r="Y46" s="8"/>
      <c r="Z46" s="8"/>
      <c r="AA46" s="8"/>
      <c r="AB46" s="8"/>
      <c r="AC46" s="8"/>
    </row>
    <row r="47" spans="1:29" ht="9.75">
      <c r="A47" s="8"/>
      <c r="B47" s="8"/>
      <c r="C47" s="8"/>
      <c r="D47" s="9">
        <v>7.261576289707777</v>
      </c>
      <c r="E47" s="9">
        <v>5.6766875822420975</v>
      </c>
      <c r="F47" s="9">
        <v>5.237863830098888</v>
      </c>
      <c r="G47" s="9">
        <v>4.9716571706589585</v>
      </c>
      <c r="H47" s="9">
        <v>4.5185357160603115</v>
      </c>
      <c r="I47" s="9">
        <v>4.128345569805714</v>
      </c>
      <c r="J47" s="9">
        <v>3.94674961529775</v>
      </c>
      <c r="K47" s="9">
        <v>3.7781352893514857</v>
      </c>
      <c r="L47" s="9">
        <v>3.5455713940513025</v>
      </c>
      <c r="M47" s="8"/>
      <c r="N47" s="10">
        <f t="shared" si="0"/>
        <v>4.59230672269832</v>
      </c>
      <c r="O47" s="10">
        <f>(F47-J47)/2</f>
        <v>0.645557107400569</v>
      </c>
      <c r="P47" s="10"/>
      <c r="Q47" s="10"/>
      <c r="R47" s="10"/>
      <c r="S47" s="8"/>
      <c r="T47" s="8"/>
      <c r="V47" s="8"/>
      <c r="W47" s="8"/>
      <c r="X47" s="8"/>
      <c r="Y47" s="8"/>
      <c r="Z47" s="8"/>
      <c r="AA47" s="8"/>
      <c r="AB47" s="8"/>
      <c r="AC47" s="8"/>
    </row>
    <row r="48" spans="1:29" ht="9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V48" s="8"/>
      <c r="W48" s="8"/>
      <c r="X48" s="8"/>
      <c r="Y48" s="8"/>
      <c r="Z48" s="8"/>
      <c r="AA48" s="8"/>
      <c r="AB48" s="8"/>
      <c r="AC48" s="8"/>
    </row>
    <row r="49" spans="1:29" ht="9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V49" s="8"/>
      <c r="W49" s="8"/>
      <c r="X49" s="8"/>
      <c r="Y49" s="8"/>
      <c r="Z49" s="8"/>
      <c r="AA49" s="8"/>
      <c r="AB49" s="8"/>
      <c r="AC49" s="8"/>
    </row>
    <row r="50" spans="1:29" ht="9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9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9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9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9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9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9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9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9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9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9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9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9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9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9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9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9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9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9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9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9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9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9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9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9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9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2000-10-19T02:26:35Z</dcterms:created>
  <dcterms:modified xsi:type="dcterms:W3CDTF">2000-12-04T16:12:14Z</dcterms:modified>
  <cp:category/>
  <cp:version/>
  <cp:contentType/>
  <cp:contentStatus/>
</cp:coreProperties>
</file>