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<sst xmlns="http://schemas.openxmlformats.org/spreadsheetml/2006/main" count="55" uniqueCount="35">
  <si>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181-000-002</t>
  </si>
  <si>
    <t>181-011-013</t>
  </si>
  <si>
    <t>181-023-025</t>
  </si>
  <si>
    <t>181-035-037</t>
  </si>
  <si>
    <t>181-047-049</t>
  </si>
  <si>
    <t>181-059-061</t>
  </si>
  <si>
    <t>181-071-073</t>
  </si>
  <si>
    <t>181-083-085</t>
  </si>
  <si>
    <t>181-095-097</t>
  </si>
  <si>
    <t>181-107-109</t>
  </si>
  <si>
    <t>181-119-121</t>
  </si>
  <si>
    <t>181-131-133</t>
  </si>
  <si>
    <t>181-143-145</t>
  </si>
  <si>
    <t>181-155-157</t>
  </si>
  <si>
    <t>181-167-169</t>
  </si>
  <si>
    <t>181-179-181</t>
  </si>
  <si>
    <t>181-191-193</t>
  </si>
  <si>
    <t>181-203-205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</si>
  <si>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</si>
  <si>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</si>
  <si>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</si>
  <si>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</si>
  <si>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</si>
  <si>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</si>
  <si>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</si>
  <si>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</si>
  <si>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Depth mdpt (m)</t>
  </si>
  <si>
    <t>Mean (Inman, 1952)</t>
  </si>
  <si>
    <t>S.D. (phi units)</t>
  </si>
  <si>
    <t>Depth (m)</t>
  </si>
  <si>
    <t>Chart table</t>
  </si>
  <si>
    <t>Sample</t>
  </si>
  <si>
    <t>Depth (ft)</t>
  </si>
  <si>
    <t xml:space="preserve">%Silt </t>
  </si>
  <si>
    <t>BSS00_181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</si>
</sst>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5.25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165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Bss00-181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DATATABLE!$W$7:$W$24</c:f>
              <c:numCache>
                <c:ptCount val="18"/>
                <c:pt idx="0">
                  <c:v>8.3132</c:v>
                </c:pt>
                <c:pt idx="1">
                  <c:v>18.51</c:v>
                </c:pt>
                <c:pt idx="2">
                  <c:v>19.16</c:v>
                </c:pt>
                <c:pt idx="3">
                  <c:v>23.6308</c:v>
                </c:pt>
                <c:pt idx="4">
                  <c:v>27.96</c:v>
                </c:pt>
                <c:pt idx="5">
                  <c:v>22.85</c:v>
                </c:pt>
                <c:pt idx="6">
                  <c:v>18.396</c:v>
                </c:pt>
                <c:pt idx="7">
                  <c:v>16.41</c:v>
                </c:pt>
                <c:pt idx="8">
                  <c:v>32.891</c:v>
                </c:pt>
                <c:pt idx="9">
                  <c:v>88.87416</c:v>
                </c:pt>
                <c:pt idx="10">
                  <c:v>30.764860000000002</c:v>
                </c:pt>
                <c:pt idx="11">
                  <c:v>9.251</c:v>
                </c:pt>
                <c:pt idx="12">
                  <c:v>9.566939999999999</c:v>
                </c:pt>
                <c:pt idx="13">
                  <c:v>22.494100000000003</c:v>
                </c:pt>
                <c:pt idx="14">
                  <c:v>17.47</c:v>
                </c:pt>
                <c:pt idx="15">
                  <c:v>6.194820000000001</c:v>
                </c:pt>
                <c:pt idx="16">
                  <c:v>11.073</c:v>
                </c:pt>
                <c:pt idx="17">
                  <c:v>12.4942</c:v>
                </c:pt>
              </c:numCache>
            </c:numRef>
          </c:xVal>
          <c:yVal>
            <c:numRef>
              <c:f>DATATABLE!$U$7:$U$24</c:f>
              <c:numCache>
                <c:ptCount val="18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yVal>
          <c:smooth val="0"/>
        </c:ser>
        <c:axId val="27741799"/>
        <c:axId val="48349600"/>
      </c:scatterChart>
      <c:valAx>
        <c:axId val="27741799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8349600"/>
        <c:crosses val="autoZero"/>
        <c:crossBetween val="midCat"/>
        <c:dispUnits/>
        <c:majorUnit val="10"/>
        <c:minorUnit val="5"/>
      </c:valAx>
      <c:valAx>
        <c:axId val="48349600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7741799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Bss00-181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DATATABLE!$W$7:$W$24</c:f>
              <c:numCache>
                <c:ptCount val="18"/>
                <c:pt idx="0">
                  <c:v>8.3132</c:v>
                </c:pt>
                <c:pt idx="1">
                  <c:v>18.51</c:v>
                </c:pt>
                <c:pt idx="2">
                  <c:v>19.16</c:v>
                </c:pt>
                <c:pt idx="3">
                  <c:v>23.6308</c:v>
                </c:pt>
                <c:pt idx="4">
                  <c:v>27.96</c:v>
                </c:pt>
                <c:pt idx="5">
                  <c:v>22.85</c:v>
                </c:pt>
                <c:pt idx="6">
                  <c:v>18.396</c:v>
                </c:pt>
                <c:pt idx="7">
                  <c:v>16.41</c:v>
                </c:pt>
                <c:pt idx="8">
                  <c:v>32.891</c:v>
                </c:pt>
                <c:pt idx="9">
                  <c:v>88.87416</c:v>
                </c:pt>
                <c:pt idx="10">
                  <c:v>30.764860000000002</c:v>
                </c:pt>
                <c:pt idx="11">
                  <c:v>9.251</c:v>
                </c:pt>
                <c:pt idx="12">
                  <c:v>9.566939999999999</c:v>
                </c:pt>
                <c:pt idx="13">
                  <c:v>22.494100000000003</c:v>
                </c:pt>
                <c:pt idx="14">
                  <c:v>17.47</c:v>
                </c:pt>
                <c:pt idx="15">
                  <c:v>6.194820000000001</c:v>
                </c:pt>
                <c:pt idx="16">
                  <c:v>11.073</c:v>
                </c:pt>
                <c:pt idx="17">
                  <c:v>12.4942</c:v>
                </c:pt>
              </c:numCache>
            </c:numRef>
          </c:xVal>
          <c:yVal>
            <c:numRef>
              <c:f>DATATABLE!$V$7:$V$24</c:f>
              <c:numCache>
                <c:ptCount val="18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  <c:pt idx="15">
                  <c:v>4.572</c:v>
                </c:pt>
                <c:pt idx="16">
                  <c:v>4.8768</c:v>
                </c:pt>
                <c:pt idx="17">
                  <c:v>5.1816</c:v>
                </c:pt>
              </c:numCache>
            </c:numRef>
          </c:yVal>
          <c:smooth val="0"/>
        </c:ser>
        <c:axId val="32493217"/>
        <c:axId val="24003498"/>
      </c:scatterChart>
      <c:valAx>
        <c:axId val="32493217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003498"/>
        <c:crosses val="autoZero"/>
        <c:crossBetween val="midCat"/>
        <c:dispUnits/>
        <c:majorUnit val="10"/>
        <c:minorUnit val="5"/>
      </c:valAx>
      <c:valAx>
        <c:axId val="2400349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2493217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42</xdr:row>
      <xdr:rowOff>38100</xdr:rowOff>
    </xdr:from>
    <xdr:to>
      <xdr:col>8</xdr:col>
      <xdr:colOff>152400</xdr:colOff>
      <xdr:row>59</xdr:row>
      <xdr:rowOff>9525</xdr:rowOff>
    </xdr:to>
    <xdr:graphicFrame>
      <xdr:nvGraphicFramePr>
        <xdr:cNvPr id="1" name="Chart 1"/>
        <xdr:cNvGraphicFramePr/>
      </xdr:nvGraphicFramePr>
      <xdr:xfrm>
        <a:off x="952500" y="6438900"/>
        <a:ext cx="29813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276225</xdr:colOff>
      <xdr:row>41</xdr:row>
      <xdr:rowOff>114300</xdr:rowOff>
    </xdr:from>
    <xdr:to>
      <xdr:col>18</xdr:col>
      <xdr:colOff>219075</xdr:colOff>
      <xdr:row>58</xdr:row>
      <xdr:rowOff>76200</xdr:rowOff>
    </xdr:to>
    <xdr:graphicFrame>
      <xdr:nvGraphicFramePr>
        <xdr:cNvPr id="2" name="Chart 2"/>
        <xdr:cNvGraphicFramePr/>
      </xdr:nvGraphicFramePr>
      <xdr:xfrm>
        <a:off x="4381500" y="6362700"/>
        <a:ext cx="294322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10.421875" style="0" customWidth="1"/>
    <col min="4" max="5" width="5.7109375" style="0" bestFit="1" customWidth="1"/>
    <col min="6" max="12" width="4.8515625" style="0" bestFit="1" customWidth="1"/>
    <col min="13" max="13" width="3.421875" style="0" bestFit="1" customWidth="1"/>
    <col min="14" max="15" width="3.421875" style="0" customWidth="1"/>
    <col min="16" max="16" width="7.8515625" style="0" bestFit="1" customWidth="1"/>
    <col min="17" max="17" width="7.00390625" style="0" bestFit="1" customWidth="1"/>
    <col min="18" max="18" width="5.28125" style="0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7.8515625" style="0" bestFit="1" customWidth="1"/>
    <col min="24" max="24" width="7.00390625" style="0" bestFit="1" customWidth="1"/>
    <col min="25" max="25" width="5.28125" style="0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s="8" customFormat="1" ht="9.75">
      <c r="A4" s="5" t="s">
        <v>34</v>
      </c>
      <c r="B4" s="1"/>
      <c r="C4" s="1"/>
      <c r="D4" s="1"/>
      <c r="E4" s="1"/>
      <c r="F4" s="1"/>
      <c r="G4" s="6" t="s">
        <v>25</v>
      </c>
      <c r="H4" s="1"/>
      <c r="I4" s="1"/>
      <c r="J4" s="1"/>
      <c r="K4" s="1"/>
      <c r="L4" s="1"/>
      <c r="M4" s="1"/>
      <c r="N4" s="7"/>
      <c r="O4" s="7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20</v>
      </c>
      <c r="B5" s="3" t="s">
        <v>21</v>
      </c>
      <c r="C5" s="3" t="s">
        <v>26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27</v>
      </c>
      <c r="O5" s="3" t="s">
        <v>28</v>
      </c>
      <c r="P5" s="3" t="s">
        <v>22</v>
      </c>
      <c r="Q5" s="3" t="s">
        <v>23</v>
      </c>
      <c r="R5" s="3" t="s">
        <v>24</v>
      </c>
      <c r="S5" s="1"/>
      <c r="T5" s="5" t="s">
        <v>30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0.000994</v>
      </c>
      <c r="E6" s="2">
        <v>0.002158</v>
      </c>
      <c r="F6" s="2">
        <v>0.003158</v>
      </c>
      <c r="G6" s="2">
        <v>0.004743</v>
      </c>
      <c r="H6" s="2">
        <v>0.01358</v>
      </c>
      <c r="I6" s="2">
        <v>0.02995</v>
      </c>
      <c r="J6" s="2">
        <v>0.040409999999999995</v>
      </c>
      <c r="K6" s="2">
        <v>0.05655</v>
      </c>
      <c r="L6" s="2">
        <v>0.09495</v>
      </c>
      <c r="M6" s="2" t="s">
        <v>18</v>
      </c>
      <c r="N6" s="9">
        <f>(F6+J6)/2</f>
        <v>0.021783999999999998</v>
      </c>
      <c r="O6" s="9"/>
      <c r="P6" s="2">
        <v>8.3132</v>
      </c>
      <c r="Q6" s="2">
        <v>71.19</v>
      </c>
      <c r="R6" s="2">
        <v>20.58</v>
      </c>
      <c r="S6" s="2"/>
      <c r="T6" s="12" t="s">
        <v>31</v>
      </c>
      <c r="U6" s="10" t="s">
        <v>32</v>
      </c>
      <c r="V6" s="10" t="s">
        <v>29</v>
      </c>
      <c r="W6" s="10" t="s">
        <v>22</v>
      </c>
      <c r="X6" s="10" t="s">
        <v>33</v>
      </c>
      <c r="Y6" s="13" t="s">
        <v>24</v>
      </c>
      <c r="Z6" s="2"/>
      <c r="AA6" s="2"/>
      <c r="AB6" s="2"/>
      <c r="AC6" s="2"/>
    </row>
    <row r="7" spans="1:29" ht="12">
      <c r="A7" s="2"/>
      <c r="B7" s="2"/>
      <c r="C7" s="2"/>
      <c r="D7" s="2">
        <v>9.974466527761889</v>
      </c>
      <c r="E7" s="2">
        <v>8.856089419836156</v>
      </c>
      <c r="F7" s="2">
        <v>8.306773113463937</v>
      </c>
      <c r="G7" s="2">
        <v>7.719984416244647</v>
      </c>
      <c r="H7" s="2">
        <v>6.20237271019208</v>
      </c>
      <c r="I7" s="2">
        <v>5.061300186760664</v>
      </c>
      <c r="J7" s="2">
        <v>4.629143838253353</v>
      </c>
      <c r="K7" s="2">
        <v>4.144329165559629</v>
      </c>
      <c r="L7" s="2">
        <v>3.3966881893999514</v>
      </c>
      <c r="M7" s="2" t="s">
        <v>19</v>
      </c>
      <c r="N7" s="9">
        <f aca="true" t="shared" si="0" ref="N7:N41">(F7+J7)/2</f>
        <v>6.467958475858644</v>
      </c>
      <c r="O7" s="9">
        <f>(F7-J7)/2</f>
        <v>1.8388146376052918</v>
      </c>
      <c r="P7" s="2"/>
      <c r="Q7" s="2"/>
      <c r="R7" s="2"/>
      <c r="S7" s="2"/>
      <c r="T7" s="14" t="s">
        <v>0</v>
      </c>
      <c r="U7" s="11">
        <v>0.08333333333333333</v>
      </c>
      <c r="V7" s="11">
        <f>CONVERT(U7,"ft","m")</f>
        <v>0.0254</v>
      </c>
      <c r="W7" s="11">
        <v>8.3132</v>
      </c>
      <c r="X7" s="11">
        <v>71.19</v>
      </c>
      <c r="Y7" s="15">
        <v>20.58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0.000636</v>
      </c>
      <c r="E8" s="2">
        <v>0.000866</v>
      </c>
      <c r="F8" s="2">
        <v>0.001418</v>
      </c>
      <c r="G8" s="2">
        <v>0.002465</v>
      </c>
      <c r="H8" s="2">
        <v>0.006418</v>
      </c>
      <c r="I8" s="2">
        <v>0.03277000000000001</v>
      </c>
      <c r="J8" s="2">
        <v>0.08625</v>
      </c>
      <c r="K8" s="2">
        <v>0.1301</v>
      </c>
      <c r="L8" s="2">
        <v>0.1738</v>
      </c>
      <c r="M8" s="2"/>
      <c r="N8" s="9">
        <f t="shared" si="0"/>
        <v>0.043834</v>
      </c>
      <c r="O8" s="9"/>
      <c r="P8" s="2">
        <v>18.51</v>
      </c>
      <c r="Q8" s="2">
        <v>43.07</v>
      </c>
      <c r="R8" s="2">
        <v>38.46</v>
      </c>
      <c r="S8" s="2"/>
      <c r="T8" s="14" t="s">
        <v>1</v>
      </c>
      <c r="U8" s="11">
        <v>1</v>
      </c>
      <c r="V8" s="11">
        <f>CONVERT(U8,"ft","m")</f>
        <v>0.3048</v>
      </c>
      <c r="W8" s="11">
        <v>18.51</v>
      </c>
      <c r="X8" s="11">
        <v>43.07</v>
      </c>
      <c r="Y8" s="15">
        <v>38.46</v>
      </c>
      <c r="Z8" s="2"/>
      <c r="AA8" s="2"/>
      <c r="AB8" s="2"/>
      <c r="AC8" s="2"/>
    </row>
    <row r="9" spans="1:29" ht="12">
      <c r="A9" s="2"/>
      <c r="B9" s="2"/>
      <c r="C9" s="2"/>
      <c r="D9" s="2">
        <v>10.61868561403982</v>
      </c>
      <c r="E9" s="2">
        <v>10.17334535459745</v>
      </c>
      <c r="F9" s="2">
        <v>9.46192675208466</v>
      </c>
      <c r="G9" s="2">
        <v>8.6641966380589</v>
      </c>
      <c r="H9" s="2">
        <v>7.2836604950423665</v>
      </c>
      <c r="I9" s="2">
        <v>4.931480516894052</v>
      </c>
      <c r="J9" s="2">
        <v>3.5353317329965557</v>
      </c>
      <c r="K9" s="2">
        <v>2.942307132831654</v>
      </c>
      <c r="L9" s="2">
        <v>2.524500012735049</v>
      </c>
      <c r="M9" s="2"/>
      <c r="N9" s="9">
        <f t="shared" si="0"/>
        <v>6.498629242540607</v>
      </c>
      <c r="O9" s="9">
        <f>(F9-J9)/2</f>
        <v>2.963297509544052</v>
      </c>
      <c r="P9" s="2"/>
      <c r="Q9" s="2"/>
      <c r="R9" s="2"/>
      <c r="S9" s="2"/>
      <c r="T9" s="14" t="s">
        <v>2</v>
      </c>
      <c r="U9" s="11">
        <v>2</v>
      </c>
      <c r="V9" s="11">
        <f>CONVERT(U9,"ft","m")</f>
        <v>0.6096</v>
      </c>
      <c r="W9" s="11">
        <v>19.16</v>
      </c>
      <c r="X9" s="11">
        <v>39.12</v>
      </c>
      <c r="Y9" s="15">
        <v>41.79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0.000618</v>
      </c>
      <c r="E10" s="2">
        <v>0.0008159999999999999</v>
      </c>
      <c r="F10" s="2">
        <v>0.001198</v>
      </c>
      <c r="G10" s="2">
        <v>0.002222</v>
      </c>
      <c r="H10" s="2">
        <v>0.005371000000000001</v>
      </c>
      <c r="I10" s="2">
        <v>0.02783</v>
      </c>
      <c r="J10" s="2">
        <v>0.09447</v>
      </c>
      <c r="K10" s="2">
        <v>0.138</v>
      </c>
      <c r="L10" s="2">
        <v>0.1712</v>
      </c>
      <c r="M10" s="2"/>
      <c r="N10" s="9">
        <f t="shared" si="0"/>
        <v>0.047834</v>
      </c>
      <c r="O10" s="9"/>
      <c r="P10" s="2">
        <v>19.16</v>
      </c>
      <c r="Q10" s="2">
        <v>39.12</v>
      </c>
      <c r="R10" s="2">
        <v>41.79</v>
      </c>
      <c r="S10" s="2"/>
      <c r="T10" s="14" t="s">
        <v>3</v>
      </c>
      <c r="U10" s="11">
        <v>3</v>
      </c>
      <c r="V10" s="11">
        <f>CONVERT(U10,"ft","m")</f>
        <v>0.9144</v>
      </c>
      <c r="W10" s="11">
        <v>23.6308</v>
      </c>
      <c r="X10" s="11">
        <v>27.211</v>
      </c>
      <c r="Y10" s="15">
        <v>49.28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10.6601055414198</v>
      </c>
      <c r="E11" s="2">
        <v>10.259143227352679</v>
      </c>
      <c r="F11" s="2">
        <v>9.705156376535388</v>
      </c>
      <c r="G11" s="2">
        <v>8.813925467935082</v>
      </c>
      <c r="H11" s="2">
        <v>7.54059356316864</v>
      </c>
      <c r="I11" s="2">
        <v>5.167215281105205</v>
      </c>
      <c r="J11" s="2">
        <v>3.4039999315802456</v>
      </c>
      <c r="K11" s="2">
        <v>2.857259827883918</v>
      </c>
      <c r="L11" s="2">
        <v>2.5462453931483027</v>
      </c>
      <c r="M11" s="2"/>
      <c r="N11" s="9">
        <f t="shared" si="0"/>
        <v>6.5545781540578165</v>
      </c>
      <c r="O11" s="9">
        <f>(F11-J11)/2</f>
        <v>3.1505782224775714</v>
      </c>
      <c r="P11" s="2"/>
      <c r="Q11" s="2"/>
      <c r="R11" s="2"/>
      <c r="S11" s="2"/>
      <c r="T11" s="14" t="s">
        <v>4</v>
      </c>
      <c r="U11" s="11">
        <v>4</v>
      </c>
      <c r="V11" s="11">
        <f>CONVERT(U11,"ft","m")</f>
        <v>1.2192</v>
      </c>
      <c r="W11" s="11">
        <v>27.96</v>
      </c>
      <c r="X11" s="11">
        <v>33.86</v>
      </c>
      <c r="Y11" s="15">
        <v>38.22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0.000589</v>
      </c>
      <c r="E12" s="2">
        <v>0.000749</v>
      </c>
      <c r="F12" s="2">
        <v>0.0010189999999999997</v>
      </c>
      <c r="G12" s="2">
        <v>0.001869</v>
      </c>
      <c r="H12" s="2">
        <v>0.003996</v>
      </c>
      <c r="I12" s="2">
        <v>0.051590000000000004</v>
      </c>
      <c r="J12" s="2">
        <v>0.1218</v>
      </c>
      <c r="K12" s="2">
        <v>0.1583</v>
      </c>
      <c r="L12" s="2">
        <v>0.1954</v>
      </c>
      <c r="M12" s="2"/>
      <c r="N12" s="9">
        <f t="shared" si="0"/>
        <v>0.061409500000000006</v>
      </c>
      <c r="O12" s="9"/>
      <c r="P12" s="2">
        <v>23.6308</v>
      </c>
      <c r="Q12" s="2">
        <v>27.211</v>
      </c>
      <c r="R12" s="2">
        <v>49.28</v>
      </c>
      <c r="S12" s="2"/>
      <c r="T12" s="14" t="s">
        <v>5</v>
      </c>
      <c r="U12" s="11">
        <v>5</v>
      </c>
      <c r="V12" s="11">
        <f>CONVERT(U12,"ft","m")</f>
        <v>1.524</v>
      </c>
      <c r="W12" s="11">
        <v>22.85</v>
      </c>
      <c r="X12" s="11">
        <v>38.07</v>
      </c>
      <c r="Y12" s="15">
        <v>39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10.729444745493714</v>
      </c>
      <c r="E13" s="2">
        <v>10.382746660865424</v>
      </c>
      <c r="F13" s="2">
        <v>9.938630233158362</v>
      </c>
      <c r="G13" s="2">
        <v>9.063517715579017</v>
      </c>
      <c r="H13" s="2">
        <v>7.967227701531756</v>
      </c>
      <c r="I13" s="2">
        <v>4.276764743284138</v>
      </c>
      <c r="J13" s="2">
        <v>3.0374139616431166</v>
      </c>
      <c r="K13" s="2">
        <v>2.6592668394122683</v>
      </c>
      <c r="L13" s="2">
        <v>2.355497627581064</v>
      </c>
      <c r="M13" s="2"/>
      <c r="N13" s="9">
        <f t="shared" si="0"/>
        <v>6.488022097400739</v>
      </c>
      <c r="O13" s="9">
        <f>(F13-J13)/2</f>
        <v>3.450608135757623</v>
      </c>
      <c r="P13" s="2"/>
      <c r="Q13" s="2"/>
      <c r="R13" s="2"/>
      <c r="S13" s="2"/>
      <c r="T13" s="14" t="s">
        <v>6</v>
      </c>
      <c r="U13" s="11">
        <v>6</v>
      </c>
      <c r="V13" s="11">
        <f>CONVERT(U13,"ft","m")</f>
        <v>1.8288</v>
      </c>
      <c r="W13" s="11">
        <v>18.396</v>
      </c>
      <c r="X13" s="11">
        <v>44.27</v>
      </c>
      <c r="Y13" s="15">
        <v>37.41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0.000707</v>
      </c>
      <c r="E14" s="2">
        <v>0.000991</v>
      </c>
      <c r="F14" s="2">
        <v>0.001444</v>
      </c>
      <c r="G14" s="2">
        <v>0.002317</v>
      </c>
      <c r="H14" s="2">
        <v>0.00656</v>
      </c>
      <c r="I14" s="2">
        <v>0.08707</v>
      </c>
      <c r="J14" s="2">
        <v>0.1505</v>
      </c>
      <c r="K14" s="2">
        <v>0.1804</v>
      </c>
      <c r="L14" s="2">
        <v>0.2082</v>
      </c>
      <c r="M14" s="2"/>
      <c r="N14" s="9">
        <f t="shared" si="0"/>
        <v>0.075972</v>
      </c>
      <c r="O14" s="9"/>
      <c r="P14" s="2">
        <v>27.96</v>
      </c>
      <c r="Q14" s="2">
        <v>33.86</v>
      </c>
      <c r="R14" s="2">
        <v>38.22</v>
      </c>
      <c r="S14" s="2"/>
      <c r="T14" s="14" t="s">
        <v>7</v>
      </c>
      <c r="U14" s="11">
        <v>7</v>
      </c>
      <c r="V14" s="11">
        <f>CONVERT(U14,"ft","m")</f>
        <v>2.1336</v>
      </c>
      <c r="W14" s="11">
        <v>16.41</v>
      </c>
      <c r="X14" s="11">
        <v>48.9</v>
      </c>
      <c r="Y14" s="15">
        <v>34.66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10.466002164514776</v>
      </c>
      <c r="E15" s="2">
        <v>9.978827322137686</v>
      </c>
      <c r="F15" s="2">
        <v>9.435713542437004</v>
      </c>
      <c r="G15" s="2">
        <v>8.753526240459353</v>
      </c>
      <c r="H15" s="2">
        <v>7.252088469818728</v>
      </c>
      <c r="I15" s="2">
        <v>3.5216804664337875</v>
      </c>
      <c r="J15" s="2">
        <v>2.732164607902385</v>
      </c>
      <c r="K15" s="2">
        <v>2.4707287562940685</v>
      </c>
      <c r="L15" s="2">
        <v>2.263958026250032</v>
      </c>
      <c r="M15" s="2"/>
      <c r="N15" s="9">
        <f t="shared" si="0"/>
        <v>6.0839390751696945</v>
      </c>
      <c r="O15" s="9">
        <f>(F15-J15)/2</f>
        <v>3.351774467267309</v>
      </c>
      <c r="P15" s="2"/>
      <c r="Q15" s="2"/>
      <c r="R15" s="2"/>
      <c r="S15" s="2"/>
      <c r="T15" s="14" t="s">
        <v>8</v>
      </c>
      <c r="U15" s="11">
        <v>8</v>
      </c>
      <c r="V15" s="11">
        <f>CONVERT(U15,"ft","m")</f>
        <v>2.4384</v>
      </c>
      <c r="W15" s="11">
        <v>32.891</v>
      </c>
      <c r="X15" s="11">
        <v>44.19</v>
      </c>
      <c r="Y15" s="15">
        <v>22.97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0.000714</v>
      </c>
      <c r="E16" s="2">
        <v>0.000999</v>
      </c>
      <c r="F16" s="2">
        <v>0.001433</v>
      </c>
      <c r="G16" s="2">
        <v>0.002265</v>
      </c>
      <c r="H16" s="2">
        <v>0.006075999999999999</v>
      </c>
      <c r="I16" s="2">
        <v>0.046340000000000006</v>
      </c>
      <c r="J16" s="2">
        <v>0.1312</v>
      </c>
      <c r="K16" s="2">
        <v>0.1722</v>
      </c>
      <c r="L16" s="2">
        <v>0.2045</v>
      </c>
      <c r="M16" s="2"/>
      <c r="N16" s="9">
        <f t="shared" si="0"/>
        <v>0.0663165</v>
      </c>
      <c r="O16" s="9"/>
      <c r="P16" s="2">
        <v>22.85</v>
      </c>
      <c r="Q16" s="2">
        <v>38.07</v>
      </c>
      <c r="R16" s="2">
        <v>39</v>
      </c>
      <c r="S16" s="2"/>
      <c r="T16" s="14" t="s">
        <v>9</v>
      </c>
      <c r="U16" s="11">
        <v>9</v>
      </c>
      <c r="V16" s="11">
        <f>CONVERT(U16,"ft","m")</f>
        <v>2.7432</v>
      </c>
      <c r="W16" s="11">
        <v>88.87416</v>
      </c>
      <c r="X16" s="11">
        <v>9.27</v>
      </c>
      <c r="Y16" s="15">
        <v>1.881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10.451788305295075</v>
      </c>
      <c r="E17" s="2">
        <v>9.967227701531757</v>
      </c>
      <c r="F17" s="2">
        <v>9.44674567506203</v>
      </c>
      <c r="G17" s="2">
        <v>8.786273234390578</v>
      </c>
      <c r="H17" s="2">
        <v>7.362662414822091</v>
      </c>
      <c r="I17" s="2">
        <v>4.43159814557199</v>
      </c>
      <c r="J17" s="2">
        <v>2.9301603749313654</v>
      </c>
      <c r="K17" s="2">
        <v>2.5378429521526056</v>
      </c>
      <c r="L17" s="2">
        <v>2.2898272517203386</v>
      </c>
      <c r="M17" s="2"/>
      <c r="N17" s="9">
        <f t="shared" si="0"/>
        <v>6.188453024996697</v>
      </c>
      <c r="O17" s="9">
        <f>(F17-J17)/2</f>
        <v>3.258292650065332</v>
      </c>
      <c r="P17" s="2"/>
      <c r="Q17" s="2"/>
      <c r="R17" s="2"/>
      <c r="S17" s="2"/>
      <c r="T17" s="14" t="s">
        <v>10</v>
      </c>
      <c r="U17" s="11">
        <v>10</v>
      </c>
      <c r="V17" s="11">
        <f>CONVERT(U17,"ft","m")</f>
        <v>3.048</v>
      </c>
      <c r="W17" s="11">
        <v>30.764860000000002</v>
      </c>
      <c r="X17" s="11">
        <v>58.18</v>
      </c>
      <c r="Y17" s="15">
        <v>11.09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0.00078</v>
      </c>
      <c r="E18" s="2">
        <v>0.001137</v>
      </c>
      <c r="F18" s="2">
        <v>0.001648</v>
      </c>
      <c r="G18" s="2">
        <v>0.0025</v>
      </c>
      <c r="H18" s="2">
        <v>0.006322</v>
      </c>
      <c r="I18" s="2">
        <v>0.03264</v>
      </c>
      <c r="J18" s="2">
        <v>0.08906999999999998</v>
      </c>
      <c r="K18" s="2">
        <v>0.1538</v>
      </c>
      <c r="L18" s="2">
        <v>0.1931</v>
      </c>
      <c r="M18" s="2"/>
      <c r="N18" s="9">
        <f t="shared" si="0"/>
        <v>0.04535899999999999</v>
      </c>
      <c r="O18" s="9"/>
      <c r="P18" s="2">
        <v>18.396</v>
      </c>
      <c r="Q18" s="2">
        <v>44.27</v>
      </c>
      <c r="R18" s="2">
        <v>37.41</v>
      </c>
      <c r="S18" s="2"/>
      <c r="T18" s="14" t="s">
        <v>11</v>
      </c>
      <c r="U18" s="11">
        <v>11</v>
      </c>
      <c r="V18" s="11">
        <f>CONVERT(U18,"ft","m")</f>
        <v>3.3528</v>
      </c>
      <c r="W18" s="11">
        <v>9.251</v>
      </c>
      <c r="X18" s="11">
        <v>76.74</v>
      </c>
      <c r="Y18" s="15">
        <v>14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10.324238255574564</v>
      </c>
      <c r="E19" s="2">
        <v>9.780552030431927</v>
      </c>
      <c r="F19" s="2">
        <v>9.245068042140955</v>
      </c>
      <c r="G19" s="2">
        <v>8.643856189774725</v>
      </c>
      <c r="H19" s="2">
        <v>7.305403249419676</v>
      </c>
      <c r="I19" s="2">
        <v>4.937215132465316</v>
      </c>
      <c r="J19" s="2">
        <v>3.488916595729001</v>
      </c>
      <c r="K19" s="2">
        <v>2.7008725915876233</v>
      </c>
      <c r="L19" s="2">
        <v>2.3725799305987993</v>
      </c>
      <c r="M19" s="2"/>
      <c r="N19" s="9">
        <f t="shared" si="0"/>
        <v>6.366992318934978</v>
      </c>
      <c r="O19" s="9">
        <f>(F19-J19)/2</f>
        <v>2.8780757232059773</v>
      </c>
      <c r="P19" s="2"/>
      <c r="Q19" s="2"/>
      <c r="R19" s="2"/>
      <c r="S19" s="2"/>
      <c r="T19" s="14" t="s">
        <v>12</v>
      </c>
      <c r="U19" s="11">
        <v>12</v>
      </c>
      <c r="V19" s="11">
        <f>CONVERT(U19,"ft","m")</f>
        <v>3.6576</v>
      </c>
      <c r="W19" s="11">
        <v>9.566939999999999</v>
      </c>
      <c r="X19" s="11">
        <v>74.09</v>
      </c>
      <c r="Y19" s="15">
        <v>16.35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">
        <v>0.00072</v>
      </c>
      <c r="E20" s="2">
        <v>0.00115</v>
      </c>
      <c r="F20" s="2">
        <v>0.001992</v>
      </c>
      <c r="G20" s="2">
        <v>0.002906</v>
      </c>
      <c r="H20" s="2">
        <v>0.006422</v>
      </c>
      <c r="I20" s="2">
        <v>0.019829999999999997</v>
      </c>
      <c r="J20" s="2">
        <v>0.06749</v>
      </c>
      <c r="K20" s="2">
        <v>0.1462</v>
      </c>
      <c r="L20" s="2">
        <v>0.199</v>
      </c>
      <c r="M20" s="2"/>
      <c r="N20" s="9">
        <f t="shared" si="0"/>
        <v>0.034740999999999994</v>
      </c>
      <c r="O20" s="9"/>
      <c r="P20" s="2">
        <v>16.41</v>
      </c>
      <c r="Q20" s="2">
        <v>48.9</v>
      </c>
      <c r="R20" s="2">
        <v>34.66</v>
      </c>
      <c r="S20" s="2"/>
      <c r="T20" s="14" t="s">
        <v>13</v>
      </c>
      <c r="U20" s="11">
        <v>13</v>
      </c>
      <c r="V20" s="11">
        <f>CONVERT(U20,"ft","m")</f>
        <v>3.9624</v>
      </c>
      <c r="W20" s="11">
        <v>22.494100000000003</v>
      </c>
      <c r="X20" s="11">
        <v>52.46</v>
      </c>
      <c r="Y20" s="15">
        <v>25.06</v>
      </c>
      <c r="Z20" s="2"/>
      <c r="AA20" s="2"/>
      <c r="AB20" s="2"/>
      <c r="AC20" s="2"/>
    </row>
    <row r="21" spans="1:29" ht="12">
      <c r="A21" s="2"/>
      <c r="B21" s="2"/>
      <c r="C21" s="2"/>
      <c r="D21" s="2">
        <v>10.4397154729945</v>
      </c>
      <c r="E21" s="2">
        <v>9.764150423492437</v>
      </c>
      <c r="F21" s="2">
        <v>8.971566637256094</v>
      </c>
      <c r="G21" s="2">
        <v>8.426749581691332</v>
      </c>
      <c r="H21" s="2">
        <v>7.282761619598404</v>
      </c>
      <c r="I21" s="2">
        <v>5.6561715122079645</v>
      </c>
      <c r="J21" s="2">
        <v>3.889182436043515</v>
      </c>
      <c r="K21" s="2">
        <v>2.773984783597012</v>
      </c>
      <c r="L21" s="2">
        <v>2.3291596641184382</v>
      </c>
      <c r="M21" s="2"/>
      <c r="N21" s="9">
        <f t="shared" si="0"/>
        <v>6.430374536649804</v>
      </c>
      <c r="O21" s="9">
        <f>(F21-J21)/2</f>
        <v>2.5411921006062896</v>
      </c>
      <c r="P21" s="2"/>
      <c r="Q21" s="2"/>
      <c r="R21" s="2"/>
      <c r="S21" s="2"/>
      <c r="T21" s="14" t="s">
        <v>14</v>
      </c>
      <c r="U21" s="11">
        <v>14</v>
      </c>
      <c r="V21" s="11">
        <f>CONVERT(U21,"ft","m")</f>
        <v>4.2672</v>
      </c>
      <c r="W21" s="11">
        <v>17.47</v>
      </c>
      <c r="X21" s="11">
        <v>55.6</v>
      </c>
      <c r="Y21" s="15">
        <v>26.82</v>
      </c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">
        <v>0.000923</v>
      </c>
      <c r="E22" s="2">
        <v>0.001955</v>
      </c>
      <c r="F22" s="2">
        <v>0.002875</v>
      </c>
      <c r="G22" s="2">
        <v>0.004258</v>
      </c>
      <c r="H22" s="2">
        <v>0.01596</v>
      </c>
      <c r="I22" s="2">
        <v>0.08845999999999998</v>
      </c>
      <c r="J22" s="2">
        <v>0.1116</v>
      </c>
      <c r="K22" s="2">
        <v>0.1319</v>
      </c>
      <c r="L22" s="2">
        <v>0.1635</v>
      </c>
      <c r="M22" s="2"/>
      <c r="N22" s="9">
        <f t="shared" si="0"/>
        <v>0.057237500000000004</v>
      </c>
      <c r="O22" s="9"/>
      <c r="P22" s="2">
        <v>32.891</v>
      </c>
      <c r="Q22" s="2">
        <v>44.19</v>
      </c>
      <c r="R22" s="2">
        <v>22.97</v>
      </c>
      <c r="S22" s="2"/>
      <c r="T22" s="14" t="s">
        <v>15</v>
      </c>
      <c r="U22" s="11">
        <v>15</v>
      </c>
      <c r="V22" s="11">
        <f>CONVERT(U22,"ft","m")</f>
        <v>4.572</v>
      </c>
      <c r="W22" s="11">
        <v>6.194820000000001</v>
      </c>
      <c r="X22" s="11">
        <v>66.8448</v>
      </c>
      <c r="Y22" s="15">
        <v>27.02</v>
      </c>
      <c r="Z22" s="2"/>
      <c r="AA22" s="2"/>
      <c r="AB22" s="2"/>
      <c r="AC22" s="2"/>
    </row>
    <row r="23" spans="1:29" ht="12">
      <c r="A23" s="2"/>
      <c r="B23" s="2"/>
      <c r="C23" s="2"/>
      <c r="D23" s="2">
        <v>10.0813817316784</v>
      </c>
      <c r="E23" s="2">
        <v>8.99861567712946</v>
      </c>
      <c r="F23" s="2">
        <v>8.442222328605075</v>
      </c>
      <c r="G23" s="2">
        <v>7.87560833487188</v>
      </c>
      <c r="H23" s="2">
        <v>5.9693955382144654</v>
      </c>
      <c r="I23" s="2">
        <v>3.498830947538159</v>
      </c>
      <c r="J23" s="2">
        <v>3.163591067720262</v>
      </c>
      <c r="K23" s="2">
        <v>2.922483530297905</v>
      </c>
      <c r="L23" s="2">
        <v>2.6126374591640045</v>
      </c>
      <c r="M23" s="2"/>
      <c r="N23" s="9">
        <f t="shared" si="0"/>
        <v>5.802906698162668</v>
      </c>
      <c r="O23" s="9">
        <f>(F23-J23)/2</f>
        <v>2.6393156304424066</v>
      </c>
      <c r="P23" s="2"/>
      <c r="Q23" s="2"/>
      <c r="R23" s="2"/>
      <c r="S23" s="2"/>
      <c r="T23" s="14" t="s">
        <v>16</v>
      </c>
      <c r="U23" s="11">
        <v>16</v>
      </c>
      <c r="V23" s="11">
        <f>CONVERT(U23,"ft","m")</f>
        <v>4.8768</v>
      </c>
      <c r="W23" s="11">
        <v>11.073</v>
      </c>
      <c r="X23" s="11">
        <v>68.37</v>
      </c>
      <c r="Y23" s="15">
        <v>20.54</v>
      </c>
      <c r="Z23" s="2"/>
      <c r="AA23" s="2"/>
      <c r="AB23" s="2"/>
      <c r="AC23" s="2"/>
    </row>
    <row r="24" spans="1:29" ht="12.75" thickBot="1">
      <c r="A24" s="2" t="s">
        <v>9</v>
      </c>
      <c r="B24" s="2">
        <v>9</v>
      </c>
      <c r="C24" s="2">
        <f>CONVERT(B24,"ft","m")</f>
        <v>2.7432</v>
      </c>
      <c r="D24" s="2">
        <v>0.03395</v>
      </c>
      <c r="E24" s="2">
        <v>0.05917</v>
      </c>
      <c r="F24" s="2">
        <v>0.07274</v>
      </c>
      <c r="G24" s="2">
        <v>0.0857</v>
      </c>
      <c r="H24" s="2">
        <v>0.1118</v>
      </c>
      <c r="I24" s="2">
        <v>0.1411</v>
      </c>
      <c r="J24" s="2">
        <v>0.1568</v>
      </c>
      <c r="K24" s="2">
        <v>0.1725</v>
      </c>
      <c r="L24" s="2">
        <v>0.195</v>
      </c>
      <c r="M24" s="2"/>
      <c r="N24" s="9">
        <f t="shared" si="0"/>
        <v>0.11477</v>
      </c>
      <c r="O24" s="9"/>
      <c r="P24" s="2">
        <v>88.87416</v>
      </c>
      <c r="Q24" s="2">
        <v>9.27</v>
      </c>
      <c r="R24" s="2">
        <v>1.881</v>
      </c>
      <c r="S24" s="2"/>
      <c r="T24" s="16" t="s">
        <v>17</v>
      </c>
      <c r="U24" s="17">
        <v>17</v>
      </c>
      <c r="V24" s="17">
        <f>CONVERT(U24,"ft","m")</f>
        <v>5.1816</v>
      </c>
      <c r="W24" s="17">
        <v>12.4942</v>
      </c>
      <c r="X24" s="17">
        <v>55.09</v>
      </c>
      <c r="Y24" s="18">
        <v>32.34</v>
      </c>
      <c r="Z24" s="2"/>
      <c r="AA24" s="2"/>
      <c r="AB24" s="2"/>
      <c r="AC24" s="2"/>
    </row>
    <row r="25" spans="1:29" ht="12">
      <c r="A25" s="2"/>
      <c r="B25" s="2"/>
      <c r="C25" s="2"/>
      <c r="D25" s="2">
        <v>4.880444615304718</v>
      </c>
      <c r="E25" s="2">
        <v>4.078990294686798</v>
      </c>
      <c r="F25" s="2">
        <v>3.7811072639811947</v>
      </c>
      <c r="G25" s="2">
        <v>3.54456098543695</v>
      </c>
      <c r="H25" s="2">
        <v>3.161007906706259</v>
      </c>
      <c r="I25" s="2">
        <v>2.825210106952185</v>
      </c>
      <c r="J25" s="2">
        <v>2.6730025354342413</v>
      </c>
      <c r="K25" s="2">
        <v>2.5353317329965557</v>
      </c>
      <c r="L25" s="2">
        <v>2.3584539709124765</v>
      </c>
      <c r="M25" s="2"/>
      <c r="N25" s="9">
        <f t="shared" si="0"/>
        <v>3.227054899707718</v>
      </c>
      <c r="O25" s="9">
        <f>(F25-J25)/2</f>
        <v>0.5540523642734767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">
        <v>0.001895</v>
      </c>
      <c r="E26" s="2">
        <v>0.003495</v>
      </c>
      <c r="F26" s="2">
        <v>0.006224</v>
      </c>
      <c r="G26" s="2">
        <v>0.01297</v>
      </c>
      <c r="H26" s="2">
        <v>0.03854</v>
      </c>
      <c r="I26" s="2">
        <v>0.07192</v>
      </c>
      <c r="J26" s="2">
        <v>0.09279000000000001</v>
      </c>
      <c r="K26" s="2">
        <v>0.118</v>
      </c>
      <c r="L26" s="2">
        <v>0.1616</v>
      </c>
      <c r="M26" s="2"/>
      <c r="N26" s="9">
        <f t="shared" si="0"/>
        <v>0.04950700000000001</v>
      </c>
      <c r="O26" s="9"/>
      <c r="P26" s="2">
        <v>30.764860000000002</v>
      </c>
      <c r="Q26" s="2">
        <v>58.18</v>
      </c>
      <c r="R26" s="2">
        <v>11.09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">
      <c r="A27" s="2"/>
      <c r="B27" s="2"/>
      <c r="C27" s="2"/>
      <c r="D27" s="2">
        <v>9.043586436265722</v>
      </c>
      <c r="E27" s="2">
        <v>8.160491829061376</v>
      </c>
      <c r="F27" s="2">
        <v>7.327942224337982</v>
      </c>
      <c r="G27" s="2">
        <v>6.268677710185113</v>
      </c>
      <c r="H27" s="2">
        <v>4.697499618141091</v>
      </c>
      <c r="I27" s="2">
        <v>3.797463168922365</v>
      </c>
      <c r="J27" s="2">
        <v>3.429886855626391</v>
      </c>
      <c r="K27" s="2">
        <v>3.083141235300246</v>
      </c>
      <c r="L27" s="2">
        <v>2.629500896797655</v>
      </c>
      <c r="M27" s="2"/>
      <c r="N27" s="9">
        <f t="shared" si="0"/>
        <v>5.378914539982187</v>
      </c>
      <c r="O27" s="9">
        <f>(F27-J27)/2</f>
        <v>1.9490276843557957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">
        <v>0.001435</v>
      </c>
      <c r="E28" s="2">
        <v>0.002907</v>
      </c>
      <c r="F28" s="2">
        <v>0.004461</v>
      </c>
      <c r="G28" s="2">
        <v>0.008659</v>
      </c>
      <c r="H28" s="2">
        <v>0.02039</v>
      </c>
      <c r="I28" s="2">
        <v>0.03435</v>
      </c>
      <c r="J28" s="2">
        <v>0.04485</v>
      </c>
      <c r="K28" s="2">
        <v>0.05975</v>
      </c>
      <c r="L28" s="2">
        <v>0.1088</v>
      </c>
      <c r="M28" s="2"/>
      <c r="N28" s="9">
        <f t="shared" si="0"/>
        <v>0.0246555</v>
      </c>
      <c r="O28" s="9"/>
      <c r="P28" s="2">
        <v>9.251</v>
      </c>
      <c r="Q28" s="2">
        <v>76.74</v>
      </c>
      <c r="R28" s="2">
        <v>14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>
      <c r="A29" s="2"/>
      <c r="B29" s="2"/>
      <c r="C29" s="2"/>
      <c r="D29" s="2">
        <v>9.444733547761125</v>
      </c>
      <c r="E29" s="2">
        <v>8.426253213187938</v>
      </c>
      <c r="F29" s="2">
        <v>7.8084171365506</v>
      </c>
      <c r="G29" s="2">
        <v>6.8515838622902</v>
      </c>
      <c r="H29" s="2">
        <v>5.615994414420216</v>
      </c>
      <c r="I29" s="2">
        <v>4.863546090731349</v>
      </c>
      <c r="J29" s="2">
        <v>4.478748204630188</v>
      </c>
      <c r="K29" s="2">
        <v>4.064917476681338</v>
      </c>
      <c r="L29" s="2">
        <v>3.2002495382991105</v>
      </c>
      <c r="M29" s="2"/>
      <c r="N29" s="9">
        <f t="shared" si="0"/>
        <v>6.143582670590394</v>
      </c>
      <c r="O29" s="9">
        <f>(F29-J29)/2</f>
        <v>1.664834465960206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2">
        <v>0.001226</v>
      </c>
      <c r="E30" s="2">
        <v>0.002175</v>
      </c>
      <c r="F30" s="2">
        <v>0.003777</v>
      </c>
      <c r="G30" s="2">
        <v>0.008685</v>
      </c>
      <c r="H30" s="2">
        <v>0.02178</v>
      </c>
      <c r="I30" s="2">
        <v>0.03653</v>
      </c>
      <c r="J30" s="2">
        <v>0.04682</v>
      </c>
      <c r="K30" s="2">
        <v>0.06093</v>
      </c>
      <c r="L30" s="2">
        <v>0.09695</v>
      </c>
      <c r="M30" s="2"/>
      <c r="N30" s="9">
        <f t="shared" si="0"/>
        <v>0.0252985</v>
      </c>
      <c r="O30" s="9"/>
      <c r="P30" s="2">
        <v>9.566939999999999</v>
      </c>
      <c r="Q30" s="2">
        <v>74.09</v>
      </c>
      <c r="R30" s="2">
        <v>16.35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>
      <c r="A31" s="2"/>
      <c r="B31" s="2"/>
      <c r="C31" s="2"/>
      <c r="D31" s="2">
        <v>9.671825305633392</v>
      </c>
      <c r="E31" s="2">
        <v>8.844768883700722</v>
      </c>
      <c r="F31" s="2">
        <v>8.048543500884001</v>
      </c>
      <c r="G31" s="2">
        <v>6.847258435726419</v>
      </c>
      <c r="H31" s="2">
        <v>5.5208522357199055</v>
      </c>
      <c r="I31" s="2">
        <v>4.774774436074794</v>
      </c>
      <c r="J31" s="2">
        <v>4.416731255324799</v>
      </c>
      <c r="K31" s="2">
        <v>4.036703449419503</v>
      </c>
      <c r="L31" s="2">
        <v>3.366615291442657</v>
      </c>
      <c r="M31" s="2"/>
      <c r="N31" s="9">
        <f t="shared" si="0"/>
        <v>6.2326373781044</v>
      </c>
      <c r="O31" s="9">
        <f>(F31-J31)/2</f>
        <v>1.8159061227796012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CONVERT(B32,"ft","m")</f>
        <v>3.9624</v>
      </c>
      <c r="D32" s="2">
        <v>0.0008100000000000001</v>
      </c>
      <c r="E32" s="2">
        <v>0.001596</v>
      </c>
      <c r="F32" s="2">
        <v>0.0025830000000000002</v>
      </c>
      <c r="G32" s="2">
        <v>0.003892</v>
      </c>
      <c r="H32" s="2">
        <v>0.01309</v>
      </c>
      <c r="I32" s="2">
        <v>0.05171</v>
      </c>
      <c r="J32" s="2">
        <v>0.1152</v>
      </c>
      <c r="K32" s="2">
        <v>0.1587</v>
      </c>
      <c r="L32" s="2">
        <v>0.2017</v>
      </c>
      <c r="M32" s="2"/>
      <c r="N32" s="9">
        <f t="shared" si="0"/>
        <v>0.0588915</v>
      </c>
      <c r="O32" s="9"/>
      <c r="P32" s="2">
        <v>22.494100000000003</v>
      </c>
      <c r="Q32" s="2">
        <v>52.46</v>
      </c>
      <c r="R32" s="2">
        <v>25.06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">
      <c r="A33" s="2"/>
      <c r="B33" s="2"/>
      <c r="C33" s="2"/>
      <c r="D33" s="2">
        <v>10.269790471552188</v>
      </c>
      <c r="E33" s="2">
        <v>9.291323633101829</v>
      </c>
      <c r="F33" s="2">
        <v>8.596736641206174</v>
      </c>
      <c r="G33" s="2">
        <v>8.005272574543064</v>
      </c>
      <c r="H33" s="2">
        <v>6.255391092491571</v>
      </c>
      <c r="I33" s="2">
        <v>4.273412884953423</v>
      </c>
      <c r="J33" s="2">
        <v>3.117787378107137</v>
      </c>
      <c r="K33" s="2">
        <v>2.6556259667142674</v>
      </c>
      <c r="L33" s="2">
        <v>2.309717010936488</v>
      </c>
      <c r="M33" s="2"/>
      <c r="N33" s="9">
        <f t="shared" si="0"/>
        <v>5.857262009656655</v>
      </c>
      <c r="O33" s="9">
        <f>(F33-J33)/2</f>
        <v>2.739474631549519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CONVERT(B34,"ft","m")</f>
        <v>4.2672</v>
      </c>
      <c r="D34" s="2">
        <v>0.000766</v>
      </c>
      <c r="E34" s="2">
        <v>0.00136</v>
      </c>
      <c r="F34" s="2">
        <v>0.002346</v>
      </c>
      <c r="G34" s="2">
        <v>0.003602</v>
      </c>
      <c r="H34" s="2">
        <v>0.01366</v>
      </c>
      <c r="I34" s="2">
        <v>0.03513</v>
      </c>
      <c r="J34" s="2">
        <v>0.07947</v>
      </c>
      <c r="K34" s="2">
        <v>0.1338</v>
      </c>
      <c r="L34" s="2">
        <v>0.1807</v>
      </c>
      <c r="M34" s="2"/>
      <c r="N34" s="9">
        <f t="shared" si="0"/>
        <v>0.040908</v>
      </c>
      <c r="O34" s="9"/>
      <c r="P34" s="2">
        <v>17.47</v>
      </c>
      <c r="Q34" s="2">
        <v>55.6</v>
      </c>
      <c r="R34" s="2">
        <v>26.82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>
      <c r="A35" s="2"/>
      <c r="B35" s="2"/>
      <c r="C35" s="2"/>
      <c r="D35" s="2">
        <v>10.350367987399217</v>
      </c>
      <c r="E35" s="2">
        <v>9.522177633186473</v>
      </c>
      <c r="F35" s="2">
        <v>8.735581271295667</v>
      </c>
      <c r="G35" s="2">
        <v>8.116986103417899</v>
      </c>
      <c r="H35" s="2">
        <v>6.1938987061467214</v>
      </c>
      <c r="I35" s="2">
        <v>4.8311526132144404</v>
      </c>
      <c r="J35" s="2">
        <v>3.6534458453460332</v>
      </c>
      <c r="K35" s="2">
        <v>2.9018499789079883</v>
      </c>
      <c r="L35" s="2">
        <v>2.46833158868485</v>
      </c>
      <c r="M35" s="2"/>
      <c r="N35" s="9">
        <f t="shared" si="0"/>
        <v>6.19451355832085</v>
      </c>
      <c r="O35" s="9">
        <f>(F35-J35)/2</f>
        <v>2.541067712974817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>
      <c r="A36" s="2" t="s">
        <v>15</v>
      </c>
      <c r="B36" s="2">
        <v>15</v>
      </c>
      <c r="C36" s="2">
        <f>CONVERT(B36,"ft","m")</f>
        <v>4.572</v>
      </c>
      <c r="D36" s="2">
        <v>0.000769</v>
      </c>
      <c r="E36" s="2">
        <v>0.0013720000000000002</v>
      </c>
      <c r="F36" s="2">
        <v>0.002387</v>
      </c>
      <c r="G36" s="2">
        <v>0.003602</v>
      </c>
      <c r="H36" s="2">
        <v>0.009608</v>
      </c>
      <c r="I36" s="2">
        <v>0.01723</v>
      </c>
      <c r="J36" s="2">
        <v>0.02247</v>
      </c>
      <c r="K36" s="2">
        <v>0.0317</v>
      </c>
      <c r="L36" s="2">
        <v>0.1073</v>
      </c>
      <c r="M36" s="2"/>
      <c r="N36" s="9">
        <f t="shared" si="0"/>
        <v>0.0124285</v>
      </c>
      <c r="O36" s="9"/>
      <c r="P36" s="2">
        <v>6.194820000000001</v>
      </c>
      <c r="Q36" s="2">
        <v>66.8448</v>
      </c>
      <c r="R36" s="2">
        <v>27.02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>
      <c r="A37" s="2"/>
      <c r="B37" s="2"/>
      <c r="C37" s="2"/>
      <c r="D37" s="2">
        <v>10.344728781362347</v>
      </c>
      <c r="E37" s="2">
        <v>9.509503803151361</v>
      </c>
      <c r="F37" s="2">
        <v>8.710585718242397</v>
      </c>
      <c r="G37" s="2">
        <v>8.116986103417899</v>
      </c>
      <c r="H37" s="2">
        <v>6.70154813361854</v>
      </c>
      <c r="I37" s="2">
        <v>5.858933488211864</v>
      </c>
      <c r="J37" s="2">
        <v>5.475856065256905</v>
      </c>
      <c r="K37" s="2">
        <v>4.979373349410042</v>
      </c>
      <c r="L37" s="2">
        <v>3.2202780187929276</v>
      </c>
      <c r="M37" s="2"/>
      <c r="N37" s="9">
        <f t="shared" si="0"/>
        <v>7.093220891749651</v>
      </c>
      <c r="O37" s="9">
        <f>(F37-J37)/2</f>
        <v>1.617364826492746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>
      <c r="A38" s="2" t="s">
        <v>16</v>
      </c>
      <c r="B38" s="2">
        <v>16</v>
      </c>
      <c r="C38" s="2">
        <f>CONVERT(B38,"ft","m")</f>
        <v>4.8768</v>
      </c>
      <c r="D38" s="2">
        <v>0.000949</v>
      </c>
      <c r="E38" s="2">
        <v>0.002064</v>
      </c>
      <c r="F38" s="2">
        <v>0.003108</v>
      </c>
      <c r="G38" s="2">
        <v>0.004876</v>
      </c>
      <c r="H38" s="2">
        <v>0.01578</v>
      </c>
      <c r="I38" s="2">
        <v>0.03612</v>
      </c>
      <c r="J38" s="2">
        <v>0.05142</v>
      </c>
      <c r="K38" s="2">
        <v>0.06647</v>
      </c>
      <c r="L38" s="2">
        <v>0.1068</v>
      </c>
      <c r="M38" s="2"/>
      <c r="N38" s="9">
        <f t="shared" si="0"/>
        <v>0.027264</v>
      </c>
      <c r="O38" s="9"/>
      <c r="P38" s="2">
        <v>11.073</v>
      </c>
      <c r="Q38" s="2">
        <v>68.37</v>
      </c>
      <c r="R38" s="2">
        <v>20.54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>
      <c r="A39" s="2"/>
      <c r="B39" s="2"/>
      <c r="C39" s="2"/>
      <c r="D39" s="2">
        <v>10.041304292303066</v>
      </c>
      <c r="E39" s="2">
        <v>8.92034131390092</v>
      </c>
      <c r="F39" s="2">
        <v>8.329797780916465</v>
      </c>
      <c r="G39" s="2">
        <v>7.680086158703962</v>
      </c>
      <c r="H39" s="2">
        <v>5.985758984423354</v>
      </c>
      <c r="I39" s="2">
        <v>4.791058296955954</v>
      </c>
      <c r="J39" s="2">
        <v>4.281526579603156</v>
      </c>
      <c r="K39" s="2">
        <v>3.91115283587912</v>
      </c>
      <c r="L39" s="2">
        <v>3.227016447861896</v>
      </c>
      <c r="M39" s="2"/>
      <c r="N39" s="9">
        <f t="shared" si="0"/>
        <v>6.3056621802598105</v>
      </c>
      <c r="O39" s="9">
        <f>(F39-J39)/2</f>
        <v>2.0241356006566544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>
      <c r="A40" s="2" t="s">
        <v>17</v>
      </c>
      <c r="B40" s="2">
        <v>17</v>
      </c>
      <c r="C40" s="2">
        <f>CONVERT(B40,"ft","m")</f>
        <v>5.1816</v>
      </c>
      <c r="D40" s="2">
        <v>0.000737</v>
      </c>
      <c r="E40" s="2">
        <v>0.001234</v>
      </c>
      <c r="F40" s="2">
        <v>0.0021349999999999997</v>
      </c>
      <c r="G40" s="2">
        <v>0.003088</v>
      </c>
      <c r="H40" s="2">
        <v>0.007462</v>
      </c>
      <c r="I40" s="2">
        <v>0.02955</v>
      </c>
      <c r="J40" s="2">
        <v>0.05245</v>
      </c>
      <c r="K40" s="2">
        <v>0.07809</v>
      </c>
      <c r="L40" s="2">
        <v>0.1327</v>
      </c>
      <c r="M40" s="2"/>
      <c r="N40" s="9">
        <f t="shared" si="0"/>
        <v>0.027292499999999997</v>
      </c>
      <c r="O40" s="9"/>
      <c r="P40" s="2">
        <v>12.4942</v>
      </c>
      <c r="Q40" s="2">
        <v>55.09</v>
      </c>
      <c r="R40" s="2">
        <v>32.34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>
      <c r="A41" s="2"/>
      <c r="B41" s="2"/>
      <c r="C41" s="2"/>
      <c r="D41" s="2">
        <v>10.406047760229104</v>
      </c>
      <c r="E41" s="2">
        <v>9.662441890174756</v>
      </c>
      <c r="F41" s="2">
        <v>8.871548214816322</v>
      </c>
      <c r="G41" s="2">
        <v>8.339111532056094</v>
      </c>
      <c r="H41" s="2">
        <v>7.066221924507394</v>
      </c>
      <c r="I41" s="2">
        <v>5.080698059371917</v>
      </c>
      <c r="J41" s="2">
        <v>4.2529134169721825</v>
      </c>
      <c r="K41" s="2">
        <v>3.6787183773115433</v>
      </c>
      <c r="L41" s="2">
        <v>2.913759724179256</v>
      </c>
      <c r="M41" s="2"/>
      <c r="N41" s="9">
        <f t="shared" si="0"/>
        <v>6.562230815894252</v>
      </c>
      <c r="O41" s="9">
        <f>(F41-J41)/2</f>
        <v>2.3093173989220697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2000-08-11T01:16:18Z</dcterms:created>
  <dcterms:modified xsi:type="dcterms:W3CDTF">2001-01-24T15:32:15Z</dcterms:modified>
  <cp:category/>
  <cp:version/>
  <cp:contentType/>
  <cp:contentStatus/>
</cp:coreProperties>
</file>