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<sst xmlns="http://schemas.openxmlformats.org/spreadsheetml/2006/main" count="59" uniqueCount="37">
  <si>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183-000-002</t>
  </si>
  <si>
    <t>183-011-013</t>
  </si>
  <si>
    <t>183-023-025</t>
  </si>
  <si>
    <t>183-035-037</t>
  </si>
  <si>
    <t>183-047-049</t>
  </si>
  <si>
    <t>183-059-061</t>
  </si>
  <si>
    <t>183-071-073</t>
  </si>
  <si>
    <t>183-083-085</t>
  </si>
  <si>
    <t>183-095-097</t>
  </si>
  <si>
    <t>183-107-109</t>
  </si>
  <si>
    <t>183-119-121</t>
  </si>
  <si>
    <t>183-123-125</t>
  </si>
  <si>
    <t>183-131-133</t>
  </si>
  <si>
    <t>183-138-140</t>
  </si>
  <si>
    <t>183-143-145</t>
  </si>
  <si>
    <t>183-155-157</t>
  </si>
  <si>
    <t>183-167-169</t>
  </si>
  <si>
    <t>183-179-181</t>
  </si>
  <si>
    <t>183-191-193</t>
  </si>
  <si>
    <t>183-203-205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</si>
  <si>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</si>
  <si>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</si>
  <si>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</si>
  <si>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</si>
  <si>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</si>
  <si>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</si>
  <si>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</si>
  <si>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</si>
  <si>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BSS00_183 grain size table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</si>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</sst>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4.7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1" fillId="0" borderId="4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DATATABLE!$W$7:$W$26</c:f>
              <c:numCache>
                <c:ptCount val="20"/>
                <c:pt idx="0">
                  <c:v>14.395</c:v>
                </c:pt>
                <c:pt idx="1">
                  <c:v>26.32175</c:v>
                </c:pt>
                <c:pt idx="2">
                  <c:v>12.5</c:v>
                </c:pt>
                <c:pt idx="3">
                  <c:v>7.7696</c:v>
                </c:pt>
                <c:pt idx="4">
                  <c:v>13.01</c:v>
                </c:pt>
                <c:pt idx="5">
                  <c:v>7.9286</c:v>
                </c:pt>
                <c:pt idx="6">
                  <c:v>19.695400000000003</c:v>
                </c:pt>
                <c:pt idx="7">
                  <c:v>9.38907</c:v>
                </c:pt>
                <c:pt idx="8">
                  <c:v>14.287999999999998</c:v>
                </c:pt>
                <c:pt idx="9">
                  <c:v>11.1</c:v>
                </c:pt>
                <c:pt idx="10">
                  <c:v>11.35</c:v>
                </c:pt>
                <c:pt idx="11">
                  <c:v>92.14563999999999</c:v>
                </c:pt>
                <c:pt idx="12">
                  <c:v>13.07287</c:v>
                </c:pt>
                <c:pt idx="13">
                  <c:v>75.472</c:v>
                </c:pt>
                <c:pt idx="14">
                  <c:v>62.78</c:v>
                </c:pt>
                <c:pt idx="15">
                  <c:v>74.37</c:v>
                </c:pt>
                <c:pt idx="16">
                  <c:v>29.13</c:v>
                </c:pt>
                <c:pt idx="17">
                  <c:v>39.697447</c:v>
                </c:pt>
                <c:pt idx="18">
                  <c:v>70.37112</c:v>
                </c:pt>
                <c:pt idx="19">
                  <c:v>36.156000000000006</c:v>
                </c:pt>
              </c:numCache>
            </c:numRef>
          </c:xVal>
          <c:yVal>
            <c:numRef>
              <c:f>DATATABLE!$U$7:$U$26</c:f>
              <c:numCache>
                <c:ptCount val="20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10.333333333333332</c:v>
                </c:pt>
                <c:pt idx="12">
                  <c:v>11</c:v>
                </c:pt>
                <c:pt idx="13">
                  <c:v>11.583333333333332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yVal>
          <c:smooth val="0"/>
        </c:ser>
        <c:axId val="41956050"/>
        <c:axId val="42060131"/>
      </c:scatterChart>
      <c:valAx>
        <c:axId val="4195605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2060131"/>
        <c:crosses val="autoZero"/>
        <c:crossBetween val="midCat"/>
        <c:dispUnits/>
        <c:majorUnit val="10"/>
        <c:minorUnit val="5"/>
      </c:valAx>
      <c:valAx>
        <c:axId val="4206013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195605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DATATABLE!$W$7:$W$26</c:f>
              <c:numCache>
                <c:ptCount val="20"/>
                <c:pt idx="0">
                  <c:v>14.395</c:v>
                </c:pt>
                <c:pt idx="1">
                  <c:v>26.32175</c:v>
                </c:pt>
                <c:pt idx="2">
                  <c:v>12.5</c:v>
                </c:pt>
                <c:pt idx="3">
                  <c:v>7.7696</c:v>
                </c:pt>
                <c:pt idx="4">
                  <c:v>13.01</c:v>
                </c:pt>
                <c:pt idx="5">
                  <c:v>7.9286</c:v>
                </c:pt>
                <c:pt idx="6">
                  <c:v>19.695400000000003</c:v>
                </c:pt>
                <c:pt idx="7">
                  <c:v>9.38907</c:v>
                </c:pt>
                <c:pt idx="8">
                  <c:v>14.287999999999998</c:v>
                </c:pt>
                <c:pt idx="9">
                  <c:v>11.1</c:v>
                </c:pt>
                <c:pt idx="10">
                  <c:v>11.35</c:v>
                </c:pt>
                <c:pt idx="11">
                  <c:v>92.14563999999999</c:v>
                </c:pt>
                <c:pt idx="12">
                  <c:v>13.07287</c:v>
                </c:pt>
                <c:pt idx="13">
                  <c:v>75.472</c:v>
                </c:pt>
                <c:pt idx="14">
                  <c:v>62.78</c:v>
                </c:pt>
                <c:pt idx="15">
                  <c:v>74.37</c:v>
                </c:pt>
                <c:pt idx="16">
                  <c:v>29.13</c:v>
                </c:pt>
                <c:pt idx="17">
                  <c:v>39.697447</c:v>
                </c:pt>
                <c:pt idx="18">
                  <c:v>70.37112</c:v>
                </c:pt>
                <c:pt idx="19">
                  <c:v>36.156000000000006</c:v>
                </c:pt>
              </c:numCache>
            </c:numRef>
          </c:xVal>
          <c:yVal>
            <c:numRef>
              <c:f>DATATABLE!$V$7:$V$26</c:f>
              <c:numCache>
                <c:ptCount val="20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3.1495999999999995</c:v>
                </c:pt>
                <c:pt idx="12">
                  <c:v>3.3528</c:v>
                </c:pt>
                <c:pt idx="13">
                  <c:v>3.5306</c:v>
                </c:pt>
                <c:pt idx="14">
                  <c:v>3.6576</c:v>
                </c:pt>
                <c:pt idx="15">
                  <c:v>3.9624</c:v>
                </c:pt>
                <c:pt idx="16">
                  <c:v>4.2672</c:v>
                </c:pt>
                <c:pt idx="17">
                  <c:v>4.572</c:v>
                </c:pt>
                <c:pt idx="18">
                  <c:v>4.8768</c:v>
                </c:pt>
                <c:pt idx="19">
                  <c:v>5.1816</c:v>
                </c:pt>
              </c:numCache>
            </c:numRef>
          </c:yVal>
          <c:smooth val="0"/>
        </c:ser>
        <c:axId val="42996860"/>
        <c:axId val="51427421"/>
      </c:scatterChart>
      <c:valAx>
        <c:axId val="4299686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427421"/>
        <c:crosses val="autoZero"/>
        <c:crossBetween val="midCat"/>
        <c:dispUnits/>
        <c:majorUnit val="10"/>
        <c:minorUnit val="5"/>
      </c:valAx>
      <c:valAx>
        <c:axId val="5142742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299686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46</xdr:row>
      <xdr:rowOff>9525</xdr:rowOff>
    </xdr:from>
    <xdr:to>
      <xdr:col>8</xdr:col>
      <xdr:colOff>152400</xdr:colOff>
      <xdr:row>64</xdr:row>
      <xdr:rowOff>76200</xdr:rowOff>
    </xdr:to>
    <xdr:graphicFrame>
      <xdr:nvGraphicFramePr>
        <xdr:cNvPr id="1" name="Chart 1"/>
        <xdr:cNvGraphicFramePr/>
      </xdr:nvGraphicFramePr>
      <xdr:xfrm>
        <a:off x="247650" y="7019925"/>
        <a:ext cx="37433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46</xdr:row>
      <xdr:rowOff>9525</xdr:rowOff>
    </xdr:from>
    <xdr:to>
      <xdr:col>19</xdr:col>
      <xdr:colOff>304800</xdr:colOff>
      <xdr:row>64</xdr:row>
      <xdr:rowOff>76200</xdr:rowOff>
    </xdr:to>
    <xdr:graphicFrame>
      <xdr:nvGraphicFramePr>
        <xdr:cNvPr id="2" name="Chart 2"/>
        <xdr:cNvGraphicFramePr/>
      </xdr:nvGraphicFramePr>
      <xdr:xfrm>
        <a:off x="4295775" y="7019925"/>
        <a:ext cx="39338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AD75"/>
  <sheetViews>
    <sheetView tabSelected="1" zoomScale="70" zoomScaleNormal="70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6" width="5.7109375" style="0" bestFit="1" customWidth="1"/>
    <col min="7" max="12" width="4.8515625" style="0" bestFit="1" customWidth="1"/>
    <col min="13" max="13" width="3.421875" style="0" bestFit="1" customWidth="1"/>
    <col min="14" max="15" width="3.421875" style="0" customWidth="1"/>
    <col min="16" max="17" width="8.7109375" style="7" bestFit="1" customWidth="1"/>
    <col min="18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4" width="8.7109375" style="7" bestFit="1" customWidth="1"/>
    <col min="25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30" s="11" customFormat="1" ht="9.75">
      <c r="A4" s="8" t="s">
        <v>28</v>
      </c>
      <c r="B4" s="1"/>
      <c r="C4" s="1"/>
      <c r="D4" s="1"/>
      <c r="E4" s="1"/>
      <c r="F4" s="1"/>
      <c r="G4" s="9" t="s">
        <v>27</v>
      </c>
      <c r="H4" s="1"/>
      <c r="I4" s="1"/>
      <c r="J4" s="1"/>
      <c r="K4" s="1"/>
      <c r="L4" s="1"/>
      <c r="M4" s="1"/>
      <c r="N4" s="10"/>
      <c r="O4" s="10"/>
      <c r="P4" s="10"/>
      <c r="Q4" s="1"/>
      <c r="R4" s="1"/>
      <c r="S4" s="1"/>
      <c r="W4" s="18"/>
      <c r="X4" s="18"/>
      <c r="Y4" s="18"/>
      <c r="Z4" s="1"/>
      <c r="AA4" s="1"/>
      <c r="AB4" s="1"/>
      <c r="AC4" s="1"/>
      <c r="AD4" s="1"/>
    </row>
    <row r="5" spans="1:29" ht="12.75" thickBot="1">
      <c r="A5" s="3" t="s">
        <v>22</v>
      </c>
      <c r="B5" s="3" t="s">
        <v>23</v>
      </c>
      <c r="C5" s="3" t="s">
        <v>29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30</v>
      </c>
      <c r="O5" s="3" t="s">
        <v>31</v>
      </c>
      <c r="P5" s="6" t="s">
        <v>24</v>
      </c>
      <c r="Q5" s="6" t="s">
        <v>25</v>
      </c>
      <c r="R5" s="6" t="s">
        <v>26</v>
      </c>
      <c r="S5" s="1"/>
      <c r="T5" s="8" t="s">
        <v>32</v>
      </c>
      <c r="U5" s="1"/>
      <c r="V5" s="1"/>
      <c r="W5" s="5"/>
      <c r="X5" s="5"/>
      <c r="Y5" s="5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0.00107</v>
      </c>
      <c r="E6" s="2">
        <v>0.002461</v>
      </c>
      <c r="F6" s="2">
        <v>0.003535</v>
      </c>
      <c r="G6" s="2">
        <v>0.005266</v>
      </c>
      <c r="H6" s="2">
        <v>0.01396</v>
      </c>
      <c r="I6" s="2">
        <v>0.03622</v>
      </c>
      <c r="J6" s="2">
        <v>0.05767</v>
      </c>
      <c r="K6" s="2">
        <v>0.08519</v>
      </c>
      <c r="L6" s="2">
        <v>0.1211</v>
      </c>
      <c r="M6" s="2" t="s">
        <v>20</v>
      </c>
      <c r="N6" s="5">
        <f>(F6+J6)/2</f>
        <v>0.030602499999999998</v>
      </c>
      <c r="O6" s="5"/>
      <c r="P6" s="5">
        <v>14.395</v>
      </c>
      <c r="Q6" s="5">
        <v>67.52</v>
      </c>
      <c r="R6" s="5">
        <v>18.07</v>
      </c>
      <c r="S6" s="2"/>
      <c r="T6" s="14" t="s">
        <v>33</v>
      </c>
      <c r="U6" s="15" t="s">
        <v>34</v>
      </c>
      <c r="V6" s="15" t="s">
        <v>35</v>
      </c>
      <c r="W6" s="19" t="s">
        <v>24</v>
      </c>
      <c r="X6" s="19" t="s">
        <v>36</v>
      </c>
      <c r="Y6" s="20" t="s">
        <v>26</v>
      </c>
      <c r="Z6" s="2"/>
      <c r="AA6" s="2"/>
      <c r="AB6" s="2"/>
      <c r="AC6" s="2"/>
    </row>
    <row r="7" spans="1:29" ht="12">
      <c r="A7" s="2"/>
      <c r="B7" s="2"/>
      <c r="C7" s="2"/>
      <c r="D7" s="2">
        <v>9.868173488035664</v>
      </c>
      <c r="E7" s="2">
        <v>8.666539626866015</v>
      </c>
      <c r="F7" s="2">
        <v>8.144074069627413</v>
      </c>
      <c r="G7" s="2">
        <v>7.569076763278112</v>
      </c>
      <c r="H7" s="2">
        <v>6.16255724822716</v>
      </c>
      <c r="I7" s="2">
        <v>4.787069643486644</v>
      </c>
      <c r="J7" s="2">
        <v>4.1160351673796916</v>
      </c>
      <c r="K7" s="2">
        <v>3.5531720996654794</v>
      </c>
      <c r="L7" s="2">
        <v>3.045729229855121</v>
      </c>
      <c r="M7" s="2" t="s">
        <v>21</v>
      </c>
      <c r="N7" s="5">
        <f aca="true" t="shared" si="0" ref="N7:N45">(F7+J7)/2</f>
        <v>6.130054618503552</v>
      </c>
      <c r="O7" s="5">
        <f>(F7-J7)/2</f>
        <v>2.0140194511238607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21">
        <v>14.395</v>
      </c>
      <c r="X7" s="21">
        <v>67.52</v>
      </c>
      <c r="Y7" s="22">
        <v>18.07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0.001278</v>
      </c>
      <c r="E8" s="2">
        <v>0.002319</v>
      </c>
      <c r="F8" s="2">
        <v>0.003887</v>
      </c>
      <c r="G8" s="2">
        <v>0.008369999999999999</v>
      </c>
      <c r="H8" s="2">
        <v>0.03204</v>
      </c>
      <c r="I8" s="2">
        <v>0.06498</v>
      </c>
      <c r="J8" s="2">
        <v>0.08658</v>
      </c>
      <c r="K8" s="2">
        <v>0.11</v>
      </c>
      <c r="L8" s="2">
        <v>0.1485</v>
      </c>
      <c r="M8" s="2"/>
      <c r="N8" s="5">
        <f t="shared" si="0"/>
        <v>0.0452335</v>
      </c>
      <c r="O8" s="5"/>
      <c r="P8" s="5">
        <v>26.32175</v>
      </c>
      <c r="Q8" s="5">
        <v>57.65</v>
      </c>
      <c r="R8" s="5">
        <v>16.03</v>
      </c>
      <c r="S8" s="2"/>
      <c r="T8" s="16" t="s">
        <v>1</v>
      </c>
      <c r="U8" s="12">
        <v>1</v>
      </c>
      <c r="V8" s="12">
        <f>CONVERT(U8,"ft","m")</f>
        <v>0.3048</v>
      </c>
      <c r="W8" s="21">
        <v>26.32175</v>
      </c>
      <c r="X8" s="21">
        <v>57.65</v>
      </c>
      <c r="Y8" s="22">
        <v>16.03</v>
      </c>
      <c r="Z8" s="2"/>
      <c r="AA8" s="2"/>
      <c r="AB8" s="2"/>
      <c r="AC8" s="2"/>
    </row>
    <row r="9" spans="1:29" ht="12">
      <c r="A9" s="2"/>
      <c r="B9" s="2"/>
      <c r="C9" s="2"/>
      <c r="D9" s="2">
        <v>9.611896448377179</v>
      </c>
      <c r="E9" s="2">
        <v>8.75228146467817</v>
      </c>
      <c r="F9" s="2">
        <v>8.007127176984978</v>
      </c>
      <c r="G9" s="2">
        <v>6.900556661886468</v>
      </c>
      <c r="H9" s="2">
        <v>4.963982042028102</v>
      </c>
      <c r="I9" s="2">
        <v>3.9438604461073283</v>
      </c>
      <c r="J9" s="2">
        <v>3.529822389224458</v>
      </c>
      <c r="K9" s="2">
        <v>3.1844245711374275</v>
      </c>
      <c r="L9" s="2">
        <v>2.7514651638613215</v>
      </c>
      <c r="M9" s="2"/>
      <c r="N9" s="5">
        <f t="shared" si="0"/>
        <v>5.768474783104718</v>
      </c>
      <c r="O9" s="5">
        <f>(F9-J9)/2</f>
        <v>2.23865239388026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21">
        <v>12.5</v>
      </c>
      <c r="X9" s="21">
        <v>41.63</v>
      </c>
      <c r="Y9" s="22">
        <v>45.85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0.000619</v>
      </c>
      <c r="E10" s="2">
        <v>0.000823</v>
      </c>
      <c r="F10" s="2">
        <v>0.001246</v>
      </c>
      <c r="G10" s="2">
        <v>0.00218</v>
      </c>
      <c r="H10" s="2">
        <v>0.004402999999999999</v>
      </c>
      <c r="I10" s="2">
        <v>0.01495</v>
      </c>
      <c r="J10" s="2">
        <v>0.03055</v>
      </c>
      <c r="K10" s="2">
        <v>0.1032</v>
      </c>
      <c r="L10" s="2">
        <v>0.1455</v>
      </c>
      <c r="M10" s="2"/>
      <c r="N10" s="5">
        <f t="shared" si="0"/>
        <v>0.015898</v>
      </c>
      <c r="O10" s="5"/>
      <c r="P10" s="5">
        <v>12.5</v>
      </c>
      <c r="Q10" s="5">
        <v>41.63</v>
      </c>
      <c r="R10" s="5">
        <v>45.85</v>
      </c>
      <c r="S10" s="2"/>
      <c r="T10" s="16" t="s">
        <v>3</v>
      </c>
      <c r="U10" s="12">
        <v>3</v>
      </c>
      <c r="V10" s="12">
        <f>CONVERT(U10,"ft","m")</f>
        <v>0.9144</v>
      </c>
      <c r="W10" s="21">
        <v>7.7696</v>
      </c>
      <c r="X10" s="21">
        <v>35.09</v>
      </c>
      <c r="Y10" s="22">
        <v>57.09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10.65777297010991</v>
      </c>
      <c r="E11" s="2">
        <v>10.24681994890255</v>
      </c>
      <c r="F11" s="2">
        <v>9.648480216300173</v>
      </c>
      <c r="G11" s="2">
        <v>8.841456149659885</v>
      </c>
      <c r="H11" s="2">
        <v>7.827297440387281</v>
      </c>
      <c r="I11" s="2">
        <v>6.063710705351344</v>
      </c>
      <c r="J11" s="2">
        <v>5.032683809730719</v>
      </c>
      <c r="K11" s="2">
        <v>3.276485124126195</v>
      </c>
      <c r="L11" s="2">
        <v>2.780908941753803</v>
      </c>
      <c r="M11" s="2"/>
      <c r="N11" s="5">
        <f t="shared" si="0"/>
        <v>7.340582013015446</v>
      </c>
      <c r="O11" s="5">
        <f>(F11-J11)/2</f>
        <v>2.307898203284727</v>
      </c>
      <c r="P11" s="5"/>
      <c r="Q11" s="5"/>
      <c r="R11" s="5"/>
      <c r="S11" s="2"/>
      <c r="T11" s="16" t="s">
        <v>4</v>
      </c>
      <c r="U11" s="12">
        <v>4</v>
      </c>
      <c r="V11" s="12">
        <f>CONVERT(U11,"ft","m")</f>
        <v>1.2192</v>
      </c>
      <c r="W11" s="21">
        <v>13.01</v>
      </c>
      <c r="X11" s="21">
        <v>34.317013</v>
      </c>
      <c r="Y11" s="22">
        <v>52.61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0.00058</v>
      </c>
      <c r="E12" s="2">
        <v>0.000728</v>
      </c>
      <c r="F12" s="2">
        <v>0.000959</v>
      </c>
      <c r="G12" s="2">
        <v>0.001687</v>
      </c>
      <c r="H12" s="2">
        <v>0.003368</v>
      </c>
      <c r="I12" s="2">
        <v>0.007016</v>
      </c>
      <c r="J12" s="2">
        <v>0.01333</v>
      </c>
      <c r="K12" s="2">
        <v>0.01831</v>
      </c>
      <c r="L12" s="2">
        <v>0.128</v>
      </c>
      <c r="M12" s="2"/>
      <c r="N12" s="5">
        <f t="shared" si="0"/>
        <v>0.0071445</v>
      </c>
      <c r="O12" s="5"/>
      <c r="P12" s="5">
        <v>7.7696</v>
      </c>
      <c r="Q12" s="5">
        <v>35.09</v>
      </c>
      <c r="R12" s="5">
        <v>57.09</v>
      </c>
      <c r="S12" s="2"/>
      <c r="T12" s="16" t="s">
        <v>5</v>
      </c>
      <c r="U12" s="12">
        <v>5</v>
      </c>
      <c r="V12" s="12">
        <f>CONVERT(U12,"ft","m")</f>
        <v>1.524</v>
      </c>
      <c r="W12" s="21">
        <v>7.9286</v>
      </c>
      <c r="X12" s="21">
        <v>40.29</v>
      </c>
      <c r="Y12" s="22">
        <v>51.8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10.751659479309241</v>
      </c>
      <c r="E13" s="2">
        <v>10.423773929125478</v>
      </c>
      <c r="F13" s="2">
        <v>10.026181564306043</v>
      </c>
      <c r="G13" s="2">
        <v>9.21132431103661</v>
      </c>
      <c r="H13" s="2">
        <v>8.213892146257779</v>
      </c>
      <c r="I13" s="2">
        <v>7.155135536879442</v>
      </c>
      <c r="J13" s="2">
        <v>6.2291794093478385</v>
      </c>
      <c r="K13" s="2">
        <v>5.771224398639475</v>
      </c>
      <c r="L13" s="2">
        <v>2.965784284662087</v>
      </c>
      <c r="M13" s="2"/>
      <c r="N13" s="5">
        <f t="shared" si="0"/>
        <v>8.127680486826941</v>
      </c>
      <c r="O13" s="5">
        <f>(F13-J13)/2</f>
        <v>1.8985010774791022</v>
      </c>
      <c r="P13" s="5"/>
      <c r="Q13" s="5"/>
      <c r="R13" s="5"/>
      <c r="S13" s="2"/>
      <c r="T13" s="16" t="s">
        <v>6</v>
      </c>
      <c r="U13" s="12">
        <v>6</v>
      </c>
      <c r="V13" s="12">
        <f>CONVERT(U13,"ft","m")</f>
        <v>1.8288</v>
      </c>
      <c r="W13" s="21">
        <v>19.695400000000003</v>
      </c>
      <c r="X13" s="21">
        <v>46.68</v>
      </c>
      <c r="Y13" s="22">
        <v>33.61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0.000594</v>
      </c>
      <c r="E14" s="2">
        <v>0.00076</v>
      </c>
      <c r="F14" s="2">
        <v>0.001041</v>
      </c>
      <c r="G14" s="2">
        <v>0.00185</v>
      </c>
      <c r="H14" s="2">
        <v>0.00366</v>
      </c>
      <c r="I14" s="2">
        <v>0.01102</v>
      </c>
      <c r="J14" s="2">
        <v>0.02061</v>
      </c>
      <c r="K14" s="2">
        <v>0.09522</v>
      </c>
      <c r="L14" s="2">
        <v>0.1462</v>
      </c>
      <c r="M14" s="2"/>
      <c r="N14" s="5">
        <f t="shared" si="0"/>
        <v>0.0108255</v>
      </c>
      <c r="O14" s="5"/>
      <c r="P14" s="5">
        <v>13.01</v>
      </c>
      <c r="Q14" s="5">
        <v>34.317013</v>
      </c>
      <c r="R14" s="5">
        <v>52.61</v>
      </c>
      <c r="S14" s="2"/>
      <c r="T14" s="16" t="s">
        <v>7</v>
      </c>
      <c r="U14" s="12">
        <v>7</v>
      </c>
      <c r="V14" s="12">
        <f>CONVERT(U14,"ft","m")</f>
        <v>2.1336</v>
      </c>
      <c r="W14" s="21">
        <v>9.38907</v>
      </c>
      <c r="X14" s="21">
        <v>41.4</v>
      </c>
      <c r="Y14" s="22">
        <v>49.17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10.71724944852341</v>
      </c>
      <c r="E15" s="2">
        <v>10.361712960993227</v>
      </c>
      <c r="F15" s="2">
        <v>9.907814216024757</v>
      </c>
      <c r="G15" s="2">
        <v>9.0782590139205</v>
      </c>
      <c r="H15" s="2">
        <v>8.09394063615277</v>
      </c>
      <c r="I15" s="2">
        <v>6.503731965865654</v>
      </c>
      <c r="J15" s="2">
        <v>5.600511684897556</v>
      </c>
      <c r="K15" s="2">
        <v>3.3925915608804735</v>
      </c>
      <c r="L15" s="2">
        <v>2.773984783597012</v>
      </c>
      <c r="M15" s="2"/>
      <c r="N15" s="5">
        <f t="shared" si="0"/>
        <v>7.754162950461156</v>
      </c>
      <c r="O15" s="5">
        <f>(F15-J15)/2</f>
        <v>2.153651265563601</v>
      </c>
      <c r="P15" s="5"/>
      <c r="Q15" s="5"/>
      <c r="R15" s="5"/>
      <c r="S15" s="2"/>
      <c r="T15" s="16" t="s">
        <v>8</v>
      </c>
      <c r="U15" s="12">
        <v>8</v>
      </c>
      <c r="V15" s="12">
        <f>CONVERT(U15,"ft","m")</f>
        <v>2.4384</v>
      </c>
      <c r="W15" s="21">
        <v>14.287999999999998</v>
      </c>
      <c r="X15" s="21">
        <v>45.9</v>
      </c>
      <c r="Y15" s="22">
        <v>39.75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0.000595</v>
      </c>
      <c r="E16" s="2">
        <v>0.000761</v>
      </c>
      <c r="F16" s="2">
        <v>0.001039</v>
      </c>
      <c r="G16" s="2">
        <v>0.001854</v>
      </c>
      <c r="H16" s="2">
        <v>0.003735</v>
      </c>
      <c r="I16" s="2">
        <v>0.009381</v>
      </c>
      <c r="J16" s="2">
        <v>0.01555</v>
      </c>
      <c r="K16" s="2">
        <v>0.01984</v>
      </c>
      <c r="L16" s="2">
        <v>0.1288</v>
      </c>
      <c r="M16" s="2"/>
      <c r="N16" s="5">
        <f t="shared" si="0"/>
        <v>0.0082945</v>
      </c>
      <c r="O16" s="5"/>
      <c r="P16" s="5">
        <v>7.9286</v>
      </c>
      <c r="Q16" s="5">
        <v>40.29</v>
      </c>
      <c r="R16" s="5">
        <v>51.8</v>
      </c>
      <c r="S16" s="2"/>
      <c r="T16" s="16" t="s">
        <v>9</v>
      </c>
      <c r="U16" s="12">
        <v>9</v>
      </c>
      <c r="V16" s="12">
        <f>CONVERT(U16,"ft","m")</f>
        <v>2.7432</v>
      </c>
      <c r="W16" s="21">
        <v>11.1</v>
      </c>
      <c r="X16" s="21">
        <v>36.61</v>
      </c>
      <c r="Y16" s="22">
        <v>52.2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10.71482271112887</v>
      </c>
      <c r="E17" s="2">
        <v>10.359815925820628</v>
      </c>
      <c r="F17" s="2">
        <v>9.910588630419962</v>
      </c>
      <c r="G17" s="2">
        <v>9.075143040698643</v>
      </c>
      <c r="H17" s="2">
        <v>8.064676041647575</v>
      </c>
      <c r="I17" s="2">
        <v>6.736042564677978</v>
      </c>
      <c r="J17" s="2">
        <v>6.006941609418847</v>
      </c>
      <c r="K17" s="2">
        <v>5.655444164049936</v>
      </c>
      <c r="L17" s="2">
        <v>2.9567955014348324</v>
      </c>
      <c r="M17" s="2"/>
      <c r="N17" s="5">
        <f t="shared" si="0"/>
        <v>7.958765119919405</v>
      </c>
      <c r="O17" s="5">
        <f>(F17-J17)/2</f>
        <v>1.9518235105005575</v>
      </c>
      <c r="P17" s="5"/>
      <c r="Q17" s="5"/>
      <c r="R17" s="5"/>
      <c r="S17" s="2"/>
      <c r="T17" s="16" t="s">
        <v>10</v>
      </c>
      <c r="U17" s="12">
        <v>10</v>
      </c>
      <c r="V17" s="12">
        <f>CONVERT(U17,"ft","m")</f>
        <v>3.048</v>
      </c>
      <c r="W17" s="21">
        <v>11.35</v>
      </c>
      <c r="X17" s="21">
        <v>42.31</v>
      </c>
      <c r="Y17" s="22">
        <v>46.25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0.0006949999999999999</v>
      </c>
      <c r="E18" s="2">
        <v>0.001053</v>
      </c>
      <c r="F18" s="2">
        <v>0.001871</v>
      </c>
      <c r="G18" s="2">
        <v>0.002876</v>
      </c>
      <c r="H18" s="2">
        <v>0.008437</v>
      </c>
      <c r="I18" s="2">
        <v>0.03632</v>
      </c>
      <c r="J18" s="2">
        <v>0.08879000000000001</v>
      </c>
      <c r="K18" s="2">
        <v>0.1292</v>
      </c>
      <c r="L18" s="2">
        <v>0.1762</v>
      </c>
      <c r="M18" s="2"/>
      <c r="N18" s="5">
        <f t="shared" si="0"/>
        <v>0.0453305</v>
      </c>
      <c r="O18" s="5"/>
      <c r="P18" s="5">
        <v>19.695400000000003</v>
      </c>
      <c r="Q18" s="5">
        <v>46.68</v>
      </c>
      <c r="R18" s="5">
        <v>33.61</v>
      </c>
      <c r="S18" s="2"/>
      <c r="T18" s="16" t="s">
        <v>11</v>
      </c>
      <c r="U18" s="12">
        <v>10.333333333333332</v>
      </c>
      <c r="V18" s="12">
        <f>CONVERT(U18,"ft","m")</f>
        <v>3.1495999999999995</v>
      </c>
      <c r="W18" s="21">
        <v>92.14563999999999</v>
      </c>
      <c r="X18" s="21">
        <v>5.32</v>
      </c>
      <c r="Y18" s="22">
        <v>2.5310000000000006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10.490699401713306</v>
      </c>
      <c r="E19" s="2">
        <v>9.891278848298459</v>
      </c>
      <c r="F19" s="2">
        <v>9.06197472608339</v>
      </c>
      <c r="G19" s="2">
        <v>8.441720608884877</v>
      </c>
      <c r="H19" s="2">
        <v>6.889054183183943</v>
      </c>
      <c r="I19" s="2">
        <v>4.783091987145897</v>
      </c>
      <c r="J19" s="2">
        <v>3.493458988005629</v>
      </c>
      <c r="K19" s="2">
        <v>2.9523220248555244</v>
      </c>
      <c r="L19" s="2">
        <v>2.5047141706290357</v>
      </c>
      <c r="M19" s="2"/>
      <c r="N19" s="5">
        <f t="shared" si="0"/>
        <v>6.27771685704451</v>
      </c>
      <c r="O19" s="5">
        <f>(F19-J19)/2</f>
        <v>2.7842578690388806</v>
      </c>
      <c r="P19" s="5"/>
      <c r="Q19" s="5"/>
      <c r="R19" s="5"/>
      <c r="S19" s="2"/>
      <c r="T19" s="16" t="s">
        <v>12</v>
      </c>
      <c r="U19" s="12">
        <v>11</v>
      </c>
      <c r="V19" s="12">
        <f>CONVERT(U19,"ft","m")</f>
        <v>3.3528</v>
      </c>
      <c r="W19" s="21">
        <v>13.07287</v>
      </c>
      <c r="X19" s="21">
        <v>72.74</v>
      </c>
      <c r="Y19" s="22">
        <v>14.16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0.000616</v>
      </c>
      <c r="E20" s="2">
        <v>0.0008120000000000001</v>
      </c>
      <c r="F20" s="2">
        <v>0.001195</v>
      </c>
      <c r="G20" s="2">
        <v>0.002079</v>
      </c>
      <c r="H20" s="2">
        <v>0.003986</v>
      </c>
      <c r="I20" s="2">
        <v>0.010380000000000002</v>
      </c>
      <c r="J20" s="2">
        <v>0.01644</v>
      </c>
      <c r="K20" s="2">
        <v>0.022170000000000002</v>
      </c>
      <c r="L20" s="2">
        <v>0.1396</v>
      </c>
      <c r="M20" s="2"/>
      <c r="N20" s="5">
        <f t="shared" si="0"/>
        <v>0.0088175</v>
      </c>
      <c r="O20" s="5"/>
      <c r="P20" s="5">
        <v>9.38907</v>
      </c>
      <c r="Q20" s="5">
        <v>41.4</v>
      </c>
      <c r="R20" s="5">
        <v>49.17</v>
      </c>
      <c r="S20" s="2"/>
      <c r="T20" s="16" t="s">
        <v>13</v>
      </c>
      <c r="U20" s="12">
        <v>11.583333333333332</v>
      </c>
      <c r="V20" s="12">
        <f>CONVERT(U20,"ft","m")</f>
        <v>3.5306</v>
      </c>
      <c r="W20" s="21">
        <v>75.472</v>
      </c>
      <c r="X20" s="21">
        <v>23.06</v>
      </c>
      <c r="Y20" s="22">
        <v>1.4869999999999999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10.664782028629272</v>
      </c>
      <c r="E21" s="2">
        <v>10.266232652138997</v>
      </c>
      <c r="F21" s="2">
        <v>9.708773666456063</v>
      </c>
      <c r="G21" s="2">
        <v>8.909894526465804</v>
      </c>
      <c r="H21" s="2">
        <v>7.970842574485117</v>
      </c>
      <c r="I21" s="2">
        <v>6.590049746078931</v>
      </c>
      <c r="J21" s="2">
        <v>5.92664589075513</v>
      </c>
      <c r="K21" s="2">
        <v>5.4952474195695045</v>
      </c>
      <c r="L21" s="2">
        <v>2.840629153339797</v>
      </c>
      <c r="M21" s="2"/>
      <c r="N21" s="5">
        <f t="shared" si="0"/>
        <v>7.817709778605597</v>
      </c>
      <c r="O21" s="5">
        <f>(F21-J21)/2</f>
        <v>1.8910638878504664</v>
      </c>
      <c r="P21" s="5"/>
      <c r="Q21" s="5"/>
      <c r="R21" s="5"/>
      <c r="S21" s="2"/>
      <c r="T21" s="16" t="s">
        <v>14</v>
      </c>
      <c r="U21" s="12">
        <v>12</v>
      </c>
      <c r="V21" s="12">
        <f>CONVERT(U21,"ft","m")</f>
        <v>3.6576</v>
      </c>
      <c r="W21" s="21">
        <v>62.78</v>
      </c>
      <c r="X21" s="21">
        <v>30.95</v>
      </c>
      <c r="Y21" s="22">
        <v>6.37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0.00064</v>
      </c>
      <c r="E22" s="2">
        <v>0.000876</v>
      </c>
      <c r="F22" s="2">
        <v>0.00143</v>
      </c>
      <c r="G22" s="2">
        <v>0.002436</v>
      </c>
      <c r="H22" s="2">
        <v>0.006122</v>
      </c>
      <c r="I22" s="2">
        <v>0.02204</v>
      </c>
      <c r="J22" s="2">
        <v>0.05381</v>
      </c>
      <c r="K22" s="2">
        <v>0.105</v>
      </c>
      <c r="L22" s="2">
        <v>0.1537</v>
      </c>
      <c r="M22" s="2"/>
      <c r="N22" s="5">
        <f t="shared" si="0"/>
        <v>0.02762</v>
      </c>
      <c r="O22" s="5"/>
      <c r="P22" s="5">
        <v>14.287999999999998</v>
      </c>
      <c r="Q22" s="5">
        <v>45.9</v>
      </c>
      <c r="R22" s="5">
        <v>39.75</v>
      </c>
      <c r="S22" s="2"/>
      <c r="T22" s="16" t="s">
        <v>15</v>
      </c>
      <c r="U22" s="12">
        <v>13</v>
      </c>
      <c r="V22" s="12">
        <f>CONVERT(U22,"ft","m")</f>
        <v>3.9624</v>
      </c>
      <c r="W22" s="21">
        <v>74.37</v>
      </c>
      <c r="X22" s="21">
        <v>18.62</v>
      </c>
      <c r="Y22" s="22">
        <v>7.02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10.609640474436812</v>
      </c>
      <c r="E23" s="2">
        <v>10.156781509723</v>
      </c>
      <c r="F23" s="2">
        <v>9.449769137658421</v>
      </c>
      <c r="G23" s="2">
        <v>8.681270151417841</v>
      </c>
      <c r="H23" s="2">
        <v>7.351781239797183</v>
      </c>
      <c r="I23" s="2">
        <v>5.503731965865654</v>
      </c>
      <c r="J23" s="2">
        <v>4.215981882982038</v>
      </c>
      <c r="K23" s="2">
        <v>3.2515387669959646</v>
      </c>
      <c r="L23" s="2">
        <v>2.701810929858678</v>
      </c>
      <c r="M23" s="2"/>
      <c r="N23" s="5">
        <f t="shared" si="0"/>
        <v>6.83287551032023</v>
      </c>
      <c r="O23" s="5">
        <f>(F23-J23)/2</f>
        <v>2.6168936273381918</v>
      </c>
      <c r="P23" s="5"/>
      <c r="Q23" s="5"/>
      <c r="R23" s="5"/>
      <c r="S23" s="2"/>
      <c r="T23" s="16" t="s">
        <v>16</v>
      </c>
      <c r="U23" s="12">
        <v>14</v>
      </c>
      <c r="V23" s="12">
        <f>CONVERT(U23,"ft","m")</f>
        <v>4.2672</v>
      </c>
      <c r="W23" s="21">
        <v>29.13</v>
      </c>
      <c r="X23" s="21">
        <v>66.34</v>
      </c>
      <c r="Y23" s="22">
        <v>4.53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0.000604</v>
      </c>
      <c r="E24" s="2">
        <v>0.000783</v>
      </c>
      <c r="F24" s="2">
        <v>0.001115</v>
      </c>
      <c r="G24" s="2">
        <v>0.001962</v>
      </c>
      <c r="H24" s="2">
        <v>0.003707</v>
      </c>
      <c r="I24" s="2">
        <v>0.008743</v>
      </c>
      <c r="J24" s="2">
        <v>0.01727</v>
      </c>
      <c r="K24" s="2">
        <v>0.08655</v>
      </c>
      <c r="L24" s="2">
        <v>0.1436</v>
      </c>
      <c r="M24" s="2"/>
      <c r="N24" s="5">
        <f t="shared" si="0"/>
        <v>0.009192500000000001</v>
      </c>
      <c r="O24" s="5"/>
      <c r="P24" s="5">
        <v>11.1</v>
      </c>
      <c r="Q24" s="5">
        <v>36.61</v>
      </c>
      <c r="R24" s="5">
        <v>52.2</v>
      </c>
      <c r="S24" s="2"/>
      <c r="T24" s="16" t="s">
        <v>17</v>
      </c>
      <c r="U24" s="12">
        <v>15</v>
      </c>
      <c r="V24" s="12">
        <f>CONVERT(U24,"ft","m")</f>
        <v>4.572</v>
      </c>
      <c r="W24" s="21">
        <v>39.697447</v>
      </c>
      <c r="X24" s="21">
        <v>51.48</v>
      </c>
      <c r="Y24" s="22">
        <v>8.85</v>
      </c>
      <c r="Z24" s="2"/>
      <c r="AA24" s="2"/>
      <c r="AB24" s="2"/>
      <c r="AC24" s="2"/>
    </row>
    <row r="25" spans="1:29" ht="12">
      <c r="A25" s="2"/>
      <c r="B25" s="2"/>
      <c r="C25" s="2"/>
      <c r="D25" s="2">
        <v>10.693163829999095</v>
      </c>
      <c r="E25" s="2">
        <v>10.318700072033133</v>
      </c>
      <c r="F25" s="2">
        <v>9.808740574516507</v>
      </c>
      <c r="G25" s="2">
        <v>8.993459243104935</v>
      </c>
      <c r="H25" s="2">
        <v>8.075532169505019</v>
      </c>
      <c r="I25" s="2">
        <v>6.837655885658613</v>
      </c>
      <c r="J25" s="2">
        <v>5.855588106907887</v>
      </c>
      <c r="K25" s="2">
        <v>3.5303223701828106</v>
      </c>
      <c r="L25" s="2">
        <v>2.799872345726398</v>
      </c>
      <c r="M25" s="2"/>
      <c r="N25" s="5">
        <f t="shared" si="0"/>
        <v>7.832164340712197</v>
      </c>
      <c r="O25" s="5">
        <f>(F25-J25)/2</f>
        <v>1.9765762338043102</v>
      </c>
      <c r="P25" s="5"/>
      <c r="Q25" s="5"/>
      <c r="R25" s="5"/>
      <c r="S25" s="2"/>
      <c r="T25" s="16" t="s">
        <v>18</v>
      </c>
      <c r="U25" s="12">
        <v>16</v>
      </c>
      <c r="V25" s="12">
        <f>CONVERT(U25,"ft","m")</f>
        <v>4.8768</v>
      </c>
      <c r="W25" s="21">
        <v>70.37112</v>
      </c>
      <c r="X25" s="21">
        <v>19.91</v>
      </c>
      <c r="Y25" s="22">
        <v>9.69</v>
      </c>
      <c r="Z25" s="2"/>
      <c r="AA25" s="2"/>
      <c r="AB25" s="2"/>
      <c r="AC25" s="2"/>
    </row>
    <row r="26" spans="1:29" ht="12.75" thickBot="1">
      <c r="A26" s="2" t="s">
        <v>10</v>
      </c>
      <c r="B26" s="2">
        <v>10</v>
      </c>
      <c r="C26" s="2">
        <f>CONVERT(B26,"ft","m")</f>
        <v>3.048</v>
      </c>
      <c r="D26" s="2">
        <v>0.000617</v>
      </c>
      <c r="E26" s="2">
        <v>0.0008169999999999999</v>
      </c>
      <c r="F26" s="2">
        <v>0.00122</v>
      </c>
      <c r="G26" s="2">
        <v>0.002137</v>
      </c>
      <c r="H26" s="2">
        <v>0.00436</v>
      </c>
      <c r="I26" s="2">
        <v>0.01534</v>
      </c>
      <c r="J26" s="2">
        <v>0.03133</v>
      </c>
      <c r="K26" s="2">
        <v>0.0893</v>
      </c>
      <c r="L26" s="2">
        <v>0.1451</v>
      </c>
      <c r="M26" s="2"/>
      <c r="N26" s="5">
        <f t="shared" si="0"/>
        <v>0.016274999999999998</v>
      </c>
      <c r="O26" s="5"/>
      <c r="P26" s="5">
        <v>11.35</v>
      </c>
      <c r="Q26" s="5">
        <v>42.31</v>
      </c>
      <c r="R26" s="5">
        <v>46.25</v>
      </c>
      <c r="S26" s="2"/>
      <c r="T26" s="17" t="s">
        <v>19</v>
      </c>
      <c r="U26" s="13">
        <v>17</v>
      </c>
      <c r="V26" s="13">
        <f>CONVERT(U26,"ft","m")</f>
        <v>5.1816</v>
      </c>
      <c r="W26" s="23">
        <v>36.156000000000006</v>
      </c>
      <c r="X26" s="23">
        <v>53.22</v>
      </c>
      <c r="Y26" s="24">
        <v>10.62</v>
      </c>
      <c r="AA26" s="2"/>
      <c r="AB26" s="2"/>
      <c r="AC26" s="2"/>
    </row>
    <row r="27" spans="1:29" ht="12">
      <c r="A27" s="2"/>
      <c r="B27" s="2"/>
      <c r="C27" s="2"/>
      <c r="D27" s="2">
        <v>10.662441890174756</v>
      </c>
      <c r="E27" s="2">
        <v>10.25737630117849</v>
      </c>
      <c r="F27" s="2">
        <v>9.678903136873926</v>
      </c>
      <c r="G27" s="2">
        <v>8.870197376664363</v>
      </c>
      <c r="H27" s="2">
        <v>7.841456149659886</v>
      </c>
      <c r="I27" s="2">
        <v>6.026557706933879</v>
      </c>
      <c r="J27" s="2">
        <v>4.996311420065758</v>
      </c>
      <c r="K27" s="2">
        <v>3.4851960144282264</v>
      </c>
      <c r="L27" s="2">
        <v>2.784880575482705</v>
      </c>
      <c r="M27" s="2"/>
      <c r="N27" s="5">
        <f t="shared" si="0"/>
        <v>7.337607278469841</v>
      </c>
      <c r="O27" s="5">
        <f>(F27-J27)/2</f>
        <v>2.341295858404084</v>
      </c>
      <c r="P27" s="5"/>
      <c r="Q27" s="5"/>
      <c r="R27" s="5"/>
      <c r="S27" s="2"/>
      <c r="T27" s="2"/>
      <c r="AA27" s="2"/>
      <c r="AB27" s="2"/>
      <c r="AC27" s="2"/>
    </row>
    <row r="28" spans="1:29" ht="12">
      <c r="A28" s="2" t="s">
        <v>11</v>
      </c>
      <c r="B28" s="2">
        <v>10.333333333333332</v>
      </c>
      <c r="C28" s="2">
        <f>CONVERT(B28,"ft","m")</f>
        <v>3.1495999999999995</v>
      </c>
      <c r="D28" s="2">
        <v>0.02729</v>
      </c>
      <c r="E28" s="2">
        <v>0.07664</v>
      </c>
      <c r="F28" s="2">
        <v>0.09984</v>
      </c>
      <c r="G28" s="2">
        <v>0.121</v>
      </c>
      <c r="H28" s="2">
        <v>0.1633</v>
      </c>
      <c r="I28" s="2">
        <v>0.2102</v>
      </c>
      <c r="J28" s="2">
        <v>0.2354</v>
      </c>
      <c r="K28" s="2">
        <v>0.2611</v>
      </c>
      <c r="L28" s="2">
        <v>0.2989</v>
      </c>
      <c r="M28" s="2"/>
      <c r="N28" s="5">
        <f t="shared" si="0"/>
        <v>0.16762</v>
      </c>
      <c r="O28" s="5"/>
      <c r="P28" s="5">
        <v>92.14563999999999</v>
      </c>
      <c r="Q28" s="5">
        <v>5.32</v>
      </c>
      <c r="R28" s="5">
        <v>2.5310000000000006</v>
      </c>
      <c r="S28" s="2"/>
      <c r="T28" s="2"/>
      <c r="AA28" s="2"/>
      <c r="AB28" s="2"/>
      <c r="AC28" s="2"/>
    </row>
    <row r="29" spans="1:29" ht="12">
      <c r="A29" s="2"/>
      <c r="B29" s="2"/>
      <c r="C29" s="2"/>
      <c r="D29" s="2">
        <v>5.195483795162671</v>
      </c>
      <c r="E29" s="2">
        <v>3.705758628700632</v>
      </c>
      <c r="F29" s="2">
        <v>3.3242382555745635</v>
      </c>
      <c r="G29" s="2">
        <v>3.0469210473874924</v>
      </c>
      <c r="H29" s="2">
        <v>2.6144033039877543</v>
      </c>
      <c r="I29" s="2">
        <v>2.250165425587271</v>
      </c>
      <c r="J29" s="2">
        <v>2.0868137745110054</v>
      </c>
      <c r="K29" s="2">
        <v>1.9373256372366077</v>
      </c>
      <c r="L29" s="2">
        <v>1.742265197871355</v>
      </c>
      <c r="M29" s="2"/>
      <c r="N29" s="5">
        <f t="shared" si="0"/>
        <v>2.7055260150427847</v>
      </c>
      <c r="O29" s="5">
        <f>(F29-J29)/2</f>
        <v>0.6187122405317791</v>
      </c>
      <c r="P29" s="5"/>
      <c r="Q29" s="5"/>
      <c r="R29" s="5"/>
      <c r="S29" s="2"/>
      <c r="T29" s="2"/>
      <c r="AA29" s="2"/>
      <c r="AB29" s="2"/>
      <c r="AC29" s="2"/>
    </row>
    <row r="30" spans="1:29" ht="12">
      <c r="A30" s="2" t="s">
        <v>12</v>
      </c>
      <c r="B30" s="2">
        <v>11</v>
      </c>
      <c r="C30" s="2">
        <f>CONVERT(B30,"ft","m")</f>
        <v>3.3528</v>
      </c>
      <c r="D30" s="2">
        <v>0.0013660000000000002</v>
      </c>
      <c r="E30" s="2">
        <v>0.002533</v>
      </c>
      <c r="F30" s="2">
        <v>0.004718</v>
      </c>
      <c r="G30" s="2">
        <v>0.01115</v>
      </c>
      <c r="H30" s="2">
        <v>0.02481</v>
      </c>
      <c r="I30" s="2">
        <v>0.04132</v>
      </c>
      <c r="J30" s="2">
        <v>0.0542</v>
      </c>
      <c r="K30" s="2">
        <v>0.07884</v>
      </c>
      <c r="L30" s="2">
        <v>0.1261</v>
      </c>
      <c r="M30" s="2"/>
      <c r="N30" s="5">
        <f t="shared" si="0"/>
        <v>0.029459</v>
      </c>
      <c r="O30" s="5"/>
      <c r="P30" s="5">
        <v>13.07287</v>
      </c>
      <c r="Q30" s="5">
        <v>72.74</v>
      </c>
      <c r="R30" s="5">
        <v>14.16</v>
      </c>
      <c r="S30" s="2"/>
      <c r="T30" s="2"/>
      <c r="AA30" s="2"/>
      <c r="AB30" s="2"/>
      <c r="AC30" s="2"/>
    </row>
    <row r="31" spans="1:29" ht="12">
      <c r="A31" s="2"/>
      <c r="B31" s="2"/>
      <c r="C31" s="2"/>
      <c r="D31" s="2">
        <v>9.515826801034082</v>
      </c>
      <c r="E31" s="2">
        <v>8.624937207611675</v>
      </c>
      <c r="F31" s="2">
        <v>7.727608866084712</v>
      </c>
      <c r="G31" s="2">
        <v>6.486812479629145</v>
      </c>
      <c r="H31" s="2">
        <v>5.3329344545443815</v>
      </c>
      <c r="I31" s="2">
        <v>4.597015935571752</v>
      </c>
      <c r="J31" s="2">
        <v>4.205563338195578</v>
      </c>
      <c r="K31" s="2">
        <v>3.6649284133933264</v>
      </c>
      <c r="L31" s="2">
        <v>2.9873598192212296</v>
      </c>
      <c r="M31" s="2"/>
      <c r="N31" s="5">
        <f t="shared" si="0"/>
        <v>5.966586102140145</v>
      </c>
      <c r="O31" s="5">
        <f>(F31-J31)/2</f>
        <v>1.7610227639445672</v>
      </c>
      <c r="P31" s="5"/>
      <c r="Q31" s="5"/>
      <c r="R31" s="5"/>
      <c r="S31" s="2"/>
      <c r="T31" s="2"/>
      <c r="AA31" s="2"/>
      <c r="AB31" s="2"/>
      <c r="AC31" s="2"/>
    </row>
    <row r="32" spans="1:29" ht="12">
      <c r="A32" s="2" t="s">
        <v>13</v>
      </c>
      <c r="B32" s="2">
        <v>11.583333333333332</v>
      </c>
      <c r="C32" s="2">
        <f>CONVERT(B32,"ft","m")</f>
        <v>3.5306</v>
      </c>
      <c r="D32" s="2">
        <v>0.02801</v>
      </c>
      <c r="E32" s="2">
        <v>0.04555</v>
      </c>
      <c r="F32" s="2">
        <v>0.05418</v>
      </c>
      <c r="G32" s="2">
        <v>0.0629</v>
      </c>
      <c r="H32" s="2">
        <v>0.08262</v>
      </c>
      <c r="I32" s="2">
        <v>0.1075</v>
      </c>
      <c r="J32" s="2">
        <v>0.1211</v>
      </c>
      <c r="K32" s="2">
        <v>0.1347</v>
      </c>
      <c r="L32" s="2">
        <v>0.1541</v>
      </c>
      <c r="M32" s="2"/>
      <c r="N32" s="5">
        <f t="shared" si="0"/>
        <v>0.08764</v>
      </c>
      <c r="O32" s="5"/>
      <c r="P32" s="5">
        <v>75.472</v>
      </c>
      <c r="Q32" s="5">
        <v>23.06</v>
      </c>
      <c r="R32" s="5">
        <v>1.4869999999999999</v>
      </c>
      <c r="S32" s="2"/>
      <c r="T32" s="2"/>
      <c r="AA32" s="2"/>
      <c r="AB32" s="2"/>
      <c r="AC32" s="2"/>
    </row>
    <row r="33" spans="1:29" ht="12">
      <c r="A33" s="2"/>
      <c r="B33" s="2"/>
      <c r="C33" s="2"/>
      <c r="D33" s="2">
        <v>5.157914206362305</v>
      </c>
      <c r="E33" s="2">
        <v>4.456405135747399</v>
      </c>
      <c r="F33" s="2">
        <v>4.206095796234798</v>
      </c>
      <c r="G33" s="2">
        <v>3.9907961726701604</v>
      </c>
      <c r="H33" s="2">
        <v>3.5973651295806914</v>
      </c>
      <c r="I33" s="2">
        <v>3.2175914350726273</v>
      </c>
      <c r="J33" s="2">
        <v>3.045729229855121</v>
      </c>
      <c r="K33" s="2">
        <v>2.892178244087147</v>
      </c>
      <c r="L33" s="2">
        <v>2.6980612330346645</v>
      </c>
      <c r="M33" s="2"/>
      <c r="N33" s="5">
        <f t="shared" si="0"/>
        <v>3.625912513044959</v>
      </c>
      <c r="O33" s="5">
        <f>(F33-J33)/2</f>
        <v>0.5801832831898384</v>
      </c>
      <c r="P33" s="5"/>
      <c r="Q33" s="5"/>
      <c r="R33" s="5"/>
      <c r="S33" s="2"/>
      <c r="T33" s="2"/>
      <c r="AA33" s="2"/>
      <c r="AB33" s="2"/>
      <c r="AC33" s="2"/>
    </row>
    <row r="34" spans="1:29" ht="12">
      <c r="A34" s="2" t="s">
        <v>14</v>
      </c>
      <c r="B34" s="2">
        <v>12</v>
      </c>
      <c r="C34" s="2">
        <f>CONVERT(B34,"ft","m")</f>
        <v>3.6576</v>
      </c>
      <c r="D34" s="2">
        <v>0.002797</v>
      </c>
      <c r="E34" s="2">
        <v>0.01327</v>
      </c>
      <c r="F34" s="2">
        <v>0.03215</v>
      </c>
      <c r="G34" s="2">
        <v>0.04987</v>
      </c>
      <c r="H34" s="2">
        <v>0.07311</v>
      </c>
      <c r="I34" s="2">
        <v>0.09698</v>
      </c>
      <c r="J34" s="2">
        <v>0.1098</v>
      </c>
      <c r="K34" s="2">
        <v>0.123</v>
      </c>
      <c r="L34" s="2">
        <v>0.1431</v>
      </c>
      <c r="M34" s="2"/>
      <c r="N34" s="5">
        <f t="shared" si="0"/>
        <v>0.070975</v>
      </c>
      <c r="O34" s="5"/>
      <c r="P34" s="5">
        <v>62.78</v>
      </c>
      <c r="Q34" s="5">
        <v>30.95</v>
      </c>
      <c r="R34" s="5">
        <v>6.37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8.481904030847982</v>
      </c>
      <c r="E35" s="2">
        <v>6.2356878190666185</v>
      </c>
      <c r="F35" s="2">
        <v>4.959037452221502</v>
      </c>
      <c r="G35" s="2">
        <v>4.325683986771698</v>
      </c>
      <c r="H35" s="2">
        <v>3.7737874379923153</v>
      </c>
      <c r="I35" s="2">
        <v>3.366168936040482</v>
      </c>
      <c r="J35" s="2">
        <v>3.187050040544251</v>
      </c>
      <c r="K35" s="2">
        <v>3.0232697793228476</v>
      </c>
      <c r="L35" s="2">
        <v>2.8049044228227817</v>
      </c>
      <c r="M35" s="2"/>
      <c r="N35" s="5">
        <f t="shared" si="0"/>
        <v>4.073043746382877</v>
      </c>
      <c r="O35" s="5">
        <f>(F35-J35)/2</f>
        <v>0.8859937058386258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13</v>
      </c>
      <c r="C36" s="2">
        <f>CONVERT(B36,"ft","m")</f>
        <v>3.9624</v>
      </c>
      <c r="D36" s="2">
        <v>0.002886</v>
      </c>
      <c r="E36" s="2">
        <v>0.008103999999999998</v>
      </c>
      <c r="F36" s="2">
        <v>0.02022</v>
      </c>
      <c r="G36" s="2">
        <v>0.06058</v>
      </c>
      <c r="H36" s="2">
        <v>0.09614</v>
      </c>
      <c r="I36" s="2">
        <v>0.123</v>
      </c>
      <c r="J36" s="2">
        <v>0.137</v>
      </c>
      <c r="K36" s="2">
        <v>0.1506</v>
      </c>
      <c r="L36" s="2">
        <v>0.1696</v>
      </c>
      <c r="M36" s="2"/>
      <c r="N36" s="5">
        <f t="shared" si="0"/>
        <v>0.07861</v>
      </c>
      <c r="O36" s="5"/>
      <c r="P36" s="5">
        <v>74.37</v>
      </c>
      <c r="Q36" s="5">
        <v>18.62</v>
      </c>
      <c r="R36" s="5">
        <v>7.02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8.436712984832976</v>
      </c>
      <c r="E37" s="2">
        <v>6.947150110523037</v>
      </c>
      <c r="F37" s="2">
        <v>5.6280731925337975</v>
      </c>
      <c r="G37" s="2">
        <v>4.04501461164144</v>
      </c>
      <c r="H37" s="2">
        <v>3.3787193862989158</v>
      </c>
      <c r="I37" s="2">
        <v>3.0232697793228476</v>
      </c>
      <c r="J37" s="2">
        <v>2.86775220170156</v>
      </c>
      <c r="K37" s="2">
        <v>2.731206324877521</v>
      </c>
      <c r="L37" s="2">
        <v>2.5597919249862504</v>
      </c>
      <c r="M37" s="2"/>
      <c r="N37" s="5">
        <f t="shared" si="0"/>
        <v>4.247912697117679</v>
      </c>
      <c r="O37" s="5">
        <f>(F37-J37)/2</f>
        <v>1.3801604954161186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14</v>
      </c>
      <c r="C38" s="2">
        <f>CONVERT(B38,"ft","m")</f>
        <v>4.2672</v>
      </c>
      <c r="D38" s="2">
        <v>0.004893</v>
      </c>
      <c r="E38" s="2">
        <v>0.01787</v>
      </c>
      <c r="F38" s="2">
        <v>0.0272</v>
      </c>
      <c r="G38" s="2">
        <v>0.03338</v>
      </c>
      <c r="H38" s="2">
        <v>0.04728</v>
      </c>
      <c r="I38" s="2">
        <v>0.06681999999999999</v>
      </c>
      <c r="J38" s="2">
        <v>0.07866</v>
      </c>
      <c r="K38" s="2">
        <v>0.09037</v>
      </c>
      <c r="L38" s="2">
        <v>0.106</v>
      </c>
      <c r="M38" s="2"/>
      <c r="N38" s="5">
        <f t="shared" si="0"/>
        <v>0.05293</v>
      </c>
      <c r="O38" s="5"/>
      <c r="P38" s="5">
        <v>29.13</v>
      </c>
      <c r="Q38" s="5">
        <v>66.34</v>
      </c>
      <c r="R38" s="5">
        <v>4.53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7.675065001891134</v>
      </c>
      <c r="E39" s="2">
        <v>5.806316555395321</v>
      </c>
      <c r="F39" s="2">
        <v>5.2002495382991105</v>
      </c>
      <c r="G39" s="2">
        <v>4.9048722350742135</v>
      </c>
      <c r="H39" s="2">
        <v>4.40262615425928</v>
      </c>
      <c r="I39" s="2">
        <v>3.903576207101842</v>
      </c>
      <c r="J39" s="2">
        <v>3.6682260034939014</v>
      </c>
      <c r="K39" s="2">
        <v>3.4680122670720173</v>
      </c>
      <c r="L39" s="2">
        <v>3.237863830098888</v>
      </c>
      <c r="M39" s="2"/>
      <c r="N39" s="5">
        <f t="shared" si="0"/>
        <v>4.434237770896506</v>
      </c>
      <c r="O39" s="5">
        <f>(F39-J39)/2</f>
        <v>0.7660117674026046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15</v>
      </c>
      <c r="C40" s="2">
        <f>CONVERT(B40,"ft","m")</f>
        <v>4.572</v>
      </c>
      <c r="D40" s="2">
        <v>0.002121</v>
      </c>
      <c r="E40" s="2">
        <v>0.004618</v>
      </c>
      <c r="F40" s="2">
        <v>0.01128</v>
      </c>
      <c r="G40" s="2">
        <v>0.02405</v>
      </c>
      <c r="H40" s="2">
        <v>0.0518</v>
      </c>
      <c r="I40" s="2">
        <v>0.08114</v>
      </c>
      <c r="J40" s="2">
        <v>0.09769</v>
      </c>
      <c r="K40" s="2">
        <v>0.1148</v>
      </c>
      <c r="L40" s="2">
        <v>0.1416</v>
      </c>
      <c r="M40" s="2"/>
      <c r="N40" s="5">
        <f t="shared" si="0"/>
        <v>0.054485</v>
      </c>
      <c r="O40" s="5"/>
      <c r="P40" s="5">
        <v>39.697447</v>
      </c>
      <c r="Q40" s="5">
        <v>51.48</v>
      </c>
      <c r="R40" s="5">
        <v>8.85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8.881039663793619</v>
      </c>
      <c r="E41" s="2">
        <v>7.758516111550059</v>
      </c>
      <c r="F41" s="2">
        <v>6.470089122038018</v>
      </c>
      <c r="G41" s="2">
        <v>5.377819295779408</v>
      </c>
      <c r="H41" s="2">
        <v>4.270904091862896</v>
      </c>
      <c r="I41" s="2">
        <v>3.623442887230539</v>
      </c>
      <c r="J41" s="2">
        <v>3.3556453009565845</v>
      </c>
      <c r="K41" s="2">
        <v>3.1228054528737617</v>
      </c>
      <c r="L41" s="2">
        <v>2.820106829466452</v>
      </c>
      <c r="M41" s="2"/>
      <c r="N41" s="5">
        <f t="shared" si="0"/>
        <v>4.912867211497301</v>
      </c>
      <c r="O41" s="5">
        <f>(F41-J41)/2</f>
        <v>1.5572219105407166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 t="s">
        <v>18</v>
      </c>
      <c r="B42" s="2">
        <v>16</v>
      </c>
      <c r="C42" s="2">
        <f>CONVERT(B42,"ft","m")</f>
        <v>4.8768</v>
      </c>
      <c r="D42" s="2">
        <v>0.001686</v>
      </c>
      <c r="E42" s="2">
        <v>0.004124</v>
      </c>
      <c r="F42" s="2">
        <v>0.01485</v>
      </c>
      <c r="G42" s="2">
        <v>0.05015</v>
      </c>
      <c r="H42" s="2">
        <v>0.09395</v>
      </c>
      <c r="I42" s="2">
        <v>0.13</v>
      </c>
      <c r="J42" s="2">
        <v>0.1483</v>
      </c>
      <c r="K42" s="2">
        <v>0.1663</v>
      </c>
      <c r="L42" s="2">
        <v>0.1911</v>
      </c>
      <c r="M42" s="2"/>
      <c r="N42" s="5">
        <f t="shared" si="0"/>
        <v>0.081575</v>
      </c>
      <c r="O42" s="5"/>
      <c r="P42" s="5">
        <v>70.37112</v>
      </c>
      <c r="Q42" s="5">
        <v>19.91</v>
      </c>
      <c r="R42" s="5">
        <v>9.69</v>
      </c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>
        <v>9.212179748382093</v>
      </c>
      <c r="E43" s="2">
        <v>7.921739951956066</v>
      </c>
      <c r="F43" s="2">
        <v>6.073393258748684</v>
      </c>
      <c r="G43" s="2">
        <v>4.317606488937269</v>
      </c>
      <c r="H43" s="2">
        <v>3.411963028129394</v>
      </c>
      <c r="I43" s="2">
        <v>2.9434164716336326</v>
      </c>
      <c r="J43" s="2">
        <v>2.753409497094819</v>
      </c>
      <c r="K43" s="2">
        <v>2.5881399262621803</v>
      </c>
      <c r="L43" s="2">
        <v>2.387600316571993</v>
      </c>
      <c r="M43" s="2"/>
      <c r="N43" s="5">
        <f t="shared" si="0"/>
        <v>4.413401377921751</v>
      </c>
      <c r="O43" s="5">
        <f>(F43-J43)/2</f>
        <v>1.6599918808269325</v>
      </c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 t="s">
        <v>19</v>
      </c>
      <c r="B44" s="2">
        <v>17</v>
      </c>
      <c r="C44" s="2">
        <f>CONVERT(B44,"ft","m")</f>
        <v>5.1816</v>
      </c>
      <c r="D44" s="2">
        <v>0.001656</v>
      </c>
      <c r="E44" s="2">
        <v>0.003577</v>
      </c>
      <c r="F44" s="2">
        <v>0.008486</v>
      </c>
      <c r="G44" s="2">
        <v>0.01753</v>
      </c>
      <c r="H44" s="2">
        <v>0.04165</v>
      </c>
      <c r="I44" s="2">
        <v>0.09537</v>
      </c>
      <c r="J44" s="2">
        <v>0.126</v>
      </c>
      <c r="K44" s="2">
        <v>0.1511</v>
      </c>
      <c r="L44" s="2">
        <v>0.1871</v>
      </c>
      <c r="M44" s="2"/>
      <c r="N44" s="5">
        <f t="shared" si="0"/>
        <v>0.067243</v>
      </c>
      <c r="O44" s="5"/>
      <c r="P44" s="5">
        <v>36.156000000000006</v>
      </c>
      <c r="Q44" s="5">
        <v>53.22</v>
      </c>
      <c r="R44" s="5">
        <v>10.62</v>
      </c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>
        <v>9.23808161182485</v>
      </c>
      <c r="E45" s="2">
        <v>8.127034166328949</v>
      </c>
      <c r="F45" s="2">
        <v>6.8806996060334376</v>
      </c>
      <c r="G45" s="2">
        <v>5.8340301936772745</v>
      </c>
      <c r="H45" s="2">
        <v>4.585539694183902</v>
      </c>
      <c r="I45" s="2">
        <v>3.3903206725776798</v>
      </c>
      <c r="J45" s="2">
        <v>2.98850436116217</v>
      </c>
      <c r="K45" s="2">
        <v>2.7264244343846205</v>
      </c>
      <c r="L45" s="2">
        <v>2.4181185363086657</v>
      </c>
      <c r="M45" s="2"/>
      <c r="N45" s="5">
        <f t="shared" si="0"/>
        <v>4.934601983597804</v>
      </c>
      <c r="O45" s="5">
        <f>(F45-J45)/2</f>
        <v>1.9460976224356337</v>
      </c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2000-08-11T01:10:00Z</dcterms:created>
  <dcterms:modified xsi:type="dcterms:W3CDTF">2001-01-24T15:38:27Z</dcterms:modified>
  <cp:category/>
  <cp:version/>
  <cp:contentType/>
  <cp:contentStatus/>
</cp:coreProperties>
</file>