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" windowWidth="15480" windowHeight="116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<sst xmlns="http://schemas.openxmlformats.org/spreadsheetml/2006/main" count="51" uniqueCount="33">
  <si>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186-000-002</t>
  </si>
  <si>
    <t>186-011-013</t>
  </si>
  <si>
    <t>186-023-025</t>
  </si>
  <si>
    <t>186-035-037</t>
  </si>
  <si>
    <t>186-047-049</t>
  </si>
  <si>
    <t>186-059-061</t>
  </si>
  <si>
    <t>186-071-073</t>
  </si>
  <si>
    <t>186-083-085</t>
  </si>
  <si>
    <t>186-095-097</t>
  </si>
  <si>
    <t>186-107-109</t>
  </si>
  <si>
    <t>186-119-121</t>
  </si>
  <si>
    <t>186-131-133</t>
  </si>
  <si>
    <t>186-143-145</t>
  </si>
  <si>
    <t>186-155-157</t>
  </si>
  <si>
    <t>186-167-169</t>
  </si>
  <si>
    <t>186-179-181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</si>
  <si>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</si>
  <si>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</si>
  <si>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</si>
  <si>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</si>
  <si>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</si>
  <si>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</si>
  <si>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</si>
  <si>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</si>
  <si>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Chart table</t>
  </si>
  <si>
    <t>Sample</t>
  </si>
  <si>
    <t>Depth (ft)</t>
  </si>
  <si>
    <t>Depth (m)</t>
  </si>
  <si>
    <t xml:space="preserve">%Silt </t>
  </si>
  <si>
    <t>Mean (Inman, 1952)</t>
  </si>
  <si>
    <t>S.D. (phi units)</t>
  </si>
  <si>
    <t>Depth mdpt (m)</t>
  </si>
  <si>
    <t>BSS00_186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</si>
</sst>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Bss00-186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DATATABLE!$W$7:$W$22</c:f>
              <c:numCache>
                <c:ptCount val="16"/>
                <c:pt idx="0">
                  <c:v>12.616</c:v>
                </c:pt>
                <c:pt idx="1">
                  <c:v>15.517</c:v>
                </c:pt>
                <c:pt idx="2">
                  <c:v>51.211</c:v>
                </c:pt>
                <c:pt idx="3">
                  <c:v>22</c:v>
                </c:pt>
                <c:pt idx="4">
                  <c:v>31.01298</c:v>
                </c:pt>
                <c:pt idx="5">
                  <c:v>13.218</c:v>
                </c:pt>
                <c:pt idx="6">
                  <c:v>5.915</c:v>
                </c:pt>
                <c:pt idx="7">
                  <c:v>7.96059</c:v>
                </c:pt>
                <c:pt idx="8">
                  <c:v>20.669</c:v>
                </c:pt>
                <c:pt idx="9">
                  <c:v>46.297000000000004</c:v>
                </c:pt>
                <c:pt idx="10">
                  <c:v>10.235</c:v>
                </c:pt>
                <c:pt idx="11">
                  <c:v>10.877</c:v>
                </c:pt>
                <c:pt idx="12">
                  <c:v>21.6115</c:v>
                </c:pt>
                <c:pt idx="13">
                  <c:v>17.02</c:v>
                </c:pt>
                <c:pt idx="14">
                  <c:v>17.8568</c:v>
                </c:pt>
                <c:pt idx="15">
                  <c:v>14.341000000000001</c:v>
                </c:pt>
              </c:numCache>
            </c:numRef>
          </c:xVal>
          <c:yVal>
            <c:numRef>
              <c:f>DATATABLE!$U$7:$U$22</c:f>
              <c:numCache>
                <c:ptCount val="16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yVal>
          <c:smooth val="0"/>
        </c:ser>
        <c:axId val="62557984"/>
        <c:axId val="9035297"/>
      </c:scatterChart>
      <c:valAx>
        <c:axId val="62557984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9035297"/>
        <c:crosses val="autoZero"/>
        <c:crossBetween val="midCat"/>
        <c:dispUnits/>
        <c:majorUnit val="10"/>
        <c:minorUnit val="5"/>
      </c:valAx>
      <c:valAx>
        <c:axId val="9035297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2557984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Bss00-186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DATATABLE!$W$7:$W$22</c:f>
              <c:numCache>
                <c:ptCount val="16"/>
                <c:pt idx="0">
                  <c:v>12.616</c:v>
                </c:pt>
                <c:pt idx="1">
                  <c:v>15.517</c:v>
                </c:pt>
                <c:pt idx="2">
                  <c:v>51.211</c:v>
                </c:pt>
                <c:pt idx="3">
                  <c:v>22</c:v>
                </c:pt>
                <c:pt idx="4">
                  <c:v>31.01298</c:v>
                </c:pt>
                <c:pt idx="5">
                  <c:v>13.218</c:v>
                </c:pt>
                <c:pt idx="6">
                  <c:v>5.915</c:v>
                </c:pt>
                <c:pt idx="7">
                  <c:v>7.96059</c:v>
                </c:pt>
                <c:pt idx="8">
                  <c:v>20.669</c:v>
                </c:pt>
                <c:pt idx="9">
                  <c:v>46.297000000000004</c:v>
                </c:pt>
                <c:pt idx="10">
                  <c:v>10.235</c:v>
                </c:pt>
                <c:pt idx="11">
                  <c:v>10.877</c:v>
                </c:pt>
                <c:pt idx="12">
                  <c:v>21.6115</c:v>
                </c:pt>
                <c:pt idx="13">
                  <c:v>17.02</c:v>
                </c:pt>
                <c:pt idx="14">
                  <c:v>17.8568</c:v>
                </c:pt>
                <c:pt idx="15">
                  <c:v>14.341000000000001</c:v>
                </c:pt>
              </c:numCache>
            </c:numRef>
          </c:xVal>
          <c:yVal>
            <c:numRef>
              <c:f>DATATABLE!$V$7:$V$22</c:f>
              <c:numCache>
                <c:ptCount val="16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4.2672</c:v>
                </c:pt>
                <c:pt idx="15">
                  <c:v>4.572</c:v>
                </c:pt>
              </c:numCache>
            </c:numRef>
          </c:yVal>
          <c:smooth val="0"/>
        </c:ser>
        <c:axId val="45249882"/>
        <c:axId val="29106443"/>
      </c:scatterChart>
      <c:valAx>
        <c:axId val="45249882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106443"/>
        <c:crosses val="autoZero"/>
        <c:crossBetween val="midCat"/>
        <c:dispUnits/>
        <c:majorUnit val="10"/>
        <c:minorUnit val="5"/>
      </c:valAx>
      <c:valAx>
        <c:axId val="29106443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5249882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38</xdr:row>
      <xdr:rowOff>104775</xdr:rowOff>
    </xdr:from>
    <xdr:to>
      <xdr:col>5</xdr:col>
      <xdr:colOff>171450</xdr:colOff>
      <xdr:row>55</xdr:row>
      <xdr:rowOff>104775</xdr:rowOff>
    </xdr:to>
    <xdr:graphicFrame>
      <xdr:nvGraphicFramePr>
        <xdr:cNvPr id="1" name="Chart 1"/>
        <xdr:cNvGraphicFramePr/>
      </xdr:nvGraphicFramePr>
      <xdr:xfrm>
        <a:off x="38100" y="5895975"/>
        <a:ext cx="25622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257175</xdr:colOff>
      <xdr:row>38</xdr:row>
      <xdr:rowOff>104775</xdr:rowOff>
    </xdr:from>
    <xdr:to>
      <xdr:col>16</xdr:col>
      <xdr:colOff>28575</xdr:colOff>
      <xdr:row>55</xdr:row>
      <xdr:rowOff>104775</xdr:rowOff>
    </xdr:to>
    <xdr:graphicFrame>
      <xdr:nvGraphicFramePr>
        <xdr:cNvPr id="2" name="Chart 2"/>
        <xdr:cNvGraphicFramePr/>
      </xdr:nvGraphicFramePr>
      <xdr:xfrm>
        <a:off x="3009900" y="5895975"/>
        <a:ext cx="309562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AC75"/>
  <sheetViews>
    <sheetView tabSelected="1" zoomScale="200" zoomScaleNormal="200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4.7109375" style="11" customWidth="1"/>
    <col min="4" max="5" width="5.7109375" style="0" bestFit="1" customWidth="1"/>
    <col min="6" max="12" width="4.8515625" style="0" bestFit="1" customWidth="1"/>
    <col min="13" max="13" width="3.421875" style="0" bestFit="1" customWidth="1"/>
    <col min="14" max="15" width="4.7109375" style="11" customWidth="1"/>
    <col min="16" max="16" width="7.8515625" style="7" bestFit="1" customWidth="1"/>
    <col min="17" max="18" width="5.28125" style="7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7.8515625" style="7" bestFit="1" customWidth="1"/>
    <col min="24" max="25" width="5.28125" style="7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11" customFormat="1" ht="9.75">
      <c r="A4" s="8" t="s">
        <v>32</v>
      </c>
      <c r="B4" s="1"/>
      <c r="C4" s="1"/>
      <c r="D4" s="1"/>
      <c r="E4" s="1"/>
      <c r="F4" s="1"/>
      <c r="G4" s="9" t="s">
        <v>23</v>
      </c>
      <c r="H4" s="1"/>
      <c r="I4" s="1"/>
      <c r="J4" s="1"/>
      <c r="K4" s="1"/>
      <c r="L4" s="1"/>
      <c r="M4" s="1"/>
      <c r="N4" s="10"/>
      <c r="O4" s="10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18</v>
      </c>
      <c r="B5" s="3" t="s">
        <v>19</v>
      </c>
      <c r="C5" s="3" t="s">
        <v>31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29</v>
      </c>
      <c r="O5" s="3" t="s">
        <v>30</v>
      </c>
      <c r="P5" s="6" t="s">
        <v>20</v>
      </c>
      <c r="Q5" s="6" t="s">
        <v>21</v>
      </c>
      <c r="R5" s="6" t="s">
        <v>22</v>
      </c>
      <c r="S5" s="1"/>
      <c r="T5" s="8" t="s">
        <v>24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0.00134</v>
      </c>
      <c r="E6" s="2">
        <v>0.0027639999999999995</v>
      </c>
      <c r="F6" s="2">
        <v>0.003962</v>
      </c>
      <c r="G6" s="2">
        <v>0.006086</v>
      </c>
      <c r="H6" s="2">
        <v>0.016239999999999997</v>
      </c>
      <c r="I6" s="2">
        <v>0.03797</v>
      </c>
      <c r="J6" s="2">
        <v>0.05436</v>
      </c>
      <c r="K6" s="2">
        <v>0.07269</v>
      </c>
      <c r="L6" s="2">
        <v>0.1055</v>
      </c>
      <c r="M6" s="2" t="s">
        <v>16</v>
      </c>
      <c r="N6" s="5">
        <f>(F6+J6)/2</f>
        <v>0.029161</v>
      </c>
      <c r="O6" s="5"/>
      <c r="P6" s="5">
        <v>12.616</v>
      </c>
      <c r="Q6" s="5">
        <v>71.72</v>
      </c>
      <c r="R6" s="5">
        <v>15.7</v>
      </c>
      <c r="S6" s="2"/>
      <c r="T6" s="13" t="s">
        <v>25</v>
      </c>
      <c r="U6" s="14" t="s">
        <v>26</v>
      </c>
      <c r="V6" s="14" t="s">
        <v>27</v>
      </c>
      <c r="W6" s="14" t="s">
        <v>20</v>
      </c>
      <c r="X6" s="14" t="s">
        <v>28</v>
      </c>
      <c r="Y6" s="15" t="s">
        <v>22</v>
      </c>
      <c r="Z6" s="2"/>
      <c r="AA6" s="2"/>
      <c r="AB6" s="2"/>
      <c r="AC6" s="2"/>
    </row>
    <row r="7" spans="1:29" ht="12">
      <c r="A7" s="2"/>
      <c r="B7" s="2"/>
      <c r="C7" s="2"/>
      <c r="D7" s="2">
        <v>9.543551283979038</v>
      </c>
      <c r="E7" s="2">
        <v>8.499026668935915</v>
      </c>
      <c r="F7" s="2">
        <v>7.979555404434688</v>
      </c>
      <c r="G7" s="2">
        <v>7.360289950809579</v>
      </c>
      <c r="H7" s="2">
        <v>5.944304557251636</v>
      </c>
      <c r="I7" s="2">
        <v>4.718996190817723</v>
      </c>
      <c r="J7" s="2">
        <v>4.201310733669421</v>
      </c>
      <c r="K7" s="2">
        <v>3.782099284264309</v>
      </c>
      <c r="L7" s="2">
        <v>3.2446850959549023</v>
      </c>
      <c r="M7" s="2" t="s">
        <v>17</v>
      </c>
      <c r="N7" s="5">
        <f aca="true" t="shared" si="0" ref="N7:N37">(F7+J7)/2</f>
        <v>6.090433069052054</v>
      </c>
      <c r="O7" s="5">
        <f>(F7-J7)/2</f>
        <v>1.8891223353826336</v>
      </c>
      <c r="P7" s="5"/>
      <c r="Q7" s="5"/>
      <c r="R7" s="5"/>
      <c r="S7" s="2"/>
      <c r="T7" s="16" t="s">
        <v>0</v>
      </c>
      <c r="U7" s="12">
        <v>0.08333333333333333</v>
      </c>
      <c r="V7" s="12">
        <f>CONVERT(U7,"ft","m")</f>
        <v>0.0254</v>
      </c>
      <c r="W7" s="17">
        <v>12.616</v>
      </c>
      <c r="X7" s="17">
        <v>71.72</v>
      </c>
      <c r="Y7" s="18">
        <v>15.7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0.000862</v>
      </c>
      <c r="E8" s="2">
        <v>0.001897</v>
      </c>
      <c r="F8" s="2">
        <v>0.003052</v>
      </c>
      <c r="G8" s="2">
        <v>0.005027</v>
      </c>
      <c r="H8" s="2">
        <v>0.01972</v>
      </c>
      <c r="I8" s="2">
        <v>0.04806</v>
      </c>
      <c r="J8" s="2">
        <v>0.06163</v>
      </c>
      <c r="K8" s="2">
        <v>0.07743000000000001</v>
      </c>
      <c r="L8" s="2">
        <v>0.1036</v>
      </c>
      <c r="M8" s="2"/>
      <c r="N8" s="5">
        <f t="shared" si="0"/>
        <v>0.032341</v>
      </c>
      <c r="O8" s="5"/>
      <c r="P8" s="5">
        <v>15.517</v>
      </c>
      <c r="Q8" s="5">
        <v>64.13</v>
      </c>
      <c r="R8" s="5">
        <v>20.43</v>
      </c>
      <c r="S8" s="2"/>
      <c r="T8" s="16" t="s">
        <v>1</v>
      </c>
      <c r="U8" s="12">
        <v>1</v>
      </c>
      <c r="V8" s="12">
        <f>CONVERT(U8,"ft","m")</f>
        <v>0.3048</v>
      </c>
      <c r="W8" s="17">
        <v>15.517</v>
      </c>
      <c r="X8" s="17">
        <v>64.13</v>
      </c>
      <c r="Y8" s="18">
        <v>20.43</v>
      </c>
      <c r="Z8" s="2"/>
      <c r="AA8" s="2"/>
      <c r="AB8" s="2"/>
      <c r="AC8" s="2"/>
    </row>
    <row r="9" spans="1:29" ht="12">
      <c r="A9" s="2"/>
      <c r="B9" s="2"/>
      <c r="C9" s="2"/>
      <c r="D9" s="2">
        <v>10.180024510235077</v>
      </c>
      <c r="E9" s="2">
        <v>9.0420646059127</v>
      </c>
      <c r="F9" s="2">
        <v>8.356029322489645</v>
      </c>
      <c r="G9" s="2">
        <v>7.636086595628807</v>
      </c>
      <c r="H9" s="2">
        <v>5.6641966380589</v>
      </c>
      <c r="I9" s="2">
        <v>4.3790195413069455</v>
      </c>
      <c r="J9" s="2">
        <v>4.020223398668202</v>
      </c>
      <c r="K9" s="2">
        <v>3.6909635476216858</v>
      </c>
      <c r="L9" s="2">
        <v>3.2709040918628958</v>
      </c>
      <c r="M9" s="2"/>
      <c r="N9" s="5">
        <f t="shared" si="0"/>
        <v>6.188126360578924</v>
      </c>
      <c r="O9" s="5">
        <f>(F9-J9)/2</f>
        <v>2.1679029619107215</v>
      </c>
      <c r="P9" s="5"/>
      <c r="Q9" s="5"/>
      <c r="R9" s="5"/>
      <c r="S9" s="2"/>
      <c r="T9" s="16" t="s">
        <v>2</v>
      </c>
      <c r="U9" s="12">
        <v>2</v>
      </c>
      <c r="V9" s="12">
        <f>CONVERT(U9,"ft","m")</f>
        <v>0.6096</v>
      </c>
      <c r="W9" s="17">
        <v>51.211</v>
      </c>
      <c r="X9" s="17">
        <v>36.58</v>
      </c>
      <c r="Y9" s="18">
        <v>12.22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0.001662</v>
      </c>
      <c r="E10" s="2">
        <v>0.003169</v>
      </c>
      <c r="F10" s="2">
        <v>0.005428</v>
      </c>
      <c r="G10" s="2">
        <v>0.01226</v>
      </c>
      <c r="H10" s="2">
        <v>0.06618000000000002</v>
      </c>
      <c r="I10" s="2">
        <v>0.1829</v>
      </c>
      <c r="J10" s="2">
        <v>0.2637</v>
      </c>
      <c r="K10" s="2">
        <v>0.3588</v>
      </c>
      <c r="L10" s="2">
        <v>0.5344</v>
      </c>
      <c r="M10" s="2"/>
      <c r="N10" s="5">
        <f t="shared" si="0"/>
        <v>0.134564</v>
      </c>
      <c r="O10" s="5"/>
      <c r="P10" s="5">
        <v>51.211</v>
      </c>
      <c r="Q10" s="5">
        <v>36.58</v>
      </c>
      <c r="R10" s="5">
        <v>12.22</v>
      </c>
      <c r="S10" s="2"/>
      <c r="T10" s="16" t="s">
        <v>3</v>
      </c>
      <c r="U10" s="12">
        <v>3</v>
      </c>
      <c r="V10" s="12">
        <f>CONVERT(U10,"ft","m")</f>
        <v>0.9144</v>
      </c>
      <c r="W10" s="17">
        <v>22</v>
      </c>
      <c r="X10" s="17">
        <v>56.34</v>
      </c>
      <c r="Y10" s="18">
        <v>21.68</v>
      </c>
      <c r="Z10" s="2"/>
      <c r="AA10" s="2"/>
      <c r="AB10" s="2"/>
      <c r="AC10" s="2"/>
    </row>
    <row r="11" spans="1:29" ht="12">
      <c r="A11" s="2"/>
      <c r="B11" s="2"/>
      <c r="C11" s="2"/>
      <c r="D11" s="2">
        <v>9.232863902553829</v>
      </c>
      <c r="E11" s="2">
        <v>8.301756624941941</v>
      </c>
      <c r="F11" s="2">
        <v>7.52536356390532</v>
      </c>
      <c r="G11" s="2">
        <v>6.349897210746031</v>
      </c>
      <c r="H11" s="2">
        <v>3.917460898124273</v>
      </c>
      <c r="I11" s="2">
        <v>2.4508730198007327</v>
      </c>
      <c r="J11" s="2">
        <v>1.9230305236848895</v>
      </c>
      <c r="K11" s="2">
        <v>1.478748204630188</v>
      </c>
      <c r="L11" s="2">
        <v>0.9040080870753971</v>
      </c>
      <c r="M11" s="2"/>
      <c r="N11" s="5">
        <f t="shared" si="0"/>
        <v>4.724197043795105</v>
      </c>
      <c r="O11" s="5">
        <f>(F11-J11)/2</f>
        <v>2.8011665201102156</v>
      </c>
      <c r="P11" s="5"/>
      <c r="Q11" s="5"/>
      <c r="R11" s="5"/>
      <c r="S11" s="2"/>
      <c r="T11" s="16" t="s">
        <v>4</v>
      </c>
      <c r="U11" s="12">
        <v>4</v>
      </c>
      <c r="V11" s="12">
        <f>CONVERT(U11,"ft","m")</f>
        <v>1.2192</v>
      </c>
      <c r="W11" s="17">
        <v>31.01298</v>
      </c>
      <c r="X11" s="17">
        <v>53.85</v>
      </c>
      <c r="Y11" s="18">
        <v>15.14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0.0008159999999999999</v>
      </c>
      <c r="E12" s="2">
        <v>0.001712</v>
      </c>
      <c r="F12" s="2">
        <v>0.002839</v>
      </c>
      <c r="G12" s="2">
        <v>0.004743</v>
      </c>
      <c r="H12" s="2">
        <v>0.018989999999999996</v>
      </c>
      <c r="I12" s="2">
        <v>0.05627</v>
      </c>
      <c r="J12" s="2">
        <v>0.07888</v>
      </c>
      <c r="K12" s="2">
        <v>0.1022</v>
      </c>
      <c r="L12" s="2">
        <v>0.1418</v>
      </c>
      <c r="M12" s="2"/>
      <c r="N12" s="5">
        <f t="shared" si="0"/>
        <v>0.0408595</v>
      </c>
      <c r="O12" s="5"/>
      <c r="P12" s="5">
        <v>22</v>
      </c>
      <c r="Q12" s="5">
        <v>56.34</v>
      </c>
      <c r="R12" s="5">
        <v>21.68</v>
      </c>
      <c r="S12" s="2"/>
      <c r="T12" s="16" t="s">
        <v>5</v>
      </c>
      <c r="U12" s="12">
        <v>5</v>
      </c>
      <c r="V12" s="12">
        <f>CONVERT(U12,"ft","m")</f>
        <v>1.524</v>
      </c>
      <c r="W12" s="17">
        <v>13.218</v>
      </c>
      <c r="X12" s="17">
        <v>55.27</v>
      </c>
      <c r="Y12" s="18">
        <v>31.57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10.259143227352679</v>
      </c>
      <c r="E13" s="2">
        <v>9.190101582923027</v>
      </c>
      <c r="F13" s="2">
        <v>8.460401435599783</v>
      </c>
      <c r="G13" s="2">
        <v>7.719984416244647</v>
      </c>
      <c r="H13" s="2">
        <v>5.7186162842873145</v>
      </c>
      <c r="I13" s="2">
        <v>4.151490226379255</v>
      </c>
      <c r="J13" s="2">
        <v>3.6641966380589004</v>
      </c>
      <c r="K13" s="2">
        <v>3.290532898611828</v>
      </c>
      <c r="L13" s="2">
        <v>2.8180705623099334</v>
      </c>
      <c r="M13" s="2"/>
      <c r="N13" s="5">
        <f t="shared" si="0"/>
        <v>6.062299036829342</v>
      </c>
      <c r="O13" s="5">
        <f>(F13-J13)/2</f>
        <v>2.3981023987704413</v>
      </c>
      <c r="P13" s="5"/>
      <c r="Q13" s="5"/>
      <c r="R13" s="5"/>
      <c r="S13" s="2"/>
      <c r="T13" s="16" t="s">
        <v>6</v>
      </c>
      <c r="U13" s="12">
        <v>6</v>
      </c>
      <c r="V13" s="12">
        <f>CONVERT(U13,"ft","m")</f>
        <v>1.8288</v>
      </c>
      <c r="W13" s="17">
        <v>5.915</v>
      </c>
      <c r="X13" s="17">
        <v>62.3</v>
      </c>
      <c r="Y13" s="18">
        <v>31.89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0.0013540000000000002</v>
      </c>
      <c r="E14" s="2">
        <v>0.0025019999999999995</v>
      </c>
      <c r="F14" s="2">
        <v>0.004179</v>
      </c>
      <c r="G14" s="2">
        <v>0.009191</v>
      </c>
      <c r="H14" s="2">
        <v>0.03818</v>
      </c>
      <c r="I14" s="2">
        <v>0.07381999999999998</v>
      </c>
      <c r="J14" s="2">
        <v>0.09967</v>
      </c>
      <c r="K14" s="2">
        <v>0.1291</v>
      </c>
      <c r="L14" s="2">
        <v>0.1722</v>
      </c>
      <c r="M14" s="2"/>
      <c r="N14" s="5">
        <f t="shared" si="0"/>
        <v>0.0519245</v>
      </c>
      <c r="O14" s="5"/>
      <c r="P14" s="5">
        <v>31.01298</v>
      </c>
      <c r="Q14" s="5">
        <v>53.85</v>
      </c>
      <c r="R14" s="5">
        <v>15.14</v>
      </c>
      <c r="S14" s="2"/>
      <c r="T14" s="16" t="s">
        <v>7</v>
      </c>
      <c r="U14" s="12">
        <v>7</v>
      </c>
      <c r="V14" s="12">
        <f>CONVERT(U14,"ft","m")</f>
        <v>2.1336</v>
      </c>
      <c r="W14" s="17">
        <v>7.96059</v>
      </c>
      <c r="X14" s="17">
        <v>50.35</v>
      </c>
      <c r="Y14" s="18">
        <v>41.65</v>
      </c>
      <c r="Z14" s="2"/>
      <c r="AA14" s="2"/>
      <c r="AB14" s="2"/>
      <c r="AC14" s="2"/>
    </row>
    <row r="15" spans="1:29" ht="12">
      <c r="A15" s="2"/>
      <c r="B15" s="2"/>
      <c r="C15" s="2"/>
      <c r="D15" s="2">
        <v>9.528556545749177</v>
      </c>
      <c r="E15" s="2">
        <v>8.642702495158355</v>
      </c>
      <c r="F15" s="2">
        <v>7.902626526001765</v>
      </c>
      <c r="G15" s="2">
        <v>6.765562446373684</v>
      </c>
      <c r="H15" s="2">
        <v>4.711039087032875</v>
      </c>
      <c r="I15" s="2">
        <v>3.759844452191204</v>
      </c>
      <c r="J15" s="2">
        <v>3.3266968613217243</v>
      </c>
      <c r="K15" s="2">
        <v>2.953439094242259</v>
      </c>
      <c r="L15" s="2">
        <v>2.5378429521526056</v>
      </c>
      <c r="M15" s="2"/>
      <c r="N15" s="5">
        <f t="shared" si="0"/>
        <v>5.614661693661745</v>
      </c>
      <c r="O15" s="5">
        <f>(F15-J15)/2</f>
        <v>2.2879648323400206</v>
      </c>
      <c r="P15" s="5"/>
      <c r="Q15" s="5"/>
      <c r="R15" s="5"/>
      <c r="S15" s="2"/>
      <c r="T15" s="16" t="s">
        <v>8</v>
      </c>
      <c r="U15" s="12">
        <v>8</v>
      </c>
      <c r="V15" s="12">
        <f>CONVERT(U15,"ft","m")</f>
        <v>2.4384</v>
      </c>
      <c r="W15" s="17">
        <v>20.669</v>
      </c>
      <c r="X15" s="17">
        <v>46.64</v>
      </c>
      <c r="Y15" s="18">
        <v>32.63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">
        <v>0.000702</v>
      </c>
      <c r="E16" s="2">
        <v>0.001076</v>
      </c>
      <c r="F16" s="2">
        <v>0.001969</v>
      </c>
      <c r="G16" s="2">
        <v>0.003054</v>
      </c>
      <c r="H16" s="2">
        <v>0.009871</v>
      </c>
      <c r="I16" s="2">
        <v>0.03118</v>
      </c>
      <c r="J16" s="2">
        <v>0.05316</v>
      </c>
      <c r="K16" s="2">
        <v>0.08319</v>
      </c>
      <c r="L16" s="2">
        <v>0.13</v>
      </c>
      <c r="M16" s="2"/>
      <c r="N16" s="5">
        <f t="shared" si="0"/>
        <v>0.0275645</v>
      </c>
      <c r="O16" s="5"/>
      <c r="P16" s="5">
        <v>13.218</v>
      </c>
      <c r="Q16" s="5">
        <v>55.27</v>
      </c>
      <c r="R16" s="5">
        <v>31.57</v>
      </c>
      <c r="S16" s="2"/>
      <c r="T16" s="16" t="s">
        <v>9</v>
      </c>
      <c r="U16" s="12">
        <v>9</v>
      </c>
      <c r="V16" s="12">
        <f>CONVERT(U16,"ft","m")</f>
        <v>2.7432</v>
      </c>
      <c r="W16" s="17">
        <v>46.297000000000004</v>
      </c>
      <c r="X16" s="17">
        <v>36.81</v>
      </c>
      <c r="Y16" s="18">
        <v>16.87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10.476241349019613</v>
      </c>
      <c r="E17" s="2">
        <v>9.86010620676755</v>
      </c>
      <c r="F17" s="2">
        <v>8.988321173422621</v>
      </c>
      <c r="G17" s="2">
        <v>8.355084222527323</v>
      </c>
      <c r="H17" s="2">
        <v>6.662588037674339</v>
      </c>
      <c r="I17" s="2">
        <v>5.003235261739027</v>
      </c>
      <c r="J17" s="2">
        <v>4.233515085160637</v>
      </c>
      <c r="K17" s="2">
        <v>3.5874460726761765</v>
      </c>
      <c r="L17" s="2">
        <v>2.9434164716336326</v>
      </c>
      <c r="M17" s="2"/>
      <c r="N17" s="5">
        <f t="shared" si="0"/>
        <v>6.61091812929163</v>
      </c>
      <c r="O17" s="5">
        <f>(F17-J17)/2</f>
        <v>2.377403044130992</v>
      </c>
      <c r="P17" s="5"/>
      <c r="Q17" s="5"/>
      <c r="R17" s="5"/>
      <c r="S17" s="2"/>
      <c r="T17" s="16" t="s">
        <v>10</v>
      </c>
      <c r="U17" s="12">
        <v>10</v>
      </c>
      <c r="V17" s="12">
        <f>CONVERT(U17,"ft","m")</f>
        <v>3.048</v>
      </c>
      <c r="W17" s="17">
        <v>10.235</v>
      </c>
      <c r="X17" s="17">
        <v>62.13</v>
      </c>
      <c r="Y17" s="18">
        <v>27.63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">
        <v>0.0006879999999999999</v>
      </c>
      <c r="E18" s="2">
        <v>0.0010209999999999998</v>
      </c>
      <c r="F18" s="2">
        <v>0.001865</v>
      </c>
      <c r="G18" s="2">
        <v>0.0029900000000000005</v>
      </c>
      <c r="H18" s="2">
        <v>0.01017</v>
      </c>
      <c r="I18" s="2">
        <v>0.02266</v>
      </c>
      <c r="J18" s="2">
        <v>0.03258</v>
      </c>
      <c r="K18" s="2">
        <v>0.04507</v>
      </c>
      <c r="L18" s="2">
        <v>0.07314</v>
      </c>
      <c r="M18" s="2"/>
      <c r="N18" s="5">
        <f t="shared" si="0"/>
        <v>0.017222499999999998</v>
      </c>
      <c r="O18" s="5"/>
      <c r="P18" s="5">
        <v>5.915</v>
      </c>
      <c r="Q18" s="5">
        <v>62.3</v>
      </c>
      <c r="R18" s="5">
        <v>31.89</v>
      </c>
      <c r="S18" s="2"/>
      <c r="T18" s="16" t="s">
        <v>11</v>
      </c>
      <c r="U18" s="12">
        <v>11</v>
      </c>
      <c r="V18" s="12">
        <f>CONVERT(U18,"ft","m")</f>
        <v>3.3528</v>
      </c>
      <c r="W18" s="17">
        <v>10.877</v>
      </c>
      <c r="X18" s="17">
        <v>44.64</v>
      </c>
      <c r="Y18" s="18">
        <v>44.51</v>
      </c>
      <c r="Z18" s="2"/>
      <c r="AA18" s="2"/>
      <c r="AB18" s="2"/>
      <c r="AC18" s="2"/>
    </row>
    <row r="19" spans="1:29" ht="12">
      <c r="A19" s="2"/>
      <c r="B19" s="2"/>
      <c r="C19" s="2"/>
      <c r="D19" s="2">
        <v>10.505303814622078</v>
      </c>
      <c r="E19" s="2">
        <v>9.935801418446372</v>
      </c>
      <c r="F19" s="2">
        <v>9.066608654181573</v>
      </c>
      <c r="G19" s="2">
        <v>8.385638800238707</v>
      </c>
      <c r="H19" s="2">
        <v>6.619536510579312</v>
      </c>
      <c r="I19" s="2">
        <v>5.463708328616296</v>
      </c>
      <c r="J19" s="2">
        <v>4.939869585911294</v>
      </c>
      <c r="K19" s="2">
        <v>4.471688739721452</v>
      </c>
      <c r="L19" s="2">
        <v>3.773195563095444</v>
      </c>
      <c r="M19" s="2"/>
      <c r="N19" s="5">
        <f t="shared" si="0"/>
        <v>7.003239120046434</v>
      </c>
      <c r="O19" s="5">
        <f>(F19-J19)/2</f>
        <v>2.0633695341351395</v>
      </c>
      <c r="P19" s="5"/>
      <c r="Q19" s="5"/>
      <c r="R19" s="5"/>
      <c r="S19" s="2"/>
      <c r="T19" s="16" t="s">
        <v>12</v>
      </c>
      <c r="U19" s="12">
        <v>12</v>
      </c>
      <c r="V19" s="12">
        <f>CONVERT(U19,"ft","m")</f>
        <v>3.6576</v>
      </c>
      <c r="W19" s="17">
        <v>21.6115</v>
      </c>
      <c r="X19" s="17">
        <v>52.27</v>
      </c>
      <c r="Y19" s="18">
        <v>25.98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">
        <v>0.000647</v>
      </c>
      <c r="E20" s="2">
        <v>0.000887</v>
      </c>
      <c r="F20" s="2">
        <v>0.001404</v>
      </c>
      <c r="G20" s="2">
        <v>0.002364</v>
      </c>
      <c r="H20" s="2">
        <v>0.005219</v>
      </c>
      <c r="I20" s="2">
        <v>0.01737</v>
      </c>
      <c r="J20" s="2">
        <v>0.03123</v>
      </c>
      <c r="K20" s="2">
        <v>0.05197</v>
      </c>
      <c r="L20" s="2">
        <v>0.09988</v>
      </c>
      <c r="M20" s="2"/>
      <c r="N20" s="5">
        <f t="shared" si="0"/>
        <v>0.016317</v>
      </c>
      <c r="O20" s="5"/>
      <c r="P20" s="5">
        <v>7.96059</v>
      </c>
      <c r="Q20" s="5">
        <v>50.35</v>
      </c>
      <c r="R20" s="5">
        <v>41.65</v>
      </c>
      <c r="S20" s="2"/>
      <c r="T20" s="16" t="s">
        <v>13</v>
      </c>
      <c r="U20" s="12">
        <v>13</v>
      </c>
      <c r="V20" s="12">
        <f>CONVERT(U20,"ft","m")</f>
        <v>3.9624</v>
      </c>
      <c r="W20" s="17">
        <v>17.02</v>
      </c>
      <c r="X20" s="17">
        <v>59.08</v>
      </c>
      <c r="Y20" s="18">
        <v>23.88</v>
      </c>
      <c r="Z20" s="2"/>
      <c r="AA20" s="2"/>
      <c r="AB20" s="2"/>
      <c r="AC20" s="2"/>
    </row>
    <row r="21" spans="1:29" ht="12">
      <c r="A21" s="2"/>
      <c r="B21" s="2"/>
      <c r="C21" s="2"/>
      <c r="D21" s="2">
        <v>10.593946667331666</v>
      </c>
      <c r="E21" s="2">
        <v>10.13877827502311</v>
      </c>
      <c r="F21" s="2">
        <v>9.476241349019613</v>
      </c>
      <c r="G21" s="2">
        <v>8.724554249146642</v>
      </c>
      <c r="H21" s="2">
        <v>7.582010882703655</v>
      </c>
      <c r="I21" s="2">
        <v>5.8472584357264195</v>
      </c>
      <c r="J21" s="2">
        <v>5.000923620416239</v>
      </c>
      <c r="K21" s="2">
        <v>4.266177130768909</v>
      </c>
      <c r="L21" s="2">
        <v>3.3236603685086</v>
      </c>
      <c r="M21" s="2"/>
      <c r="N21" s="5">
        <f t="shared" si="0"/>
        <v>7.238582484717925</v>
      </c>
      <c r="O21" s="5">
        <f>(F21-J21)/2</f>
        <v>2.2376588643016873</v>
      </c>
      <c r="P21" s="5"/>
      <c r="Q21" s="5"/>
      <c r="R21" s="5"/>
      <c r="S21" s="2"/>
      <c r="T21" s="16" t="s">
        <v>14</v>
      </c>
      <c r="U21" s="12">
        <v>14</v>
      </c>
      <c r="V21" s="12">
        <f>CONVERT(U21,"ft","m")</f>
        <v>4.2672</v>
      </c>
      <c r="W21" s="17">
        <v>17.8568</v>
      </c>
      <c r="X21" s="17">
        <v>59.19</v>
      </c>
      <c r="Y21" s="18">
        <v>22.94</v>
      </c>
      <c r="Z21" s="2"/>
      <c r="AA21" s="2"/>
      <c r="AB21" s="2"/>
      <c r="AC21" s="2"/>
    </row>
    <row r="22" spans="1:29" ht="12.75" thickBot="1">
      <c r="A22" s="2" t="s">
        <v>8</v>
      </c>
      <c r="B22" s="2">
        <v>8</v>
      </c>
      <c r="C22" s="2">
        <f>CONVERT(B22,"ft","m")</f>
        <v>2.4384</v>
      </c>
      <c r="D22" s="2">
        <v>0.000699</v>
      </c>
      <c r="E22" s="2">
        <v>0.001051</v>
      </c>
      <c r="F22" s="2">
        <v>0.001889</v>
      </c>
      <c r="G22" s="2">
        <v>0.002953</v>
      </c>
      <c r="H22" s="2">
        <v>0.009812</v>
      </c>
      <c r="I22" s="2">
        <v>0.0488</v>
      </c>
      <c r="J22" s="2">
        <v>0.08783</v>
      </c>
      <c r="K22" s="2">
        <v>0.1256</v>
      </c>
      <c r="L22" s="2">
        <v>0.1782</v>
      </c>
      <c r="M22" s="2"/>
      <c r="N22" s="5">
        <f t="shared" si="0"/>
        <v>0.044859500000000004</v>
      </c>
      <c r="O22" s="5"/>
      <c r="P22" s="5">
        <v>20.669</v>
      </c>
      <c r="Q22" s="5">
        <v>46.64</v>
      </c>
      <c r="R22" s="5">
        <v>32.63</v>
      </c>
      <c r="S22" s="2"/>
      <c r="T22" s="19" t="s">
        <v>15</v>
      </c>
      <c r="U22" s="20">
        <v>15</v>
      </c>
      <c r="V22" s="20">
        <f>CONVERT(U22,"ft","m")</f>
        <v>4.572</v>
      </c>
      <c r="W22" s="21">
        <v>14.341000000000001</v>
      </c>
      <c r="X22" s="21">
        <v>49.18</v>
      </c>
      <c r="Y22" s="22">
        <v>36.5</v>
      </c>
      <c r="Z22" s="2"/>
      <c r="AA22" s="2"/>
      <c r="AB22" s="2"/>
      <c r="AC22" s="2"/>
    </row>
    <row r="23" spans="1:29" ht="12">
      <c r="A23" s="2"/>
      <c r="B23" s="2"/>
      <c r="C23" s="2"/>
      <c r="D23" s="2">
        <v>10.482419923948738</v>
      </c>
      <c r="E23" s="2">
        <v>9.894021615361996</v>
      </c>
      <c r="F23" s="2">
        <v>9.048161582935805</v>
      </c>
      <c r="G23" s="2">
        <v>8.403602928190221</v>
      </c>
      <c r="H23" s="2">
        <v>6.671237050766572</v>
      </c>
      <c r="I23" s="2">
        <v>4.356975041986563</v>
      </c>
      <c r="J23" s="2">
        <v>3.509142386019926</v>
      </c>
      <c r="K23" s="2">
        <v>2.9930916306578226</v>
      </c>
      <c r="L23" s="2">
        <v>2.4884307580275276</v>
      </c>
      <c r="M23" s="2"/>
      <c r="N23" s="5">
        <f t="shared" si="0"/>
        <v>6.278651984477865</v>
      </c>
      <c r="O23" s="5">
        <f>(F23-J23)/2</f>
        <v>2.7695095984579394</v>
      </c>
      <c r="P23" s="5"/>
      <c r="Q23" s="5"/>
      <c r="R23" s="5"/>
      <c r="S23" s="2"/>
      <c r="T23" s="2"/>
      <c r="U23" s="2"/>
      <c r="V23" s="12"/>
      <c r="W23" s="5"/>
      <c r="X23" s="5"/>
      <c r="Y23" s="5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2">
        <v>0.001178</v>
      </c>
      <c r="E24" s="2">
        <v>0.002198</v>
      </c>
      <c r="F24" s="2">
        <v>0.003653</v>
      </c>
      <c r="G24" s="2">
        <v>0.007705</v>
      </c>
      <c r="H24" s="2">
        <v>0.05392</v>
      </c>
      <c r="I24" s="2">
        <v>0.1073</v>
      </c>
      <c r="J24" s="2">
        <v>0.1309</v>
      </c>
      <c r="K24" s="2">
        <v>0.1563</v>
      </c>
      <c r="L24" s="2">
        <v>0.2054</v>
      </c>
      <c r="M24" s="2"/>
      <c r="N24" s="5">
        <f t="shared" si="0"/>
        <v>0.06727649999999999</v>
      </c>
      <c r="O24" s="5"/>
      <c r="P24" s="5">
        <v>46.297000000000004</v>
      </c>
      <c r="Q24" s="5">
        <v>36.81</v>
      </c>
      <c r="R24" s="5">
        <v>16.87</v>
      </c>
      <c r="S24" s="2"/>
      <c r="T24" s="2"/>
      <c r="U24" s="2"/>
      <c r="V24" s="12"/>
      <c r="W24" s="5"/>
      <c r="X24" s="5"/>
      <c r="Y24" s="5"/>
      <c r="Z24" s="2"/>
      <c r="AA24" s="2"/>
      <c r="AB24" s="2"/>
      <c r="AC24" s="2"/>
    </row>
    <row r="25" spans="1:29" ht="12">
      <c r="A25" s="2"/>
      <c r="B25" s="2"/>
      <c r="C25" s="2"/>
      <c r="D25" s="2">
        <v>9.729444745493714</v>
      </c>
      <c r="E25" s="2">
        <v>8.829592898374942</v>
      </c>
      <c r="F25" s="2">
        <v>8.096702530962157</v>
      </c>
      <c r="G25" s="2">
        <v>7.019989327922026</v>
      </c>
      <c r="H25" s="2">
        <v>4.2130356932549535</v>
      </c>
      <c r="I25" s="2">
        <v>3.2202780187929276</v>
      </c>
      <c r="J25" s="2">
        <v>2.933462997604209</v>
      </c>
      <c r="K25" s="2">
        <v>2.677610316549785</v>
      </c>
      <c r="L25" s="2">
        <v>2.2834919132312543</v>
      </c>
      <c r="M25" s="2"/>
      <c r="N25" s="5">
        <f t="shared" si="0"/>
        <v>5.515082764283183</v>
      </c>
      <c r="O25" s="5">
        <f>(F25-J25)/2</f>
        <v>2.5816197666789735</v>
      </c>
      <c r="P25" s="5"/>
      <c r="Q25" s="5"/>
      <c r="R25" s="5"/>
      <c r="S25" s="2"/>
      <c r="T25" s="2"/>
      <c r="U25" s="2"/>
      <c r="V25" s="2"/>
      <c r="W25" s="5"/>
      <c r="X25" s="5"/>
      <c r="Y25" s="5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">
        <v>0.000729</v>
      </c>
      <c r="E26" s="2">
        <v>0.001183</v>
      </c>
      <c r="F26" s="2">
        <v>0.002178</v>
      </c>
      <c r="G26" s="2">
        <v>0.003459</v>
      </c>
      <c r="H26" s="2">
        <v>0.01462</v>
      </c>
      <c r="I26" s="2">
        <v>0.03505</v>
      </c>
      <c r="J26" s="2">
        <v>0.04901</v>
      </c>
      <c r="K26" s="2">
        <v>0.06323</v>
      </c>
      <c r="L26" s="2">
        <v>0.09998</v>
      </c>
      <c r="M26" s="2"/>
      <c r="N26" s="5">
        <f t="shared" si="0"/>
        <v>0.025594</v>
      </c>
      <c r="O26" s="5"/>
      <c r="P26" s="5">
        <v>10.235</v>
      </c>
      <c r="Q26" s="5">
        <v>62.13</v>
      </c>
      <c r="R26" s="5">
        <v>27.63</v>
      </c>
      <c r="S26" s="2"/>
      <c r="T26" s="2"/>
      <c r="U26" s="2"/>
      <c r="V26" s="2"/>
      <c r="W26" s="5"/>
      <c r="X26" s="5"/>
      <c r="Y26" s="5"/>
      <c r="Z26" s="2"/>
      <c r="AA26" s="2"/>
      <c r="AB26" s="2"/>
      <c r="AC26" s="2"/>
    </row>
    <row r="27" spans="1:29" ht="12">
      <c r="A27" s="2"/>
      <c r="B27" s="2"/>
      <c r="C27" s="2"/>
      <c r="D27" s="2">
        <v>10.421793564997238</v>
      </c>
      <c r="E27" s="2">
        <v>9.723334210984387</v>
      </c>
      <c r="F27" s="2">
        <v>8.842780330607267</v>
      </c>
      <c r="G27" s="2">
        <v>8.175429270951247</v>
      </c>
      <c r="H27" s="2">
        <v>6.095912878484374</v>
      </c>
      <c r="I27" s="2">
        <v>4.834441745538826</v>
      </c>
      <c r="J27" s="2">
        <v>4.350780043027055</v>
      </c>
      <c r="K27" s="2">
        <v>3.983246970262816</v>
      </c>
      <c r="L27" s="2">
        <v>3.322216662753289</v>
      </c>
      <c r="M27" s="2"/>
      <c r="N27" s="5">
        <f t="shared" si="0"/>
        <v>6.596780186817162</v>
      </c>
      <c r="O27" s="5">
        <f>(F27-J27)/2</f>
        <v>2.246000143790106</v>
      </c>
      <c r="P27" s="5"/>
      <c r="Q27" s="5"/>
      <c r="R27" s="5"/>
      <c r="S27" s="2"/>
      <c r="T27" s="2"/>
      <c r="U27" s="2"/>
      <c r="V27" s="2"/>
      <c r="W27" s="5"/>
      <c r="X27" s="5"/>
      <c r="Y27" s="5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">
        <v>0.00062</v>
      </c>
      <c r="E28" s="2">
        <v>0.0008169999999999999</v>
      </c>
      <c r="F28" s="2">
        <v>0.001188</v>
      </c>
      <c r="G28" s="2">
        <v>0.002134</v>
      </c>
      <c r="H28" s="2">
        <v>0.004688</v>
      </c>
      <c r="I28" s="2">
        <v>0.017260000000000005</v>
      </c>
      <c r="J28" s="2">
        <v>0.03541</v>
      </c>
      <c r="K28" s="2">
        <v>0.07178</v>
      </c>
      <c r="L28" s="2">
        <v>0.1231</v>
      </c>
      <c r="M28" s="2"/>
      <c r="N28" s="5">
        <f t="shared" si="0"/>
        <v>0.018299</v>
      </c>
      <c r="O28" s="5"/>
      <c r="P28" s="5">
        <v>10.877</v>
      </c>
      <c r="Q28" s="5">
        <v>44.64</v>
      </c>
      <c r="R28" s="5">
        <v>44.51</v>
      </c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">
      <c r="A29" s="2"/>
      <c r="B29" s="2"/>
      <c r="C29" s="2"/>
      <c r="D29" s="2">
        <v>10.655444164049937</v>
      </c>
      <c r="E29" s="2">
        <v>10.25737630117849</v>
      </c>
      <c r="F29" s="2">
        <v>9.71724944852341</v>
      </c>
      <c r="G29" s="2">
        <v>8.87222410849975</v>
      </c>
      <c r="H29" s="2">
        <v>7.736811714901926</v>
      </c>
      <c r="I29" s="2">
        <v>5.856423725257856</v>
      </c>
      <c r="J29" s="2">
        <v>4.819699346045896</v>
      </c>
      <c r="K29" s="2">
        <v>3.8002742666207348</v>
      </c>
      <c r="L29" s="2">
        <v>3.022097333064992</v>
      </c>
      <c r="M29" s="2"/>
      <c r="N29" s="5">
        <f t="shared" si="0"/>
        <v>7.268474397284653</v>
      </c>
      <c r="O29" s="5">
        <f>(F29-J29)/2</f>
        <v>2.4487750512387567</v>
      </c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CONVERT(B30,"ft","m")</f>
        <v>3.6576</v>
      </c>
      <c r="D30" s="2">
        <v>0.000886</v>
      </c>
      <c r="E30" s="2">
        <v>0.001414</v>
      </c>
      <c r="F30" s="2">
        <v>0.002222</v>
      </c>
      <c r="G30" s="2">
        <v>0.003703</v>
      </c>
      <c r="H30" s="2">
        <v>0.01647</v>
      </c>
      <c r="I30" s="2">
        <v>0.05165</v>
      </c>
      <c r="J30" s="2">
        <v>0.09508</v>
      </c>
      <c r="K30" s="2">
        <v>0.1385</v>
      </c>
      <c r="L30" s="2">
        <v>0.1831</v>
      </c>
      <c r="M30" s="2"/>
      <c r="N30" s="5">
        <f t="shared" si="0"/>
        <v>0.048651</v>
      </c>
      <c r="O30" s="5"/>
      <c r="P30" s="5">
        <v>21.6115</v>
      </c>
      <c r="Q30" s="5">
        <v>52.27</v>
      </c>
      <c r="R30" s="5">
        <v>25.98</v>
      </c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2">
        <v>10.140405680769156</v>
      </c>
      <c r="E31" s="2">
        <v>9.466002164514775</v>
      </c>
      <c r="F31" s="2">
        <v>8.813925467935082</v>
      </c>
      <c r="G31" s="2">
        <v>8.077089735152544</v>
      </c>
      <c r="H31" s="2">
        <v>5.924015634710457</v>
      </c>
      <c r="I31" s="2">
        <v>4.27508784068439</v>
      </c>
      <c r="J31" s="2">
        <v>3.3947142864943776</v>
      </c>
      <c r="K31" s="2">
        <v>2.8520421186128986</v>
      </c>
      <c r="L31" s="2">
        <v>2.4492963037521123</v>
      </c>
      <c r="M31" s="2"/>
      <c r="N31" s="5">
        <f t="shared" si="0"/>
        <v>6.10431987721473</v>
      </c>
      <c r="O31" s="5">
        <f>(F31-J31)/2</f>
        <v>2.7096055907203525</v>
      </c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CONVERT(B32,"ft","m")</f>
        <v>3.9624</v>
      </c>
      <c r="D32" s="2">
        <v>0.00079</v>
      </c>
      <c r="E32" s="2">
        <v>0.001337</v>
      </c>
      <c r="F32" s="2">
        <v>0.002492</v>
      </c>
      <c r="G32" s="2">
        <v>0.004135</v>
      </c>
      <c r="H32" s="2">
        <v>0.01734</v>
      </c>
      <c r="I32" s="2">
        <v>0.0457</v>
      </c>
      <c r="J32" s="2">
        <v>0.06585</v>
      </c>
      <c r="K32" s="2">
        <v>0.1027</v>
      </c>
      <c r="L32" s="2">
        <v>0.1526</v>
      </c>
      <c r="M32" s="2"/>
      <c r="N32" s="5">
        <f t="shared" si="0"/>
        <v>0.034171</v>
      </c>
      <c r="O32" s="5"/>
      <c r="P32" s="5">
        <v>17.02</v>
      </c>
      <c r="Q32" s="5">
        <v>59.08</v>
      </c>
      <c r="R32" s="5">
        <v>23.88</v>
      </c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">
        <v>10.30585972625971</v>
      </c>
      <c r="E33" s="2">
        <v>9.546784819230822</v>
      </c>
      <c r="F33" s="2">
        <v>8.648480216300173</v>
      </c>
      <c r="G33" s="2">
        <v>7.917896955265538</v>
      </c>
      <c r="H33" s="2">
        <v>5.849752291214976</v>
      </c>
      <c r="I33" s="2">
        <v>4.45166202449138</v>
      </c>
      <c r="J33" s="2">
        <v>3.9246727492929354</v>
      </c>
      <c r="K33" s="2">
        <v>3.2834919132312543</v>
      </c>
      <c r="L33" s="2">
        <v>2.712173132714919</v>
      </c>
      <c r="M33" s="2"/>
      <c r="N33" s="5">
        <f t="shared" si="0"/>
        <v>6.286576482796555</v>
      </c>
      <c r="O33" s="5">
        <f>(F33-J33)/2</f>
        <v>2.361903733503619</v>
      </c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 t="s">
        <v>14</v>
      </c>
      <c r="B34" s="2">
        <v>14</v>
      </c>
      <c r="C34" s="2">
        <f>CONVERT(B34,"ft","m")</f>
        <v>4.2672</v>
      </c>
      <c r="D34" s="2">
        <v>0.000983</v>
      </c>
      <c r="E34" s="2">
        <v>0.001588</v>
      </c>
      <c r="F34" s="2">
        <v>0.002505</v>
      </c>
      <c r="G34" s="2">
        <v>0.004442</v>
      </c>
      <c r="H34" s="2">
        <v>0.01885</v>
      </c>
      <c r="I34" s="2">
        <v>0.04792</v>
      </c>
      <c r="J34" s="2">
        <v>0.068</v>
      </c>
      <c r="K34" s="2">
        <v>0.09868000000000002</v>
      </c>
      <c r="L34" s="2">
        <v>0.1598</v>
      </c>
      <c r="M34" s="2"/>
      <c r="N34" s="5">
        <f t="shared" si="0"/>
        <v>0.0352525</v>
      </c>
      <c r="O34" s="5"/>
      <c r="P34" s="5">
        <v>17.8568</v>
      </c>
      <c r="Q34" s="5">
        <v>59.19</v>
      </c>
      <c r="R34" s="5">
        <v>22.94</v>
      </c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">
        <v>9.990520962983593</v>
      </c>
      <c r="E35" s="2">
        <v>9.298573372181217</v>
      </c>
      <c r="F35" s="2">
        <v>8.640973681241602</v>
      </c>
      <c r="G35" s="2">
        <v>7.814574891777194</v>
      </c>
      <c r="H35" s="2">
        <v>5.729291666280785</v>
      </c>
      <c r="I35" s="2">
        <v>4.383228281648027</v>
      </c>
      <c r="J35" s="2">
        <v>3.878321443411748</v>
      </c>
      <c r="K35" s="2">
        <v>3.3410984741366887</v>
      </c>
      <c r="L35" s="2">
        <v>2.6456606866214725</v>
      </c>
      <c r="M35" s="2"/>
      <c r="N35" s="5">
        <f t="shared" si="0"/>
        <v>6.259647562326675</v>
      </c>
      <c r="O35" s="5">
        <f>(F35-J35)/2</f>
        <v>2.3813261189149273</v>
      </c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 t="s">
        <v>15</v>
      </c>
      <c r="B36" s="2">
        <v>15</v>
      </c>
      <c r="C36" s="2">
        <f>CONVERT(B36,"ft","m")</f>
        <v>4.572</v>
      </c>
      <c r="D36" s="2">
        <v>0.00066</v>
      </c>
      <c r="E36" s="2">
        <v>0.000912</v>
      </c>
      <c r="F36" s="2">
        <v>0.001454</v>
      </c>
      <c r="G36" s="2">
        <v>0.002557</v>
      </c>
      <c r="H36" s="2">
        <v>0.007384</v>
      </c>
      <c r="I36" s="2">
        <v>0.03037</v>
      </c>
      <c r="J36" s="2">
        <v>0.05555</v>
      </c>
      <c r="K36" s="2">
        <v>0.09736</v>
      </c>
      <c r="L36" s="2">
        <v>0.171</v>
      </c>
      <c r="M36" s="2"/>
      <c r="N36" s="5">
        <f t="shared" si="0"/>
        <v>0.028502</v>
      </c>
      <c r="O36" s="5"/>
      <c r="P36" s="5">
        <v>14.341000000000001</v>
      </c>
      <c r="Q36" s="5">
        <v>49.18</v>
      </c>
      <c r="R36" s="5">
        <v>36.5</v>
      </c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>
        <v>10.565246355078358</v>
      </c>
      <c r="E37" s="2">
        <v>10.098678555159433</v>
      </c>
      <c r="F37" s="2">
        <v>9.42575701540458</v>
      </c>
      <c r="G37" s="2">
        <v>8.611332124082525</v>
      </c>
      <c r="H37" s="2">
        <v>7.0813817316784</v>
      </c>
      <c r="I37" s="2">
        <v>5.041209281269352</v>
      </c>
      <c r="J37" s="2">
        <v>4.170069278160358</v>
      </c>
      <c r="K37" s="2">
        <v>3.360527021723083</v>
      </c>
      <c r="L37" s="2">
        <v>2.547931769776189</v>
      </c>
      <c r="M37" s="2"/>
      <c r="N37" s="5">
        <f t="shared" si="0"/>
        <v>6.797913146782468</v>
      </c>
      <c r="O37" s="5">
        <f>(F37-J37)/2</f>
        <v>2.627843868622111</v>
      </c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  <c r="O38" s="5"/>
      <c r="P38" s="5"/>
      <c r="Q38" s="5"/>
      <c r="R38" s="5"/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/>
      <c r="O39" s="5"/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/>
      <c r="O40" s="5"/>
      <c r="P40" s="5"/>
      <c r="Q40" s="5"/>
      <c r="R40" s="5"/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/>
      <c r="O41" s="5"/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/>
      <c r="O47" s="5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2000-08-24T21:12:07Z</dcterms:created>
  <dcterms:modified xsi:type="dcterms:W3CDTF">2001-01-26T22:07:28Z</dcterms:modified>
  <cp:category/>
  <cp:version/>
  <cp:contentType/>
  <cp:contentStatus/>
</cp:coreProperties>
</file>