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<sst xmlns="http://schemas.openxmlformats.org/spreadsheetml/2006/main" count="43" uniqueCount="29">
  <si>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187-000-002</t>
  </si>
  <si>
    <t>187-011-013</t>
  </si>
  <si>
    <t>187-023-025</t>
  </si>
  <si>
    <t>187-035-037</t>
  </si>
  <si>
    <t>187-047-049</t>
  </si>
  <si>
    <t>187-059-061</t>
  </si>
  <si>
    <t>187-071-073</t>
  </si>
  <si>
    <t>187-083-085</t>
  </si>
  <si>
    <t>187-095-097</t>
  </si>
  <si>
    <t>187-107-109</t>
  </si>
  <si>
    <t>187-119-121</t>
  </si>
  <si>
    <t>187-131-133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</si>
  <si>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</si>
  <si>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</si>
  <si>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</si>
  <si>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</si>
  <si>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</si>
  <si>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</si>
  <si>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</si>
  <si>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</si>
  <si>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</si>
  <si>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</si>
  <si>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</si>
  <si>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</si>
  <si>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</si>
  <si>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</si>
  <si>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</si>
  <si>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</si>
  <si>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BSS00_187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</si>
</sst>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18.400280000000002</c:v>
                </c:pt>
                <c:pt idx="1">
                  <c:v>26.763506</c:v>
                </c:pt>
                <c:pt idx="2">
                  <c:v>52.2461</c:v>
                </c:pt>
                <c:pt idx="3">
                  <c:v>16.41829</c:v>
                </c:pt>
                <c:pt idx="4">
                  <c:v>34.192370000000004</c:v>
                </c:pt>
                <c:pt idx="5">
                  <c:v>32.324</c:v>
                </c:pt>
                <c:pt idx="6">
                  <c:v>6.497629999999999</c:v>
                </c:pt>
                <c:pt idx="7">
                  <c:v>27.75</c:v>
                </c:pt>
                <c:pt idx="8">
                  <c:v>34.63</c:v>
                </c:pt>
                <c:pt idx="9">
                  <c:v>42.481</c:v>
                </c:pt>
                <c:pt idx="10">
                  <c:v>60.143299999999996</c:v>
                </c:pt>
                <c:pt idx="11">
                  <c:v>62.6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axId val="32403480"/>
        <c:axId val="23195865"/>
      </c:scatterChart>
      <c:valAx>
        <c:axId val="3240348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3195865"/>
        <c:crosses val="autoZero"/>
        <c:crossBetween val="midCat"/>
        <c:dispUnits/>
        <c:majorUnit val="10"/>
        <c:minorUnit val="5"/>
      </c:valAx>
      <c:valAx>
        <c:axId val="2319586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40348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18.400280000000002</c:v>
                </c:pt>
                <c:pt idx="1">
                  <c:v>26.763506</c:v>
                </c:pt>
                <c:pt idx="2">
                  <c:v>52.2461</c:v>
                </c:pt>
                <c:pt idx="3">
                  <c:v>16.41829</c:v>
                </c:pt>
                <c:pt idx="4">
                  <c:v>34.192370000000004</c:v>
                </c:pt>
                <c:pt idx="5">
                  <c:v>32.324</c:v>
                </c:pt>
                <c:pt idx="6">
                  <c:v>6.497629999999999</c:v>
                </c:pt>
                <c:pt idx="7">
                  <c:v>27.75</c:v>
                </c:pt>
                <c:pt idx="8">
                  <c:v>34.63</c:v>
                </c:pt>
                <c:pt idx="9">
                  <c:v>42.481</c:v>
                </c:pt>
                <c:pt idx="10">
                  <c:v>60.143299999999996</c:v>
                </c:pt>
                <c:pt idx="11">
                  <c:v>62.6</c:v>
                </c:pt>
              </c:numCache>
            </c:numRef>
          </c:xVal>
          <c:yVal>
            <c:numRef>
              <c:f>DATATABLE!$V$7:$V$18</c:f>
              <c:numCache>
                <c:ptCount val="1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</c:numCache>
            </c:numRef>
          </c:yVal>
          <c:smooth val="0"/>
        </c:ser>
        <c:axId val="7436194"/>
        <c:axId val="66925747"/>
      </c:scatterChart>
      <c:valAx>
        <c:axId val="743619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25747"/>
        <c:crosses val="autoZero"/>
        <c:crossBetween val="midCat"/>
        <c:dispUnits/>
        <c:majorUnit val="10"/>
        <c:minorUnit val="5"/>
      </c:valAx>
      <c:valAx>
        <c:axId val="6692574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43619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31</xdr:row>
      <xdr:rowOff>104775</xdr:rowOff>
    </xdr:from>
    <xdr:to>
      <xdr:col>11</xdr:col>
      <xdr:colOff>28575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371475" y="4838700"/>
        <a:ext cx="4219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152400</xdr:colOff>
      <xdr:row>31</xdr:row>
      <xdr:rowOff>76200</xdr:rowOff>
    </xdr:from>
    <xdr:to>
      <xdr:col>21</xdr:col>
      <xdr:colOff>180975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4714875" y="4810125"/>
        <a:ext cx="44767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12" width="5.421875" style="0" bestFit="1" customWidth="1"/>
    <col min="13" max="13" width="3.421875" style="0" bestFit="1" customWidth="1"/>
    <col min="14" max="15" width="4.7109375" style="8" customWidth="1"/>
    <col min="16" max="16" width="8.710937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8" customFormat="1" ht="10.5" thickBot="1">
      <c r="A4" s="11" t="s">
        <v>28</v>
      </c>
      <c r="B4" s="1"/>
      <c r="C4" s="1"/>
      <c r="D4" s="1"/>
      <c r="E4" s="1"/>
      <c r="F4" s="1"/>
      <c r="G4" s="23" t="s">
        <v>27</v>
      </c>
      <c r="H4" s="1"/>
      <c r="I4" s="1"/>
      <c r="J4" s="1"/>
      <c r="K4" s="1"/>
      <c r="L4" s="1"/>
      <c r="M4" s="1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14</v>
      </c>
      <c r="B5" s="3" t="s">
        <v>15</v>
      </c>
      <c r="C5" s="3" t="s">
        <v>19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20</v>
      </c>
      <c r="O5" s="3" t="s">
        <v>21</v>
      </c>
      <c r="P5" s="6" t="s">
        <v>16</v>
      </c>
      <c r="Q5" s="6" t="s">
        <v>17</v>
      </c>
      <c r="R5" s="6" t="s">
        <v>18</v>
      </c>
      <c r="S5" s="1"/>
      <c r="T5" s="15" t="s">
        <v>22</v>
      </c>
      <c r="U5" s="13"/>
      <c r="V5" s="13"/>
      <c r="W5" s="13"/>
      <c r="X5" s="13"/>
      <c r="Y5" s="14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4">
        <v>0.00106</v>
      </c>
      <c r="E6" s="24">
        <v>0.001769</v>
      </c>
      <c r="F6" s="24">
        <v>0.00261</v>
      </c>
      <c r="G6" s="24">
        <v>0.003923</v>
      </c>
      <c r="H6" s="24">
        <v>0.01145</v>
      </c>
      <c r="I6" s="24">
        <v>0.04572</v>
      </c>
      <c r="J6" s="24">
        <v>0.07053</v>
      </c>
      <c r="K6" s="24">
        <v>0.09853</v>
      </c>
      <c r="L6" s="24">
        <v>0.1369</v>
      </c>
      <c r="M6" s="2" t="s">
        <v>12</v>
      </c>
      <c r="N6" s="5">
        <f>(F6+J6)/2</f>
        <v>0.03657</v>
      </c>
      <c r="O6" s="5"/>
      <c r="P6" s="5">
        <v>18.400280000000002</v>
      </c>
      <c r="Q6" s="5">
        <v>56.71</v>
      </c>
      <c r="R6" s="5">
        <v>24.87</v>
      </c>
      <c r="S6" s="2"/>
      <c r="T6" s="12" t="s">
        <v>23</v>
      </c>
      <c r="U6" s="13" t="s">
        <v>24</v>
      </c>
      <c r="V6" s="13" t="s">
        <v>25</v>
      </c>
      <c r="W6" s="13" t="s">
        <v>16</v>
      </c>
      <c r="X6" s="13" t="s">
        <v>26</v>
      </c>
      <c r="Y6" s="14" t="s">
        <v>18</v>
      </c>
      <c r="Z6" s="2"/>
      <c r="AA6" s="2"/>
      <c r="AB6" s="2"/>
      <c r="AC6" s="2"/>
    </row>
    <row r="7" spans="1:29" ht="12">
      <c r="A7" s="2"/>
      <c r="B7" s="2"/>
      <c r="C7" s="2"/>
      <c r="D7" s="24">
        <v>9.881720019873613</v>
      </c>
      <c r="E7" s="24">
        <v>9.142850236633716</v>
      </c>
      <c r="F7" s="24">
        <v>8.581734477866927</v>
      </c>
      <c r="G7" s="24">
        <v>7.9938269492470795</v>
      </c>
      <c r="H7" s="24">
        <v>6.448508591452505</v>
      </c>
      <c r="I7" s="24">
        <v>4.451030786222334</v>
      </c>
      <c r="J7" s="24">
        <v>3.825619150062635</v>
      </c>
      <c r="K7" s="24">
        <v>3.3432931326009183</v>
      </c>
      <c r="L7" s="24">
        <v>2.86880564829155</v>
      </c>
      <c r="M7" s="2" t="s">
        <v>13</v>
      </c>
      <c r="N7" s="5">
        <f aca="true" t="shared" si="0" ref="N7:N47">(F7+J7)/2</f>
        <v>6.2036768139647815</v>
      </c>
      <c r="O7" s="5">
        <f>(F7-J7)/2</f>
        <v>2.3780576639021462</v>
      </c>
      <c r="P7" s="5"/>
      <c r="Q7" s="5"/>
      <c r="R7" s="5"/>
      <c r="S7" s="2"/>
      <c r="T7" s="16" t="s">
        <v>0</v>
      </c>
      <c r="U7" s="10">
        <v>0.08333333333333333</v>
      </c>
      <c r="V7" s="10">
        <f>CONVERT(U7,"ft","m")</f>
        <v>0.0254</v>
      </c>
      <c r="W7" s="17">
        <v>18.400280000000002</v>
      </c>
      <c r="X7" s="17">
        <v>56.71</v>
      </c>
      <c r="Y7" s="18">
        <v>24.87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4">
        <v>0.001188</v>
      </c>
      <c r="E8" s="24">
        <v>0.002132</v>
      </c>
      <c r="F8" s="24">
        <v>0.003445</v>
      </c>
      <c r="G8" s="24">
        <v>0.006462</v>
      </c>
      <c r="H8" s="24">
        <v>0.02866</v>
      </c>
      <c r="I8" s="24">
        <v>0.06626</v>
      </c>
      <c r="J8" s="24">
        <v>0.09219</v>
      </c>
      <c r="K8" s="24">
        <v>0.121</v>
      </c>
      <c r="L8" s="24">
        <v>0.165</v>
      </c>
      <c r="M8" s="2"/>
      <c r="N8" s="5">
        <f t="shared" si="0"/>
        <v>0.0478175</v>
      </c>
      <c r="O8" s="5"/>
      <c r="P8" s="5">
        <v>26.763506</v>
      </c>
      <c r="Q8" s="5">
        <v>55.48</v>
      </c>
      <c r="R8" s="5">
        <v>17.79</v>
      </c>
      <c r="S8" s="2"/>
      <c r="T8" s="16" t="s">
        <v>1</v>
      </c>
      <c r="U8" s="10">
        <v>1</v>
      </c>
      <c r="V8" s="10">
        <f>CONVERT(U8,"ft","m")</f>
        <v>0.3048</v>
      </c>
      <c r="W8" s="17">
        <v>26.763506</v>
      </c>
      <c r="X8" s="17">
        <v>55.48</v>
      </c>
      <c r="Y8" s="18">
        <v>17.79</v>
      </c>
      <c r="Z8" s="2"/>
      <c r="AA8" s="2"/>
      <c r="AB8" s="2"/>
      <c r="AC8" s="2"/>
    </row>
    <row r="9" spans="1:29" ht="12">
      <c r="A9" s="2"/>
      <c r="B9" s="2"/>
      <c r="C9" s="2"/>
      <c r="D9" s="24">
        <v>9.71724944852341</v>
      </c>
      <c r="E9" s="24">
        <v>8.873576846564998</v>
      </c>
      <c r="F9" s="24">
        <v>8.18128030173252</v>
      </c>
      <c r="G9" s="24">
        <v>7.2738035340588105</v>
      </c>
      <c r="H9" s="24">
        <v>5.124817580174666</v>
      </c>
      <c r="I9" s="24">
        <v>3.9157179863557974</v>
      </c>
      <c r="J9" s="24">
        <v>3.4392459221226934</v>
      </c>
      <c r="K9" s="24">
        <v>3.0469210473874924</v>
      </c>
      <c r="L9" s="24">
        <v>2.599462070416271</v>
      </c>
      <c r="M9" s="2"/>
      <c r="N9" s="5">
        <f t="shared" si="0"/>
        <v>5.810263111927608</v>
      </c>
      <c r="O9" s="5">
        <f>(F9-J9)/2</f>
        <v>2.3710171898049137</v>
      </c>
      <c r="P9" s="5"/>
      <c r="Q9" s="5"/>
      <c r="R9" s="5"/>
      <c r="S9" s="2"/>
      <c r="T9" s="16" t="s">
        <v>2</v>
      </c>
      <c r="U9" s="10">
        <v>2</v>
      </c>
      <c r="V9" s="10">
        <f>CONVERT(U9,"ft","m")</f>
        <v>0.6096</v>
      </c>
      <c r="W9" s="17">
        <v>52.2461</v>
      </c>
      <c r="X9" s="17">
        <v>42.77</v>
      </c>
      <c r="Y9" s="18">
        <v>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4">
        <v>0.003911</v>
      </c>
      <c r="E10" s="24">
        <v>0.01769</v>
      </c>
      <c r="F10" s="24">
        <v>0.03168</v>
      </c>
      <c r="G10" s="24">
        <v>0.04291</v>
      </c>
      <c r="H10" s="24">
        <v>0.06445999999999999</v>
      </c>
      <c r="I10" s="24">
        <v>0.09299</v>
      </c>
      <c r="J10" s="24">
        <v>0.1103</v>
      </c>
      <c r="K10" s="24">
        <v>0.1275</v>
      </c>
      <c r="L10" s="24">
        <v>0.1513</v>
      </c>
      <c r="M10" s="2"/>
      <c r="N10" s="5">
        <f t="shared" si="0"/>
        <v>0.07099</v>
      </c>
      <c r="O10" s="5"/>
      <c r="P10" s="5">
        <v>52.2461</v>
      </c>
      <c r="Q10" s="5">
        <v>42.77</v>
      </c>
      <c r="R10" s="5">
        <v>5</v>
      </c>
      <c r="S10" s="2"/>
      <c r="T10" s="16" t="s">
        <v>3</v>
      </c>
      <c r="U10" s="10">
        <v>3</v>
      </c>
      <c r="V10" s="10">
        <f>CONVERT(U10,"ft","m")</f>
        <v>0.9144</v>
      </c>
      <c r="W10" s="17">
        <v>16.41829</v>
      </c>
      <c r="X10" s="17">
        <v>73.08</v>
      </c>
      <c r="Y10" s="18">
        <v>10.51</v>
      </c>
      <c r="Z10" s="2"/>
      <c r="AA10" s="2"/>
      <c r="AB10" s="2"/>
      <c r="AC10" s="2"/>
    </row>
    <row r="11" spans="1:29" ht="12">
      <c r="A11" s="2"/>
      <c r="B11" s="2"/>
      <c r="C11" s="2"/>
      <c r="D11" s="24">
        <v>7.998246748591229</v>
      </c>
      <c r="E11" s="24">
        <v>5.820922141746353</v>
      </c>
      <c r="F11" s="24">
        <v>4.980283854357202</v>
      </c>
      <c r="G11" s="24">
        <v>4.542542288688427</v>
      </c>
      <c r="H11" s="24">
        <v>3.955452001377267</v>
      </c>
      <c r="I11" s="24">
        <v>3.4267806103939162</v>
      </c>
      <c r="J11" s="24">
        <v>3.180495303958067</v>
      </c>
      <c r="K11" s="24">
        <v>2.9714308478032287</v>
      </c>
      <c r="L11" s="24">
        <v>2.7245161073327124</v>
      </c>
      <c r="M11" s="2"/>
      <c r="N11" s="5">
        <f t="shared" si="0"/>
        <v>4.080389579157634</v>
      </c>
      <c r="O11" s="5">
        <f>(F11-J11)/2</f>
        <v>0.8998942751995676</v>
      </c>
      <c r="P11" s="5"/>
      <c r="Q11" s="5"/>
      <c r="R11" s="5"/>
      <c r="S11" s="2"/>
      <c r="T11" s="16" t="s">
        <v>4</v>
      </c>
      <c r="U11" s="10">
        <v>4</v>
      </c>
      <c r="V11" s="10">
        <f>CONVERT(U11,"ft","m")</f>
        <v>1.2192</v>
      </c>
      <c r="W11" s="17">
        <v>34.192370000000004</v>
      </c>
      <c r="X11" s="17">
        <v>59.51</v>
      </c>
      <c r="Y11" s="18">
        <v>6.35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4">
        <v>0.001646</v>
      </c>
      <c r="E12" s="24">
        <v>0.003621</v>
      </c>
      <c r="F12" s="24">
        <v>0.007896</v>
      </c>
      <c r="G12" s="24">
        <v>0.01466</v>
      </c>
      <c r="H12" s="24">
        <v>0.03004</v>
      </c>
      <c r="I12" s="24">
        <v>0.05026</v>
      </c>
      <c r="J12" s="24">
        <v>0.06324</v>
      </c>
      <c r="K12" s="24">
        <v>0.08019</v>
      </c>
      <c r="L12" s="24">
        <v>0.1109</v>
      </c>
      <c r="M12" s="2"/>
      <c r="N12" s="5">
        <f t="shared" si="0"/>
        <v>0.035568</v>
      </c>
      <c r="O12" s="5"/>
      <c r="P12" s="5">
        <v>16.41829</v>
      </c>
      <c r="Q12" s="5">
        <v>73.08</v>
      </c>
      <c r="R12" s="5">
        <v>10.51</v>
      </c>
      <c r="S12" s="2"/>
      <c r="T12" s="16" t="s">
        <v>5</v>
      </c>
      <c r="U12" s="10">
        <v>5</v>
      </c>
      <c r="V12" s="10">
        <f>CONVERT(U12,"ft","m")</f>
        <v>1.524</v>
      </c>
      <c r="W12" s="17">
        <v>32.324</v>
      </c>
      <c r="X12" s="17">
        <v>62.35</v>
      </c>
      <c r="Y12" s="18">
        <v>5.4</v>
      </c>
      <c r="Z12" s="2"/>
      <c r="AA12" s="2"/>
      <c r="AB12" s="2"/>
      <c r="AC12" s="2"/>
    </row>
    <row r="13" spans="1:29" ht="12">
      <c r="A13" s="2"/>
      <c r="B13" s="2"/>
      <c r="C13" s="2"/>
      <c r="D13" s="24">
        <v>9.24681994890255</v>
      </c>
      <c r="E13" s="24">
        <v>8.109396107847997</v>
      </c>
      <c r="F13" s="24">
        <v>6.984662294867777</v>
      </c>
      <c r="G13" s="24">
        <v>6.091971086303</v>
      </c>
      <c r="H13" s="24">
        <v>5.05697137692254</v>
      </c>
      <c r="I13" s="24">
        <v>4.314445518556157</v>
      </c>
      <c r="J13" s="24">
        <v>3.9830188220784413</v>
      </c>
      <c r="K13" s="24">
        <v>3.6404338514725776</v>
      </c>
      <c r="L13" s="24">
        <v>3.17266872938774</v>
      </c>
      <c r="M13" s="2"/>
      <c r="N13" s="5">
        <f t="shared" si="0"/>
        <v>5.4838405584731085</v>
      </c>
      <c r="O13" s="5">
        <f>(F13-J13)/2</f>
        <v>1.5008217363946676</v>
      </c>
      <c r="P13" s="5"/>
      <c r="Q13" s="5"/>
      <c r="R13" s="5"/>
      <c r="S13" s="2"/>
      <c r="T13" s="16" t="s">
        <v>6</v>
      </c>
      <c r="U13" s="10">
        <v>6</v>
      </c>
      <c r="V13" s="10">
        <f>CONVERT(U13,"ft","m")</f>
        <v>1.8288</v>
      </c>
      <c r="W13" s="17">
        <v>6.497629999999999</v>
      </c>
      <c r="X13" s="17">
        <v>78.69</v>
      </c>
      <c r="Y13" s="18">
        <v>14.76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4">
        <v>0.002794</v>
      </c>
      <c r="E14" s="24">
        <v>0.00939</v>
      </c>
      <c r="F14" s="24">
        <v>0.02009</v>
      </c>
      <c r="G14" s="24">
        <v>0.03104</v>
      </c>
      <c r="H14" s="24">
        <v>0.0503</v>
      </c>
      <c r="I14" s="24">
        <v>0.07161</v>
      </c>
      <c r="J14" s="24">
        <v>0.08418</v>
      </c>
      <c r="K14" s="24">
        <v>0.09861</v>
      </c>
      <c r="L14" s="24">
        <v>0.1225</v>
      </c>
      <c r="M14" s="2"/>
      <c r="N14" s="5">
        <f t="shared" si="0"/>
        <v>0.052135</v>
      </c>
      <c r="O14" s="5"/>
      <c r="P14" s="5">
        <v>34.192370000000004</v>
      </c>
      <c r="Q14" s="5">
        <v>59.51</v>
      </c>
      <c r="R14" s="5">
        <v>6.35</v>
      </c>
      <c r="S14" s="2"/>
      <c r="T14" s="16" t="s">
        <v>7</v>
      </c>
      <c r="U14" s="10">
        <v>7</v>
      </c>
      <c r="V14" s="10">
        <f>CONVERT(U14,"ft","m")</f>
        <v>2.1336</v>
      </c>
      <c r="W14" s="17">
        <v>27.75</v>
      </c>
      <c r="X14" s="17">
        <v>67.37</v>
      </c>
      <c r="Y14" s="18">
        <v>4.87</v>
      </c>
      <c r="Z14" s="2"/>
      <c r="AA14" s="2"/>
      <c r="AB14" s="2"/>
      <c r="AC14" s="2"/>
    </row>
    <row r="15" spans="1:29" ht="12">
      <c r="A15" s="2"/>
      <c r="B15" s="2"/>
      <c r="C15" s="2"/>
      <c r="D15" s="24">
        <v>8.483452263914712</v>
      </c>
      <c r="E15" s="24">
        <v>6.734659126783038</v>
      </c>
      <c r="F15" s="24">
        <v>5.63737862570352</v>
      </c>
      <c r="G15" s="24">
        <v>5.0097276322496835</v>
      </c>
      <c r="H15" s="24">
        <v>4.313297789743922</v>
      </c>
      <c r="I15" s="24">
        <v>3.8036951226338793</v>
      </c>
      <c r="J15" s="24">
        <v>3.570378680095757</v>
      </c>
      <c r="K15" s="24">
        <v>3.342122232635346</v>
      </c>
      <c r="L15" s="24">
        <v>3.0291463456595165</v>
      </c>
      <c r="M15" s="2"/>
      <c r="N15" s="5">
        <f t="shared" si="0"/>
        <v>4.603878652899638</v>
      </c>
      <c r="O15" s="5">
        <f>(F15-J15)/2</f>
        <v>1.0334999728038816</v>
      </c>
      <c r="P15" s="5"/>
      <c r="Q15" s="5"/>
      <c r="R15" s="5"/>
      <c r="S15" s="2"/>
      <c r="T15" s="16" t="s">
        <v>8</v>
      </c>
      <c r="U15" s="10">
        <v>8</v>
      </c>
      <c r="V15" s="10">
        <f>CONVERT(U15,"ft","m")</f>
        <v>2.4384</v>
      </c>
      <c r="W15" s="17">
        <v>34.63</v>
      </c>
      <c r="X15" s="17">
        <v>63.85</v>
      </c>
      <c r="Y15" s="18">
        <v>1.49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4">
        <v>0.003487</v>
      </c>
      <c r="E16" s="24">
        <v>0.01393</v>
      </c>
      <c r="F16" s="24">
        <v>0.02209</v>
      </c>
      <c r="G16" s="24">
        <v>0.03093</v>
      </c>
      <c r="H16" s="24">
        <v>0.04907</v>
      </c>
      <c r="I16" s="24">
        <v>0.0694</v>
      </c>
      <c r="J16" s="24">
        <v>0.08133</v>
      </c>
      <c r="K16" s="24">
        <v>0.09394</v>
      </c>
      <c r="L16" s="24">
        <v>0.1131</v>
      </c>
      <c r="M16" s="2"/>
      <c r="N16" s="5">
        <f t="shared" si="0"/>
        <v>0.05171</v>
      </c>
      <c r="O16" s="5"/>
      <c r="P16" s="5">
        <v>32.324</v>
      </c>
      <c r="Q16" s="5">
        <v>62.35</v>
      </c>
      <c r="R16" s="5">
        <v>5.4</v>
      </c>
      <c r="S16" s="2"/>
      <c r="T16" s="16" t="s">
        <v>9</v>
      </c>
      <c r="U16" s="10">
        <v>9</v>
      </c>
      <c r="V16" s="10">
        <f>CONVERT(U16,"ft","m")</f>
        <v>2.7432</v>
      </c>
      <c r="W16" s="17">
        <v>42.481</v>
      </c>
      <c r="X16" s="17">
        <v>52.2</v>
      </c>
      <c r="Y16" s="18">
        <v>5.44</v>
      </c>
      <c r="Z16" s="2"/>
      <c r="AA16" s="2"/>
      <c r="AB16" s="2"/>
      <c r="AC16" s="2"/>
    </row>
    <row r="17" spans="1:29" ht="12">
      <c r="A17" s="2"/>
      <c r="B17" s="2"/>
      <c r="C17" s="2"/>
      <c r="D17" s="24">
        <v>8.16379792054747</v>
      </c>
      <c r="E17" s="24">
        <v>6.165660931835559</v>
      </c>
      <c r="F17" s="24">
        <v>5.500462771081537</v>
      </c>
      <c r="G17" s="24">
        <v>5.014849356347548</v>
      </c>
      <c r="H17" s="24">
        <v>4.349014918368585</v>
      </c>
      <c r="I17" s="24">
        <v>3.848920526971188</v>
      </c>
      <c r="J17" s="24">
        <v>3.6200685758779443</v>
      </c>
      <c r="K17" s="24">
        <v>3.4121165961790245</v>
      </c>
      <c r="L17" s="24">
        <v>3.144329165559629</v>
      </c>
      <c r="M17" s="2"/>
      <c r="N17" s="5">
        <f t="shared" si="0"/>
        <v>4.560265673479741</v>
      </c>
      <c r="O17" s="5">
        <f>(F17-J17)/2</f>
        <v>0.9401970976017964</v>
      </c>
      <c r="P17" s="5"/>
      <c r="Q17" s="5"/>
      <c r="R17" s="5"/>
      <c r="S17" s="2"/>
      <c r="T17" s="16" t="s">
        <v>10</v>
      </c>
      <c r="U17" s="10">
        <v>10</v>
      </c>
      <c r="V17" s="10">
        <f>CONVERT(U17,"ft","m")</f>
        <v>3.048</v>
      </c>
      <c r="W17" s="17">
        <v>60.143299999999996</v>
      </c>
      <c r="X17" s="17">
        <v>33.83</v>
      </c>
      <c r="Y17" s="18">
        <v>6.08</v>
      </c>
      <c r="Z17" s="2"/>
      <c r="AA17" s="2"/>
      <c r="AB17" s="2"/>
      <c r="AC17" s="2"/>
    </row>
    <row r="18" spans="1:29" ht="12.75" thickBot="1">
      <c r="A18" s="2" t="s">
        <v>6</v>
      </c>
      <c r="B18" s="2">
        <v>6</v>
      </c>
      <c r="C18" s="2">
        <f>CONVERT(B18,"ft","m")</f>
        <v>1.8288</v>
      </c>
      <c r="D18" s="24">
        <v>0.001208</v>
      </c>
      <c r="E18" s="24">
        <v>0.002296</v>
      </c>
      <c r="F18" s="24">
        <v>0.004397</v>
      </c>
      <c r="G18" s="24">
        <v>0.007975</v>
      </c>
      <c r="H18" s="24">
        <v>0.01593</v>
      </c>
      <c r="I18" s="24">
        <v>0.02575</v>
      </c>
      <c r="J18" s="24">
        <v>0.03367</v>
      </c>
      <c r="K18" s="24">
        <v>0.04569</v>
      </c>
      <c r="L18" s="24">
        <v>0.0832</v>
      </c>
      <c r="M18" s="2"/>
      <c r="N18" s="5">
        <f t="shared" si="0"/>
        <v>0.0190335</v>
      </c>
      <c r="O18" s="5"/>
      <c r="P18" s="5">
        <v>6.497629999999999</v>
      </c>
      <c r="Q18" s="5">
        <v>78.69</v>
      </c>
      <c r="R18" s="5">
        <v>14.76</v>
      </c>
      <c r="S18" s="2"/>
      <c r="T18" s="19" t="s">
        <v>11</v>
      </c>
      <c r="U18" s="20">
        <v>11</v>
      </c>
      <c r="V18" s="20">
        <f>CONVERT(U18,"ft","m")</f>
        <v>3.3528</v>
      </c>
      <c r="W18" s="21">
        <v>62.6</v>
      </c>
      <c r="X18" s="21">
        <v>37.36</v>
      </c>
      <c r="Y18" s="22">
        <v>0</v>
      </c>
      <c r="Z18" s="2"/>
      <c r="AA18" s="2"/>
      <c r="AB18" s="2"/>
      <c r="AC18" s="2"/>
    </row>
    <row r="19" spans="1:29" ht="12">
      <c r="A19" s="2"/>
      <c r="B19" s="2"/>
      <c r="C19" s="2"/>
      <c r="D19" s="24">
        <v>9.693163829999095</v>
      </c>
      <c r="E19" s="24">
        <v>8.766661642648486</v>
      </c>
      <c r="F19" s="24">
        <v>7.829264752111528</v>
      </c>
      <c r="G19" s="24">
        <v>6.97029976578458</v>
      </c>
      <c r="H19" s="24">
        <v>5.972109922911502</v>
      </c>
      <c r="I19" s="24">
        <v>5.2792837574788685</v>
      </c>
      <c r="J19" s="24">
        <v>4.892392468609166</v>
      </c>
      <c r="K19" s="24">
        <v>4.451977747228364</v>
      </c>
      <c r="L19" s="24">
        <v>3.587272661408357</v>
      </c>
      <c r="M19" s="2"/>
      <c r="N19" s="5">
        <f t="shared" si="0"/>
        <v>6.360828610360347</v>
      </c>
      <c r="O19" s="5">
        <f>(F19-J19)/2</f>
        <v>1.468436141751181</v>
      </c>
      <c r="P19" s="5"/>
      <c r="Q19" s="5"/>
      <c r="R19" s="5"/>
      <c r="S19" s="2"/>
      <c r="T19" s="2"/>
      <c r="U19" s="2"/>
      <c r="V19" s="10"/>
      <c r="W19" s="5"/>
      <c r="X19" s="5"/>
      <c r="Y19" s="5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4">
        <v>0.004079</v>
      </c>
      <c r="E20" s="24">
        <v>0.01539</v>
      </c>
      <c r="F20" s="24">
        <v>0.02222</v>
      </c>
      <c r="G20" s="24">
        <v>0.02988</v>
      </c>
      <c r="H20" s="24">
        <v>0.0463</v>
      </c>
      <c r="I20" s="24">
        <v>0.06514</v>
      </c>
      <c r="J20" s="24">
        <v>0.07563</v>
      </c>
      <c r="K20" s="24">
        <v>0.08675</v>
      </c>
      <c r="L20" s="24">
        <v>0.1023</v>
      </c>
      <c r="M20" s="2"/>
      <c r="N20" s="5">
        <f t="shared" si="0"/>
        <v>0.048925</v>
      </c>
      <c r="O20" s="5"/>
      <c r="P20" s="5">
        <v>27.75</v>
      </c>
      <c r="Q20" s="5">
        <v>67.37</v>
      </c>
      <c r="R20" s="5">
        <v>4.87</v>
      </c>
      <c r="S20" s="2"/>
      <c r="T20" s="2"/>
      <c r="U20" s="2"/>
      <c r="V20" s="10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24">
        <v>7.937568777531651</v>
      </c>
      <c r="E21" s="24">
        <v>6.021862958108602</v>
      </c>
      <c r="F21" s="24">
        <v>5.49199737304772</v>
      </c>
      <c r="G21" s="24">
        <v>5.064676041647575</v>
      </c>
      <c r="H21" s="24">
        <v>4.432843996289213</v>
      </c>
      <c r="I21" s="24">
        <v>3.9403124700409085</v>
      </c>
      <c r="J21" s="24">
        <v>3.724897570857116</v>
      </c>
      <c r="K21" s="24">
        <v>3.526992432083827</v>
      </c>
      <c r="L21" s="24">
        <v>3.289121949804121</v>
      </c>
      <c r="M21" s="2"/>
      <c r="N21" s="5">
        <f t="shared" si="0"/>
        <v>4.608447471952418</v>
      </c>
      <c r="O21" s="5">
        <f>(F21-J21)/2</f>
        <v>0.8835499010953021</v>
      </c>
      <c r="P21" s="5"/>
      <c r="Q21" s="5"/>
      <c r="R21" s="5"/>
      <c r="S21" s="2"/>
      <c r="T21" s="2"/>
      <c r="U21" s="2"/>
      <c r="V21" s="10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4">
        <v>0.017739999999999995</v>
      </c>
      <c r="E22" s="24">
        <v>0.02583</v>
      </c>
      <c r="F22" s="24">
        <v>0.03124</v>
      </c>
      <c r="G22" s="24">
        <v>0.03765</v>
      </c>
      <c r="H22" s="24">
        <v>0.05277</v>
      </c>
      <c r="I22" s="24">
        <v>0.07002</v>
      </c>
      <c r="J22" s="24">
        <v>0.07973</v>
      </c>
      <c r="K22" s="24">
        <v>0.08939</v>
      </c>
      <c r="L22" s="24">
        <v>0.103</v>
      </c>
      <c r="M22" s="2"/>
      <c r="N22" s="5">
        <f t="shared" si="0"/>
        <v>0.055485</v>
      </c>
      <c r="O22" s="5"/>
      <c r="P22" s="5">
        <v>34.63</v>
      </c>
      <c r="Q22" s="5">
        <v>63.85</v>
      </c>
      <c r="R22" s="5">
        <v>1.49</v>
      </c>
      <c r="S22" s="2"/>
      <c r="T22" s="2"/>
      <c r="U22" s="2"/>
      <c r="V22" s="10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4">
        <v>5.816850180135749</v>
      </c>
      <c r="E23" s="24">
        <v>5.274808546318812</v>
      </c>
      <c r="F23" s="24">
        <v>5.000461736294833</v>
      </c>
      <c r="G23" s="24">
        <v>4.731206324877521</v>
      </c>
      <c r="H23" s="24">
        <v>4.2441382062436945</v>
      </c>
      <c r="I23" s="24">
        <v>3.8360891280083074</v>
      </c>
      <c r="J23" s="24">
        <v>3.6487335206710956</v>
      </c>
      <c r="K23" s="24">
        <v>3.4837427426764838</v>
      </c>
      <c r="L23" s="24">
        <v>3.279283757478869</v>
      </c>
      <c r="M23" s="2"/>
      <c r="N23" s="5">
        <f t="shared" si="0"/>
        <v>4.324597628482964</v>
      </c>
      <c r="O23" s="5">
        <f>(F23-J23)/2</f>
        <v>0.6758641078118686</v>
      </c>
      <c r="P23" s="5"/>
      <c r="Q23" s="5"/>
      <c r="R23" s="5"/>
      <c r="S23" s="2"/>
      <c r="T23" s="2"/>
      <c r="U23" s="2"/>
      <c r="V23" s="10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4">
        <v>0.003478</v>
      </c>
      <c r="E24" s="24">
        <v>0.01385</v>
      </c>
      <c r="F24" s="24">
        <v>0.0252</v>
      </c>
      <c r="G24" s="24">
        <v>0.0354</v>
      </c>
      <c r="H24" s="24">
        <v>0.05604</v>
      </c>
      <c r="I24" s="24">
        <v>0.08083</v>
      </c>
      <c r="J24" s="24">
        <v>0.09439</v>
      </c>
      <c r="K24" s="24">
        <v>0.1074</v>
      </c>
      <c r="L24" s="24">
        <v>0.1247</v>
      </c>
      <c r="M24" s="2"/>
      <c r="N24" s="5">
        <f t="shared" si="0"/>
        <v>0.059795</v>
      </c>
      <c r="O24" s="5"/>
      <c r="P24" s="5">
        <v>42.481</v>
      </c>
      <c r="Q24" s="5">
        <v>52.2</v>
      </c>
      <c r="R24" s="5">
        <v>5.44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4">
        <v>8.167526352017587</v>
      </c>
      <c r="E25" s="24">
        <v>6.173970213500262</v>
      </c>
      <c r="F25" s="24">
        <v>5.310432456049533</v>
      </c>
      <c r="G25" s="24">
        <v>4.820106829466452</v>
      </c>
      <c r="H25" s="24">
        <v>4.157399234005994</v>
      </c>
      <c r="I25" s="24">
        <v>3.6289653421144443</v>
      </c>
      <c r="J25" s="24">
        <v>3.405222166147377</v>
      </c>
      <c r="K25" s="24">
        <v>3.218934101564037</v>
      </c>
      <c r="L25" s="24">
        <v>3.0034666297197794</v>
      </c>
      <c r="M25" s="2"/>
      <c r="N25" s="5">
        <f t="shared" si="0"/>
        <v>4.357827311098455</v>
      </c>
      <c r="O25" s="5">
        <f>(F25-J25)/2</f>
        <v>0.952605144951078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4">
        <v>0.002959</v>
      </c>
      <c r="E26" s="24">
        <v>0.01398</v>
      </c>
      <c r="F26" s="24">
        <v>0.03262</v>
      </c>
      <c r="G26" s="24">
        <v>0.04703</v>
      </c>
      <c r="H26" s="24">
        <v>0.07144</v>
      </c>
      <c r="I26" s="24">
        <v>0.09531999999999999</v>
      </c>
      <c r="J26" s="24">
        <v>0.1074</v>
      </c>
      <c r="K26" s="24">
        <v>0.1187</v>
      </c>
      <c r="L26" s="24">
        <v>0.1333</v>
      </c>
      <c r="M26" s="2"/>
      <c r="N26" s="5">
        <f t="shared" si="0"/>
        <v>0.07001</v>
      </c>
      <c r="O26" s="5"/>
      <c r="P26" s="5">
        <v>60.143299999999996</v>
      </c>
      <c r="Q26" s="5">
        <v>33.83</v>
      </c>
      <c r="R26" s="5">
        <v>6.08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4">
        <v>8.400674588130254</v>
      </c>
      <c r="E27" s="24">
        <v>6.1604918290613755</v>
      </c>
      <c r="F27" s="24">
        <v>4.938099407724928</v>
      </c>
      <c r="G27" s="24">
        <v>4.4102748575788295</v>
      </c>
      <c r="H27" s="24">
        <v>3.807124109315589</v>
      </c>
      <c r="I27" s="24">
        <v>3.391077238246541</v>
      </c>
      <c r="J27" s="24">
        <v>3.218934101564037</v>
      </c>
      <c r="K27" s="24">
        <v>3.0746081599075423</v>
      </c>
      <c r="L27" s="24">
        <v>2.9072513144604764</v>
      </c>
      <c r="M27" s="2"/>
      <c r="N27" s="5">
        <f t="shared" si="0"/>
        <v>4.0785167546444825</v>
      </c>
      <c r="O27" s="5">
        <f>(F27-J27)/2</f>
        <v>0.8595826530804453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4">
        <v>0.02878</v>
      </c>
      <c r="E28" s="24">
        <v>0.03651</v>
      </c>
      <c r="F28" s="24">
        <v>0.0439</v>
      </c>
      <c r="G28" s="24">
        <v>0.05246</v>
      </c>
      <c r="H28" s="24">
        <v>0.07219</v>
      </c>
      <c r="I28" s="24">
        <v>0.09445999999999999</v>
      </c>
      <c r="J28" s="24">
        <v>0.1062</v>
      </c>
      <c r="K28" s="24">
        <v>0.1172</v>
      </c>
      <c r="L28" s="24">
        <v>0.1313</v>
      </c>
      <c r="M28" s="2"/>
      <c r="N28" s="5">
        <f t="shared" si="0"/>
        <v>0.07505</v>
      </c>
      <c r="O28" s="5"/>
      <c r="P28" s="5">
        <v>62.6</v>
      </c>
      <c r="Q28" s="5">
        <v>37.36</v>
      </c>
      <c r="R28" s="5">
        <v>0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4">
        <v>5.118789597696514</v>
      </c>
      <c r="E29" s="24">
        <v>4.775564521001927</v>
      </c>
      <c r="F29" s="24">
        <v>4.5096352500140915</v>
      </c>
      <c r="G29" s="24">
        <v>4.252638382171828</v>
      </c>
      <c r="H29" s="24">
        <v>3.792057185759196</v>
      </c>
      <c r="I29" s="24">
        <v>3.4041526542862472</v>
      </c>
      <c r="J29" s="24">
        <v>3.235144328745296</v>
      </c>
      <c r="K29" s="24">
        <v>3.0929555251272016</v>
      </c>
      <c r="L29" s="24">
        <v>2.929061178656563</v>
      </c>
      <c r="M29" s="2"/>
      <c r="N29" s="5">
        <f t="shared" si="0"/>
        <v>3.8723897893796937</v>
      </c>
      <c r="O29" s="5">
        <f>(F29-J29)/2</f>
        <v>0.6372454606343978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>
        <f>CONVERT(B46,"ft","m")</f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  <c r="O47" s="5">
        <f>(F47-J47)/2</f>
        <v>0</v>
      </c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2000-08-24T21:15:16Z</dcterms:created>
  <dcterms:modified xsi:type="dcterms:W3CDTF">2001-01-26T22:13:00Z</dcterms:modified>
  <cp:category/>
  <cp:version/>
  <cp:contentType/>
  <cp:contentStatus/>
</cp:coreProperties>
</file>