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<sst xmlns="http://schemas.openxmlformats.org/spreadsheetml/2006/main" count="41" uniqueCount="28">
  <si>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190-000-003</t>
  </si>
  <si>
    <t>190-011-013</t>
  </si>
  <si>
    <t>190-023-025</t>
  </si>
  <si>
    <t>190-035-037</t>
  </si>
  <si>
    <t>190-047-049</t>
  </si>
  <si>
    <t>190-059-061</t>
  </si>
  <si>
    <t>190-071-073</t>
  </si>
  <si>
    <t>190-083-085</t>
  </si>
  <si>
    <t>190-095-097</t>
  </si>
  <si>
    <t>190-107-109</t>
  </si>
  <si>
    <t>190-119-121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</si>
  <si>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</si>
  <si>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</si>
  <si>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</si>
  <si>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</si>
  <si>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</si>
  <si>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</si>
  <si>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</si>
  <si>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</si>
  <si>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</si>
  <si>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</si>
  <si>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</si>
  <si>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</si>
  <si>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Depth mdpt (m)</t>
  </si>
  <si>
    <t xml:space="preserve">% finer than </t>
  </si>
  <si>
    <t>Mean (Inman, 1952)</t>
  </si>
  <si>
    <t>S.D. (phi units)</t>
  </si>
  <si>
    <t>BSS00_190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</si>
</sst>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.2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Bss00-190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94.77866</c:v>
                </c:pt>
                <c:pt idx="1">
                  <c:v>15.994</c:v>
                </c:pt>
                <c:pt idx="2">
                  <c:v>9.268</c:v>
                </c:pt>
                <c:pt idx="3">
                  <c:v>83.67472</c:v>
                </c:pt>
                <c:pt idx="4">
                  <c:v>22.8626</c:v>
                </c:pt>
                <c:pt idx="5">
                  <c:v>34.591229999999996</c:v>
                </c:pt>
                <c:pt idx="6">
                  <c:v>12.924</c:v>
                </c:pt>
                <c:pt idx="7">
                  <c:v>16.292</c:v>
                </c:pt>
                <c:pt idx="8">
                  <c:v>12.462</c:v>
                </c:pt>
                <c:pt idx="9">
                  <c:v>53.1985</c:v>
                </c:pt>
                <c:pt idx="10">
                  <c:v>15.54521</c:v>
                </c:pt>
              </c:numCache>
            </c:numRef>
          </c:xVal>
          <c:yVal>
            <c:numRef>
              <c:f>DATATABLE!$U$7:$U$17</c:f>
              <c:numCache>
                <c:ptCount val="11"/>
                <c:pt idx="0">
                  <c:v>0.125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axId val="45847689"/>
        <c:axId val="14008414"/>
      </c:scatterChart>
      <c:valAx>
        <c:axId val="4584768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4008414"/>
        <c:crosses val="autoZero"/>
        <c:crossBetween val="midCat"/>
        <c:dispUnits/>
        <c:majorUnit val="10"/>
        <c:minorUnit val="5"/>
      </c:valAx>
      <c:valAx>
        <c:axId val="1400841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584768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Bss00-190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94.77866</c:v>
                </c:pt>
                <c:pt idx="1">
                  <c:v>15.994</c:v>
                </c:pt>
                <c:pt idx="2">
                  <c:v>9.268</c:v>
                </c:pt>
                <c:pt idx="3">
                  <c:v>83.67472</c:v>
                </c:pt>
                <c:pt idx="4">
                  <c:v>22.8626</c:v>
                </c:pt>
                <c:pt idx="5">
                  <c:v>34.591229999999996</c:v>
                </c:pt>
                <c:pt idx="6">
                  <c:v>12.924</c:v>
                </c:pt>
                <c:pt idx="7">
                  <c:v>16.292</c:v>
                </c:pt>
                <c:pt idx="8">
                  <c:v>12.462</c:v>
                </c:pt>
                <c:pt idx="9">
                  <c:v>53.1985</c:v>
                </c:pt>
                <c:pt idx="10">
                  <c:v>15.54521</c:v>
                </c:pt>
              </c:numCache>
            </c:numRef>
          </c:xVal>
          <c:yVal>
            <c:numRef>
              <c:f>DATATABLE!$V$7:$V$17</c:f>
              <c:numCache>
                <c:ptCount val="11"/>
                <c:pt idx="0">
                  <c:v>0.0381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</c:numCache>
            </c:numRef>
          </c:yVal>
          <c:smooth val="0"/>
        </c:ser>
        <c:axId val="4248439"/>
        <c:axId val="23840676"/>
      </c:scatterChart>
      <c:valAx>
        <c:axId val="424843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840676"/>
        <c:crosses val="autoZero"/>
        <c:crossBetween val="midCat"/>
        <c:dispUnits/>
        <c:majorUnit val="10"/>
        <c:minorUnit val="5"/>
      </c:valAx>
      <c:valAx>
        <c:axId val="2384067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4843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30</xdr:row>
      <xdr:rowOff>9525</xdr:rowOff>
    </xdr:from>
    <xdr:to>
      <xdr:col>11</xdr:col>
      <xdr:colOff>142875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514350" y="4600575"/>
        <a:ext cx="36861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142875</xdr:colOff>
      <xdr:row>29</xdr:row>
      <xdr:rowOff>66675</xdr:rowOff>
    </xdr:from>
    <xdr:to>
      <xdr:col>21</xdr:col>
      <xdr:colOff>257175</xdr:colOff>
      <xdr:row>42</xdr:row>
      <xdr:rowOff>76200</xdr:rowOff>
    </xdr:to>
    <xdr:graphicFrame>
      <xdr:nvGraphicFramePr>
        <xdr:cNvPr id="2" name="Chart 2"/>
        <xdr:cNvGraphicFramePr/>
      </xdr:nvGraphicFramePr>
      <xdr:xfrm>
        <a:off x="4524375" y="4505325"/>
        <a:ext cx="35718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6.16015625" style="0" bestFit="1" customWidth="1"/>
    <col min="3" max="3" width="6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6" width="9.16015625" style="19" bestFit="1" customWidth="1"/>
    <col min="17" max="18" width="6.16015625" style="19" bestFit="1" customWidth="1"/>
    <col min="19" max="19" width="9" style="0" customWidth="1"/>
    <col min="20" max="20" width="11.33203125" style="0" bestFit="1" customWidth="1"/>
    <col min="21" max="21" width="6.16015625" style="0" bestFit="1" customWidth="1"/>
    <col min="22" max="22" width="6.16015625" style="0" customWidth="1"/>
    <col min="23" max="23" width="9.16015625" style="0" bestFit="1" customWidth="1"/>
    <col min="24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3" t="s">
        <v>27</v>
      </c>
      <c r="B4" s="1"/>
      <c r="C4" s="1"/>
      <c r="D4" s="1"/>
      <c r="E4" s="1"/>
      <c r="F4" s="1"/>
      <c r="G4" s="4" t="s">
        <v>24</v>
      </c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1"/>
      <c r="Z4" s="1"/>
      <c r="AA4" s="1"/>
      <c r="AB4" s="1"/>
      <c r="AC4" s="1"/>
    </row>
    <row r="5" spans="1:29" ht="12.75" thickBot="1">
      <c r="A5" s="5" t="s">
        <v>13</v>
      </c>
      <c r="B5" s="5" t="s">
        <v>14</v>
      </c>
      <c r="C5" s="5" t="s">
        <v>23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25</v>
      </c>
      <c r="O5" s="5" t="s">
        <v>26</v>
      </c>
      <c r="P5" s="7" t="s">
        <v>15</v>
      </c>
      <c r="Q5" s="7" t="s">
        <v>16</v>
      </c>
      <c r="R5" s="7" t="s">
        <v>17</v>
      </c>
      <c r="S5" s="1"/>
      <c r="T5" s="3" t="s">
        <v>18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">
      <c r="A6" s="8" t="s">
        <v>0</v>
      </c>
      <c r="B6" s="8">
        <v>0.125</v>
      </c>
      <c r="C6" s="8">
        <f>CONVERT(B6,"ft","m")</f>
        <v>0.0381</v>
      </c>
      <c r="D6" s="8">
        <v>0.05465</v>
      </c>
      <c r="E6" s="8">
        <v>0.1259</v>
      </c>
      <c r="F6" s="8">
        <v>0.1465</v>
      </c>
      <c r="G6" s="8">
        <v>0.1655</v>
      </c>
      <c r="H6" s="8">
        <v>0.2078</v>
      </c>
      <c r="I6" s="8">
        <v>0.2563</v>
      </c>
      <c r="J6" s="8">
        <v>0.282</v>
      </c>
      <c r="K6" s="8">
        <v>0.3073</v>
      </c>
      <c r="L6" s="8">
        <v>0.3405</v>
      </c>
      <c r="M6" s="8" t="s">
        <v>11</v>
      </c>
      <c r="N6" s="2">
        <f>(F6+J6)/2</f>
        <v>0.21425</v>
      </c>
      <c r="O6" s="2"/>
      <c r="P6" s="2">
        <v>94.77866</v>
      </c>
      <c r="Q6" s="2">
        <v>3.7</v>
      </c>
      <c r="R6" s="2">
        <v>1.569</v>
      </c>
      <c r="S6" s="8"/>
      <c r="T6" s="9" t="s">
        <v>19</v>
      </c>
      <c r="U6" s="10" t="s">
        <v>20</v>
      </c>
      <c r="V6" s="10" t="s">
        <v>21</v>
      </c>
      <c r="W6" s="10" t="s">
        <v>15</v>
      </c>
      <c r="X6" s="10" t="s">
        <v>22</v>
      </c>
      <c r="Y6" s="11" t="s">
        <v>17</v>
      </c>
      <c r="Z6" s="8"/>
      <c r="AA6" s="8"/>
      <c r="AB6" s="8"/>
      <c r="AC6" s="8"/>
    </row>
    <row r="7" spans="1:29" ht="12">
      <c r="A7" s="8"/>
      <c r="B7" s="8"/>
      <c r="C7" s="8"/>
      <c r="D7" s="8">
        <v>4.193634693877545</v>
      </c>
      <c r="E7" s="8">
        <v>2.9896498118304327</v>
      </c>
      <c r="F7" s="8">
        <v>2.7710274302398394</v>
      </c>
      <c r="G7" s="8">
        <v>2.595096877854869</v>
      </c>
      <c r="H7" s="8">
        <v>2.266732440645238</v>
      </c>
      <c r="I7" s="8">
        <v>1.964094616257872</v>
      </c>
      <c r="J7" s="8">
        <v>1.8262329322632938</v>
      </c>
      <c r="K7" s="8">
        <v>1.702280327956487</v>
      </c>
      <c r="L7" s="8">
        <v>1.554273296650016</v>
      </c>
      <c r="M7" s="8" t="s">
        <v>12</v>
      </c>
      <c r="N7" s="2">
        <f aca="true" t="shared" si="0" ref="N7:N27">(F7+J7)/2</f>
        <v>2.298630181251567</v>
      </c>
      <c r="O7" s="2">
        <f>(F7-J7)/2</f>
        <v>0.47239724898827284</v>
      </c>
      <c r="P7" s="2"/>
      <c r="Q7" s="2"/>
      <c r="R7" s="2"/>
      <c r="S7" s="8"/>
      <c r="T7" s="12" t="s">
        <v>0</v>
      </c>
      <c r="U7" s="13">
        <v>0.125</v>
      </c>
      <c r="V7" s="13">
        <f>CONVERT(U7,"ft","m")</f>
        <v>0.0381</v>
      </c>
      <c r="W7" s="14">
        <v>94.77866</v>
      </c>
      <c r="X7" s="14">
        <v>3.7</v>
      </c>
      <c r="Y7" s="15">
        <v>1.569</v>
      </c>
      <c r="Z7" s="8"/>
      <c r="AA7" s="8"/>
      <c r="AB7" s="8"/>
      <c r="AC7" s="8"/>
    </row>
    <row r="8" spans="1:29" ht="12">
      <c r="A8" s="8" t="s">
        <v>1</v>
      </c>
      <c r="B8" s="8">
        <v>1</v>
      </c>
      <c r="C8" s="8">
        <f>CONVERT(B8,"ft","m")</f>
        <v>0.3048</v>
      </c>
      <c r="D8" s="8">
        <v>0.000634</v>
      </c>
      <c r="E8" s="8">
        <v>0.000857</v>
      </c>
      <c r="F8" s="8">
        <v>0.001353</v>
      </c>
      <c r="G8" s="8">
        <v>0.002359</v>
      </c>
      <c r="H8" s="8">
        <v>0.005506</v>
      </c>
      <c r="I8" s="8">
        <v>0.01907</v>
      </c>
      <c r="J8" s="8">
        <v>0.06244</v>
      </c>
      <c r="K8" s="8">
        <v>0.1414</v>
      </c>
      <c r="L8" s="8">
        <v>0.202</v>
      </c>
      <c r="M8" s="8"/>
      <c r="N8" s="2">
        <f t="shared" si="0"/>
        <v>0.0318965</v>
      </c>
      <c r="O8" s="2"/>
      <c r="P8" s="2">
        <v>15.994</v>
      </c>
      <c r="Q8" s="2">
        <v>42.97</v>
      </c>
      <c r="R8" s="2">
        <v>41.01</v>
      </c>
      <c r="S8" s="8"/>
      <c r="T8" s="12" t="s">
        <v>1</v>
      </c>
      <c r="U8" s="13">
        <v>1</v>
      </c>
      <c r="V8" s="13">
        <f>CONVERT(U8,"ft","m")</f>
        <v>0.3048</v>
      </c>
      <c r="W8" s="14">
        <v>15.994</v>
      </c>
      <c r="X8" s="14">
        <v>42.97</v>
      </c>
      <c r="Y8" s="15">
        <v>41.01</v>
      </c>
      <c r="Z8" s="8"/>
      <c r="AA8" s="8"/>
      <c r="AB8" s="8"/>
      <c r="AC8" s="8"/>
    </row>
    <row r="9" spans="1:29" ht="12">
      <c r="A9" s="8"/>
      <c r="B9" s="8"/>
      <c r="C9" s="8"/>
      <c r="D9" s="8">
        <v>10.623229539184766</v>
      </c>
      <c r="E9" s="8">
        <v>10.188417175211676</v>
      </c>
      <c r="F9" s="8">
        <v>9.529622445347638</v>
      </c>
      <c r="G9" s="8">
        <v>8.727608866084712</v>
      </c>
      <c r="H9" s="8">
        <v>7.504779674728613</v>
      </c>
      <c r="I9" s="8">
        <v>5.712551346124056</v>
      </c>
      <c r="J9" s="8">
        <v>4.001385652458903</v>
      </c>
      <c r="K9" s="8">
        <v>2.822145974740051</v>
      </c>
      <c r="L9" s="8">
        <v>2.3075728019102923</v>
      </c>
      <c r="M9" s="8"/>
      <c r="N9" s="2">
        <f t="shared" si="0"/>
        <v>6.765504048903271</v>
      </c>
      <c r="O9" s="2">
        <f>(F9-J9)/2</f>
        <v>2.7641183964443674</v>
      </c>
      <c r="P9" s="2"/>
      <c r="Q9" s="2"/>
      <c r="R9" s="2"/>
      <c r="S9" s="8"/>
      <c r="T9" s="12" t="s">
        <v>2</v>
      </c>
      <c r="U9" s="13">
        <v>2</v>
      </c>
      <c r="V9" s="13">
        <f>CONVERT(U9,"ft","m")</f>
        <v>0.6096</v>
      </c>
      <c r="W9" s="14">
        <v>9.268</v>
      </c>
      <c r="X9" s="14">
        <v>54.67</v>
      </c>
      <c r="Y9" s="15">
        <v>36.02</v>
      </c>
      <c r="Z9" s="8"/>
      <c r="AA9" s="8"/>
      <c r="AB9" s="8"/>
      <c r="AC9" s="8"/>
    </row>
    <row r="10" spans="1:29" ht="12">
      <c r="A10" s="8" t="s">
        <v>2</v>
      </c>
      <c r="B10" s="8">
        <v>2</v>
      </c>
      <c r="C10" s="8">
        <f>CONVERT(B10,"ft","m")</f>
        <v>0.6096</v>
      </c>
      <c r="D10" s="8">
        <v>0.000671</v>
      </c>
      <c r="E10" s="8">
        <v>0.000956</v>
      </c>
      <c r="F10" s="8">
        <v>0.001618</v>
      </c>
      <c r="G10" s="8">
        <v>0.002642</v>
      </c>
      <c r="H10" s="8">
        <v>0.007381</v>
      </c>
      <c r="I10" s="8">
        <v>0.01952</v>
      </c>
      <c r="J10" s="8">
        <v>0.03327000000000001</v>
      </c>
      <c r="K10" s="8">
        <v>0.0577</v>
      </c>
      <c r="L10" s="8">
        <v>0.1469</v>
      </c>
      <c r="M10" s="8"/>
      <c r="N10" s="2">
        <f t="shared" si="0"/>
        <v>0.017444000000000005</v>
      </c>
      <c r="O10" s="2"/>
      <c r="P10" s="2">
        <v>9.268</v>
      </c>
      <c r="Q10" s="2">
        <v>54.67</v>
      </c>
      <c r="R10" s="2">
        <v>36.02</v>
      </c>
      <c r="S10" s="8"/>
      <c r="T10" s="12" t="s">
        <v>3</v>
      </c>
      <c r="U10" s="13">
        <v>3</v>
      </c>
      <c r="V10" s="13">
        <f>CONVERT(U10,"ft","m")</f>
        <v>0.9144</v>
      </c>
      <c r="W10" s="14">
        <v>83.67472</v>
      </c>
      <c r="X10" s="14">
        <v>11.64</v>
      </c>
      <c r="Y10" s="15">
        <v>4.689</v>
      </c>
      <c r="Z10" s="8"/>
      <c r="AA10" s="8"/>
      <c r="AB10" s="8"/>
      <c r="AC10" s="8"/>
    </row>
    <row r="11" spans="1:29" ht="12">
      <c r="A11" s="8"/>
      <c r="B11" s="8"/>
      <c r="C11" s="8"/>
      <c r="D11" s="8">
        <v>10.54139961312399</v>
      </c>
      <c r="E11" s="8">
        <v>10.030701761343426</v>
      </c>
      <c r="F11" s="8">
        <v>9.271572676894197</v>
      </c>
      <c r="G11" s="8">
        <v>8.564153818077347</v>
      </c>
      <c r="H11" s="8">
        <v>7.081967994486694</v>
      </c>
      <c r="I11" s="8">
        <v>5.678903136873926</v>
      </c>
      <c r="J11" s="8">
        <v>4.909634323553946</v>
      </c>
      <c r="K11" s="8">
        <v>4.1152848709039676</v>
      </c>
      <c r="L11" s="8">
        <v>2.7670936989931696</v>
      </c>
      <c r="M11" s="8"/>
      <c r="N11" s="2">
        <f t="shared" si="0"/>
        <v>7.090603500224072</v>
      </c>
      <c r="O11" s="2">
        <f>(F11-J11)/2</f>
        <v>2.1809691766701254</v>
      </c>
      <c r="P11" s="2"/>
      <c r="Q11" s="2"/>
      <c r="R11" s="2"/>
      <c r="S11" s="8"/>
      <c r="T11" s="12" t="s">
        <v>4</v>
      </c>
      <c r="U11" s="13">
        <v>4</v>
      </c>
      <c r="V11" s="13">
        <f>CONVERT(U11,"ft","m")</f>
        <v>1.2192</v>
      </c>
      <c r="W11" s="14">
        <v>22.8626</v>
      </c>
      <c r="X11" s="14">
        <v>37.39</v>
      </c>
      <c r="Y11" s="15">
        <v>39.84</v>
      </c>
      <c r="Z11" s="8"/>
      <c r="AA11" s="8"/>
      <c r="AB11" s="8"/>
      <c r="AC11" s="8"/>
    </row>
    <row r="12" spans="1:29" ht="12">
      <c r="A12" s="8" t="s">
        <v>3</v>
      </c>
      <c r="B12" s="8">
        <v>3</v>
      </c>
      <c r="C12" s="8">
        <f>CONVERT(B12,"ft","m")</f>
        <v>0.9144</v>
      </c>
      <c r="D12" s="8">
        <v>0.004301</v>
      </c>
      <c r="E12" s="8">
        <v>0.02096</v>
      </c>
      <c r="F12" s="8">
        <v>0.05949</v>
      </c>
      <c r="G12" s="8">
        <v>0.1287</v>
      </c>
      <c r="H12" s="8">
        <v>0.203</v>
      </c>
      <c r="I12" s="8">
        <v>0.2579</v>
      </c>
      <c r="J12" s="8">
        <v>0.2828</v>
      </c>
      <c r="K12" s="8">
        <v>0.3061</v>
      </c>
      <c r="L12" s="8">
        <v>0.3364</v>
      </c>
      <c r="M12" s="8"/>
      <c r="N12" s="2">
        <f t="shared" si="0"/>
        <v>0.171145</v>
      </c>
      <c r="O12" s="2"/>
      <c r="P12" s="2">
        <v>83.67472</v>
      </c>
      <c r="Q12" s="2">
        <v>11.64</v>
      </c>
      <c r="R12" s="2">
        <v>4.689</v>
      </c>
      <c r="S12" s="8"/>
      <c r="T12" s="12" t="s">
        <v>5</v>
      </c>
      <c r="U12" s="13">
        <v>5</v>
      </c>
      <c r="V12" s="13">
        <f>CONVERT(U12,"ft","m")</f>
        <v>1.524</v>
      </c>
      <c r="W12" s="14">
        <v>34.591229999999996</v>
      </c>
      <c r="X12" s="14">
        <v>43.22</v>
      </c>
      <c r="Y12" s="15">
        <v>22.22</v>
      </c>
      <c r="Z12" s="8"/>
      <c r="AA12" s="8"/>
      <c r="AB12" s="8"/>
      <c r="AC12" s="8"/>
    </row>
    <row r="13" spans="1:29" ht="12">
      <c r="A13" s="8"/>
      <c r="B13" s="8"/>
      <c r="C13" s="8"/>
      <c r="D13" s="8">
        <v>7.861112153379525</v>
      </c>
      <c r="E13" s="8">
        <v>5.576217472899362</v>
      </c>
      <c r="F13" s="8">
        <v>4.071209011486808</v>
      </c>
      <c r="G13" s="8">
        <v>2.957916041328748</v>
      </c>
      <c r="H13" s="8">
        <v>2.300448367476911</v>
      </c>
      <c r="I13" s="8">
        <v>1.9551163217602352</v>
      </c>
      <c r="J13" s="8">
        <v>1.8221459747400508</v>
      </c>
      <c r="K13" s="8">
        <v>1.707925050022458</v>
      </c>
      <c r="L13" s="8">
        <v>1.5717503892943052</v>
      </c>
      <c r="M13" s="8"/>
      <c r="N13" s="2">
        <f t="shared" si="0"/>
        <v>2.9466774931134294</v>
      </c>
      <c r="O13" s="2">
        <f>(F13-J13)/2</f>
        <v>1.1245315183733784</v>
      </c>
      <c r="P13" s="2"/>
      <c r="Q13" s="2"/>
      <c r="R13" s="2"/>
      <c r="S13" s="8"/>
      <c r="T13" s="12" t="s">
        <v>6</v>
      </c>
      <c r="U13" s="13">
        <v>6</v>
      </c>
      <c r="V13" s="13">
        <f>CONVERT(U13,"ft","m")</f>
        <v>1.8288</v>
      </c>
      <c r="W13" s="14">
        <v>12.924</v>
      </c>
      <c r="X13" s="14">
        <v>44.9</v>
      </c>
      <c r="Y13" s="15">
        <v>42.17</v>
      </c>
      <c r="Z13" s="8"/>
      <c r="AA13" s="8"/>
      <c r="AB13" s="8"/>
      <c r="AC13" s="8"/>
    </row>
    <row r="14" spans="1:29" ht="12">
      <c r="A14" s="8" t="s">
        <v>4</v>
      </c>
      <c r="B14" s="8">
        <v>4</v>
      </c>
      <c r="C14" s="8">
        <f>CONVERT(B14,"ft","m")</f>
        <v>1.2192</v>
      </c>
      <c r="D14" s="8">
        <v>0.000717</v>
      </c>
      <c r="E14" s="8">
        <v>0.001017</v>
      </c>
      <c r="F14" s="8">
        <v>0.001488</v>
      </c>
      <c r="G14" s="8">
        <v>0.002314</v>
      </c>
      <c r="H14" s="8">
        <v>0.005787</v>
      </c>
      <c r="I14" s="8">
        <v>0.04227000000000001</v>
      </c>
      <c r="J14" s="8">
        <v>0.1701</v>
      </c>
      <c r="K14" s="8">
        <v>0.2244</v>
      </c>
      <c r="L14" s="8">
        <v>0.273</v>
      </c>
      <c r="M14" s="8"/>
      <c r="N14" s="2">
        <f t="shared" si="0"/>
        <v>0.085794</v>
      </c>
      <c r="O14" s="2"/>
      <c r="P14" s="2">
        <v>22.8626</v>
      </c>
      <c r="Q14" s="2">
        <v>37.39</v>
      </c>
      <c r="R14" s="2">
        <v>39.84</v>
      </c>
      <c r="S14" s="8"/>
      <c r="T14" s="12" t="s">
        <v>7</v>
      </c>
      <c r="U14" s="13">
        <v>7</v>
      </c>
      <c r="V14" s="13">
        <f>CONVERT(U14,"ft","m")</f>
        <v>2.1336</v>
      </c>
      <c r="W14" s="14">
        <v>16.292</v>
      </c>
      <c r="X14" s="14">
        <v>34.19</v>
      </c>
      <c r="Y14" s="15">
        <v>49.53</v>
      </c>
      <c r="Z14" s="8"/>
      <c r="AA14" s="8"/>
      <c r="AB14" s="8"/>
      <c r="AC14" s="8"/>
    </row>
    <row r="15" spans="1:29" ht="12">
      <c r="A15" s="8"/>
      <c r="B15" s="8"/>
      <c r="C15" s="8"/>
      <c r="D15" s="8">
        <v>10.44573926062227</v>
      </c>
      <c r="E15" s="8">
        <v>9.941464605466676</v>
      </c>
      <c r="F15" s="8">
        <v>9.392409758216143</v>
      </c>
      <c r="G15" s="8">
        <v>8.755395420216685</v>
      </c>
      <c r="H15" s="8">
        <v>7.432968640553915</v>
      </c>
      <c r="I15" s="8">
        <v>4.5642220774060185</v>
      </c>
      <c r="J15" s="8">
        <v>2.5555449538860646</v>
      </c>
      <c r="K15" s="8">
        <v>2.1558554189406567</v>
      </c>
      <c r="L15" s="8">
        <v>1.8730271437422346</v>
      </c>
      <c r="M15" s="8"/>
      <c r="N15" s="2">
        <f t="shared" si="0"/>
        <v>5.973977356051104</v>
      </c>
      <c r="O15" s="2">
        <f>(F15-J15)/2</f>
        <v>3.418432402165039</v>
      </c>
      <c r="P15" s="2"/>
      <c r="Q15" s="2"/>
      <c r="R15" s="2"/>
      <c r="S15" s="8"/>
      <c r="T15" s="12" t="s">
        <v>8</v>
      </c>
      <c r="U15" s="13">
        <v>8</v>
      </c>
      <c r="V15" s="13">
        <f>CONVERT(U15,"ft","m")</f>
        <v>2.4384</v>
      </c>
      <c r="W15" s="14">
        <v>12.462</v>
      </c>
      <c r="X15" s="14">
        <v>35.76</v>
      </c>
      <c r="Y15" s="15">
        <v>51.84</v>
      </c>
      <c r="Z15" s="8"/>
      <c r="AA15" s="8"/>
      <c r="AB15" s="8"/>
      <c r="AC15" s="8"/>
    </row>
    <row r="16" spans="1:29" ht="12">
      <c r="A16" s="8" t="s">
        <v>5</v>
      </c>
      <c r="B16" s="8">
        <v>5</v>
      </c>
      <c r="C16" s="8">
        <f>CONVERT(B16,"ft","m")</f>
        <v>1.524</v>
      </c>
      <c r="D16" s="8">
        <v>0.000917</v>
      </c>
      <c r="E16" s="8">
        <v>0.00156</v>
      </c>
      <c r="F16" s="8">
        <v>0.002584</v>
      </c>
      <c r="G16" s="8">
        <v>0.004691</v>
      </c>
      <c r="H16" s="8">
        <v>0.02531</v>
      </c>
      <c r="I16" s="8">
        <v>0.122</v>
      </c>
      <c r="J16" s="8">
        <v>0.182</v>
      </c>
      <c r="K16" s="8">
        <v>0.2261</v>
      </c>
      <c r="L16" s="8">
        <v>0.2736</v>
      </c>
      <c r="M16" s="8"/>
      <c r="N16" s="2">
        <f t="shared" si="0"/>
        <v>0.092292</v>
      </c>
      <c r="O16" s="2"/>
      <c r="P16" s="2">
        <v>34.591229999999996</v>
      </c>
      <c r="Q16" s="2">
        <v>43.22</v>
      </c>
      <c r="R16" s="2">
        <v>22.22</v>
      </c>
      <c r="S16" s="8"/>
      <c r="T16" s="12" t="s">
        <v>9</v>
      </c>
      <c r="U16" s="13">
        <v>9</v>
      </c>
      <c r="V16" s="13">
        <f>CONVERT(U16,"ft","m")</f>
        <v>2.7432</v>
      </c>
      <c r="W16" s="14">
        <v>53.1985</v>
      </c>
      <c r="X16" s="14">
        <v>25.36</v>
      </c>
      <c r="Y16" s="15">
        <v>21.52</v>
      </c>
      <c r="Z16" s="8"/>
      <c r="AA16" s="8"/>
      <c r="AB16" s="8"/>
      <c r="AC16" s="8"/>
    </row>
    <row r="17" spans="1:29" ht="12.75" thickBot="1">
      <c r="A17" s="8"/>
      <c r="B17" s="8"/>
      <c r="C17" s="8"/>
      <c r="D17" s="8">
        <v>10.09079064572912</v>
      </c>
      <c r="E17" s="8">
        <v>9.324238255574564</v>
      </c>
      <c r="F17" s="8">
        <v>8.59617821463025</v>
      </c>
      <c r="G17" s="8">
        <v>7.735888783828194</v>
      </c>
      <c r="H17" s="8">
        <v>5.304148682326128</v>
      </c>
      <c r="I17" s="8">
        <v>3.0350469470992008</v>
      </c>
      <c r="J17" s="8">
        <v>2.4579896444633906</v>
      </c>
      <c r="K17" s="8">
        <v>2.1449671027979202</v>
      </c>
      <c r="L17" s="8">
        <v>1.8698598646635514</v>
      </c>
      <c r="M17" s="8"/>
      <c r="N17" s="2">
        <f t="shared" si="0"/>
        <v>5.52708392954682</v>
      </c>
      <c r="O17" s="2">
        <f>(F17-J17)/2</f>
        <v>3.0690942850834295</v>
      </c>
      <c r="P17" s="2"/>
      <c r="Q17" s="2"/>
      <c r="R17" s="2"/>
      <c r="S17" s="8"/>
      <c r="T17" s="16" t="s">
        <v>10</v>
      </c>
      <c r="U17" s="17">
        <v>10</v>
      </c>
      <c r="V17" s="17">
        <f>CONVERT(U17,"ft","m")</f>
        <v>3.048</v>
      </c>
      <c r="W17" s="7">
        <v>15.54521</v>
      </c>
      <c r="X17" s="7">
        <v>67.88</v>
      </c>
      <c r="Y17" s="18">
        <v>16.53</v>
      </c>
      <c r="Z17" s="8"/>
      <c r="AA17" s="8"/>
      <c r="AB17" s="8"/>
      <c r="AC17" s="8"/>
    </row>
    <row r="18" spans="1:29" ht="12">
      <c r="A18" s="8" t="s">
        <v>6</v>
      </c>
      <c r="B18" s="8">
        <v>6</v>
      </c>
      <c r="C18" s="8">
        <f>CONVERT(B18,"ft","m")</f>
        <v>1.8288</v>
      </c>
      <c r="D18" s="8">
        <v>0.000635</v>
      </c>
      <c r="E18" s="8">
        <v>0.000856</v>
      </c>
      <c r="F18" s="8">
        <v>0.001316</v>
      </c>
      <c r="G18" s="8">
        <v>0.002294</v>
      </c>
      <c r="H18" s="8">
        <v>0.005230000000000001</v>
      </c>
      <c r="I18" s="8">
        <v>0.01818</v>
      </c>
      <c r="J18" s="8">
        <v>0.03905</v>
      </c>
      <c r="K18" s="8">
        <v>0.1126</v>
      </c>
      <c r="L18" s="8">
        <v>0.1911</v>
      </c>
      <c r="M18" s="8"/>
      <c r="N18" s="2">
        <f t="shared" si="0"/>
        <v>0.020183</v>
      </c>
      <c r="O18" s="2"/>
      <c r="P18" s="2">
        <v>12.924</v>
      </c>
      <c r="Q18" s="2">
        <v>44.9</v>
      </c>
      <c r="R18" s="2">
        <v>42.17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2">
      <c r="A19" s="8"/>
      <c r="B19" s="8"/>
      <c r="C19" s="8"/>
      <c r="D19" s="8">
        <v>10.620955787664647</v>
      </c>
      <c r="E19" s="8">
        <v>10.190101582923027</v>
      </c>
      <c r="F19" s="8">
        <v>9.569624795588933</v>
      </c>
      <c r="G19" s="8">
        <v>8.76791889330835</v>
      </c>
      <c r="H19" s="8">
        <v>7.57897333818987</v>
      </c>
      <c r="I19" s="8">
        <v>5.7815039902427054</v>
      </c>
      <c r="J19" s="8">
        <v>4.67853364140747</v>
      </c>
      <c r="K19" s="8">
        <v>3.15072126746922</v>
      </c>
      <c r="L19" s="8">
        <v>2.387600316571993</v>
      </c>
      <c r="M19" s="8"/>
      <c r="N19" s="2">
        <f t="shared" si="0"/>
        <v>7.124079218498201</v>
      </c>
      <c r="O19" s="2">
        <f>(F19-J19)/2</f>
        <v>2.4455455770907313</v>
      </c>
      <c r="P19" s="2"/>
      <c r="Q19" s="2"/>
      <c r="R19" s="2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2">
      <c r="A20" s="8" t="s">
        <v>7</v>
      </c>
      <c r="B20" s="8">
        <v>7</v>
      </c>
      <c r="C20" s="8">
        <f>CONVERT(B20,"ft","m")</f>
        <v>2.1336</v>
      </c>
      <c r="D20" s="8">
        <v>0.00062</v>
      </c>
      <c r="E20" s="8">
        <v>0.0008159999999999999</v>
      </c>
      <c r="F20" s="8">
        <v>0.001173</v>
      </c>
      <c r="G20" s="8">
        <v>0.001994</v>
      </c>
      <c r="H20" s="8">
        <v>0.003956</v>
      </c>
      <c r="I20" s="8">
        <v>0.01291</v>
      </c>
      <c r="J20" s="8">
        <v>0.08391</v>
      </c>
      <c r="K20" s="8">
        <v>0.1535</v>
      </c>
      <c r="L20" s="8">
        <v>0.2032</v>
      </c>
      <c r="M20" s="8"/>
      <c r="N20" s="2">
        <f t="shared" si="0"/>
        <v>0.042541499999999996</v>
      </c>
      <c r="O20" s="2"/>
      <c r="P20" s="2">
        <v>16.292</v>
      </c>
      <c r="Q20" s="2">
        <v>34.19</v>
      </c>
      <c r="R20" s="2">
        <v>49.53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2">
      <c r="A21" s="8"/>
      <c r="B21" s="8"/>
      <c r="C21" s="8"/>
      <c r="D21" s="8">
        <v>10.655444164049937</v>
      </c>
      <c r="E21" s="8">
        <v>10.259143227352679</v>
      </c>
      <c r="F21" s="8">
        <v>9.735581271295667</v>
      </c>
      <c r="G21" s="8">
        <v>8.970118874925978</v>
      </c>
      <c r="H21" s="8">
        <v>7.981741858565063</v>
      </c>
      <c r="I21" s="8">
        <v>6.275367189129621</v>
      </c>
      <c r="J21" s="8">
        <v>3.575013435239464</v>
      </c>
      <c r="K21" s="8">
        <v>2.7036894392919075</v>
      </c>
      <c r="L21" s="8">
        <v>2.2990276927772837</v>
      </c>
      <c r="M21" s="8"/>
      <c r="N21" s="2">
        <f t="shared" si="0"/>
        <v>6.655297353267565</v>
      </c>
      <c r="O21" s="2">
        <f>(F21-J21)/2</f>
        <v>3.080283918028101</v>
      </c>
      <c r="P21" s="2"/>
      <c r="Q21" s="2"/>
      <c r="R21" s="2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2">
      <c r="A22" s="8" t="s">
        <v>8</v>
      </c>
      <c r="B22" s="8">
        <v>8</v>
      </c>
      <c r="C22" s="8">
        <f>CONVERT(B22,"ft","m")</f>
        <v>2.4384</v>
      </c>
      <c r="D22" s="8">
        <v>0.000599</v>
      </c>
      <c r="E22" s="8">
        <v>0.000767</v>
      </c>
      <c r="F22" s="8">
        <v>0.001041</v>
      </c>
      <c r="G22" s="8">
        <v>0.001826</v>
      </c>
      <c r="H22" s="8">
        <v>0.003727</v>
      </c>
      <c r="I22" s="8">
        <v>0.01156</v>
      </c>
      <c r="J22" s="8">
        <v>0.01829</v>
      </c>
      <c r="K22" s="8">
        <v>0.1181</v>
      </c>
      <c r="L22" s="8">
        <v>0.1967</v>
      </c>
      <c r="M22" s="8"/>
      <c r="N22" s="2">
        <f t="shared" si="0"/>
        <v>0.0096655</v>
      </c>
      <c r="O22" s="2"/>
      <c r="P22" s="2">
        <v>12.462</v>
      </c>
      <c r="Q22" s="2">
        <v>35.76</v>
      </c>
      <c r="R22" s="2">
        <v>51.84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2">
      <c r="A23" s="8"/>
      <c r="B23" s="8"/>
      <c r="C23" s="8"/>
      <c r="D23" s="8">
        <v>10.705156376535388</v>
      </c>
      <c r="E23" s="8">
        <v>10.34848580182124</v>
      </c>
      <c r="F23" s="8">
        <v>9.907814216024757</v>
      </c>
      <c r="G23" s="8">
        <v>9.097097519339952</v>
      </c>
      <c r="H23" s="8">
        <v>8.067769465595326</v>
      </c>
      <c r="I23" s="8">
        <v>6.434714791936133</v>
      </c>
      <c r="J23" s="8">
        <v>5.772801114688096</v>
      </c>
      <c r="K23" s="8">
        <v>3.0819191301522926</v>
      </c>
      <c r="L23" s="8">
        <v>2.3459311372709193</v>
      </c>
      <c r="M23" s="8"/>
      <c r="N23" s="2">
        <f t="shared" si="0"/>
        <v>7.840307665356427</v>
      </c>
      <c r="O23" s="2">
        <f>(F23-J23)/2</f>
        <v>2.067506550668331</v>
      </c>
      <c r="P23" s="2"/>
      <c r="Q23" s="2"/>
      <c r="R23" s="2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2">
      <c r="A24" s="8" t="s">
        <v>9</v>
      </c>
      <c r="B24" s="8">
        <v>9</v>
      </c>
      <c r="C24" s="8">
        <f>CONVERT(B24,"ft","m")</f>
        <v>2.7432</v>
      </c>
      <c r="D24" s="8">
        <v>0.000917</v>
      </c>
      <c r="E24" s="8">
        <v>0.0016299999999999997</v>
      </c>
      <c r="F24" s="8">
        <v>0.002719</v>
      </c>
      <c r="G24" s="8">
        <v>0.004952</v>
      </c>
      <c r="H24" s="8">
        <v>0.1189</v>
      </c>
      <c r="I24" s="8">
        <v>0.2639</v>
      </c>
      <c r="J24" s="8">
        <v>0.2963</v>
      </c>
      <c r="K24" s="8">
        <v>0.3233</v>
      </c>
      <c r="L24" s="8">
        <v>0.3554</v>
      </c>
      <c r="M24" s="8"/>
      <c r="N24" s="2">
        <f t="shared" si="0"/>
        <v>0.14950950000000002</v>
      </c>
      <c r="O24" s="2"/>
      <c r="P24" s="2">
        <v>53.1985</v>
      </c>
      <c r="Q24" s="2">
        <v>25.36</v>
      </c>
      <c r="R24" s="2">
        <v>21.52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2">
      <c r="A25" s="8"/>
      <c r="B25" s="8"/>
      <c r="C25" s="8"/>
      <c r="D25" s="8">
        <v>10.09079064572912</v>
      </c>
      <c r="E25" s="8">
        <v>9.260912320205735</v>
      </c>
      <c r="F25" s="8">
        <v>8.522708133299416</v>
      </c>
      <c r="G25" s="8">
        <v>7.65777297010991</v>
      </c>
      <c r="H25" s="8">
        <v>3.072179379803794</v>
      </c>
      <c r="I25" s="8">
        <v>1.921936744223181</v>
      </c>
      <c r="J25" s="8">
        <v>1.7548694685881672</v>
      </c>
      <c r="K25" s="8">
        <v>1.629054587423364</v>
      </c>
      <c r="L25" s="8">
        <v>1.4924844135207713</v>
      </c>
      <c r="M25" s="8"/>
      <c r="N25" s="2">
        <f t="shared" si="0"/>
        <v>5.138788800943791</v>
      </c>
      <c r="O25" s="2">
        <f>(F25-J25)/2</f>
        <v>3.3839193323556245</v>
      </c>
      <c r="P25" s="2"/>
      <c r="Q25" s="2"/>
      <c r="R25" s="2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2">
      <c r="A26" s="8" t="s">
        <v>10</v>
      </c>
      <c r="B26" s="8">
        <v>10</v>
      </c>
      <c r="C26" s="8">
        <f>CONVERT(B26,"ft","m")</f>
        <v>3.048</v>
      </c>
      <c r="D26" s="8">
        <v>0.001161</v>
      </c>
      <c r="E26" s="8">
        <v>0.002084</v>
      </c>
      <c r="F26" s="8">
        <v>0.003714</v>
      </c>
      <c r="G26" s="8">
        <v>0.009352</v>
      </c>
      <c r="H26" s="8">
        <v>0.02946</v>
      </c>
      <c r="I26" s="8">
        <v>0.04969</v>
      </c>
      <c r="J26" s="8">
        <v>0.06171</v>
      </c>
      <c r="K26" s="8">
        <v>0.07814</v>
      </c>
      <c r="L26" s="8">
        <v>0.1198</v>
      </c>
      <c r="M26" s="8"/>
      <c r="N26" s="2">
        <f t="shared" si="0"/>
        <v>0.032712</v>
      </c>
      <c r="O26" s="2"/>
      <c r="P26" s="2">
        <v>15.54521</v>
      </c>
      <c r="Q26" s="2">
        <v>67.88</v>
      </c>
      <c r="R26" s="2">
        <v>16.53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">
      <c r="A27" s="8"/>
      <c r="B27" s="8"/>
      <c r="C27" s="8"/>
      <c r="D27" s="8">
        <v>9.750416312458608</v>
      </c>
      <c r="E27" s="8">
        <v>8.906429007045666</v>
      </c>
      <c r="F27" s="8">
        <v>8.072810469388754</v>
      </c>
      <c r="G27" s="8">
        <v>6.7405093547925174</v>
      </c>
      <c r="H27" s="8">
        <v>5.085098759400963</v>
      </c>
      <c r="I27" s="8">
        <v>4.330900647886702</v>
      </c>
      <c r="J27" s="8">
        <v>4.018351895190722</v>
      </c>
      <c r="K27" s="8">
        <v>3.677794934253139</v>
      </c>
      <c r="L27" s="8">
        <v>3.061300186760664</v>
      </c>
      <c r="M27" s="8"/>
      <c r="N27" s="2">
        <f t="shared" si="0"/>
        <v>6.045581182289737</v>
      </c>
      <c r="O27" s="2">
        <f>(F27-J27)/2</f>
        <v>2.0272292870990163</v>
      </c>
      <c r="P27" s="2"/>
      <c r="Q27" s="2"/>
      <c r="R27" s="2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"/>
      <c r="O29" s="2"/>
      <c r="P29" s="2"/>
      <c r="Q29" s="2"/>
      <c r="R29" s="2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"/>
      <c r="O30" s="2"/>
      <c r="P30" s="2"/>
      <c r="Q30" s="2"/>
      <c r="R30" s="2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  <c r="O31" s="2"/>
      <c r="P31" s="2"/>
      <c r="Q31" s="2"/>
      <c r="R31" s="2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"/>
      <c r="O32" s="2"/>
      <c r="P32" s="2"/>
      <c r="Q32" s="2"/>
      <c r="R32" s="2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2"/>
      <c r="O33" s="2"/>
      <c r="P33" s="2"/>
      <c r="Q33" s="2"/>
      <c r="R33" s="2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"/>
      <c r="O34" s="2"/>
      <c r="P34" s="2"/>
      <c r="Q34" s="2"/>
      <c r="R34" s="2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2"/>
      <c r="O35" s="2"/>
      <c r="P35" s="2"/>
      <c r="Q35" s="2"/>
      <c r="R35" s="2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"/>
      <c r="O36" s="2"/>
      <c r="P36" s="2"/>
      <c r="Q36" s="2"/>
      <c r="R36" s="2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"/>
      <c r="O37" s="2"/>
      <c r="P37" s="2"/>
      <c r="Q37" s="2"/>
      <c r="R37" s="2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"/>
      <c r="O38" s="2"/>
      <c r="P38" s="2"/>
      <c r="Q38" s="2"/>
      <c r="R38" s="2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"/>
      <c r="O39" s="2"/>
      <c r="P39" s="2"/>
      <c r="Q39" s="2"/>
      <c r="R39" s="2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"/>
      <c r="O40" s="2"/>
      <c r="P40" s="2"/>
      <c r="Q40" s="2"/>
      <c r="R40" s="2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"/>
      <c r="O41" s="2"/>
      <c r="P41" s="2"/>
      <c r="Q41" s="2"/>
      <c r="R41" s="2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"/>
      <c r="O42" s="2"/>
      <c r="P42" s="2"/>
      <c r="Q42" s="2"/>
      <c r="R42" s="2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"/>
      <c r="O43" s="2"/>
      <c r="P43" s="2"/>
      <c r="Q43" s="2"/>
      <c r="R43" s="2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"/>
      <c r="O44" s="2"/>
      <c r="P44" s="2"/>
      <c r="Q44" s="2"/>
      <c r="R44" s="2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"/>
      <c r="O45" s="2"/>
      <c r="P45" s="2"/>
      <c r="Q45" s="2"/>
      <c r="R45" s="2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"/>
      <c r="O46" s="2"/>
      <c r="P46" s="2"/>
      <c r="Q46" s="2"/>
      <c r="R46" s="2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"/>
      <c r="O47" s="2"/>
      <c r="P47" s="2"/>
      <c r="Q47" s="2"/>
      <c r="R47" s="2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"/>
      <c r="Q48" s="2"/>
      <c r="R48" s="2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"/>
      <c r="Q49" s="2"/>
      <c r="R49" s="2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"/>
      <c r="Q50" s="2"/>
      <c r="R50" s="2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"/>
      <c r="Q51" s="2"/>
      <c r="R51" s="2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"/>
      <c r="Q52" s="2"/>
      <c r="R52" s="2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"/>
      <c r="Q53" s="2"/>
      <c r="R53" s="2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"/>
      <c r="Q54" s="2"/>
      <c r="R54" s="2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"/>
      <c r="Q55" s="2"/>
      <c r="R55" s="2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"/>
      <c r="Q56" s="2"/>
      <c r="R56" s="2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"/>
      <c r="Q57" s="2"/>
      <c r="R57" s="2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"/>
      <c r="Q58" s="2"/>
      <c r="R58" s="2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"/>
      <c r="Q59" s="2"/>
      <c r="R59" s="2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"/>
      <c r="Q60" s="2"/>
      <c r="R60" s="2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"/>
      <c r="Q61" s="2"/>
      <c r="R61" s="2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"/>
      <c r="Q62" s="2"/>
      <c r="R62" s="2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"/>
      <c r="Q63" s="2"/>
      <c r="R63" s="2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"/>
      <c r="Q64" s="2"/>
      <c r="R64" s="2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"/>
      <c r="Q65" s="2"/>
      <c r="R65" s="2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"/>
      <c r="Q66" s="2"/>
      <c r="R66" s="2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"/>
      <c r="Q67" s="2"/>
      <c r="R67" s="2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"/>
      <c r="Q68" s="2"/>
      <c r="R68" s="2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"/>
      <c r="Q69" s="2"/>
      <c r="R69" s="2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"/>
      <c r="Q70" s="2"/>
      <c r="R70" s="2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"/>
      <c r="Q71" s="2"/>
      <c r="R71" s="2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"/>
      <c r="Q72" s="2"/>
      <c r="R72" s="2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"/>
      <c r="Q73" s="2"/>
      <c r="R73" s="2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"/>
      <c r="Q74" s="2"/>
      <c r="R74" s="2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"/>
      <c r="Q75" s="2"/>
      <c r="R75" s="2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2000-12-04T16:50:35Z</dcterms:created>
  <dcterms:modified xsi:type="dcterms:W3CDTF">2000-12-04T16:51:35Z</dcterms:modified>
  <cp:category/>
  <cp:version/>
  <cp:contentType/>
  <cp:contentStatus/>
</cp:coreProperties>
</file>