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0" windowWidth="15480" windowHeight="1164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<sst xmlns="http://schemas.openxmlformats.org/spreadsheetml/2006/main" count="49" uniqueCount="32">
  <si>
    <t>193-000-002</t>
  </si>
  <si>
    <t>193-011-013</t>
  </si>
  <si>
    <t>193-023-025</t>
  </si>
  <si>
    <t>193-035-037</t>
  </si>
  <si>
    <t>193-047-049</t>
  </si>
  <si>
    <t>193-059-061</t>
  </si>
  <si>
    <t>193-071-073</t>
  </si>
  <si>
    <t>193-083-085</t>
  </si>
  <si>
    <t>193-095-097</t>
  </si>
  <si>
    <t>193-107-109</t>
  </si>
  <si>
    <t>193-119-121</t>
  </si>
  <si>
    <t>193-143-145</t>
  </si>
  <si>
    <t>193-167-169</t>
  </si>
  <si>
    <t>193-179-181</t>
  </si>
  <si>
    <t>193-191-193</t>
  </si>
  <si>
    <t>mm</t>
  </si>
  <si>
    <t>phi</t>
  </si>
  <si>
    <t>Sample I.D.</t>
  </si>
  <si>
    <t>Depth mdpt (ft)</t>
  </si>
  <si>
    <t>%Sand</t>
  </si>
  <si>
    <t>%Silt</t>
  </si>
  <si>
    <t>%Clay</t>
  </si>
  <si>
    <t>Depth mdpt (m)</t>
  </si>
  <si>
    <t>Mean (Inman, 1952)</t>
  </si>
  <si>
    <t>S.D. (phi units)</t>
  </si>
  <si>
    <t>Chart table</t>
  </si>
  <si>
    <t>Sample</t>
  </si>
  <si>
    <t>Depth (ft)</t>
  </si>
  <si>
    <t>Depth (m)</t>
  </si>
  <si>
    <t xml:space="preserve">%Silt </t>
  </si>
  <si>
    <t xml:space="preserve">% finer than </t>
  </si>
  <si>
    <t>BSS00_193 grain size table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</si>
</sst>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6">
    <font>
      <sz val="10"/>
      <name val="Arial"/>
      <family val="0"/>
    </font>
    <font>
      <sz val="8"/>
      <name val="Times New Roman"/>
      <family val="1"/>
    </font>
    <font>
      <sz val="8"/>
      <name val="Arial"/>
      <family val="0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5.25"/>
      <name val="Times New Roman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5" fontId="1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2" fontId="1" fillId="0" borderId="5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6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165" fontId="1" fillId="0" borderId="8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  <xf numFmtId="0" fontId="4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Bss00-193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DATATABLE!$W$7:$W$21</c:f>
              <c:numCache>
                <c:ptCount val="15"/>
                <c:pt idx="0">
                  <c:v>40.42829</c:v>
                </c:pt>
                <c:pt idx="1">
                  <c:v>86.559</c:v>
                </c:pt>
                <c:pt idx="2">
                  <c:v>50.755745</c:v>
                </c:pt>
                <c:pt idx="3">
                  <c:v>19.2623</c:v>
                </c:pt>
                <c:pt idx="4">
                  <c:v>44.296440000000004</c:v>
                </c:pt>
                <c:pt idx="5">
                  <c:v>33.5283</c:v>
                </c:pt>
                <c:pt idx="6">
                  <c:v>35.0019</c:v>
                </c:pt>
                <c:pt idx="7">
                  <c:v>81.56791</c:v>
                </c:pt>
                <c:pt idx="8">
                  <c:v>7.48</c:v>
                </c:pt>
                <c:pt idx="9">
                  <c:v>6.184</c:v>
                </c:pt>
                <c:pt idx="10">
                  <c:v>0</c:v>
                </c:pt>
                <c:pt idx="11">
                  <c:v>7.255455</c:v>
                </c:pt>
                <c:pt idx="12">
                  <c:v>86.2721</c:v>
                </c:pt>
                <c:pt idx="13">
                  <c:v>32.036675</c:v>
                </c:pt>
                <c:pt idx="14">
                  <c:v>70.15839</c:v>
                </c:pt>
              </c:numCache>
            </c:numRef>
          </c:xVal>
          <c:yVal>
            <c:numRef>
              <c:f>DATATABLE!$U$7:$U$21</c:f>
              <c:numCache>
                <c:ptCount val="15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12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</c:numCache>
            </c:numRef>
          </c:yVal>
          <c:smooth val="0"/>
        </c:ser>
        <c:axId val="50278662"/>
        <c:axId val="49854775"/>
      </c:scatterChart>
      <c:valAx>
        <c:axId val="50278662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49854775"/>
        <c:crosses val="autoZero"/>
        <c:crossBetween val="midCat"/>
        <c:dispUnits/>
        <c:majorUnit val="10"/>
        <c:minorUnit val="5"/>
      </c:valAx>
      <c:valAx>
        <c:axId val="49854775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50278662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Bss00-193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DATATABLE!$W$7:$W$21</c:f>
              <c:numCache>
                <c:ptCount val="15"/>
                <c:pt idx="0">
                  <c:v>40.42829</c:v>
                </c:pt>
                <c:pt idx="1">
                  <c:v>86.559</c:v>
                </c:pt>
                <c:pt idx="2">
                  <c:v>50.755745</c:v>
                </c:pt>
                <c:pt idx="3">
                  <c:v>19.2623</c:v>
                </c:pt>
                <c:pt idx="4">
                  <c:v>44.296440000000004</c:v>
                </c:pt>
                <c:pt idx="5">
                  <c:v>33.5283</c:v>
                </c:pt>
                <c:pt idx="6">
                  <c:v>35.0019</c:v>
                </c:pt>
                <c:pt idx="7">
                  <c:v>81.56791</c:v>
                </c:pt>
                <c:pt idx="8">
                  <c:v>7.48</c:v>
                </c:pt>
                <c:pt idx="9">
                  <c:v>6.184</c:v>
                </c:pt>
                <c:pt idx="10">
                  <c:v>0</c:v>
                </c:pt>
                <c:pt idx="11">
                  <c:v>7.255455</c:v>
                </c:pt>
                <c:pt idx="12">
                  <c:v>86.2721</c:v>
                </c:pt>
                <c:pt idx="13">
                  <c:v>32.036675</c:v>
                </c:pt>
                <c:pt idx="14">
                  <c:v>70.15839</c:v>
                </c:pt>
              </c:numCache>
            </c:numRef>
          </c:xVal>
          <c:yVal>
            <c:numRef>
              <c:f>DATATABLE!$V$7:$V$21</c:f>
              <c:numCache>
                <c:ptCount val="15"/>
                <c:pt idx="0">
                  <c:v>0.0254</c:v>
                </c:pt>
                <c:pt idx="1">
                  <c:v>0.3048</c:v>
                </c:pt>
                <c:pt idx="2">
                  <c:v>0.6096</c:v>
                </c:pt>
                <c:pt idx="3">
                  <c:v>0.9144</c:v>
                </c:pt>
                <c:pt idx="4">
                  <c:v>1.2192</c:v>
                </c:pt>
                <c:pt idx="5">
                  <c:v>1.524</c:v>
                </c:pt>
                <c:pt idx="6">
                  <c:v>1.8288</c:v>
                </c:pt>
                <c:pt idx="7">
                  <c:v>2.1336</c:v>
                </c:pt>
                <c:pt idx="8">
                  <c:v>2.4384</c:v>
                </c:pt>
                <c:pt idx="9">
                  <c:v>2.7432</c:v>
                </c:pt>
                <c:pt idx="10">
                  <c:v>3.048</c:v>
                </c:pt>
                <c:pt idx="11">
                  <c:v>3.6576</c:v>
                </c:pt>
                <c:pt idx="12">
                  <c:v>4.2672</c:v>
                </c:pt>
                <c:pt idx="13">
                  <c:v>4.572</c:v>
                </c:pt>
                <c:pt idx="14">
                  <c:v>4.8768</c:v>
                </c:pt>
              </c:numCache>
            </c:numRef>
          </c:yVal>
          <c:smooth val="0"/>
        </c:ser>
        <c:axId val="46039792"/>
        <c:axId val="11704945"/>
      </c:scatterChart>
      <c:valAx>
        <c:axId val="46039792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1704945"/>
        <c:crosses val="autoZero"/>
        <c:crossBetween val="midCat"/>
        <c:dispUnits/>
        <c:majorUnit val="10"/>
        <c:minorUnit val="5"/>
      </c:valAx>
      <c:valAx>
        <c:axId val="11704945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46039792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36</xdr:row>
      <xdr:rowOff>66675</xdr:rowOff>
    </xdr:from>
    <xdr:to>
      <xdr:col>7</xdr:col>
      <xdr:colOff>171450</xdr:colOff>
      <xdr:row>52</xdr:row>
      <xdr:rowOff>76200</xdr:rowOff>
    </xdr:to>
    <xdr:graphicFrame>
      <xdr:nvGraphicFramePr>
        <xdr:cNvPr id="1" name="Chart 1"/>
        <xdr:cNvGraphicFramePr/>
      </xdr:nvGraphicFramePr>
      <xdr:xfrm>
        <a:off x="238125" y="5553075"/>
        <a:ext cx="3114675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123825</xdr:colOff>
      <xdr:row>36</xdr:row>
      <xdr:rowOff>76200</xdr:rowOff>
    </xdr:from>
    <xdr:to>
      <xdr:col>19</xdr:col>
      <xdr:colOff>38100</xdr:colOff>
      <xdr:row>52</xdr:row>
      <xdr:rowOff>85725</xdr:rowOff>
    </xdr:to>
    <xdr:graphicFrame>
      <xdr:nvGraphicFramePr>
        <xdr:cNvPr id="2" name="Chart 2"/>
        <xdr:cNvGraphicFramePr/>
      </xdr:nvGraphicFramePr>
      <xdr:xfrm>
        <a:off x="3667125" y="5562600"/>
        <a:ext cx="4152900" cy="2447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/>
  <dimension ref="A1:AC75"/>
  <sheetViews>
    <sheetView tabSelected="1" zoomScale="75" zoomScaleNormal="75" workbookViewId="0" topLeftCell="A1">
      <selection activeCell="A4" sqref="A4"/>
    </sheetView>
  </sheetViews>
  <sheetFormatPr defaultColWidth="11.421875" defaultRowHeight="12.75"/>
  <cols>
    <col min="1" max="1" width="9.8515625" style="0" bestFit="1" customWidth="1"/>
    <col min="2" max="2" width="10.421875" style="0" bestFit="1" customWidth="1"/>
    <col min="3" max="3" width="4.7109375" style="9" customWidth="1"/>
    <col min="4" max="4" width="5.8515625" style="0" bestFit="1" customWidth="1"/>
    <col min="5" max="5" width="6.00390625" style="0" bestFit="1" customWidth="1"/>
    <col min="6" max="12" width="5.421875" style="0" bestFit="1" customWidth="1"/>
    <col min="13" max="13" width="3.421875" style="0" bestFit="1" customWidth="1"/>
    <col min="14" max="15" width="4.7109375" style="9" customWidth="1"/>
    <col min="16" max="16" width="8.7109375" style="7" bestFit="1" customWidth="1"/>
    <col min="17" max="17" width="6.140625" style="7" bestFit="1" customWidth="1"/>
    <col min="18" max="18" width="5.28125" style="7" bestFit="1" customWidth="1"/>
    <col min="19" max="19" width="8.8515625" style="0" customWidth="1"/>
    <col min="20" max="20" width="9.8515625" style="0" bestFit="1" customWidth="1"/>
    <col min="21" max="21" width="10.421875" style="0" bestFit="1" customWidth="1"/>
    <col min="22" max="22" width="10.421875" style="0" customWidth="1"/>
    <col min="23" max="23" width="8.7109375" style="7" bestFit="1" customWidth="1"/>
    <col min="24" max="24" width="6.140625" style="7" bestFit="1" customWidth="1"/>
    <col min="25" max="25" width="5.28125" style="7" bestFit="1" customWidth="1"/>
    <col min="26" max="16384" width="8.8515625" style="0" customWidth="1"/>
  </cols>
  <sheetData>
    <row r="1" spans="1:29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5"/>
      <c r="Q1" s="5"/>
      <c r="R1" s="5"/>
      <c r="S1" s="1"/>
      <c r="T1" s="1"/>
      <c r="U1" s="1"/>
      <c r="V1" s="1"/>
      <c r="W1" s="5"/>
      <c r="X1" s="5"/>
      <c r="Y1" s="5"/>
      <c r="Z1" s="1"/>
      <c r="AA1" s="1"/>
      <c r="AB1" s="1"/>
      <c r="AC1" s="1"/>
    </row>
    <row r="2" spans="1:29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5"/>
      <c r="Q2" s="5"/>
      <c r="R2" s="5"/>
      <c r="S2" s="1"/>
      <c r="T2" s="1"/>
      <c r="U2" s="1"/>
      <c r="V2" s="1"/>
      <c r="W2" s="5"/>
      <c r="X2" s="5"/>
      <c r="Y2" s="5"/>
      <c r="Z2" s="1"/>
      <c r="AA2" s="1"/>
      <c r="AB2" s="1"/>
      <c r="AC2" s="1"/>
    </row>
    <row r="3" spans="1:29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5"/>
      <c r="Q3" s="5"/>
      <c r="R3" s="5"/>
      <c r="S3" s="1"/>
      <c r="T3" s="1"/>
      <c r="U3" s="1"/>
      <c r="V3" s="1"/>
      <c r="W3" s="5"/>
      <c r="X3" s="5"/>
      <c r="Y3" s="5"/>
      <c r="Z3" s="1"/>
      <c r="AA3" s="1"/>
      <c r="AB3" s="1"/>
      <c r="AC3" s="1"/>
    </row>
    <row r="4" spans="1:29" s="9" customFormat="1" ht="9.75">
      <c r="A4" s="12" t="s">
        <v>31</v>
      </c>
      <c r="B4" s="1"/>
      <c r="C4" s="1"/>
      <c r="D4" s="1"/>
      <c r="E4" s="1"/>
      <c r="F4" s="1"/>
      <c r="G4" s="23" t="s">
        <v>30</v>
      </c>
      <c r="H4" s="1"/>
      <c r="I4" s="1"/>
      <c r="J4" s="1"/>
      <c r="K4" s="1"/>
      <c r="L4" s="1"/>
      <c r="M4" s="1"/>
      <c r="N4" s="10"/>
      <c r="O4" s="10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2.75" thickBot="1">
      <c r="A5" s="3" t="s">
        <v>17</v>
      </c>
      <c r="B5" s="3" t="s">
        <v>18</v>
      </c>
      <c r="C5" s="3" t="s">
        <v>22</v>
      </c>
      <c r="D5" s="4">
        <v>0.05</v>
      </c>
      <c r="E5" s="4">
        <v>0.1</v>
      </c>
      <c r="F5" s="4">
        <v>0.16</v>
      </c>
      <c r="G5" s="4">
        <v>0.25</v>
      </c>
      <c r="H5" s="4">
        <v>0.5</v>
      </c>
      <c r="I5" s="4">
        <v>0.75</v>
      </c>
      <c r="J5" s="4">
        <v>0.84</v>
      </c>
      <c r="K5" s="4">
        <v>0.9</v>
      </c>
      <c r="L5" s="4">
        <v>0.95</v>
      </c>
      <c r="M5" s="3"/>
      <c r="N5" s="3" t="s">
        <v>23</v>
      </c>
      <c r="O5" s="3" t="s">
        <v>24</v>
      </c>
      <c r="P5" s="6" t="s">
        <v>19</v>
      </c>
      <c r="Q5" s="6" t="s">
        <v>20</v>
      </c>
      <c r="R5" s="6" t="s">
        <v>21</v>
      </c>
      <c r="S5" s="1"/>
      <c r="T5" s="12" t="s">
        <v>25</v>
      </c>
      <c r="U5" s="1"/>
      <c r="V5" s="1"/>
      <c r="W5" s="1"/>
      <c r="X5" s="1"/>
      <c r="Y5" s="1"/>
      <c r="AA5" s="1"/>
      <c r="AB5" s="1"/>
      <c r="AC5" s="1"/>
    </row>
    <row r="6" spans="1:29" ht="12.75" thickTop="1">
      <c r="A6" s="2" t="s">
        <v>0</v>
      </c>
      <c r="B6" s="2">
        <v>0.08333333333333333</v>
      </c>
      <c r="C6" s="2">
        <f>CONVERT(B6,"ft","m")</f>
        <v>0.0254</v>
      </c>
      <c r="D6" s="8">
        <v>0.001714</v>
      </c>
      <c r="E6" s="8">
        <v>0.003133</v>
      </c>
      <c r="F6" s="8">
        <v>0.005059</v>
      </c>
      <c r="G6" s="8">
        <v>0.009818</v>
      </c>
      <c r="H6" s="8">
        <v>0.04375</v>
      </c>
      <c r="I6" s="8">
        <v>0.0881</v>
      </c>
      <c r="J6" s="8">
        <v>0.1024</v>
      </c>
      <c r="K6" s="8">
        <v>0.1139</v>
      </c>
      <c r="L6" s="8">
        <v>0.1275</v>
      </c>
      <c r="M6" s="2" t="s">
        <v>15</v>
      </c>
      <c r="N6" s="5">
        <f>(F6+J6)/2</f>
        <v>0.0537295</v>
      </c>
      <c r="O6" s="5"/>
      <c r="P6" s="5">
        <v>40.42829</v>
      </c>
      <c r="Q6" s="5">
        <v>47.03</v>
      </c>
      <c r="R6" s="5">
        <v>12.59</v>
      </c>
      <c r="S6" s="2"/>
      <c r="T6" s="13" t="s">
        <v>26</v>
      </c>
      <c r="U6" s="14" t="s">
        <v>27</v>
      </c>
      <c r="V6" s="14" t="s">
        <v>28</v>
      </c>
      <c r="W6" s="14" t="s">
        <v>19</v>
      </c>
      <c r="X6" s="14" t="s">
        <v>29</v>
      </c>
      <c r="Y6" s="15" t="s">
        <v>21</v>
      </c>
      <c r="AA6" s="2"/>
      <c r="AB6" s="2"/>
      <c r="AC6" s="2"/>
    </row>
    <row r="7" spans="1:29" ht="12">
      <c r="A7" s="2"/>
      <c r="B7" s="2"/>
      <c r="C7" s="2"/>
      <c r="D7" s="8">
        <v>9.188417175211674</v>
      </c>
      <c r="E7" s="8">
        <v>8.31823951495312</v>
      </c>
      <c r="F7" s="8">
        <v>7.626932045516903</v>
      </c>
      <c r="G7" s="8">
        <v>6.670355117958126</v>
      </c>
      <c r="H7" s="8">
        <v>4.514573172829758</v>
      </c>
      <c r="I7" s="8">
        <v>3.504714170629036</v>
      </c>
      <c r="J7" s="8">
        <v>3.2877123795494496</v>
      </c>
      <c r="K7" s="8">
        <v>3.1341603478413376</v>
      </c>
      <c r="L7" s="8">
        <v>2.9714308478032287</v>
      </c>
      <c r="M7" s="2" t="s">
        <v>16</v>
      </c>
      <c r="N7" s="5">
        <f aca="true" t="shared" si="0" ref="N7:N35">(F7+J7)/2</f>
        <v>5.457322212533176</v>
      </c>
      <c r="O7" s="5">
        <f>(F7-J7)/2</f>
        <v>2.169609832983727</v>
      </c>
      <c r="P7" s="5"/>
      <c r="Q7" s="5"/>
      <c r="R7" s="5"/>
      <c r="S7" s="2"/>
      <c r="T7" s="16" t="s">
        <v>0</v>
      </c>
      <c r="U7" s="11">
        <v>0.08333333333333333</v>
      </c>
      <c r="V7" s="11">
        <f>CONVERT(U7,"ft","m")</f>
        <v>0.0254</v>
      </c>
      <c r="W7" s="17">
        <v>40.42829</v>
      </c>
      <c r="X7" s="17">
        <v>47.03</v>
      </c>
      <c r="Y7" s="18">
        <v>12.59</v>
      </c>
      <c r="AA7" s="2"/>
      <c r="AB7" s="2"/>
      <c r="AC7" s="2"/>
    </row>
    <row r="8" spans="1:29" ht="12">
      <c r="A8" s="2" t="s">
        <v>1</v>
      </c>
      <c r="B8" s="2">
        <v>1</v>
      </c>
      <c r="C8" s="2">
        <f>CONVERT(B8,"ft","m")</f>
        <v>0.3048</v>
      </c>
      <c r="D8" s="8">
        <v>0.0297</v>
      </c>
      <c r="E8" s="8">
        <v>0.05369</v>
      </c>
      <c r="F8" s="8">
        <v>0.06733</v>
      </c>
      <c r="G8" s="8">
        <v>0.07942</v>
      </c>
      <c r="H8" s="8">
        <v>0.1019</v>
      </c>
      <c r="I8" s="8">
        <v>0.1268</v>
      </c>
      <c r="J8" s="8">
        <v>0.1415</v>
      </c>
      <c r="K8" s="8">
        <v>0.1585</v>
      </c>
      <c r="L8" s="8">
        <v>0.2043</v>
      </c>
      <c r="M8" s="2"/>
      <c r="N8" s="5">
        <f t="shared" si="0"/>
        <v>0.104415</v>
      </c>
      <c r="O8" s="5"/>
      <c r="P8" s="5">
        <v>86.559</v>
      </c>
      <c r="Q8" s="5">
        <v>11.53</v>
      </c>
      <c r="R8" s="5">
        <v>1.911</v>
      </c>
      <c r="S8" s="2"/>
      <c r="T8" s="16" t="s">
        <v>1</v>
      </c>
      <c r="U8" s="11">
        <v>1</v>
      </c>
      <c r="V8" s="11">
        <f>CONVERT(U8,"ft","m")</f>
        <v>0.3048</v>
      </c>
      <c r="W8" s="17">
        <v>86.559</v>
      </c>
      <c r="X8" s="17">
        <v>11.53</v>
      </c>
      <c r="Y8" s="18">
        <v>1.911</v>
      </c>
      <c r="AA8" s="2"/>
      <c r="AB8" s="2"/>
      <c r="AC8" s="2"/>
    </row>
    <row r="9" spans="1:29" ht="12">
      <c r="A9" s="2"/>
      <c r="B9" s="2"/>
      <c r="C9" s="2"/>
      <c r="D9" s="8">
        <v>5.073393258748683</v>
      </c>
      <c r="E9" s="8">
        <v>4.219202784876274</v>
      </c>
      <c r="F9" s="8">
        <v>3.892606724945921</v>
      </c>
      <c r="G9" s="8">
        <v>3.6543538289123436</v>
      </c>
      <c r="H9" s="8">
        <v>3.294774043383635</v>
      </c>
      <c r="I9" s="8">
        <v>2.9793733494100425</v>
      </c>
      <c r="J9" s="8">
        <v>2.8211260418302047</v>
      </c>
      <c r="K9" s="8">
        <v>2.65744525452268</v>
      </c>
      <c r="L9" s="8">
        <v>2.291238890816222</v>
      </c>
      <c r="M9" s="2"/>
      <c r="N9" s="5">
        <f t="shared" si="0"/>
        <v>3.3568663833880628</v>
      </c>
      <c r="O9" s="5">
        <f>(F9-J9)/2</f>
        <v>0.5357403415578581</v>
      </c>
      <c r="P9" s="5"/>
      <c r="Q9" s="5"/>
      <c r="R9" s="5"/>
      <c r="S9" s="2"/>
      <c r="T9" s="16" t="s">
        <v>2</v>
      </c>
      <c r="U9" s="11">
        <v>2</v>
      </c>
      <c r="V9" s="11">
        <f>CONVERT(U9,"ft","m")</f>
        <v>0.6096</v>
      </c>
      <c r="W9" s="17">
        <v>50.755745</v>
      </c>
      <c r="X9" s="17">
        <v>42.8</v>
      </c>
      <c r="Y9" s="18">
        <v>6.41</v>
      </c>
      <c r="AA9" s="2"/>
      <c r="AB9" s="2"/>
      <c r="AC9" s="2"/>
    </row>
    <row r="10" spans="1:29" ht="12">
      <c r="A10" s="2" t="s">
        <v>2</v>
      </c>
      <c r="B10" s="2">
        <v>2</v>
      </c>
      <c r="C10" s="2">
        <f>CONVERT(B10,"ft","m")</f>
        <v>0.6096</v>
      </c>
      <c r="D10" s="8">
        <v>0.002953</v>
      </c>
      <c r="E10" s="8">
        <v>0.007259</v>
      </c>
      <c r="F10" s="8">
        <v>0.01623</v>
      </c>
      <c r="G10" s="8">
        <v>0.03258</v>
      </c>
      <c r="H10" s="8">
        <v>0.06339</v>
      </c>
      <c r="I10" s="8">
        <v>0.09617</v>
      </c>
      <c r="J10" s="8">
        <v>0.1137</v>
      </c>
      <c r="K10" s="8">
        <v>0.1319</v>
      </c>
      <c r="L10" s="8">
        <v>0.1679</v>
      </c>
      <c r="M10" s="2"/>
      <c r="N10" s="5">
        <f t="shared" si="0"/>
        <v>0.064965</v>
      </c>
      <c r="O10" s="5"/>
      <c r="P10" s="5">
        <v>50.755745</v>
      </c>
      <c r="Q10" s="5">
        <v>42.8</v>
      </c>
      <c r="R10" s="5">
        <v>6.41</v>
      </c>
      <c r="S10" s="2"/>
      <c r="T10" s="16" t="s">
        <v>3</v>
      </c>
      <c r="U10" s="11">
        <v>3</v>
      </c>
      <c r="V10" s="11">
        <f>CONVERT(U10,"ft","m")</f>
        <v>0.9144</v>
      </c>
      <c r="W10" s="17">
        <v>19.2623</v>
      </c>
      <c r="X10" s="17">
        <v>61.85</v>
      </c>
      <c r="Y10" s="18">
        <v>18.87</v>
      </c>
      <c r="AA10" s="2"/>
      <c r="AB10" s="2"/>
      <c r="AC10" s="2"/>
    </row>
    <row r="11" spans="1:29" ht="12">
      <c r="A11" s="2"/>
      <c r="B11" s="2"/>
      <c r="C11" s="2"/>
      <c r="D11" s="8">
        <v>8.403602928190221</v>
      </c>
      <c r="E11" s="8">
        <v>7.1060134684533445</v>
      </c>
      <c r="F11" s="8">
        <v>5.945193189888841</v>
      </c>
      <c r="G11" s="8">
        <v>4.939869585911294</v>
      </c>
      <c r="H11" s="8">
        <v>3.9796009217807153</v>
      </c>
      <c r="I11" s="8">
        <v>3.378269270843893</v>
      </c>
      <c r="J11" s="8">
        <v>3.1366958406572016</v>
      </c>
      <c r="K11" s="8">
        <v>2.922483530297905</v>
      </c>
      <c r="L11" s="8">
        <v>2.5743258646124194</v>
      </c>
      <c r="M11" s="2"/>
      <c r="N11" s="5">
        <f t="shared" si="0"/>
        <v>4.540944515273021</v>
      </c>
      <c r="O11" s="5">
        <f>(F11-J11)/2</f>
        <v>1.4042486746158198</v>
      </c>
      <c r="P11" s="5"/>
      <c r="Q11" s="5"/>
      <c r="R11" s="5"/>
      <c r="S11" s="2"/>
      <c r="T11" s="16" t="s">
        <v>4</v>
      </c>
      <c r="U11" s="11">
        <v>4</v>
      </c>
      <c r="V11" s="11">
        <f>CONVERT(U11,"ft","m")</f>
        <v>1.2192</v>
      </c>
      <c r="W11" s="17">
        <v>44.296440000000004</v>
      </c>
      <c r="X11" s="17">
        <v>42.64</v>
      </c>
      <c r="Y11" s="18">
        <v>13.06</v>
      </c>
      <c r="AA11" s="2"/>
      <c r="AB11" s="2"/>
      <c r="AC11" s="2"/>
    </row>
    <row r="12" spans="1:29" ht="12">
      <c r="A12" s="2" t="s">
        <v>3</v>
      </c>
      <c r="B12" s="2">
        <v>3</v>
      </c>
      <c r="C12" s="2">
        <f>CONVERT(B12,"ft","m")</f>
        <v>0.9144</v>
      </c>
      <c r="D12" s="8">
        <v>0.000896</v>
      </c>
      <c r="E12" s="8">
        <v>0.002086</v>
      </c>
      <c r="F12" s="8">
        <v>0.003297</v>
      </c>
      <c r="G12" s="8">
        <v>0.005709</v>
      </c>
      <c r="H12" s="8">
        <v>0.020260000000000004</v>
      </c>
      <c r="I12" s="8">
        <v>0.05115</v>
      </c>
      <c r="J12" s="8">
        <v>0.07284</v>
      </c>
      <c r="K12" s="8">
        <v>0.1012</v>
      </c>
      <c r="L12" s="8">
        <v>0.1533</v>
      </c>
      <c r="M12" s="2"/>
      <c r="N12" s="5">
        <f t="shared" si="0"/>
        <v>0.0380685</v>
      </c>
      <c r="O12" s="5"/>
      <c r="P12" s="5">
        <v>19.2623</v>
      </c>
      <c r="Q12" s="5">
        <v>61.85</v>
      </c>
      <c r="R12" s="5">
        <v>18.87</v>
      </c>
      <c r="S12" s="2"/>
      <c r="T12" s="16" t="s">
        <v>5</v>
      </c>
      <c r="U12" s="11">
        <v>5</v>
      </c>
      <c r="V12" s="11">
        <f>CONVERT(U12,"ft","m")</f>
        <v>1.524</v>
      </c>
      <c r="W12" s="17">
        <v>33.5283</v>
      </c>
      <c r="X12" s="17">
        <v>52.7</v>
      </c>
      <c r="Y12" s="18">
        <v>13.79</v>
      </c>
      <c r="AA12" s="2"/>
      <c r="AB12" s="2"/>
      <c r="AC12" s="2"/>
    </row>
    <row r="13" spans="1:29" ht="12">
      <c r="A13" s="2"/>
      <c r="B13" s="2"/>
      <c r="C13" s="2"/>
      <c r="D13" s="8">
        <v>10.12421364726657</v>
      </c>
      <c r="E13" s="8">
        <v>8.905045126804408</v>
      </c>
      <c r="F13" s="8">
        <v>8.244630397653788</v>
      </c>
      <c r="G13" s="8">
        <v>7.452546222328996</v>
      </c>
      <c r="H13" s="8">
        <v>5.625222015635673</v>
      </c>
      <c r="I13" s="8">
        <v>4.289121949804121</v>
      </c>
      <c r="J13" s="8">
        <v>3.779125267459974</v>
      </c>
      <c r="K13" s="8">
        <v>3.3047188048551397</v>
      </c>
      <c r="L13" s="8">
        <v>2.705570397890672</v>
      </c>
      <c r="M13" s="2"/>
      <c r="N13" s="5">
        <f t="shared" si="0"/>
        <v>6.0118778325568805</v>
      </c>
      <c r="O13" s="5">
        <f>(F13-J13)/2</f>
        <v>2.232752565096907</v>
      </c>
      <c r="P13" s="5"/>
      <c r="Q13" s="5"/>
      <c r="R13" s="5"/>
      <c r="S13" s="2"/>
      <c r="T13" s="16" t="s">
        <v>6</v>
      </c>
      <c r="U13" s="11">
        <v>6</v>
      </c>
      <c r="V13" s="11">
        <f>CONVERT(U13,"ft","m")</f>
        <v>1.8288</v>
      </c>
      <c r="W13" s="17">
        <v>35.0019</v>
      </c>
      <c r="X13" s="17">
        <v>48.6</v>
      </c>
      <c r="Y13" s="18">
        <v>16.43</v>
      </c>
      <c r="AA13" s="2"/>
      <c r="AB13" s="2"/>
      <c r="AC13" s="2"/>
    </row>
    <row r="14" spans="1:29" ht="12">
      <c r="A14" s="2" t="s">
        <v>4</v>
      </c>
      <c r="B14" s="2">
        <v>4</v>
      </c>
      <c r="C14" s="2">
        <f>CONVERT(B14,"ft","m")</f>
        <v>1.2192</v>
      </c>
      <c r="D14" s="8">
        <v>0.00151</v>
      </c>
      <c r="E14" s="8">
        <v>0.002937</v>
      </c>
      <c r="F14" s="8">
        <v>0.005008</v>
      </c>
      <c r="G14" s="8">
        <v>0.01092</v>
      </c>
      <c r="H14" s="8">
        <v>0.05206</v>
      </c>
      <c r="I14" s="8">
        <v>0.09519</v>
      </c>
      <c r="J14" s="8">
        <v>0.1138</v>
      </c>
      <c r="K14" s="8">
        <v>0.1322</v>
      </c>
      <c r="L14" s="8">
        <v>0.1683</v>
      </c>
      <c r="M14" s="2"/>
      <c r="N14" s="5">
        <f t="shared" si="0"/>
        <v>0.059404</v>
      </c>
      <c r="O14" s="5"/>
      <c r="P14" s="5">
        <v>44.296440000000004</v>
      </c>
      <c r="Q14" s="5">
        <v>42.64</v>
      </c>
      <c r="R14" s="5">
        <v>13.06</v>
      </c>
      <c r="S14" s="2"/>
      <c r="T14" s="16" t="s">
        <v>7</v>
      </c>
      <c r="U14" s="11">
        <v>7</v>
      </c>
      <c r="V14" s="11">
        <f>CONVERT(U14,"ft","m")</f>
        <v>2.1336</v>
      </c>
      <c r="W14" s="17">
        <v>81.56791</v>
      </c>
      <c r="X14" s="17">
        <v>16.22</v>
      </c>
      <c r="Y14" s="18">
        <v>2.118</v>
      </c>
      <c r="AA14" s="2"/>
      <c r="AB14" s="2"/>
      <c r="AC14" s="2"/>
    </row>
    <row r="15" spans="1:29" ht="12">
      <c r="A15" s="2"/>
      <c r="B15" s="2"/>
      <c r="C15" s="2"/>
      <c r="D15" s="8">
        <v>9.371235735111734</v>
      </c>
      <c r="E15" s="8">
        <v>8.411441018999323</v>
      </c>
      <c r="F15" s="8">
        <v>7.641549722391557</v>
      </c>
      <c r="G15" s="8">
        <v>6.51688333351696</v>
      </c>
      <c r="H15" s="8">
        <v>4.2636808780327</v>
      </c>
      <c r="I15" s="8">
        <v>3.393046167798018</v>
      </c>
      <c r="J15" s="8">
        <v>3.1354275372428675</v>
      </c>
      <c r="K15" s="8">
        <v>2.9192059180417576</v>
      </c>
      <c r="L15" s="8">
        <v>2.5708929182195006</v>
      </c>
      <c r="M15" s="2"/>
      <c r="N15" s="5">
        <f t="shared" si="0"/>
        <v>5.388488629817212</v>
      </c>
      <c r="O15" s="5">
        <f>(F15-J15)/2</f>
        <v>2.2530610925743444</v>
      </c>
      <c r="P15" s="5"/>
      <c r="Q15" s="5"/>
      <c r="R15" s="5"/>
      <c r="S15" s="2"/>
      <c r="T15" s="16" t="s">
        <v>8</v>
      </c>
      <c r="U15" s="11">
        <v>8</v>
      </c>
      <c r="V15" s="11">
        <f>CONVERT(U15,"ft","m")</f>
        <v>2.4384</v>
      </c>
      <c r="W15" s="17">
        <v>7.48</v>
      </c>
      <c r="X15" s="17">
        <v>53.37</v>
      </c>
      <c r="Y15" s="18">
        <v>39.13</v>
      </c>
      <c r="AA15" s="2"/>
      <c r="AB15" s="2"/>
      <c r="AC15" s="2"/>
    </row>
    <row r="16" spans="1:29" ht="12">
      <c r="A16" s="2" t="s">
        <v>5</v>
      </c>
      <c r="B16" s="2">
        <v>5</v>
      </c>
      <c r="C16" s="2">
        <f>CONVERT(B16,"ft","m")</f>
        <v>1.524</v>
      </c>
      <c r="D16" s="8">
        <v>0.001312</v>
      </c>
      <c r="E16" s="8">
        <v>0.002605</v>
      </c>
      <c r="F16" s="8">
        <v>0.004879</v>
      </c>
      <c r="G16" s="8">
        <v>0.01218</v>
      </c>
      <c r="H16" s="8">
        <v>0.04147</v>
      </c>
      <c r="I16" s="8">
        <v>0.07635</v>
      </c>
      <c r="J16" s="8">
        <v>0.0962</v>
      </c>
      <c r="K16" s="8">
        <v>0.1163</v>
      </c>
      <c r="L16" s="8">
        <v>0.151</v>
      </c>
      <c r="M16" s="2"/>
      <c r="N16" s="5">
        <f t="shared" si="0"/>
        <v>0.050539499999999994</v>
      </c>
      <c r="O16" s="5"/>
      <c r="P16" s="5">
        <v>33.5283</v>
      </c>
      <c r="Q16" s="5">
        <v>52.7</v>
      </c>
      <c r="R16" s="5">
        <v>13.79</v>
      </c>
      <c r="S16" s="2"/>
      <c r="T16" s="16" t="s">
        <v>9</v>
      </c>
      <c r="U16" s="11">
        <v>9</v>
      </c>
      <c r="V16" s="11">
        <f>CONVERT(U16,"ft","m")</f>
        <v>2.7432</v>
      </c>
      <c r="W16" s="17">
        <v>6.184</v>
      </c>
      <c r="X16" s="17">
        <v>52.58</v>
      </c>
      <c r="Y16" s="18">
        <v>41.21</v>
      </c>
      <c r="AA16" s="2"/>
      <c r="AB16" s="2"/>
      <c r="AC16" s="2"/>
    </row>
    <row r="17" spans="1:29" ht="12">
      <c r="A17" s="2"/>
      <c r="B17" s="2"/>
      <c r="C17" s="2"/>
      <c r="D17" s="8">
        <v>9.57401656470609</v>
      </c>
      <c r="E17" s="8">
        <v>8.584500912158305</v>
      </c>
      <c r="F17" s="8">
        <v>7.679198801398147</v>
      </c>
      <c r="G17" s="8">
        <v>6.35934205653048</v>
      </c>
      <c r="H17" s="8">
        <v>4.59178814253085</v>
      </c>
      <c r="I17" s="8">
        <v>3.711228032752598</v>
      </c>
      <c r="J17" s="8">
        <v>3.3778192957794078</v>
      </c>
      <c r="K17" s="8">
        <v>3.104076998076231</v>
      </c>
      <c r="L17" s="8">
        <v>2.7273795453370084</v>
      </c>
      <c r="M17" s="2"/>
      <c r="N17" s="5">
        <f t="shared" si="0"/>
        <v>5.528509048588777</v>
      </c>
      <c r="O17" s="5">
        <f>(F17-J17)/2</f>
        <v>2.15068975280937</v>
      </c>
      <c r="P17" s="5"/>
      <c r="Q17" s="5"/>
      <c r="R17" s="5"/>
      <c r="S17" s="2"/>
      <c r="T17" s="16" t="s">
        <v>10</v>
      </c>
      <c r="U17" s="11">
        <v>10</v>
      </c>
      <c r="V17" s="11">
        <f>CONVERT(U17,"ft","m")</f>
        <v>3.048</v>
      </c>
      <c r="W17" s="17">
        <v>0</v>
      </c>
      <c r="X17" s="17">
        <v>51.027</v>
      </c>
      <c r="Y17" s="18">
        <v>48.92</v>
      </c>
      <c r="AA17" s="2"/>
      <c r="AB17" s="2"/>
      <c r="AC17" s="2"/>
    </row>
    <row r="18" spans="1:29" ht="12">
      <c r="A18" s="2" t="s">
        <v>6</v>
      </c>
      <c r="B18" s="2">
        <v>6</v>
      </c>
      <c r="C18" s="2">
        <f>CONVERT(B18,"ft","m")</f>
        <v>1.8288</v>
      </c>
      <c r="D18" s="8">
        <v>0.001178</v>
      </c>
      <c r="E18" s="8">
        <v>0.002197</v>
      </c>
      <c r="F18" s="8">
        <v>0.003768</v>
      </c>
      <c r="G18" s="8">
        <v>0.008115</v>
      </c>
      <c r="H18" s="8">
        <v>0.03893</v>
      </c>
      <c r="I18" s="8">
        <v>0.08333</v>
      </c>
      <c r="J18" s="8">
        <v>0.1148</v>
      </c>
      <c r="K18" s="8">
        <v>0.1675</v>
      </c>
      <c r="L18" s="8">
        <v>0.2663</v>
      </c>
      <c r="M18" s="2"/>
      <c r="N18" s="5">
        <f t="shared" si="0"/>
        <v>0.059283999999999996</v>
      </c>
      <c r="O18" s="5"/>
      <c r="P18" s="5">
        <v>35.0019</v>
      </c>
      <c r="Q18" s="5">
        <v>48.6</v>
      </c>
      <c r="R18" s="5">
        <v>16.43</v>
      </c>
      <c r="S18" s="2"/>
      <c r="T18" s="16" t="s">
        <v>11</v>
      </c>
      <c r="U18" s="11">
        <v>12</v>
      </c>
      <c r="V18" s="11">
        <f>CONVERT(U18,"ft","m")</f>
        <v>3.6576</v>
      </c>
      <c r="W18" s="17">
        <v>7.255455</v>
      </c>
      <c r="X18" s="17">
        <v>62.8</v>
      </c>
      <c r="Y18" s="18">
        <v>29.86</v>
      </c>
      <c r="AA18" s="2"/>
      <c r="AB18" s="2"/>
      <c r="AC18" s="2"/>
    </row>
    <row r="19" spans="1:29" ht="12">
      <c r="A19" s="2"/>
      <c r="B19" s="2"/>
      <c r="C19" s="2"/>
      <c r="D19" s="8">
        <v>9.729444745493714</v>
      </c>
      <c r="E19" s="8">
        <v>8.830249414900898</v>
      </c>
      <c r="F19" s="8">
        <v>8.051985319711392</v>
      </c>
      <c r="G19" s="8">
        <v>6.9451931898888395</v>
      </c>
      <c r="H19" s="8">
        <v>4.682973845089529</v>
      </c>
      <c r="I19" s="8">
        <v>3.5850202096769785</v>
      </c>
      <c r="J19" s="8">
        <v>3.1228054528737617</v>
      </c>
      <c r="K19" s="8">
        <v>2.5777669993169523</v>
      </c>
      <c r="L19" s="8">
        <v>1.908875666338835</v>
      </c>
      <c r="M19" s="2"/>
      <c r="N19" s="5">
        <f t="shared" si="0"/>
        <v>5.5873953862925765</v>
      </c>
      <c r="O19" s="5">
        <f>(F19-J19)/2</f>
        <v>2.4645899334188153</v>
      </c>
      <c r="P19" s="5"/>
      <c r="Q19" s="5"/>
      <c r="R19" s="5"/>
      <c r="S19" s="2"/>
      <c r="T19" s="16" t="s">
        <v>12</v>
      </c>
      <c r="U19" s="11">
        <v>14</v>
      </c>
      <c r="V19" s="11">
        <f>CONVERT(U19,"ft","m")</f>
        <v>4.2672</v>
      </c>
      <c r="W19" s="17">
        <v>86.2721</v>
      </c>
      <c r="X19" s="17">
        <v>11.81</v>
      </c>
      <c r="Y19" s="18">
        <v>1.918</v>
      </c>
      <c r="AA19" s="2"/>
      <c r="AB19" s="2"/>
      <c r="AC19" s="2"/>
    </row>
    <row r="20" spans="1:29" ht="12">
      <c r="A20" s="2" t="s">
        <v>7</v>
      </c>
      <c r="B20" s="2">
        <v>7</v>
      </c>
      <c r="C20" s="2">
        <f>CONVERT(B20,"ft","m")</f>
        <v>2.1336</v>
      </c>
      <c r="D20" s="8">
        <v>0.02742</v>
      </c>
      <c r="E20" s="8">
        <v>0.04988</v>
      </c>
      <c r="F20" s="8">
        <v>0.05969</v>
      </c>
      <c r="G20" s="8">
        <v>0.06903</v>
      </c>
      <c r="H20" s="8">
        <v>0.08913</v>
      </c>
      <c r="I20" s="8">
        <v>0.115</v>
      </c>
      <c r="J20" s="8">
        <v>0.131</v>
      </c>
      <c r="K20" s="8">
        <v>0.149</v>
      </c>
      <c r="L20" s="8">
        <v>0.1816</v>
      </c>
      <c r="M20" s="2"/>
      <c r="N20" s="5">
        <f t="shared" si="0"/>
        <v>0.095345</v>
      </c>
      <c r="O20" s="5"/>
      <c r="P20" s="5">
        <v>81.56791</v>
      </c>
      <c r="Q20" s="5">
        <v>16.22</v>
      </c>
      <c r="R20" s="5">
        <v>2.118</v>
      </c>
      <c r="S20" s="2"/>
      <c r="T20" s="16" t="s">
        <v>13</v>
      </c>
      <c r="U20" s="11">
        <v>15</v>
      </c>
      <c r="V20" s="11">
        <f>CONVERT(U20,"ft","m")</f>
        <v>4.572</v>
      </c>
      <c r="W20" s="17">
        <v>32.036675</v>
      </c>
      <c r="X20" s="17">
        <v>57.43</v>
      </c>
      <c r="Y20" s="18">
        <v>10.53</v>
      </c>
      <c r="AA20" s="2"/>
      <c r="AB20" s="2"/>
      <c r="AC20" s="2"/>
    </row>
    <row r="21" spans="1:29" ht="12.75" thickBot="1">
      <c r="A21" s="2"/>
      <c r="B21" s="2"/>
      <c r="C21" s="2"/>
      <c r="D21" s="8">
        <v>5.188627618657586</v>
      </c>
      <c r="E21" s="8">
        <v>4.325394724607142</v>
      </c>
      <c r="F21" s="8">
        <v>4.066366935987008</v>
      </c>
      <c r="G21" s="8">
        <v>3.8566327054915663</v>
      </c>
      <c r="H21" s="8">
        <v>3.4879450838802413</v>
      </c>
      <c r="I21" s="8">
        <v>3.120294233717712</v>
      </c>
      <c r="J21" s="8">
        <v>2.932361283124637</v>
      </c>
      <c r="K21" s="8">
        <v>2.746615764199926</v>
      </c>
      <c r="L21" s="8">
        <v>2.461163892258534</v>
      </c>
      <c r="M21" s="2"/>
      <c r="N21" s="5">
        <f t="shared" si="0"/>
        <v>3.4993641095558226</v>
      </c>
      <c r="O21" s="5">
        <f>(F21-J21)/2</f>
        <v>0.5670028264311857</v>
      </c>
      <c r="P21" s="5"/>
      <c r="Q21" s="5"/>
      <c r="R21" s="5"/>
      <c r="S21" s="2"/>
      <c r="T21" s="19" t="s">
        <v>14</v>
      </c>
      <c r="U21" s="20">
        <v>16</v>
      </c>
      <c r="V21" s="20">
        <f>CONVERT(U21,"ft","m")</f>
        <v>4.8768</v>
      </c>
      <c r="W21" s="21">
        <v>70.15839</v>
      </c>
      <c r="X21" s="21">
        <v>13.95</v>
      </c>
      <c r="Y21" s="22">
        <v>15.82</v>
      </c>
      <c r="AA21" s="2"/>
      <c r="AB21" s="2"/>
      <c r="AC21" s="2"/>
    </row>
    <row r="22" spans="1:29" ht="12">
      <c r="A22" s="2" t="s">
        <v>8</v>
      </c>
      <c r="B22" s="2">
        <v>8</v>
      </c>
      <c r="C22" s="2">
        <f>CONVERT(B22,"ft","m")</f>
        <v>2.4384</v>
      </c>
      <c r="D22" s="8">
        <v>0.000657</v>
      </c>
      <c r="E22" s="8">
        <v>0.000922</v>
      </c>
      <c r="F22" s="8">
        <v>0.001553</v>
      </c>
      <c r="G22" s="8">
        <v>0.002537</v>
      </c>
      <c r="H22" s="8">
        <v>0.005838</v>
      </c>
      <c r="I22" s="8">
        <v>0.01769</v>
      </c>
      <c r="J22" s="8">
        <v>0.03213</v>
      </c>
      <c r="K22" s="8">
        <v>0.05205</v>
      </c>
      <c r="L22" s="8">
        <v>0.09072</v>
      </c>
      <c r="M22" s="2"/>
      <c r="N22" s="5">
        <f t="shared" si="0"/>
        <v>0.0168415</v>
      </c>
      <c r="O22" s="5"/>
      <c r="P22" s="5">
        <v>7.48</v>
      </c>
      <c r="Q22" s="5">
        <v>53.37</v>
      </c>
      <c r="R22" s="5">
        <v>39.13</v>
      </c>
      <c r="S22" s="2"/>
      <c r="T22" s="2"/>
      <c r="U22" s="2"/>
      <c r="V22" s="11"/>
      <c r="W22" s="5"/>
      <c r="X22" s="5"/>
      <c r="Y22" s="5"/>
      <c r="Z22" s="2"/>
      <c r="AA22" s="2"/>
      <c r="AB22" s="2"/>
      <c r="AC22" s="2"/>
    </row>
    <row r="23" spans="1:29" ht="12">
      <c r="A23" s="2"/>
      <c r="B23" s="2"/>
      <c r="C23" s="2"/>
      <c r="D23" s="8">
        <v>10.571819009001844</v>
      </c>
      <c r="E23" s="8">
        <v>10.082945628894837</v>
      </c>
      <c r="F23" s="8">
        <v>9.330726454936872</v>
      </c>
      <c r="G23" s="8">
        <v>8.622660765260235</v>
      </c>
      <c r="H23" s="8">
        <v>7.4203100738219065</v>
      </c>
      <c r="I23" s="8">
        <v>5.820922141746353</v>
      </c>
      <c r="J23" s="8">
        <v>4.959935208965399</v>
      </c>
      <c r="K23" s="8">
        <v>4.263958026250033</v>
      </c>
      <c r="L23" s="8">
        <v>3.4624355494945833</v>
      </c>
      <c r="M23" s="2"/>
      <c r="N23" s="5">
        <f t="shared" si="0"/>
        <v>7.145330831951136</v>
      </c>
      <c r="O23" s="5">
        <f>(F23-J23)/2</f>
        <v>2.1853956229857365</v>
      </c>
      <c r="P23" s="5"/>
      <c r="Q23" s="5"/>
      <c r="R23" s="5"/>
      <c r="S23" s="2"/>
      <c r="T23" s="2"/>
      <c r="U23" s="2"/>
      <c r="V23" s="11"/>
      <c r="W23" s="5"/>
      <c r="X23" s="5"/>
      <c r="Y23" s="5"/>
      <c r="Z23" s="2"/>
      <c r="AA23" s="2"/>
      <c r="AB23" s="2"/>
      <c r="AC23" s="2"/>
    </row>
    <row r="24" spans="1:29" ht="12">
      <c r="A24" s="2" t="s">
        <v>9</v>
      </c>
      <c r="B24" s="2">
        <v>9</v>
      </c>
      <c r="C24" s="2">
        <f>CONVERT(B24,"ft","m")</f>
        <v>2.7432</v>
      </c>
      <c r="D24" s="8">
        <v>0.000653</v>
      </c>
      <c r="E24" s="8">
        <v>0.000908</v>
      </c>
      <c r="F24" s="8">
        <v>0.001494</v>
      </c>
      <c r="G24" s="8">
        <v>0.002443</v>
      </c>
      <c r="H24" s="8">
        <v>0.005241</v>
      </c>
      <c r="I24" s="8">
        <v>0.01654</v>
      </c>
      <c r="J24" s="8">
        <v>0.03059</v>
      </c>
      <c r="K24" s="8">
        <v>0.0471</v>
      </c>
      <c r="L24" s="8">
        <v>0.07009</v>
      </c>
      <c r="M24" s="2"/>
      <c r="N24" s="5">
        <f t="shared" si="0"/>
        <v>0.016042</v>
      </c>
      <c r="O24" s="5"/>
      <c r="P24" s="5">
        <v>6.184</v>
      </c>
      <c r="Q24" s="5">
        <v>52.58</v>
      </c>
      <c r="R24" s="5">
        <v>41.21</v>
      </c>
      <c r="S24" s="2"/>
      <c r="T24" s="2"/>
      <c r="U24" s="2"/>
      <c r="V24" s="11"/>
      <c r="W24" s="5"/>
      <c r="X24" s="5"/>
      <c r="Y24" s="5"/>
      <c r="Z24" s="2"/>
      <c r="AA24" s="2"/>
      <c r="AB24" s="2"/>
      <c r="AC24" s="2"/>
    </row>
    <row r="25" spans="1:29" ht="12">
      <c r="A25" s="2"/>
      <c r="B25" s="2"/>
      <c r="C25" s="2"/>
      <c r="D25" s="8">
        <v>10.580629387777742</v>
      </c>
      <c r="E25" s="8">
        <v>10.10502008203326</v>
      </c>
      <c r="F25" s="8">
        <v>9.386604136534938</v>
      </c>
      <c r="G25" s="8">
        <v>8.67713042105692</v>
      </c>
      <c r="H25" s="8">
        <v>7.575942175686258</v>
      </c>
      <c r="I25" s="8">
        <v>5.917896955265538</v>
      </c>
      <c r="J25" s="8">
        <v>5.030796082878609</v>
      </c>
      <c r="K25" s="8">
        <v>4.4081291299366665</v>
      </c>
      <c r="L25" s="8">
        <v>3.8346475655036363</v>
      </c>
      <c r="M25" s="2"/>
      <c r="N25" s="5">
        <f t="shared" si="0"/>
        <v>7.208700109706774</v>
      </c>
      <c r="O25" s="5">
        <f>(F25-J25)/2</f>
        <v>2.1779040268281644</v>
      </c>
      <c r="P25" s="5"/>
      <c r="Q25" s="5"/>
      <c r="R25" s="5"/>
      <c r="S25" s="2"/>
      <c r="T25" s="2"/>
      <c r="U25" s="2"/>
      <c r="V25" s="11"/>
      <c r="W25" s="5"/>
      <c r="X25" s="5"/>
      <c r="Y25" s="5"/>
      <c r="Z25" s="2"/>
      <c r="AA25" s="2"/>
      <c r="AB25" s="2"/>
      <c r="AC25" s="2"/>
    </row>
    <row r="26" spans="1:29" ht="12">
      <c r="A26" s="2" t="s">
        <v>10</v>
      </c>
      <c r="B26" s="2">
        <v>10</v>
      </c>
      <c r="C26" s="2">
        <f>CONVERT(B26,"ft","m")</f>
        <v>3.048</v>
      </c>
      <c r="D26" s="8">
        <v>0.000621</v>
      </c>
      <c r="E26" s="8">
        <v>0.00082</v>
      </c>
      <c r="F26" s="8">
        <v>0.001197</v>
      </c>
      <c r="G26" s="8">
        <v>0.002066</v>
      </c>
      <c r="H26" s="8">
        <v>0.004009</v>
      </c>
      <c r="I26" s="8">
        <v>0.009696</v>
      </c>
      <c r="J26" s="8">
        <v>0.01496</v>
      </c>
      <c r="K26" s="8">
        <v>0.01837</v>
      </c>
      <c r="L26" s="8">
        <v>0.02817</v>
      </c>
      <c r="M26" s="2"/>
      <c r="N26" s="5">
        <f t="shared" si="0"/>
        <v>0.008078499999999999</v>
      </c>
      <c r="O26" s="5"/>
      <c r="P26" s="5">
        <v>0</v>
      </c>
      <c r="Q26" s="5">
        <v>51.027</v>
      </c>
      <c r="R26" s="5">
        <v>48.92</v>
      </c>
      <c r="S26" s="2"/>
      <c r="T26" s="2"/>
      <c r="U26" s="2"/>
      <c r="V26" s="2"/>
      <c r="W26" s="5"/>
      <c r="X26" s="5"/>
      <c r="Y26" s="5"/>
      <c r="Z26" s="2"/>
      <c r="AA26" s="2"/>
      <c r="AB26" s="2"/>
      <c r="AC26" s="2"/>
    </row>
    <row r="27" spans="1:29" ht="12">
      <c r="A27" s="2"/>
      <c r="B27" s="2"/>
      <c r="C27" s="2"/>
      <c r="D27" s="8">
        <v>10.653119111103694</v>
      </c>
      <c r="E27" s="8">
        <v>10.252088469818728</v>
      </c>
      <c r="F27" s="8">
        <v>9.706361132380673</v>
      </c>
      <c r="G27" s="8">
        <v>8.918944030459116</v>
      </c>
      <c r="H27" s="8">
        <v>7.962541867173403</v>
      </c>
      <c r="I27" s="8">
        <v>6.688394585851224</v>
      </c>
      <c r="J27" s="8">
        <v>6.062746014549175</v>
      </c>
      <c r="K27" s="8">
        <v>5.766504563325462</v>
      </c>
      <c r="L27" s="8">
        <v>5.149696626061881</v>
      </c>
      <c r="M27" s="2"/>
      <c r="N27" s="5">
        <f t="shared" si="0"/>
        <v>7.884553573464924</v>
      </c>
      <c r="O27" s="5">
        <f>(F27-J27)/2</f>
        <v>1.821807558915749</v>
      </c>
      <c r="P27" s="5"/>
      <c r="Q27" s="5"/>
      <c r="R27" s="5"/>
      <c r="S27" s="2"/>
      <c r="T27" s="2"/>
      <c r="U27" s="2"/>
      <c r="V27" s="2"/>
      <c r="W27" s="5"/>
      <c r="X27" s="5"/>
      <c r="Y27" s="5"/>
      <c r="Z27" s="2"/>
      <c r="AA27" s="2"/>
      <c r="AB27" s="2"/>
      <c r="AC27" s="2"/>
    </row>
    <row r="28" spans="1:29" ht="12">
      <c r="A28" s="2" t="s">
        <v>11</v>
      </c>
      <c r="B28" s="2">
        <v>12</v>
      </c>
      <c r="C28" s="2">
        <f>CONVERT(B28,"ft","m")</f>
        <v>3.6576</v>
      </c>
      <c r="D28" s="8">
        <v>0.000851</v>
      </c>
      <c r="E28" s="8">
        <v>0.001313</v>
      </c>
      <c r="F28" s="8">
        <v>0.00199</v>
      </c>
      <c r="G28" s="8">
        <v>0.0031509999999999997</v>
      </c>
      <c r="H28" s="8">
        <v>0.01015</v>
      </c>
      <c r="I28" s="8">
        <v>0.024579999999999998</v>
      </c>
      <c r="J28" s="8">
        <v>0.03597</v>
      </c>
      <c r="K28" s="8">
        <v>0.0492</v>
      </c>
      <c r="L28" s="8">
        <v>0.09048</v>
      </c>
      <c r="M28" s="2"/>
      <c r="N28" s="5">
        <f t="shared" si="0"/>
        <v>0.01898</v>
      </c>
      <c r="O28" s="5"/>
      <c r="P28" s="5">
        <v>7.255455</v>
      </c>
      <c r="Q28" s="5">
        <v>62.8</v>
      </c>
      <c r="R28" s="5">
        <v>29.86</v>
      </c>
      <c r="S28" s="2"/>
      <c r="T28" s="2"/>
      <c r="U28" s="2"/>
      <c r="V28" s="2"/>
      <c r="W28" s="5"/>
      <c r="X28" s="5"/>
      <c r="Y28" s="5"/>
      <c r="Z28" s="2"/>
      <c r="AA28" s="2"/>
      <c r="AB28" s="2"/>
      <c r="AC28" s="2"/>
    </row>
    <row r="29" spans="1:29" ht="12">
      <c r="A29" s="2"/>
      <c r="B29" s="2"/>
      <c r="C29" s="2"/>
      <c r="D29" s="8">
        <v>10.198553247638213</v>
      </c>
      <c r="E29" s="8">
        <v>9.572917368431288</v>
      </c>
      <c r="F29" s="8">
        <v>8.973015853893164</v>
      </c>
      <c r="G29" s="8">
        <v>8.309974530306635</v>
      </c>
      <c r="H29" s="8">
        <v>6.622376462364274</v>
      </c>
      <c r="I29" s="8">
        <v>5.3463712740641505</v>
      </c>
      <c r="J29" s="8">
        <v>4.797062030301432</v>
      </c>
      <c r="K29" s="8">
        <v>4.34519787421021</v>
      </c>
      <c r="L29" s="8">
        <v>3.4662572604469912</v>
      </c>
      <c r="M29" s="2"/>
      <c r="N29" s="5">
        <f t="shared" si="0"/>
        <v>6.885038942097298</v>
      </c>
      <c r="O29" s="5">
        <f>(F29-J29)/2</f>
        <v>2.087976911795866</v>
      </c>
      <c r="P29" s="5"/>
      <c r="Q29" s="5"/>
      <c r="R29" s="5"/>
      <c r="S29" s="2"/>
      <c r="T29" s="2"/>
      <c r="U29" s="2"/>
      <c r="V29" s="2"/>
      <c r="W29" s="5"/>
      <c r="X29" s="5"/>
      <c r="Y29" s="5"/>
      <c r="Z29" s="2"/>
      <c r="AA29" s="2"/>
      <c r="AB29" s="2"/>
      <c r="AC29" s="2"/>
    </row>
    <row r="30" spans="1:29" ht="12">
      <c r="A30" s="2" t="s">
        <v>12</v>
      </c>
      <c r="B30" s="2">
        <v>14</v>
      </c>
      <c r="C30" s="2">
        <f>CONVERT(B30,"ft","m")</f>
        <v>4.2672</v>
      </c>
      <c r="D30" s="8">
        <v>0.03039</v>
      </c>
      <c r="E30" s="8">
        <v>0.05218</v>
      </c>
      <c r="F30" s="8">
        <v>0.06741</v>
      </c>
      <c r="G30" s="8">
        <v>0.08202</v>
      </c>
      <c r="H30" s="8">
        <v>0.1101</v>
      </c>
      <c r="I30" s="8">
        <v>0.1411</v>
      </c>
      <c r="J30" s="8">
        <v>0.1578</v>
      </c>
      <c r="K30" s="8">
        <v>0.1745</v>
      </c>
      <c r="L30" s="8">
        <v>0.2001</v>
      </c>
      <c r="M30" s="2"/>
      <c r="N30" s="5">
        <f t="shared" si="0"/>
        <v>0.112605</v>
      </c>
      <c r="O30" s="5"/>
      <c r="P30" s="5">
        <v>86.2721</v>
      </c>
      <c r="Q30" s="5">
        <v>11.81</v>
      </c>
      <c r="R30" s="5">
        <v>1.918</v>
      </c>
      <c r="S30" s="2"/>
      <c r="T30" s="2"/>
      <c r="U30" s="2"/>
      <c r="V30" s="2"/>
      <c r="W30" s="5"/>
      <c r="X30" s="5"/>
      <c r="Y30" s="5"/>
      <c r="Z30" s="2"/>
      <c r="AA30" s="2"/>
      <c r="AB30" s="2"/>
      <c r="AC30" s="2"/>
    </row>
    <row r="31" spans="1:29" ht="12">
      <c r="A31" s="2"/>
      <c r="B31" s="2"/>
      <c r="C31" s="2"/>
      <c r="D31" s="8">
        <v>5.040259514914518</v>
      </c>
      <c r="E31" s="8">
        <v>4.26035924561936</v>
      </c>
      <c r="F31" s="8">
        <v>3.890893564535748</v>
      </c>
      <c r="G31" s="8">
        <v>3.607880446109596</v>
      </c>
      <c r="H31" s="8">
        <v>3.1831136259850807</v>
      </c>
      <c r="I31" s="8">
        <v>2.825210106952185</v>
      </c>
      <c r="J31" s="8">
        <v>2.663830889535991</v>
      </c>
      <c r="K31" s="8">
        <v>2.518701058452435</v>
      </c>
      <c r="L31" s="8">
        <v>2.321206927643708</v>
      </c>
      <c r="M31" s="2"/>
      <c r="N31" s="5">
        <f t="shared" si="0"/>
        <v>3.2773622270358693</v>
      </c>
      <c r="O31" s="5">
        <f>(F31-J31)/2</f>
        <v>0.6135313374998785</v>
      </c>
      <c r="P31" s="5"/>
      <c r="Q31" s="5"/>
      <c r="R31" s="5"/>
      <c r="S31" s="2"/>
      <c r="T31" s="2"/>
      <c r="U31" s="2"/>
      <c r="V31" s="2"/>
      <c r="W31" s="5"/>
      <c r="X31" s="5"/>
      <c r="Y31" s="5"/>
      <c r="Z31" s="2"/>
      <c r="AA31" s="2"/>
      <c r="AB31" s="2"/>
      <c r="AC31" s="2"/>
    </row>
    <row r="32" spans="1:29" ht="12">
      <c r="A32" s="2" t="s">
        <v>13</v>
      </c>
      <c r="B32" s="2">
        <v>15</v>
      </c>
      <c r="C32" s="2">
        <f>CONVERT(B32,"ft","m")</f>
        <v>4.572</v>
      </c>
      <c r="D32" s="8">
        <v>0.001707</v>
      </c>
      <c r="E32" s="8">
        <v>0.003623</v>
      </c>
      <c r="F32" s="8">
        <v>0.00841</v>
      </c>
      <c r="G32" s="8">
        <v>0.01909</v>
      </c>
      <c r="H32" s="8">
        <v>0.04612</v>
      </c>
      <c r="I32" s="8">
        <v>0.07064</v>
      </c>
      <c r="J32" s="8">
        <v>0.0858</v>
      </c>
      <c r="K32" s="8">
        <v>0.1043</v>
      </c>
      <c r="L32" s="8">
        <v>0.1414</v>
      </c>
      <c r="M32" s="2"/>
      <c r="N32" s="5">
        <f t="shared" si="0"/>
        <v>0.047105</v>
      </c>
      <c r="O32" s="5"/>
      <c r="P32" s="5">
        <v>32.036675</v>
      </c>
      <c r="Q32" s="5">
        <v>57.43</v>
      </c>
      <c r="R32" s="5">
        <v>10.53</v>
      </c>
      <c r="S32" s="2"/>
      <c r="T32" s="2"/>
      <c r="U32" s="2"/>
      <c r="V32" s="2"/>
      <c r="W32" s="5"/>
      <c r="X32" s="5"/>
      <c r="Y32" s="5"/>
      <c r="Z32" s="2"/>
      <c r="AA32" s="2"/>
      <c r="AB32" s="2"/>
      <c r="AC32" s="2"/>
    </row>
    <row r="33" spans="1:29" ht="12">
      <c r="A33" s="2"/>
      <c r="B33" s="2"/>
      <c r="C33" s="2"/>
      <c r="D33" s="8">
        <v>9.194321226296436</v>
      </c>
      <c r="E33" s="8">
        <v>8.108599478870888</v>
      </c>
      <c r="F33" s="8">
        <v>6.893678484181668</v>
      </c>
      <c r="G33" s="8">
        <v>5.711039087032874</v>
      </c>
      <c r="H33" s="8">
        <v>4.43846367678504</v>
      </c>
      <c r="I33" s="8">
        <v>3.8233708467883463</v>
      </c>
      <c r="J33" s="8">
        <v>3.5428785420499036</v>
      </c>
      <c r="K33" s="8">
        <v>3.2611889370296834</v>
      </c>
      <c r="L33" s="8">
        <v>2.822145974740051</v>
      </c>
      <c r="M33" s="2"/>
      <c r="N33" s="5">
        <f t="shared" si="0"/>
        <v>5.218278513115786</v>
      </c>
      <c r="O33" s="5">
        <f>(F33-J33)/2</f>
        <v>1.675399971065882</v>
      </c>
      <c r="P33" s="5"/>
      <c r="Q33" s="5"/>
      <c r="R33" s="5"/>
      <c r="S33" s="2"/>
      <c r="T33" s="2"/>
      <c r="U33" s="2"/>
      <c r="V33" s="2"/>
      <c r="W33" s="5"/>
      <c r="X33" s="5"/>
      <c r="Y33" s="5"/>
      <c r="Z33" s="2"/>
      <c r="AA33" s="2"/>
      <c r="AB33" s="2"/>
      <c r="AC33" s="2"/>
    </row>
    <row r="34" spans="1:29" ht="12">
      <c r="A34" s="2" t="s">
        <v>14</v>
      </c>
      <c r="B34" s="2">
        <v>16</v>
      </c>
      <c r="C34" s="2">
        <f>CONVERT(B34,"ft","m")</f>
        <v>4.8768</v>
      </c>
      <c r="D34" s="8">
        <v>0.001162</v>
      </c>
      <c r="E34" s="8">
        <v>0.002198</v>
      </c>
      <c r="F34" s="8">
        <v>0.00397</v>
      </c>
      <c r="G34" s="8">
        <v>0.01747</v>
      </c>
      <c r="H34" s="8">
        <v>0.1381</v>
      </c>
      <c r="I34" s="8">
        <v>0.1904</v>
      </c>
      <c r="J34" s="8">
        <v>0.214</v>
      </c>
      <c r="K34" s="8">
        <v>0.2361</v>
      </c>
      <c r="L34" s="8">
        <v>0.2666</v>
      </c>
      <c r="M34" s="2"/>
      <c r="N34" s="5">
        <f t="shared" si="0"/>
        <v>0.108985</v>
      </c>
      <c r="O34" s="5"/>
      <c r="P34" s="5">
        <v>70.15839</v>
      </c>
      <c r="Q34" s="5">
        <v>13.95</v>
      </c>
      <c r="R34" s="5">
        <v>15.82</v>
      </c>
      <c r="S34" s="2"/>
      <c r="T34" s="2"/>
      <c r="U34" s="2"/>
      <c r="V34" s="2"/>
      <c r="W34" s="5"/>
      <c r="X34" s="5"/>
      <c r="Y34" s="5"/>
      <c r="Z34" s="2"/>
      <c r="AA34" s="2"/>
      <c r="AB34" s="2"/>
      <c r="AC34" s="2"/>
    </row>
    <row r="35" spans="1:29" ht="12">
      <c r="A35" s="2"/>
      <c r="B35" s="2"/>
      <c r="C35" s="2"/>
      <c r="D35" s="8">
        <v>9.749174215919645</v>
      </c>
      <c r="E35" s="8">
        <v>8.829592898374942</v>
      </c>
      <c r="F35" s="8">
        <v>7.976645277293854</v>
      </c>
      <c r="G35" s="8">
        <v>5.838976581520052</v>
      </c>
      <c r="H35" s="8">
        <v>2.8562147752913987</v>
      </c>
      <c r="I35" s="8">
        <v>2.392894616241506</v>
      </c>
      <c r="J35" s="8">
        <v>2.2243172982609405</v>
      </c>
      <c r="K35" s="8">
        <v>2.0825300533208067</v>
      </c>
      <c r="L35" s="8">
        <v>1.9072513144604761</v>
      </c>
      <c r="M35" s="2"/>
      <c r="N35" s="5">
        <f t="shared" si="0"/>
        <v>5.100481287777397</v>
      </c>
      <c r="O35" s="5">
        <f>(F35-J35)/2</f>
        <v>2.876163989516457</v>
      </c>
      <c r="P35" s="5"/>
      <c r="Q35" s="5"/>
      <c r="R35" s="5"/>
      <c r="S35" s="2"/>
      <c r="T35" s="2"/>
      <c r="U35" s="2"/>
      <c r="V35" s="2"/>
      <c r="W35" s="5"/>
      <c r="X35" s="5"/>
      <c r="Y35" s="5"/>
      <c r="Z35" s="2"/>
      <c r="AA35" s="2"/>
      <c r="AB35" s="2"/>
      <c r="AC35" s="2"/>
    </row>
    <row r="36" spans="1:29" ht="1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5"/>
      <c r="O36" s="5"/>
      <c r="P36" s="5"/>
      <c r="Q36" s="5"/>
      <c r="R36" s="5"/>
      <c r="S36" s="2"/>
      <c r="T36" s="2"/>
      <c r="U36" s="2"/>
      <c r="V36" s="2"/>
      <c r="W36" s="5"/>
      <c r="X36" s="5"/>
      <c r="Y36" s="5"/>
      <c r="Z36" s="2"/>
      <c r="AA36" s="2"/>
      <c r="AB36" s="2"/>
      <c r="AC36" s="2"/>
    </row>
    <row r="37" spans="1:29" ht="1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5"/>
      <c r="O37" s="5"/>
      <c r="P37" s="5"/>
      <c r="Q37" s="5"/>
      <c r="R37" s="5"/>
      <c r="S37" s="2"/>
      <c r="T37" s="2"/>
      <c r="U37" s="2"/>
      <c r="V37" s="2"/>
      <c r="W37" s="5"/>
      <c r="X37" s="5"/>
      <c r="Y37" s="5"/>
      <c r="Z37" s="2"/>
      <c r="AA37" s="2"/>
      <c r="AB37" s="2"/>
      <c r="AC37" s="2"/>
    </row>
    <row r="38" spans="1:29" ht="1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5"/>
      <c r="O38" s="5"/>
      <c r="P38" s="5"/>
      <c r="Q38" s="5"/>
      <c r="R38" s="5"/>
      <c r="S38" s="2"/>
      <c r="T38" s="2"/>
      <c r="U38" s="2"/>
      <c r="V38" s="2"/>
      <c r="W38" s="5"/>
      <c r="X38" s="5"/>
      <c r="Y38" s="5"/>
      <c r="Z38" s="2"/>
      <c r="AA38" s="2"/>
      <c r="AB38" s="2"/>
      <c r="AC38" s="2"/>
    </row>
    <row r="39" spans="1:29" ht="1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5"/>
      <c r="O39" s="5"/>
      <c r="P39" s="5"/>
      <c r="Q39" s="5"/>
      <c r="R39" s="5"/>
      <c r="S39" s="2"/>
      <c r="T39" s="2"/>
      <c r="U39" s="2"/>
      <c r="V39" s="2"/>
      <c r="W39" s="5"/>
      <c r="X39" s="5"/>
      <c r="Y39" s="5"/>
      <c r="Z39" s="2"/>
      <c r="AA39" s="2"/>
      <c r="AB39" s="2"/>
      <c r="AC39" s="2"/>
    </row>
    <row r="40" spans="1:29" ht="1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5"/>
      <c r="O40" s="5"/>
      <c r="P40" s="5"/>
      <c r="Q40" s="5"/>
      <c r="R40" s="5"/>
      <c r="S40" s="2"/>
      <c r="T40" s="2"/>
      <c r="U40" s="2"/>
      <c r="V40" s="2"/>
      <c r="W40" s="5"/>
      <c r="X40" s="5"/>
      <c r="Y40" s="5"/>
      <c r="Z40" s="2"/>
      <c r="AA40" s="2"/>
      <c r="AB40" s="2"/>
      <c r="AC40" s="2"/>
    </row>
    <row r="41" spans="1:29" ht="1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5"/>
      <c r="O41" s="5"/>
      <c r="P41" s="5"/>
      <c r="Q41" s="5"/>
      <c r="R41" s="5"/>
      <c r="S41" s="2"/>
      <c r="T41" s="2"/>
      <c r="U41" s="2"/>
      <c r="V41" s="2"/>
      <c r="W41" s="5"/>
      <c r="X41" s="5"/>
      <c r="Y41" s="5"/>
      <c r="Z41" s="2"/>
      <c r="AA41" s="2"/>
      <c r="AB41" s="2"/>
      <c r="AC41" s="2"/>
    </row>
    <row r="42" spans="1:29" ht="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5"/>
      <c r="O42" s="5"/>
      <c r="P42" s="5"/>
      <c r="Q42" s="5"/>
      <c r="R42" s="5"/>
      <c r="S42" s="2"/>
      <c r="T42" s="2"/>
      <c r="U42" s="2"/>
      <c r="V42" s="2"/>
      <c r="W42" s="5"/>
      <c r="X42" s="5"/>
      <c r="Y42" s="5"/>
      <c r="Z42" s="2"/>
      <c r="AA42" s="2"/>
      <c r="AB42" s="2"/>
      <c r="AC42" s="2"/>
    </row>
    <row r="43" spans="1:29" ht="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/>
      <c r="O43" s="5"/>
      <c r="P43" s="5"/>
      <c r="Q43" s="5"/>
      <c r="R43" s="5"/>
      <c r="S43" s="2"/>
      <c r="T43" s="2"/>
      <c r="U43" s="2"/>
      <c r="V43" s="2"/>
      <c r="W43" s="5"/>
      <c r="X43" s="5"/>
      <c r="Y43" s="5"/>
      <c r="Z43" s="2"/>
      <c r="AA43" s="2"/>
      <c r="AB43" s="2"/>
      <c r="AC43" s="2"/>
    </row>
    <row r="44" spans="1:29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5"/>
      <c r="O44" s="5"/>
      <c r="P44" s="5"/>
      <c r="Q44" s="5"/>
      <c r="R44" s="5"/>
      <c r="S44" s="2"/>
      <c r="T44" s="2"/>
      <c r="U44" s="2"/>
      <c r="V44" s="2"/>
      <c r="W44" s="5"/>
      <c r="X44" s="5"/>
      <c r="Y44" s="5"/>
      <c r="Z44" s="2"/>
      <c r="AA44" s="2"/>
      <c r="AB44" s="2"/>
      <c r="AC44" s="2"/>
    </row>
    <row r="45" spans="1:29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5"/>
      <c r="O45" s="5"/>
      <c r="P45" s="5"/>
      <c r="Q45" s="5"/>
      <c r="R45" s="5"/>
      <c r="S45" s="2"/>
      <c r="T45" s="2"/>
      <c r="U45" s="2"/>
      <c r="V45" s="2"/>
      <c r="W45" s="5"/>
      <c r="X45" s="5"/>
      <c r="Y45" s="5"/>
      <c r="Z45" s="2"/>
      <c r="AA45" s="2"/>
      <c r="AB45" s="2"/>
      <c r="AC45" s="2"/>
    </row>
    <row r="46" spans="1:29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5"/>
      <c r="O46" s="5"/>
      <c r="P46" s="5"/>
      <c r="Q46" s="5"/>
      <c r="R46" s="5"/>
      <c r="S46" s="2"/>
      <c r="T46" s="2"/>
      <c r="U46" s="2"/>
      <c r="V46" s="2"/>
      <c r="W46" s="5"/>
      <c r="X46" s="5"/>
      <c r="Y46" s="5"/>
      <c r="Z46" s="2"/>
      <c r="AA46" s="2"/>
      <c r="AB46" s="2"/>
      <c r="AC46" s="2"/>
    </row>
    <row r="47" spans="1:29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"/>
      <c r="O47" s="5"/>
      <c r="P47" s="5"/>
      <c r="Q47" s="5"/>
      <c r="R47" s="5"/>
      <c r="S47" s="2"/>
      <c r="T47" s="2"/>
      <c r="U47" s="2"/>
      <c r="V47" s="2"/>
      <c r="W47" s="5"/>
      <c r="X47" s="5"/>
      <c r="Y47" s="5"/>
      <c r="Z47" s="2"/>
      <c r="AA47" s="2"/>
      <c r="AB47" s="2"/>
      <c r="AC47" s="2"/>
    </row>
    <row r="48" spans="1:29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5"/>
      <c r="Q48" s="5"/>
      <c r="R48" s="5"/>
      <c r="S48" s="2"/>
      <c r="T48" s="2"/>
      <c r="U48" s="2"/>
      <c r="V48" s="2"/>
      <c r="W48" s="5"/>
      <c r="X48" s="5"/>
      <c r="Y48" s="5"/>
      <c r="Z48" s="2"/>
      <c r="AA48" s="2"/>
      <c r="AB48" s="2"/>
      <c r="AC48" s="2"/>
    </row>
    <row r="49" spans="1:29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5"/>
      <c r="Q49" s="5"/>
      <c r="R49" s="5"/>
      <c r="S49" s="2"/>
      <c r="T49" s="2"/>
      <c r="U49" s="2"/>
      <c r="V49" s="2"/>
      <c r="W49" s="5"/>
      <c r="X49" s="5"/>
      <c r="Y49" s="5"/>
      <c r="Z49" s="2"/>
      <c r="AA49" s="2"/>
      <c r="AB49" s="2"/>
      <c r="AC49" s="2"/>
    </row>
    <row r="50" spans="1:29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5"/>
      <c r="Q50" s="5"/>
      <c r="R50" s="5"/>
      <c r="S50" s="2"/>
      <c r="T50" s="2"/>
      <c r="U50" s="2"/>
      <c r="V50" s="2"/>
      <c r="W50" s="5"/>
      <c r="X50" s="5"/>
      <c r="Y50" s="5"/>
      <c r="Z50" s="2"/>
      <c r="AA50" s="2"/>
      <c r="AB50" s="2"/>
      <c r="AC50" s="2"/>
    </row>
    <row r="51" spans="1:29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5"/>
      <c r="Q51" s="5"/>
      <c r="R51" s="5"/>
      <c r="S51" s="2"/>
      <c r="T51" s="2"/>
      <c r="U51" s="2"/>
      <c r="V51" s="2"/>
      <c r="W51" s="5"/>
      <c r="X51" s="5"/>
      <c r="Y51" s="5"/>
      <c r="Z51" s="2"/>
      <c r="AA51" s="2"/>
      <c r="AB51" s="2"/>
      <c r="AC51" s="2"/>
    </row>
    <row r="52" spans="1:29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5"/>
      <c r="Q52" s="5"/>
      <c r="R52" s="5"/>
      <c r="S52" s="2"/>
      <c r="T52" s="2"/>
      <c r="U52" s="2"/>
      <c r="V52" s="2"/>
      <c r="W52" s="5"/>
      <c r="X52" s="5"/>
      <c r="Y52" s="5"/>
      <c r="Z52" s="2"/>
      <c r="AA52" s="2"/>
      <c r="AB52" s="2"/>
      <c r="AC52" s="2"/>
    </row>
    <row r="53" spans="1:29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5"/>
      <c r="Q53" s="5"/>
      <c r="R53" s="5"/>
      <c r="S53" s="2"/>
      <c r="T53" s="2"/>
      <c r="U53" s="2"/>
      <c r="V53" s="2"/>
      <c r="W53" s="5"/>
      <c r="X53" s="5"/>
      <c r="Y53" s="5"/>
      <c r="Z53" s="2"/>
      <c r="AA53" s="2"/>
      <c r="AB53" s="2"/>
      <c r="AC53" s="2"/>
    </row>
    <row r="54" spans="1:29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5"/>
      <c r="Q54" s="5"/>
      <c r="R54" s="5"/>
      <c r="S54" s="2"/>
      <c r="T54" s="2"/>
      <c r="U54" s="2"/>
      <c r="V54" s="2"/>
      <c r="W54" s="5"/>
      <c r="X54" s="5"/>
      <c r="Y54" s="5"/>
      <c r="Z54" s="2"/>
      <c r="AA54" s="2"/>
      <c r="AB54" s="2"/>
      <c r="AC54" s="2"/>
    </row>
    <row r="55" spans="1:29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5"/>
      <c r="Q55" s="5"/>
      <c r="R55" s="5"/>
      <c r="S55" s="2"/>
      <c r="T55" s="2"/>
      <c r="U55" s="2"/>
      <c r="V55" s="2"/>
      <c r="W55" s="5"/>
      <c r="X55" s="5"/>
      <c r="Y55" s="5"/>
      <c r="Z55" s="2"/>
      <c r="AA55" s="2"/>
      <c r="AB55" s="2"/>
      <c r="AC55" s="2"/>
    </row>
    <row r="56" spans="1:29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5"/>
      <c r="Q56" s="5"/>
      <c r="R56" s="5"/>
      <c r="S56" s="2"/>
      <c r="T56" s="2"/>
      <c r="U56" s="2"/>
      <c r="V56" s="2"/>
      <c r="W56" s="5"/>
      <c r="X56" s="5"/>
      <c r="Y56" s="5"/>
      <c r="Z56" s="2"/>
      <c r="AA56" s="2"/>
      <c r="AB56" s="2"/>
      <c r="AC56" s="2"/>
    </row>
    <row r="57" spans="1:29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5"/>
      <c r="Q57" s="5"/>
      <c r="R57" s="5"/>
      <c r="S57" s="2"/>
      <c r="T57" s="2"/>
      <c r="U57" s="2"/>
      <c r="V57" s="2"/>
      <c r="W57" s="5"/>
      <c r="X57" s="5"/>
      <c r="Y57" s="5"/>
      <c r="Z57" s="2"/>
      <c r="AA57" s="2"/>
      <c r="AB57" s="2"/>
      <c r="AC57" s="2"/>
    </row>
    <row r="58" spans="1:29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5"/>
      <c r="Q58" s="5"/>
      <c r="R58" s="5"/>
      <c r="S58" s="2"/>
      <c r="T58" s="2"/>
      <c r="U58" s="2"/>
      <c r="V58" s="2"/>
      <c r="W58" s="5"/>
      <c r="X58" s="5"/>
      <c r="Y58" s="5"/>
      <c r="Z58" s="2"/>
      <c r="AA58" s="2"/>
      <c r="AB58" s="2"/>
      <c r="AC58" s="2"/>
    </row>
    <row r="59" spans="1:29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5"/>
      <c r="Q59" s="5"/>
      <c r="R59" s="5"/>
      <c r="S59" s="2"/>
      <c r="T59" s="2"/>
      <c r="U59" s="2"/>
      <c r="V59" s="2"/>
      <c r="W59" s="5"/>
      <c r="X59" s="5"/>
      <c r="Y59" s="5"/>
      <c r="Z59" s="2"/>
      <c r="AA59" s="2"/>
      <c r="AB59" s="2"/>
      <c r="AC59" s="2"/>
    </row>
    <row r="60" spans="1:29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5"/>
      <c r="Q60" s="5"/>
      <c r="R60" s="5"/>
      <c r="S60" s="2"/>
      <c r="T60" s="2"/>
      <c r="U60" s="2"/>
      <c r="V60" s="2"/>
      <c r="W60" s="5"/>
      <c r="X60" s="5"/>
      <c r="Y60" s="5"/>
      <c r="Z60" s="2"/>
      <c r="AA60" s="2"/>
      <c r="AB60" s="2"/>
      <c r="AC60" s="2"/>
    </row>
    <row r="61" spans="1:29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5"/>
      <c r="Q61" s="5"/>
      <c r="R61" s="5"/>
      <c r="S61" s="2"/>
      <c r="T61" s="2"/>
      <c r="U61" s="2"/>
      <c r="V61" s="2"/>
      <c r="W61" s="5"/>
      <c r="X61" s="5"/>
      <c r="Y61" s="5"/>
      <c r="Z61" s="2"/>
      <c r="AA61" s="2"/>
      <c r="AB61" s="2"/>
      <c r="AC61" s="2"/>
    </row>
    <row r="62" spans="1:29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5"/>
      <c r="Q62" s="5"/>
      <c r="R62" s="5"/>
      <c r="S62" s="2"/>
      <c r="T62" s="2"/>
      <c r="U62" s="2"/>
      <c r="V62" s="2"/>
      <c r="W62" s="5"/>
      <c r="X62" s="5"/>
      <c r="Y62" s="5"/>
      <c r="Z62" s="2"/>
      <c r="AA62" s="2"/>
      <c r="AB62" s="2"/>
      <c r="AC62" s="2"/>
    </row>
    <row r="63" spans="1:29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5"/>
      <c r="Q63" s="5"/>
      <c r="R63" s="5"/>
      <c r="S63" s="2"/>
      <c r="T63" s="2"/>
      <c r="U63" s="2"/>
      <c r="V63" s="2"/>
      <c r="W63" s="5"/>
      <c r="X63" s="5"/>
      <c r="Y63" s="5"/>
      <c r="Z63" s="2"/>
      <c r="AA63" s="2"/>
      <c r="AB63" s="2"/>
      <c r="AC63" s="2"/>
    </row>
    <row r="64" spans="1:29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5"/>
      <c r="Q64" s="5"/>
      <c r="R64" s="5"/>
      <c r="S64" s="2"/>
      <c r="T64" s="2"/>
      <c r="U64" s="2"/>
      <c r="V64" s="2"/>
      <c r="W64" s="5"/>
      <c r="X64" s="5"/>
      <c r="Y64" s="5"/>
      <c r="Z64" s="2"/>
      <c r="AA64" s="2"/>
      <c r="AB64" s="2"/>
      <c r="AC64" s="2"/>
    </row>
    <row r="65" spans="1:29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5"/>
      <c r="Q65" s="5"/>
      <c r="R65" s="5"/>
      <c r="S65" s="2"/>
      <c r="T65" s="2"/>
      <c r="U65" s="2"/>
      <c r="V65" s="2"/>
      <c r="W65" s="5"/>
      <c r="X65" s="5"/>
      <c r="Y65" s="5"/>
      <c r="Z65" s="2"/>
      <c r="AA65" s="2"/>
      <c r="AB65" s="2"/>
      <c r="AC65" s="2"/>
    </row>
    <row r="66" spans="1:29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5"/>
      <c r="Q66" s="5"/>
      <c r="R66" s="5"/>
      <c r="S66" s="2"/>
      <c r="T66" s="2"/>
      <c r="U66" s="2"/>
      <c r="V66" s="2"/>
      <c r="W66" s="5"/>
      <c r="X66" s="5"/>
      <c r="Y66" s="5"/>
      <c r="Z66" s="2"/>
      <c r="AA66" s="2"/>
      <c r="AB66" s="2"/>
      <c r="AC66" s="2"/>
    </row>
    <row r="67" spans="1:29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5"/>
      <c r="Q67" s="5"/>
      <c r="R67" s="5"/>
      <c r="S67" s="2"/>
      <c r="T67" s="2"/>
      <c r="U67" s="2"/>
      <c r="V67" s="2"/>
      <c r="W67" s="5"/>
      <c r="X67" s="5"/>
      <c r="Y67" s="5"/>
      <c r="Z67" s="2"/>
      <c r="AA67" s="2"/>
      <c r="AB67" s="2"/>
      <c r="AC67" s="2"/>
    </row>
    <row r="68" spans="1:29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5"/>
      <c r="Q68" s="5"/>
      <c r="R68" s="5"/>
      <c r="S68" s="2"/>
      <c r="T68" s="2"/>
      <c r="U68" s="2"/>
      <c r="V68" s="2"/>
      <c r="W68" s="5"/>
      <c r="X68" s="5"/>
      <c r="Y68" s="5"/>
      <c r="Z68" s="2"/>
      <c r="AA68" s="2"/>
      <c r="AB68" s="2"/>
      <c r="AC68" s="2"/>
    </row>
    <row r="69" spans="1:29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5"/>
      <c r="Q69" s="5"/>
      <c r="R69" s="5"/>
      <c r="S69" s="2"/>
      <c r="T69" s="2"/>
      <c r="U69" s="2"/>
      <c r="V69" s="2"/>
      <c r="W69" s="5"/>
      <c r="X69" s="5"/>
      <c r="Y69" s="5"/>
      <c r="Z69" s="2"/>
      <c r="AA69" s="2"/>
      <c r="AB69" s="2"/>
      <c r="AC69" s="2"/>
    </row>
    <row r="70" spans="1:29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5"/>
      <c r="Q70" s="5"/>
      <c r="R70" s="5"/>
      <c r="S70" s="2"/>
      <c r="T70" s="2"/>
      <c r="U70" s="2"/>
      <c r="V70" s="2"/>
      <c r="W70" s="5"/>
      <c r="X70" s="5"/>
      <c r="Y70" s="5"/>
      <c r="Z70" s="2"/>
      <c r="AA70" s="2"/>
      <c r="AB70" s="2"/>
      <c r="AC70" s="2"/>
    </row>
    <row r="71" spans="1:29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5"/>
      <c r="Q71" s="5"/>
      <c r="R71" s="5"/>
      <c r="S71" s="2"/>
      <c r="T71" s="2"/>
      <c r="U71" s="2"/>
      <c r="V71" s="2"/>
      <c r="W71" s="5"/>
      <c r="X71" s="5"/>
      <c r="Y71" s="5"/>
      <c r="Z71" s="2"/>
      <c r="AA71" s="2"/>
      <c r="AB71" s="2"/>
      <c r="AC71" s="2"/>
    </row>
    <row r="72" spans="1:29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5"/>
      <c r="Q72" s="5"/>
      <c r="R72" s="5"/>
      <c r="S72" s="2"/>
      <c r="T72" s="2"/>
      <c r="U72" s="2"/>
      <c r="V72" s="2"/>
      <c r="W72" s="5"/>
      <c r="X72" s="5"/>
      <c r="Y72" s="5"/>
      <c r="Z72" s="2"/>
      <c r="AA72" s="2"/>
      <c r="AB72" s="2"/>
      <c r="AC72" s="2"/>
    </row>
    <row r="73" spans="1:29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5"/>
      <c r="Q73" s="5"/>
      <c r="R73" s="5"/>
      <c r="S73" s="2"/>
      <c r="T73" s="2"/>
      <c r="U73" s="2"/>
      <c r="V73" s="2"/>
      <c r="W73" s="5"/>
      <c r="X73" s="5"/>
      <c r="Y73" s="5"/>
      <c r="Z73" s="2"/>
      <c r="AA73" s="2"/>
      <c r="AB73" s="2"/>
      <c r="AC73" s="2"/>
    </row>
    <row r="74" spans="1:29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5"/>
      <c r="Q74" s="5"/>
      <c r="R74" s="5"/>
      <c r="S74" s="2"/>
      <c r="T74" s="2"/>
      <c r="U74" s="2"/>
      <c r="V74" s="2"/>
      <c r="W74" s="5"/>
      <c r="X74" s="5"/>
      <c r="Y74" s="5"/>
      <c r="Z74" s="2"/>
      <c r="AA74" s="2"/>
      <c r="AB74" s="2"/>
      <c r="AC74" s="2"/>
    </row>
    <row r="75" spans="1:29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5"/>
      <c r="Q75" s="5"/>
      <c r="R75" s="5"/>
      <c r="S75" s="2"/>
      <c r="T75" s="2"/>
      <c r="U75" s="2"/>
      <c r="V75" s="2"/>
      <c r="W75" s="5"/>
      <c r="X75" s="5"/>
      <c r="Y75" s="5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UNO- Dept of Geology (Coastal Research Laboratory)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2000-08-24T21:30:11Z</dcterms:created>
  <dcterms:modified xsi:type="dcterms:W3CDTF">2001-01-25T14:06:29Z</dcterms:modified>
  <cp:category/>
  <cp:version/>
  <cp:contentType/>
  <cp:contentStatus/>
</cp:coreProperties>
</file>