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<sst xmlns="http://schemas.openxmlformats.org/spreadsheetml/2006/main" count="47" uniqueCount="31">
  <si>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199-000-002</t>
  </si>
  <si>
    <t>199-011-013</t>
  </si>
  <si>
    <t>199-023-025</t>
  </si>
  <si>
    <t>199-035-037</t>
  </si>
  <si>
    <t>199-047-049</t>
  </si>
  <si>
    <t>199-059-061</t>
  </si>
  <si>
    <t>199-071-073</t>
  </si>
  <si>
    <t>199-083-085</t>
  </si>
  <si>
    <t>199-107-109</t>
  </si>
  <si>
    <t>199-131-133</t>
  </si>
  <si>
    <t>199-143-145</t>
  </si>
  <si>
    <t>199-155-157</t>
  </si>
  <si>
    <t>199-167-169</t>
  </si>
  <si>
    <t>199-179-181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</si>
  <si>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</si>
  <si>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</si>
  <si>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</si>
  <si>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</si>
  <si>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</si>
  <si>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</si>
  <si>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</si>
  <si>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</si>
  <si>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BSS00_199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</si>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</sst>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Bss00-199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95.71</c:v>
                </c:pt>
                <c:pt idx="1">
                  <c:v>93.879</c:v>
                </c:pt>
                <c:pt idx="2">
                  <c:v>76.847</c:v>
                </c:pt>
                <c:pt idx="3">
                  <c:v>52.490269999999995</c:v>
                </c:pt>
                <c:pt idx="4">
                  <c:v>48.3643</c:v>
                </c:pt>
                <c:pt idx="5">
                  <c:v>39.5741</c:v>
                </c:pt>
                <c:pt idx="6">
                  <c:v>45.88726</c:v>
                </c:pt>
                <c:pt idx="7">
                  <c:v>12.102799999999998</c:v>
                </c:pt>
                <c:pt idx="8">
                  <c:v>14.892</c:v>
                </c:pt>
                <c:pt idx="9">
                  <c:v>13.741800000000001</c:v>
                </c:pt>
                <c:pt idx="10">
                  <c:v>10.995</c:v>
                </c:pt>
                <c:pt idx="11">
                  <c:v>10.30781</c:v>
                </c:pt>
                <c:pt idx="12">
                  <c:v>11.874690000000001</c:v>
                </c:pt>
                <c:pt idx="13">
                  <c:v>17.477800000000002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yVal>
          <c:smooth val="0"/>
        </c:ser>
        <c:axId val="37946365"/>
        <c:axId val="5972966"/>
      </c:scatterChart>
      <c:valAx>
        <c:axId val="3794636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972966"/>
        <c:crosses val="autoZero"/>
        <c:crossBetween val="midCat"/>
        <c:dispUnits/>
        <c:majorUnit val="10"/>
        <c:minorUnit val="5"/>
      </c:valAx>
      <c:valAx>
        <c:axId val="597296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94636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Bss00-199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95.71</c:v>
                </c:pt>
                <c:pt idx="1">
                  <c:v>93.879</c:v>
                </c:pt>
                <c:pt idx="2">
                  <c:v>76.847</c:v>
                </c:pt>
                <c:pt idx="3">
                  <c:v>52.490269999999995</c:v>
                </c:pt>
                <c:pt idx="4">
                  <c:v>48.3643</c:v>
                </c:pt>
                <c:pt idx="5">
                  <c:v>39.5741</c:v>
                </c:pt>
                <c:pt idx="6">
                  <c:v>45.88726</c:v>
                </c:pt>
                <c:pt idx="7">
                  <c:v>12.102799999999998</c:v>
                </c:pt>
                <c:pt idx="8">
                  <c:v>14.892</c:v>
                </c:pt>
                <c:pt idx="9">
                  <c:v>13.741800000000001</c:v>
                </c:pt>
                <c:pt idx="10">
                  <c:v>10.995</c:v>
                </c:pt>
                <c:pt idx="11">
                  <c:v>10.30781</c:v>
                </c:pt>
                <c:pt idx="12">
                  <c:v>11.874690000000001</c:v>
                </c:pt>
                <c:pt idx="13">
                  <c:v>17.477800000000002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2.7432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  <c:pt idx="12">
                  <c:v>4.2672</c:v>
                </c:pt>
                <c:pt idx="13">
                  <c:v>4.572</c:v>
                </c:pt>
              </c:numCache>
            </c:numRef>
          </c:yVal>
          <c:smooth val="0"/>
        </c:ser>
        <c:axId val="53756695"/>
        <c:axId val="14048208"/>
      </c:scatterChart>
      <c:valAx>
        <c:axId val="5375669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48208"/>
        <c:crosses val="autoZero"/>
        <c:crossBetween val="midCat"/>
        <c:dispUnits/>
        <c:majorUnit val="10"/>
        <c:minorUnit val="5"/>
      </c:valAx>
      <c:valAx>
        <c:axId val="140482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75669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34</xdr:row>
      <xdr:rowOff>0</xdr:rowOff>
    </xdr:from>
    <xdr:to>
      <xdr:col>10</xdr:col>
      <xdr:colOff>209550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876300" y="5181600"/>
        <a:ext cx="3638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34</xdr:row>
      <xdr:rowOff>38100</xdr:rowOff>
    </xdr:from>
    <xdr:to>
      <xdr:col>20</xdr:col>
      <xdr:colOff>266700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714875" y="5219700"/>
        <a:ext cx="36099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7" bestFit="1" customWidth="1"/>
    <col min="17" max="18" width="6.16015625" style="7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9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22</v>
      </c>
      <c r="B4" s="1"/>
      <c r="C4" s="1"/>
      <c r="D4" s="1"/>
      <c r="E4" s="1"/>
      <c r="F4" s="1"/>
      <c r="G4" s="9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6" t="s">
        <v>18</v>
      </c>
      <c r="Q5" s="6" t="s">
        <v>19</v>
      </c>
      <c r="R5" s="6" t="s">
        <v>20</v>
      </c>
      <c r="S5" s="1"/>
      <c r="T5" s="8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0.06759</v>
      </c>
      <c r="E6" s="2">
        <v>0.08711</v>
      </c>
      <c r="F6" s="2">
        <v>0.09899</v>
      </c>
      <c r="G6" s="2">
        <v>0.1113</v>
      </c>
      <c r="H6" s="2">
        <v>0.1377</v>
      </c>
      <c r="I6" s="2">
        <v>0.1677</v>
      </c>
      <c r="J6" s="2">
        <v>0.1836</v>
      </c>
      <c r="K6" s="2">
        <v>0.1985</v>
      </c>
      <c r="L6" s="2">
        <v>0.22</v>
      </c>
      <c r="M6" s="2" t="s">
        <v>14</v>
      </c>
      <c r="N6" s="5">
        <f>(F6+J6)/2</f>
        <v>0.141295</v>
      </c>
      <c r="O6" s="5"/>
      <c r="P6" s="5">
        <v>95.71</v>
      </c>
      <c r="Q6" s="5">
        <v>3.3</v>
      </c>
      <c r="R6" s="5">
        <v>0.98</v>
      </c>
      <c r="S6" s="2"/>
      <c r="T6" s="13" t="s">
        <v>27</v>
      </c>
      <c r="U6" s="14" t="s">
        <v>28</v>
      </c>
      <c r="V6" s="14" t="s">
        <v>29</v>
      </c>
      <c r="W6" s="14" t="s">
        <v>18</v>
      </c>
      <c r="X6" s="14" t="s">
        <v>30</v>
      </c>
      <c r="Y6" s="15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3.8870463754802276</v>
      </c>
      <c r="E7" s="2">
        <v>3.5210178438290107</v>
      </c>
      <c r="F7" s="2">
        <v>3.336573398714718</v>
      </c>
      <c r="G7" s="2">
        <v>3.1674745022074897</v>
      </c>
      <c r="H7" s="2">
        <v>2.8603995354144853</v>
      </c>
      <c r="I7" s="2">
        <v>2.5760454059851035</v>
      </c>
      <c r="J7" s="2">
        <v>2.4453620361356414</v>
      </c>
      <c r="K7" s="2">
        <v>2.3327890875191293</v>
      </c>
      <c r="L7" s="2">
        <v>2.1844245711374275</v>
      </c>
      <c r="M7" s="2" t="s">
        <v>15</v>
      </c>
      <c r="N7" s="5">
        <f aca="true" t="shared" si="0" ref="N7:N33">(F7+J7)/2</f>
        <v>2.8909677174251796</v>
      </c>
      <c r="O7" s="5">
        <f>(F7-J7)/2</f>
        <v>0.44560568128953837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95.71</v>
      </c>
      <c r="X7" s="17">
        <v>3.3</v>
      </c>
      <c r="Y7" s="18">
        <v>0.98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0.0517</v>
      </c>
      <c r="E8" s="2">
        <v>0.08227</v>
      </c>
      <c r="F8" s="2">
        <v>0.09656</v>
      </c>
      <c r="G8" s="2">
        <v>0.1102</v>
      </c>
      <c r="H8" s="2">
        <v>0.1376</v>
      </c>
      <c r="I8" s="2">
        <v>0.1684</v>
      </c>
      <c r="J8" s="2">
        <v>0.185</v>
      </c>
      <c r="K8" s="2">
        <v>0.2015</v>
      </c>
      <c r="L8" s="2">
        <v>0.2263</v>
      </c>
      <c r="M8" s="2"/>
      <c r="N8" s="5">
        <f t="shared" si="0"/>
        <v>0.14078000000000002</v>
      </c>
      <c r="O8" s="5"/>
      <c r="P8" s="5">
        <v>93.879</v>
      </c>
      <c r="Q8" s="5">
        <v>4.49</v>
      </c>
      <c r="R8" s="5">
        <v>1.597</v>
      </c>
      <c r="S8" s="2"/>
      <c r="T8" s="16" t="s">
        <v>1</v>
      </c>
      <c r="U8" s="12">
        <v>1</v>
      </c>
      <c r="V8" s="12">
        <f>CONVERT(U8,"ft","m")</f>
        <v>0.3048</v>
      </c>
      <c r="W8" s="17">
        <v>93.879</v>
      </c>
      <c r="X8" s="17">
        <v>4.49</v>
      </c>
      <c r="Y8" s="18">
        <v>1.597</v>
      </c>
      <c r="Z8" s="2"/>
      <c r="AA8" s="2"/>
      <c r="AB8" s="2"/>
      <c r="AC8" s="2"/>
    </row>
    <row r="9" spans="1:29" ht="12">
      <c r="A9" s="2"/>
      <c r="B9" s="2"/>
      <c r="C9" s="2"/>
      <c r="D9" s="2">
        <v>4.273691909234515</v>
      </c>
      <c r="E9" s="2">
        <v>3.6034897462665016</v>
      </c>
      <c r="F9" s="2">
        <v>3.37243051368179</v>
      </c>
      <c r="G9" s="2">
        <v>3.1818038709782916</v>
      </c>
      <c r="H9" s="2">
        <v>2.8614476248473517</v>
      </c>
      <c r="I9" s="2">
        <v>2.5700359564830535</v>
      </c>
      <c r="J9" s="2">
        <v>2.434402824145775</v>
      </c>
      <c r="K9" s="2">
        <v>2.31114825613412</v>
      </c>
      <c r="L9" s="2">
        <v>2.143691510282557</v>
      </c>
      <c r="M9" s="2"/>
      <c r="N9" s="5">
        <f t="shared" si="0"/>
        <v>2.9034166689137826</v>
      </c>
      <c r="O9" s="5">
        <f>(F9-J9)/2</f>
        <v>0.46901384476800745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76.847</v>
      </c>
      <c r="X9" s="17">
        <v>15.61</v>
      </c>
      <c r="Y9" s="18">
        <v>7.52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0.0023610000000000003</v>
      </c>
      <c r="E10" s="2">
        <v>0.00658</v>
      </c>
      <c r="F10" s="2">
        <v>0.02332</v>
      </c>
      <c r="G10" s="2">
        <v>0.07292</v>
      </c>
      <c r="H10" s="2">
        <v>0.1233</v>
      </c>
      <c r="I10" s="2">
        <v>0.1587</v>
      </c>
      <c r="J10" s="2">
        <v>0.1755</v>
      </c>
      <c r="K10" s="2">
        <v>0.1912</v>
      </c>
      <c r="L10" s="2">
        <v>0.2107</v>
      </c>
      <c r="M10" s="2"/>
      <c r="N10" s="5">
        <f t="shared" si="0"/>
        <v>0.09941</v>
      </c>
      <c r="O10" s="5"/>
      <c r="P10" s="5">
        <v>76.847</v>
      </c>
      <c r="Q10" s="5">
        <v>15.61</v>
      </c>
      <c r="R10" s="5">
        <v>7.52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52.490269999999995</v>
      </c>
      <c r="X10" s="17">
        <v>31.01</v>
      </c>
      <c r="Y10" s="18">
        <v>16.51</v>
      </c>
      <c r="Z10" s="2"/>
      <c r="AA10" s="2"/>
      <c r="AB10" s="2"/>
      <c r="AC10" s="2"/>
    </row>
    <row r="11" spans="1:29" ht="12">
      <c r="A11" s="2"/>
      <c r="B11" s="2"/>
      <c r="C11" s="2"/>
      <c r="D11" s="2">
        <v>8.726386243095533</v>
      </c>
      <c r="E11" s="2">
        <v>7.247696700701571</v>
      </c>
      <c r="F11" s="2">
        <v>5.422288401236315</v>
      </c>
      <c r="G11" s="2">
        <v>3.7775416283976777</v>
      </c>
      <c r="H11" s="2">
        <v>3.0197552951466107</v>
      </c>
      <c r="I11" s="2">
        <v>2.6556259667142674</v>
      </c>
      <c r="J11" s="2">
        <v>2.5104570643575266</v>
      </c>
      <c r="K11" s="2">
        <v>2.386845571568701</v>
      </c>
      <c r="L11" s="2">
        <v>2.2467377807321434</v>
      </c>
      <c r="M11" s="2"/>
      <c r="N11" s="5">
        <f t="shared" si="0"/>
        <v>3.9663727327969207</v>
      </c>
      <c r="O11" s="5">
        <f>(F11-J11)/2</f>
        <v>1.4559156684393944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48.3643</v>
      </c>
      <c r="X11" s="17">
        <v>38.88</v>
      </c>
      <c r="Y11" s="18">
        <v>12.75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0.00116</v>
      </c>
      <c r="E12" s="2">
        <v>0.002215</v>
      </c>
      <c r="F12" s="2">
        <v>0.003747</v>
      </c>
      <c r="G12" s="2">
        <v>0.009362</v>
      </c>
      <c r="H12" s="2">
        <v>0.06937</v>
      </c>
      <c r="I12" s="2">
        <v>0.1309</v>
      </c>
      <c r="J12" s="2">
        <v>0.1579</v>
      </c>
      <c r="K12" s="2">
        <v>0.1865</v>
      </c>
      <c r="L12" s="2">
        <v>0.2435</v>
      </c>
      <c r="M12" s="2"/>
      <c r="N12" s="5">
        <f t="shared" si="0"/>
        <v>0.0808235</v>
      </c>
      <c r="O12" s="5"/>
      <c r="P12" s="5">
        <v>52.490269999999995</v>
      </c>
      <c r="Q12" s="5">
        <v>31.01</v>
      </c>
      <c r="R12" s="5">
        <v>16.51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39.5741</v>
      </c>
      <c r="X12" s="17">
        <v>46.43</v>
      </c>
      <c r="Y12" s="18">
        <v>13.94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9.751659479309241</v>
      </c>
      <c r="E13" s="2">
        <v>8.818477585881794</v>
      </c>
      <c r="F13" s="2">
        <v>8.06004830699506</v>
      </c>
      <c r="G13" s="2">
        <v>6.7389675196122205</v>
      </c>
      <c r="H13" s="2">
        <v>3.8495443051927194</v>
      </c>
      <c r="I13" s="2">
        <v>2.933462997604209</v>
      </c>
      <c r="J13" s="2">
        <v>2.6629169236892123</v>
      </c>
      <c r="K13" s="2">
        <v>2.4227524644068494</v>
      </c>
      <c r="L13" s="2">
        <v>2.038006322579745</v>
      </c>
      <c r="M13" s="2"/>
      <c r="N13" s="5">
        <f t="shared" si="0"/>
        <v>5.361482615342137</v>
      </c>
      <c r="O13" s="5">
        <f>(F13-J13)/2</f>
        <v>2.698565691652924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45.88726</v>
      </c>
      <c r="X13" s="17">
        <v>42.86</v>
      </c>
      <c r="Y13" s="18">
        <v>11.28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0.001448</v>
      </c>
      <c r="E14" s="2">
        <v>0.0028929999999999997</v>
      </c>
      <c r="F14" s="2">
        <v>0.005567999999999999</v>
      </c>
      <c r="G14" s="2">
        <v>0.01602</v>
      </c>
      <c r="H14" s="2">
        <v>0.05949</v>
      </c>
      <c r="I14" s="2">
        <v>0.1099</v>
      </c>
      <c r="J14" s="2">
        <v>0.136</v>
      </c>
      <c r="K14" s="2">
        <v>0.1668</v>
      </c>
      <c r="L14" s="2">
        <v>0.2501</v>
      </c>
      <c r="M14" s="2"/>
      <c r="N14" s="5">
        <f t="shared" si="0"/>
        <v>0.070784</v>
      </c>
      <c r="O14" s="5"/>
      <c r="P14" s="5">
        <v>48.3643</v>
      </c>
      <c r="Q14" s="5">
        <v>38.88</v>
      </c>
      <c r="R14" s="5">
        <v>12.75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12.102799999999998</v>
      </c>
      <c r="X14" s="17">
        <v>68.75</v>
      </c>
      <c r="Y14" s="18">
        <v>19.1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9.431722682240968</v>
      </c>
      <c r="E15" s="2">
        <v>8.433217961394575</v>
      </c>
      <c r="F15" s="2">
        <v>7.488625073475446</v>
      </c>
      <c r="G15" s="2">
        <v>5.963982042028102</v>
      </c>
      <c r="H15" s="2">
        <v>4.071209011486808</v>
      </c>
      <c r="I15" s="2">
        <v>3.185736708600219</v>
      </c>
      <c r="J15" s="2">
        <v>2.8783214434117474</v>
      </c>
      <c r="K15" s="2">
        <v>2.583808806104786</v>
      </c>
      <c r="L15" s="2">
        <v>1.9994230373684794</v>
      </c>
      <c r="M15" s="2"/>
      <c r="N15" s="5">
        <f t="shared" si="0"/>
        <v>5.1834732584435965</v>
      </c>
      <c r="O15" s="5">
        <f>(F15-J15)/2</f>
        <v>2.3051518150318495</v>
      </c>
      <c r="P15" s="5"/>
      <c r="Q15" s="5"/>
      <c r="R15" s="5"/>
      <c r="S15" s="2"/>
      <c r="T15" s="16" t="s">
        <v>8</v>
      </c>
      <c r="U15" s="12">
        <v>9</v>
      </c>
      <c r="V15" s="12">
        <f>CONVERT(U15,"ft","m")</f>
        <v>2.7432</v>
      </c>
      <c r="W15" s="17">
        <v>14.892</v>
      </c>
      <c r="X15" s="17">
        <v>65.33</v>
      </c>
      <c r="Y15" s="18">
        <v>19.73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0.001352</v>
      </c>
      <c r="E16" s="2">
        <v>0.002632</v>
      </c>
      <c r="F16" s="2">
        <v>0.004749</v>
      </c>
      <c r="G16" s="2">
        <v>0.012369999999999999</v>
      </c>
      <c r="H16" s="2">
        <v>0.04546</v>
      </c>
      <c r="I16" s="2">
        <v>0.1113</v>
      </c>
      <c r="J16" s="2">
        <v>0.1499</v>
      </c>
      <c r="K16" s="2">
        <v>0.1813</v>
      </c>
      <c r="L16" s="2">
        <v>0.2239</v>
      </c>
      <c r="M16" s="2"/>
      <c r="N16" s="5">
        <f t="shared" si="0"/>
        <v>0.0773245</v>
      </c>
      <c r="O16" s="5"/>
      <c r="P16" s="5">
        <v>39.5741</v>
      </c>
      <c r="Q16" s="5">
        <v>46.43</v>
      </c>
      <c r="R16" s="5">
        <v>13.94</v>
      </c>
      <c r="S16" s="2"/>
      <c r="T16" s="16" t="s">
        <v>9</v>
      </c>
      <c r="U16" s="12">
        <v>11</v>
      </c>
      <c r="V16" s="12">
        <f>CONVERT(U16,"ft","m")</f>
        <v>3.3528</v>
      </c>
      <c r="W16" s="17">
        <v>13.741800000000001</v>
      </c>
      <c r="X16" s="17">
        <v>70.37</v>
      </c>
      <c r="Y16" s="18">
        <v>15.89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9.53068913304199</v>
      </c>
      <c r="E17" s="2">
        <v>8.569624795588933</v>
      </c>
      <c r="F17" s="2">
        <v>7.7181605284658374</v>
      </c>
      <c r="G17" s="2">
        <v>6.337010689460442</v>
      </c>
      <c r="H17" s="2">
        <v>4.459258505618964</v>
      </c>
      <c r="I17" s="2">
        <v>3.1674745022074897</v>
      </c>
      <c r="J17" s="2">
        <v>2.73792771160159</v>
      </c>
      <c r="K17" s="2">
        <v>2.4635491698052916</v>
      </c>
      <c r="L17" s="2">
        <v>2.159073566696852</v>
      </c>
      <c r="M17" s="2"/>
      <c r="N17" s="5">
        <f t="shared" si="0"/>
        <v>5.228044120033713</v>
      </c>
      <c r="O17" s="5">
        <f>(F17-J17)/2</f>
        <v>2.4901164084321237</v>
      </c>
      <c r="P17" s="5"/>
      <c r="Q17" s="5"/>
      <c r="R17" s="5"/>
      <c r="S17" s="2"/>
      <c r="T17" s="16" t="s">
        <v>10</v>
      </c>
      <c r="U17" s="12">
        <v>12</v>
      </c>
      <c r="V17" s="12">
        <f>CONVERT(U17,"ft","m")</f>
        <v>3.6576</v>
      </c>
      <c r="W17" s="17">
        <v>10.995</v>
      </c>
      <c r="X17" s="17">
        <v>73.91</v>
      </c>
      <c r="Y17" s="18">
        <v>15.08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0.001593</v>
      </c>
      <c r="E18" s="2">
        <v>0.003333</v>
      </c>
      <c r="F18" s="2">
        <v>0.007044</v>
      </c>
      <c r="G18" s="2">
        <v>0.0166</v>
      </c>
      <c r="H18" s="2">
        <v>0.05199</v>
      </c>
      <c r="I18" s="2">
        <v>0.14</v>
      </c>
      <c r="J18" s="2">
        <v>0.1677</v>
      </c>
      <c r="K18" s="2">
        <v>0.1915</v>
      </c>
      <c r="L18" s="2">
        <v>0.2249</v>
      </c>
      <c r="M18" s="2"/>
      <c r="N18" s="5">
        <f t="shared" si="0"/>
        <v>0.08737199999999999</v>
      </c>
      <c r="O18" s="5"/>
      <c r="P18" s="5">
        <v>45.88726</v>
      </c>
      <c r="Q18" s="5">
        <v>42.86</v>
      </c>
      <c r="R18" s="5">
        <v>11.28</v>
      </c>
      <c r="S18" s="2"/>
      <c r="T18" s="16" t="s">
        <v>11</v>
      </c>
      <c r="U18" s="12">
        <v>13</v>
      </c>
      <c r="V18" s="12">
        <f>CONVERT(U18,"ft","m")</f>
        <v>3.9624</v>
      </c>
      <c r="W18" s="17">
        <v>10.30781</v>
      </c>
      <c r="X18" s="17">
        <v>75.26</v>
      </c>
      <c r="Y18" s="18">
        <v>14.39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9.294038017798865</v>
      </c>
      <c r="E19" s="2">
        <v>8.228962967213926</v>
      </c>
      <c r="F19" s="2">
        <v>7.149389375492966</v>
      </c>
      <c r="G19" s="2">
        <v>5.912672948202524</v>
      </c>
      <c r="H19" s="2">
        <v>4.265622034555486</v>
      </c>
      <c r="I19" s="2">
        <v>2.8365012677171206</v>
      </c>
      <c r="J19" s="2">
        <v>2.5760454059851035</v>
      </c>
      <c r="K19" s="2">
        <v>2.38458370273713</v>
      </c>
      <c r="L19" s="2">
        <v>2.152644433771633</v>
      </c>
      <c r="M19" s="2"/>
      <c r="N19" s="5">
        <f t="shared" si="0"/>
        <v>4.862717390739035</v>
      </c>
      <c r="O19" s="5">
        <f>(F19-J19)/2</f>
        <v>2.286671984753931</v>
      </c>
      <c r="P19" s="5"/>
      <c r="Q19" s="5"/>
      <c r="R19" s="5"/>
      <c r="S19" s="2"/>
      <c r="T19" s="16" t="s">
        <v>12</v>
      </c>
      <c r="U19" s="12">
        <v>14</v>
      </c>
      <c r="V19" s="12">
        <f>CONVERT(U19,"ft","m")</f>
        <v>4.2672</v>
      </c>
      <c r="W19" s="17">
        <v>11.874690000000001</v>
      </c>
      <c r="X19" s="17">
        <v>75.18</v>
      </c>
      <c r="Y19" s="18">
        <v>12.91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0.001081</v>
      </c>
      <c r="E20" s="2">
        <v>0.001886</v>
      </c>
      <c r="F20" s="2">
        <v>0.003117</v>
      </c>
      <c r="G20" s="2">
        <v>0.005938</v>
      </c>
      <c r="H20" s="2">
        <v>0.01895</v>
      </c>
      <c r="I20" s="2">
        <v>0.038090000000000006</v>
      </c>
      <c r="J20" s="2">
        <v>0.05124</v>
      </c>
      <c r="K20" s="2">
        <v>0.07474</v>
      </c>
      <c r="L20" s="2">
        <v>0.1381</v>
      </c>
      <c r="M20" s="2"/>
      <c r="N20" s="5">
        <f t="shared" si="0"/>
        <v>0.0271785</v>
      </c>
      <c r="O20" s="5"/>
      <c r="P20" s="5">
        <v>12.102799999999998</v>
      </c>
      <c r="Q20" s="5">
        <v>68.75</v>
      </c>
      <c r="R20" s="5">
        <v>19.1</v>
      </c>
      <c r="S20" s="2"/>
      <c r="T20" s="19" t="s">
        <v>13</v>
      </c>
      <c r="U20" s="20">
        <v>15</v>
      </c>
      <c r="V20" s="20">
        <f>CONVERT(U20,"ft","m")</f>
        <v>4.572</v>
      </c>
      <c r="W20" s="21">
        <v>17.477800000000002</v>
      </c>
      <c r="X20" s="21">
        <v>68.88</v>
      </c>
      <c r="Y20" s="22">
        <v>13.64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9.853417761589524</v>
      </c>
      <c r="E21" s="2">
        <v>9.050454608649078</v>
      </c>
      <c r="F21" s="2">
        <v>8.325626129698806</v>
      </c>
      <c r="G21" s="2">
        <v>7.395807191337519</v>
      </c>
      <c r="H21" s="2">
        <v>5.721658341378358</v>
      </c>
      <c r="I21" s="2">
        <v>4.714443901873472</v>
      </c>
      <c r="J21" s="2">
        <v>4.286585714095165</v>
      </c>
      <c r="K21" s="2">
        <v>3.7419756260560675</v>
      </c>
      <c r="L21" s="2">
        <v>2.8562147752913987</v>
      </c>
      <c r="M21" s="2"/>
      <c r="N21" s="5">
        <f t="shared" si="0"/>
        <v>6.306105921896986</v>
      </c>
      <c r="O21" s="5">
        <f>(F21-J21)/2</f>
        <v>2.0195202078018206</v>
      </c>
      <c r="P21" s="5"/>
      <c r="Q21" s="5"/>
      <c r="R21" s="5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9</v>
      </c>
      <c r="C22" s="2">
        <f>CONVERT(B22,"ft","m")</f>
        <v>2.7432</v>
      </c>
      <c r="D22" s="2">
        <v>0.001123</v>
      </c>
      <c r="E22" s="2">
        <v>0.001892</v>
      </c>
      <c r="F22" s="2">
        <v>0.003028</v>
      </c>
      <c r="G22" s="2">
        <v>0.005502</v>
      </c>
      <c r="H22" s="2">
        <v>0.01829</v>
      </c>
      <c r="I22" s="2">
        <v>0.03976</v>
      </c>
      <c r="J22" s="2">
        <v>0.05809</v>
      </c>
      <c r="K22" s="2">
        <v>0.1028</v>
      </c>
      <c r="L22" s="2">
        <v>0.1657</v>
      </c>
      <c r="M22" s="2"/>
      <c r="N22" s="5">
        <f t="shared" si="0"/>
        <v>0.030559000000000003</v>
      </c>
      <c r="O22" s="5"/>
      <c r="P22" s="5">
        <v>14.892</v>
      </c>
      <c r="Q22" s="5">
        <v>65.33</v>
      </c>
      <c r="R22" s="5">
        <v>19.73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9.798426356923573</v>
      </c>
      <c r="E23" s="2">
        <v>9.04587219598478</v>
      </c>
      <c r="F23" s="2">
        <v>8.367419079338442</v>
      </c>
      <c r="G23" s="2">
        <v>7.505828145007964</v>
      </c>
      <c r="H23" s="2">
        <v>5.772801114688096</v>
      </c>
      <c r="I23" s="2">
        <v>4.652538432874526</v>
      </c>
      <c r="J23" s="2">
        <v>4.105566359916235</v>
      </c>
      <c r="K23" s="2">
        <v>3.282087830355571</v>
      </c>
      <c r="L23" s="2">
        <v>2.5933544923279976</v>
      </c>
      <c r="M23" s="2"/>
      <c r="N23" s="5">
        <f t="shared" si="0"/>
        <v>6.236492719627338</v>
      </c>
      <c r="O23" s="5">
        <f>(F23-J23)/2</f>
        <v>2.1309263597111032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11</v>
      </c>
      <c r="C24" s="2">
        <f>CONVERT(B24,"ft","m")</f>
        <v>3.3528</v>
      </c>
      <c r="D24" s="2">
        <v>0.0010129999999999998</v>
      </c>
      <c r="E24" s="2">
        <v>0.002311</v>
      </c>
      <c r="F24" s="2">
        <v>0.003937</v>
      </c>
      <c r="G24" s="2">
        <v>0.009053000000000002</v>
      </c>
      <c r="H24" s="2">
        <v>0.024239999999999998</v>
      </c>
      <c r="I24" s="2">
        <v>0.04461</v>
      </c>
      <c r="J24" s="2">
        <v>0.05758</v>
      </c>
      <c r="K24" s="2">
        <v>0.07742</v>
      </c>
      <c r="L24" s="2">
        <v>0.1414</v>
      </c>
      <c r="M24" s="2"/>
      <c r="N24" s="5">
        <f t="shared" si="0"/>
        <v>0.0307585</v>
      </c>
      <c r="O24" s="5"/>
      <c r="P24" s="5">
        <v>13.741800000000001</v>
      </c>
      <c r="Q24" s="5">
        <v>70.37</v>
      </c>
      <c r="R24" s="5">
        <v>15.89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9.947150110523037</v>
      </c>
      <c r="E25" s="2">
        <v>8.757267024856544</v>
      </c>
      <c r="F25" s="2">
        <v>7.988687572165133</v>
      </c>
      <c r="G25" s="2">
        <v>6.787388330265251</v>
      </c>
      <c r="H25" s="2">
        <v>5.3664664909638615</v>
      </c>
      <c r="I25" s="2">
        <v>4.486489041663237</v>
      </c>
      <c r="J25" s="2">
        <v>4.118288400873377</v>
      </c>
      <c r="K25" s="2">
        <v>3.6911498821445003</v>
      </c>
      <c r="L25" s="2">
        <v>2.822145974740051</v>
      </c>
      <c r="M25" s="2"/>
      <c r="N25" s="5">
        <f t="shared" si="0"/>
        <v>6.053487986519254</v>
      </c>
      <c r="O25" s="5">
        <f>(F25-J25)/2</f>
        <v>1.935199585645878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12</v>
      </c>
      <c r="C26" s="2">
        <f>CONVERT(B26,"ft","m")</f>
        <v>3.6576</v>
      </c>
      <c r="D26" s="2">
        <v>0.001093</v>
      </c>
      <c r="E26" s="2">
        <v>0.002437</v>
      </c>
      <c r="F26" s="2">
        <v>0.004226</v>
      </c>
      <c r="G26" s="2">
        <v>0.01036</v>
      </c>
      <c r="H26" s="2">
        <v>0.02523</v>
      </c>
      <c r="I26" s="2">
        <v>0.04287</v>
      </c>
      <c r="J26" s="2">
        <v>0.05367</v>
      </c>
      <c r="K26" s="2">
        <v>0.06501</v>
      </c>
      <c r="L26" s="2">
        <v>0.09458</v>
      </c>
      <c r="M26" s="2"/>
      <c r="N26" s="5">
        <f t="shared" si="0"/>
        <v>0.028948</v>
      </c>
      <c r="O26" s="5"/>
      <c r="P26" s="5">
        <v>10.995</v>
      </c>
      <c r="Q26" s="5">
        <v>73.91</v>
      </c>
      <c r="R26" s="5">
        <v>15.08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9.83749088365227</v>
      </c>
      <c r="E27" s="2">
        <v>8.680678033600833</v>
      </c>
      <c r="F27" s="2">
        <v>7.886491517389233</v>
      </c>
      <c r="G27" s="2">
        <v>6.592832186750258</v>
      </c>
      <c r="H27" s="2">
        <v>5.3087159834605115</v>
      </c>
      <c r="I27" s="2">
        <v>4.543887772619839</v>
      </c>
      <c r="J27" s="2">
        <v>4.219740301663747</v>
      </c>
      <c r="K27" s="2">
        <v>3.9431945356219824</v>
      </c>
      <c r="L27" s="2">
        <v>3.4023210479790076</v>
      </c>
      <c r="M27" s="2"/>
      <c r="N27" s="5">
        <f t="shared" si="0"/>
        <v>6.05311590952649</v>
      </c>
      <c r="O27" s="5">
        <f>(F27-J27)/2</f>
        <v>1.833375607862743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13</v>
      </c>
      <c r="C28" s="2">
        <f>CONVERT(B28,"ft","m")</f>
        <v>3.9624</v>
      </c>
      <c r="D28" s="2">
        <v>0.001307</v>
      </c>
      <c r="E28" s="2">
        <v>0.002446</v>
      </c>
      <c r="F28" s="2">
        <v>0.004598</v>
      </c>
      <c r="G28" s="2">
        <v>0.01025</v>
      </c>
      <c r="H28" s="2">
        <v>0.02439</v>
      </c>
      <c r="I28" s="2">
        <v>0.04142</v>
      </c>
      <c r="J28" s="2">
        <v>0.05151</v>
      </c>
      <c r="K28" s="2">
        <v>0.06326</v>
      </c>
      <c r="L28" s="2">
        <v>0.09242</v>
      </c>
      <c r="M28" s="2"/>
      <c r="N28" s="5">
        <f t="shared" si="0"/>
        <v>0.028054</v>
      </c>
      <c r="O28" s="5"/>
      <c r="P28" s="5">
        <v>10.30781</v>
      </c>
      <c r="Q28" s="5">
        <v>75.26</v>
      </c>
      <c r="R28" s="5">
        <v>14.39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9.579525143528741</v>
      </c>
      <c r="E29" s="2">
        <v>8.675359880796789</v>
      </c>
      <c r="F29" s="2">
        <v>7.764777818605995</v>
      </c>
      <c r="G29" s="2">
        <v>6.608232280044003</v>
      </c>
      <c r="H29" s="2">
        <v>5.3575664316406275</v>
      </c>
      <c r="I29" s="2">
        <v>4.5935286362163</v>
      </c>
      <c r="J29" s="2">
        <v>4.2790036497135215</v>
      </c>
      <c r="K29" s="2">
        <v>3.9825626339194184</v>
      </c>
      <c r="L29" s="2">
        <v>3.4356511002702774</v>
      </c>
      <c r="M29" s="2"/>
      <c r="N29" s="5">
        <f t="shared" si="0"/>
        <v>6.021890734159758</v>
      </c>
      <c r="O29" s="5">
        <f>(F29-J29)/2</f>
        <v>1.7428870844462367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14</v>
      </c>
      <c r="C30" s="2">
        <f>CONVERT(B30,"ft","m")</f>
        <v>4.2672</v>
      </c>
      <c r="D30" s="2">
        <v>0.001228</v>
      </c>
      <c r="E30" s="2">
        <v>0.002836</v>
      </c>
      <c r="F30" s="2">
        <v>0.005643</v>
      </c>
      <c r="G30" s="2">
        <v>0.0136</v>
      </c>
      <c r="H30" s="2">
        <v>0.02935</v>
      </c>
      <c r="I30" s="2">
        <v>0.04646</v>
      </c>
      <c r="J30" s="2">
        <v>0.05622</v>
      </c>
      <c r="K30" s="2">
        <v>0.06655</v>
      </c>
      <c r="L30" s="2">
        <v>0.08887</v>
      </c>
      <c r="M30" s="2"/>
      <c r="N30" s="5">
        <f t="shared" si="0"/>
        <v>0.0309315</v>
      </c>
      <c r="O30" s="5"/>
      <c r="P30" s="5">
        <v>11.874690000000001</v>
      </c>
      <c r="Q30" s="5">
        <v>75.18</v>
      </c>
      <c r="R30" s="5">
        <v>12.91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9.669473723953995</v>
      </c>
      <c r="E31" s="2">
        <v>8.46192675208466</v>
      </c>
      <c r="F31" s="2">
        <v>7.469321935079824</v>
      </c>
      <c r="G31" s="2">
        <v>6.20024953829911</v>
      </c>
      <c r="H31" s="2">
        <v>5.090495686439397</v>
      </c>
      <c r="I31" s="2">
        <v>4.4278670356280045</v>
      </c>
      <c r="J31" s="2">
        <v>4.152772736056469</v>
      </c>
      <c r="K31" s="2">
        <v>3.909417523637558</v>
      </c>
      <c r="L31" s="2">
        <v>3.492159701603828</v>
      </c>
      <c r="M31" s="2"/>
      <c r="N31" s="5">
        <f t="shared" si="0"/>
        <v>5.811047335568146</v>
      </c>
      <c r="O31" s="5">
        <f>(F31-J31)/2</f>
        <v>1.6582745995116777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15</v>
      </c>
      <c r="C32" s="2">
        <f>CONVERT(B32,"ft","m")</f>
        <v>4.572</v>
      </c>
      <c r="D32" s="2">
        <v>0.001397</v>
      </c>
      <c r="E32" s="2">
        <v>0.002625</v>
      </c>
      <c r="F32" s="2">
        <v>0.005006</v>
      </c>
      <c r="G32" s="2">
        <v>0.01157</v>
      </c>
      <c r="H32" s="2">
        <v>0.0303</v>
      </c>
      <c r="I32" s="2">
        <v>0.05222999999999999</v>
      </c>
      <c r="J32" s="2">
        <v>0.06517</v>
      </c>
      <c r="K32" s="2">
        <v>0.08118000000000002</v>
      </c>
      <c r="L32" s="2">
        <v>0.1221</v>
      </c>
      <c r="M32" s="2"/>
      <c r="N32" s="5">
        <f t="shared" si="0"/>
        <v>0.035088</v>
      </c>
      <c r="O32" s="5"/>
      <c r="P32" s="5">
        <v>17.477800000000002</v>
      </c>
      <c r="Q32" s="5">
        <v>68.88</v>
      </c>
      <c r="R32" s="5">
        <v>13.64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9.483452263914712</v>
      </c>
      <c r="E33" s="2">
        <v>8.573466861883327</v>
      </c>
      <c r="F33" s="2">
        <v>7.642125993635842</v>
      </c>
      <c r="G33" s="2">
        <v>6.433467325329322</v>
      </c>
      <c r="H33" s="2">
        <v>5.044538396076499</v>
      </c>
      <c r="I33" s="2">
        <v>4.258977486064555</v>
      </c>
      <c r="J33" s="2">
        <v>3.939648194820414</v>
      </c>
      <c r="K33" s="2">
        <v>3.622731849739118</v>
      </c>
      <c r="L33" s="2">
        <v>3.0338648945620466</v>
      </c>
      <c r="M33" s="2"/>
      <c r="N33" s="5">
        <f t="shared" si="0"/>
        <v>5.790887094228128</v>
      </c>
      <c r="O33" s="5">
        <f>(F33-J33)/2</f>
        <v>1.851238899407714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2000-10-18T13:53:48Z</dcterms:created>
  <dcterms:modified xsi:type="dcterms:W3CDTF">2001-01-24T15:29:19Z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