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<sst xmlns="http://schemas.openxmlformats.org/spreadsheetml/2006/main" count="49" uniqueCount="32">
  <si>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206-000-002</t>
  </si>
  <si>
    <t>206-011-013</t>
  </si>
  <si>
    <t>206-023-025</t>
  </si>
  <si>
    <t>206-035-037</t>
  </si>
  <si>
    <t>206-047-049</t>
  </si>
  <si>
    <t>206-059-061</t>
  </si>
  <si>
    <t>206-071-073</t>
  </si>
  <si>
    <t>206-083-085</t>
  </si>
  <si>
    <t>206-095-097</t>
  </si>
  <si>
    <t>206-107-109</t>
  </si>
  <si>
    <t>206-119-121</t>
  </si>
  <si>
    <t>206-131-133</t>
  </si>
  <si>
    <t>206-143-145</t>
  </si>
  <si>
    <t>206-155-157</t>
  </si>
  <si>
    <t>206-167-169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</si>
  <si>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</si>
  <si>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</si>
  <si>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</si>
  <si>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</si>
  <si>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</si>
  <si>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</si>
  <si>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</si>
  <si>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</si>
  <si>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BSS00_206grain size table</t>
  </si>
  <si>
    <t>Depth mdpt (m)</t>
  </si>
  <si>
    <t>Depth (m)</t>
  </si>
  <si>
    <t>Mean (Inman, 1952)</t>
  </si>
  <si>
    <t>S.D. (phi units)</t>
  </si>
  <si>
    <t>Chart table</t>
  </si>
  <si>
    <t>Sample</t>
  </si>
  <si>
    <t>Depth (ft)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</si>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</sst>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Bss00-206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DATATABLE!$V$7:$V$21</c:f>
              <c:numCache>
                <c:ptCount val="15"/>
                <c:pt idx="0">
                  <c:v>96.56</c:v>
                </c:pt>
                <c:pt idx="1">
                  <c:v>94.545</c:v>
                </c:pt>
                <c:pt idx="2">
                  <c:v>93.946</c:v>
                </c:pt>
                <c:pt idx="3">
                  <c:v>89.6515</c:v>
                </c:pt>
                <c:pt idx="4">
                  <c:v>89.65093999999999</c:v>
                </c:pt>
                <c:pt idx="5">
                  <c:v>79.82</c:v>
                </c:pt>
                <c:pt idx="6">
                  <c:v>41.08964</c:v>
                </c:pt>
                <c:pt idx="7">
                  <c:v>44.217646</c:v>
                </c:pt>
                <c:pt idx="8">
                  <c:v>41.524619</c:v>
                </c:pt>
                <c:pt idx="9">
                  <c:v>42.900262999999995</c:v>
                </c:pt>
                <c:pt idx="10">
                  <c:v>13.454</c:v>
                </c:pt>
                <c:pt idx="11">
                  <c:v>77.95</c:v>
                </c:pt>
                <c:pt idx="12">
                  <c:v>48.0329</c:v>
                </c:pt>
                <c:pt idx="13">
                  <c:v>43.75702</c:v>
                </c:pt>
                <c:pt idx="14">
                  <c:v>36.915580000000006</c:v>
                </c:pt>
              </c:numCache>
            </c:numRef>
          </c:xVal>
          <c:yVal>
            <c:numRef>
              <c:f>DATATABLE!$T$7:$T$21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  <c:smooth val="0"/>
        </c:ser>
        <c:axId val="59575017"/>
        <c:axId val="66413106"/>
      </c:scatterChart>
      <c:valAx>
        <c:axId val="5957501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6413106"/>
        <c:crosses val="autoZero"/>
        <c:crossBetween val="midCat"/>
        <c:dispUnits/>
        <c:majorUnit val="10"/>
        <c:minorUnit val="5"/>
      </c:valAx>
      <c:valAx>
        <c:axId val="6641310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957501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Bss00-206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DATATABLE!$V$7:$V$21</c:f>
              <c:numCache>
                <c:ptCount val="15"/>
                <c:pt idx="0">
                  <c:v>96.56</c:v>
                </c:pt>
                <c:pt idx="1">
                  <c:v>94.545</c:v>
                </c:pt>
                <c:pt idx="2">
                  <c:v>93.946</c:v>
                </c:pt>
                <c:pt idx="3">
                  <c:v>89.6515</c:v>
                </c:pt>
                <c:pt idx="4">
                  <c:v>89.65093999999999</c:v>
                </c:pt>
                <c:pt idx="5">
                  <c:v>79.82</c:v>
                </c:pt>
                <c:pt idx="6">
                  <c:v>41.08964</c:v>
                </c:pt>
                <c:pt idx="7">
                  <c:v>44.217646</c:v>
                </c:pt>
                <c:pt idx="8">
                  <c:v>41.524619</c:v>
                </c:pt>
                <c:pt idx="9">
                  <c:v>42.900262999999995</c:v>
                </c:pt>
                <c:pt idx="10">
                  <c:v>13.454</c:v>
                </c:pt>
                <c:pt idx="11">
                  <c:v>77.95</c:v>
                </c:pt>
                <c:pt idx="12">
                  <c:v>48.0329</c:v>
                </c:pt>
                <c:pt idx="13">
                  <c:v>43.75702</c:v>
                </c:pt>
                <c:pt idx="14">
                  <c:v>36.915580000000006</c:v>
                </c:pt>
              </c:numCache>
            </c:numRef>
          </c:xVal>
          <c:yVal>
            <c:numRef>
              <c:f>DATATABLE!$U$7:$U$21</c:f>
              <c:numCache>
                <c:ptCount val="15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3.0480370641306997</c:v>
                </c:pt>
                <c:pt idx="11">
                  <c:v>3.3528407705437697</c:v>
                </c:pt>
                <c:pt idx="12">
                  <c:v>3.6576444769568397</c:v>
                </c:pt>
                <c:pt idx="13">
                  <c:v>3.9624481833699097</c:v>
                </c:pt>
                <c:pt idx="14">
                  <c:v>4.26725188978298</c:v>
                </c:pt>
              </c:numCache>
            </c:numRef>
          </c:yVal>
          <c:smooth val="0"/>
        </c:ser>
        <c:axId val="60847043"/>
        <c:axId val="10752476"/>
      </c:scatterChart>
      <c:valAx>
        <c:axId val="6084704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752476"/>
        <c:crosses val="autoZero"/>
        <c:crossBetween val="midCat"/>
        <c:dispUnits/>
        <c:majorUnit val="10"/>
        <c:minorUnit val="5"/>
      </c:valAx>
      <c:valAx>
        <c:axId val="1075247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084704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36</xdr:row>
      <xdr:rowOff>104775</xdr:rowOff>
    </xdr:from>
    <xdr:to>
      <xdr:col>9</xdr:col>
      <xdr:colOff>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838200" y="5591175"/>
        <a:ext cx="32099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37</xdr:row>
      <xdr:rowOff>9525</xdr:rowOff>
    </xdr:from>
    <xdr:to>
      <xdr:col>18</xdr:col>
      <xdr:colOff>276225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4248150" y="5648325"/>
        <a:ext cx="30194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E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10.421875" style="0" customWidth="1"/>
    <col min="4" max="4" width="5.7109375" style="0" bestFit="1" customWidth="1"/>
    <col min="5" max="12" width="4.8515625" style="0" bestFit="1" customWidth="1"/>
    <col min="13" max="13" width="3.421875" style="0" bestFit="1" customWidth="1"/>
    <col min="14" max="15" width="3.421875" style="0" customWidth="1"/>
    <col min="16" max="16" width="8.7109375" style="0" bestFit="1" customWidth="1"/>
    <col min="17" max="18" width="5.28125" style="0" bestFit="1" customWidth="1"/>
    <col min="19" max="19" width="8.8515625" style="0" customWidth="1"/>
    <col min="20" max="20" width="9.8515625" style="0" bestFit="1" customWidth="1"/>
    <col min="21" max="22" width="10.421875" style="0" customWidth="1"/>
    <col min="23" max="23" width="8.7109375" style="0" bestFit="1" customWidth="1"/>
    <col min="24" max="25" width="5.28125" style="0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1" s="8" customFormat="1" ht="9.75">
      <c r="A4" s="5" t="s">
        <v>23</v>
      </c>
      <c r="B4" s="1"/>
      <c r="C4" s="1"/>
      <c r="D4" s="1"/>
      <c r="E4" s="1"/>
      <c r="F4" s="1"/>
      <c r="G4" s="1"/>
      <c r="H4" s="6" t="s">
        <v>22</v>
      </c>
      <c r="I4" s="1"/>
      <c r="J4" s="1"/>
      <c r="K4" s="1"/>
      <c r="L4" s="1"/>
      <c r="M4" s="7"/>
      <c r="N4" s="7"/>
      <c r="O4" s="7"/>
      <c r="P4" s="7"/>
      <c r="Q4" s="1"/>
      <c r="R4" s="1"/>
      <c r="S4" s="1"/>
      <c r="Z4" s="1"/>
      <c r="AA4" s="1"/>
      <c r="AB4" s="1"/>
      <c r="AC4" s="1"/>
      <c r="AD4" s="1"/>
      <c r="AE4" s="1"/>
    </row>
    <row r="5" spans="1:29" ht="12.75" thickBot="1">
      <c r="A5" s="3" t="s">
        <v>17</v>
      </c>
      <c r="B5" s="3" t="s">
        <v>18</v>
      </c>
      <c r="C5" s="3" t="s">
        <v>24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26</v>
      </c>
      <c r="O5" s="3" t="s">
        <v>27</v>
      </c>
      <c r="P5" s="3" t="s">
        <v>19</v>
      </c>
      <c r="Q5" s="3" t="s">
        <v>20</v>
      </c>
      <c r="R5" s="3" t="s">
        <v>21</v>
      </c>
      <c r="S5" s="5" t="s">
        <v>28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0.08395</v>
      </c>
      <c r="E6" s="2">
        <v>0.1028</v>
      </c>
      <c r="F6" s="2">
        <v>0.1144</v>
      </c>
      <c r="G6" s="2">
        <v>0.1272</v>
      </c>
      <c r="H6" s="2">
        <v>0.1569</v>
      </c>
      <c r="I6" s="2">
        <v>0.1921</v>
      </c>
      <c r="J6" s="2">
        <v>0.211</v>
      </c>
      <c r="K6" s="2">
        <v>0.2297</v>
      </c>
      <c r="L6" s="2">
        <v>0.2542</v>
      </c>
      <c r="M6" s="2" t="s">
        <v>15</v>
      </c>
      <c r="N6" s="12">
        <f>(F6+J6)/2</f>
        <v>0.1627</v>
      </c>
      <c r="O6" s="12"/>
      <c r="P6" s="2">
        <v>96.56</v>
      </c>
      <c r="Q6" s="2">
        <v>2.41</v>
      </c>
      <c r="R6" s="2">
        <v>0.9</v>
      </c>
      <c r="S6" s="13" t="s">
        <v>29</v>
      </c>
      <c r="T6" s="9" t="s">
        <v>30</v>
      </c>
      <c r="U6" s="9" t="s">
        <v>25</v>
      </c>
      <c r="V6" s="9" t="s">
        <v>19</v>
      </c>
      <c r="W6" s="9" t="s">
        <v>31</v>
      </c>
      <c r="X6" s="14" t="s">
        <v>21</v>
      </c>
      <c r="Z6" s="2"/>
      <c r="AA6" s="2"/>
      <c r="AB6" s="2"/>
      <c r="AC6" s="2"/>
    </row>
    <row r="7" spans="1:29" ht="12">
      <c r="A7" s="2"/>
      <c r="B7" s="2"/>
      <c r="C7" s="2"/>
      <c r="D7" s="2">
        <v>3.574325864612419</v>
      </c>
      <c r="E7" s="2">
        <v>3.282087830355571</v>
      </c>
      <c r="F7" s="2">
        <v>3.12784104277106</v>
      </c>
      <c r="G7" s="2">
        <v>2.9748294242650943</v>
      </c>
      <c r="H7" s="2">
        <v>2.672082742581352</v>
      </c>
      <c r="I7" s="2">
        <v>2.3800705758839227</v>
      </c>
      <c r="J7" s="2">
        <v>2.244685095954902</v>
      </c>
      <c r="K7" s="2">
        <v>2.1221772381715254</v>
      </c>
      <c r="L7" s="2">
        <v>1.9759640645444907</v>
      </c>
      <c r="M7" s="2" t="s">
        <v>16</v>
      </c>
      <c r="N7" s="12">
        <f aca="true" t="shared" si="0" ref="N7:N35">(F7+J7)/2</f>
        <v>2.686263069362981</v>
      </c>
      <c r="O7" s="12">
        <f>(F7-J7)/2</f>
        <v>0.44157797340807914</v>
      </c>
      <c r="P7" s="2"/>
      <c r="Q7" s="2"/>
      <c r="R7" s="2"/>
      <c r="S7" s="15" t="s">
        <v>0</v>
      </c>
      <c r="T7" s="10">
        <v>0.08333333333333333</v>
      </c>
      <c r="U7" s="10">
        <f aca="true" t="shared" si="1" ref="U7:U21">T7/3.2808</f>
        <v>0.02540030886775583</v>
      </c>
      <c r="V7" s="10">
        <v>96.56</v>
      </c>
      <c r="W7" s="10">
        <v>2.41</v>
      </c>
      <c r="X7" s="16">
        <v>0.9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0.05746</v>
      </c>
      <c r="E8" s="2">
        <v>0.08459</v>
      </c>
      <c r="F8" s="2">
        <v>0.09695999999999999</v>
      </c>
      <c r="G8" s="2">
        <v>0.1098</v>
      </c>
      <c r="H8" s="2">
        <v>0.1384</v>
      </c>
      <c r="I8" s="2">
        <v>0.1748</v>
      </c>
      <c r="J8" s="2">
        <v>0.1968</v>
      </c>
      <c r="K8" s="2">
        <v>0.2194</v>
      </c>
      <c r="L8" s="2">
        <v>0.2486</v>
      </c>
      <c r="M8" s="2"/>
      <c r="N8" s="12">
        <f t="shared" si="0"/>
        <v>0.14688</v>
      </c>
      <c r="O8" s="12"/>
      <c r="P8" s="2">
        <v>94.545</v>
      </c>
      <c r="Q8" s="2">
        <v>4.02</v>
      </c>
      <c r="R8" s="2">
        <v>1.4860000000000002</v>
      </c>
      <c r="S8" s="15" t="s">
        <v>1</v>
      </c>
      <c r="T8" s="10">
        <v>1</v>
      </c>
      <c r="U8" s="10">
        <f t="shared" si="1"/>
        <v>0.30480370641307</v>
      </c>
      <c r="V8" s="10">
        <v>94.545</v>
      </c>
      <c r="W8" s="10">
        <v>4.02</v>
      </c>
      <c r="X8" s="16">
        <v>1.4860000000000002</v>
      </c>
      <c r="Z8" s="2"/>
      <c r="AA8" s="2"/>
      <c r="AB8" s="2"/>
      <c r="AC8" s="2"/>
    </row>
    <row r="9" spans="1:29" ht="12">
      <c r="A9" s="2"/>
      <c r="B9" s="2"/>
      <c r="C9" s="2"/>
      <c r="D9" s="2">
        <v>4.121298196904288</v>
      </c>
      <c r="E9" s="2">
        <v>3.563369067837688</v>
      </c>
      <c r="F9" s="2">
        <v>3.366466490963861</v>
      </c>
      <c r="G9" s="2">
        <v>3.187050040544251</v>
      </c>
      <c r="H9" s="2">
        <v>2.853084151912725</v>
      </c>
      <c r="I9" s="2">
        <v>2.5162229100488513</v>
      </c>
      <c r="J9" s="2">
        <v>2.3451978742102098</v>
      </c>
      <c r="K9" s="2">
        <v>2.1883645691462563</v>
      </c>
      <c r="L9" s="2">
        <v>2.0081017984969645</v>
      </c>
      <c r="M9" s="2"/>
      <c r="N9" s="12">
        <f t="shared" si="0"/>
        <v>2.8558321825870356</v>
      </c>
      <c r="O9" s="12">
        <f>(F9-J9)/2</f>
        <v>0.5106343083768257</v>
      </c>
      <c r="P9" s="2"/>
      <c r="Q9" s="2"/>
      <c r="R9" s="2"/>
      <c r="S9" s="15" t="s">
        <v>2</v>
      </c>
      <c r="T9" s="10">
        <v>2</v>
      </c>
      <c r="U9" s="10">
        <f t="shared" si="1"/>
        <v>0.60960741282614</v>
      </c>
      <c r="V9" s="10">
        <v>93.946</v>
      </c>
      <c r="W9" s="10">
        <v>4.73</v>
      </c>
      <c r="X9" s="16">
        <v>1.3629999999999998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0.05318</v>
      </c>
      <c r="E10" s="2">
        <v>0.07981</v>
      </c>
      <c r="F10" s="2">
        <v>0.09255</v>
      </c>
      <c r="G10" s="2">
        <v>0.1045</v>
      </c>
      <c r="H10" s="2">
        <v>0.131</v>
      </c>
      <c r="I10" s="2">
        <v>0.1641</v>
      </c>
      <c r="J10" s="2">
        <v>0.1846</v>
      </c>
      <c r="K10" s="2">
        <v>0.2064</v>
      </c>
      <c r="L10" s="2">
        <v>0.2372</v>
      </c>
      <c r="M10" s="2"/>
      <c r="N10" s="12">
        <f t="shared" si="0"/>
        <v>0.138575</v>
      </c>
      <c r="O10" s="12"/>
      <c r="P10" s="2">
        <v>93.946</v>
      </c>
      <c r="Q10" s="2">
        <v>4.73</v>
      </c>
      <c r="R10" s="2">
        <v>1.3629999999999998</v>
      </c>
      <c r="S10" s="15" t="s">
        <v>3</v>
      </c>
      <c r="T10" s="10">
        <v>3</v>
      </c>
      <c r="U10" s="10">
        <f t="shared" si="1"/>
        <v>0.9144111192392099</v>
      </c>
      <c r="V10" s="10">
        <v>89.6515</v>
      </c>
      <c r="W10" s="10">
        <v>7.84</v>
      </c>
      <c r="X10" s="16">
        <v>2.381</v>
      </c>
      <c r="Z10" s="2"/>
      <c r="AA10" s="2"/>
      <c r="AB10" s="2"/>
      <c r="AC10" s="2"/>
    </row>
    <row r="11" spans="1:29" ht="12">
      <c r="A11" s="2"/>
      <c r="B11" s="2"/>
      <c r="C11" s="2"/>
      <c r="D11" s="2">
        <v>4.232972412579144</v>
      </c>
      <c r="E11" s="2">
        <v>3.647286665801538</v>
      </c>
      <c r="F11" s="2">
        <v>3.4336231996788755</v>
      </c>
      <c r="G11" s="2">
        <v>3.2584251525812045</v>
      </c>
      <c r="H11" s="2">
        <v>2.932361283124637</v>
      </c>
      <c r="I11" s="2">
        <v>2.6073528560357366</v>
      </c>
      <c r="J11" s="2">
        <v>2.437525541903675</v>
      </c>
      <c r="K11" s="2">
        <v>2.276485124126195</v>
      </c>
      <c r="L11" s="2">
        <v>2.0758240850034455</v>
      </c>
      <c r="M11" s="2"/>
      <c r="N11" s="12">
        <f t="shared" si="0"/>
        <v>2.9355743707912754</v>
      </c>
      <c r="O11" s="12">
        <f>(F11-J11)/2</f>
        <v>0.49804882888760016</v>
      </c>
      <c r="P11" s="2"/>
      <c r="Q11" s="2"/>
      <c r="R11" s="2"/>
      <c r="S11" s="15" t="s">
        <v>4</v>
      </c>
      <c r="T11" s="10">
        <v>4</v>
      </c>
      <c r="U11" s="10">
        <f t="shared" si="1"/>
        <v>1.21921482565228</v>
      </c>
      <c r="V11" s="10">
        <v>89.65093999999999</v>
      </c>
      <c r="W11" s="10">
        <v>7.73</v>
      </c>
      <c r="X11" s="16">
        <v>2.726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0.01758</v>
      </c>
      <c r="E12" s="2">
        <v>0.0611</v>
      </c>
      <c r="F12" s="2">
        <v>0.08556</v>
      </c>
      <c r="G12" s="2">
        <v>0.1029</v>
      </c>
      <c r="H12" s="2">
        <v>0.1345</v>
      </c>
      <c r="I12" s="2">
        <v>0.1724</v>
      </c>
      <c r="J12" s="2">
        <v>0.195</v>
      </c>
      <c r="K12" s="2">
        <v>0.2202</v>
      </c>
      <c r="L12" s="2">
        <v>0.2538</v>
      </c>
      <c r="M12" s="2"/>
      <c r="N12" s="12">
        <f t="shared" si="0"/>
        <v>0.14028000000000002</v>
      </c>
      <c r="O12" s="12"/>
      <c r="P12" s="2">
        <v>89.6515</v>
      </c>
      <c r="Q12" s="2">
        <v>7.84</v>
      </c>
      <c r="R12" s="2">
        <v>2.381</v>
      </c>
      <c r="S12" s="15" t="s">
        <v>5</v>
      </c>
      <c r="T12" s="10">
        <v>5</v>
      </c>
      <c r="U12" s="10">
        <f t="shared" si="1"/>
        <v>1.5240185320653499</v>
      </c>
      <c r="V12" s="10">
        <v>79.82</v>
      </c>
      <c r="W12" s="10">
        <v>14.97</v>
      </c>
      <c r="X12" s="16">
        <v>5.27</v>
      </c>
      <c r="Z12" s="2"/>
      <c r="AA12" s="2"/>
      <c r="AB12" s="2"/>
      <c r="AC12" s="2"/>
    </row>
    <row r="13" spans="1:29" ht="12">
      <c r="A13" s="2"/>
      <c r="B13" s="2"/>
      <c r="C13" s="2"/>
      <c r="D13" s="2">
        <v>5.829921119293409</v>
      </c>
      <c r="E13" s="2">
        <v>4.03268380973072</v>
      </c>
      <c r="F13" s="2">
        <v>3.5469197072717678</v>
      </c>
      <c r="G13" s="2">
        <v>3.280685112655481</v>
      </c>
      <c r="H13" s="2">
        <v>2.894321922105463</v>
      </c>
      <c r="I13" s="2">
        <v>2.536168320460351</v>
      </c>
      <c r="J13" s="2">
        <v>2.3584539709124765</v>
      </c>
      <c r="K13" s="2">
        <v>2.1831136259850803</v>
      </c>
      <c r="L13" s="2">
        <v>1.9782360257083436</v>
      </c>
      <c r="M13" s="2"/>
      <c r="N13" s="12">
        <f t="shared" si="0"/>
        <v>2.952686839092122</v>
      </c>
      <c r="O13" s="12">
        <f>(F13-J13)/2</f>
        <v>0.5942328681796456</v>
      </c>
      <c r="P13" s="2"/>
      <c r="Q13" s="2"/>
      <c r="R13" s="2"/>
      <c r="S13" s="15" t="s">
        <v>6</v>
      </c>
      <c r="T13" s="10">
        <v>6</v>
      </c>
      <c r="U13" s="10">
        <f t="shared" si="1"/>
        <v>1.8288222384784198</v>
      </c>
      <c r="V13" s="10">
        <v>41.08964</v>
      </c>
      <c r="W13" s="10">
        <v>47.47</v>
      </c>
      <c r="X13" s="16">
        <v>11.47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B14/3.2808</f>
        <v>1.21921482565228</v>
      </c>
      <c r="D14" s="2">
        <v>0.01482</v>
      </c>
      <c r="E14" s="2">
        <v>0.05934</v>
      </c>
      <c r="F14" s="2">
        <v>0.0909</v>
      </c>
      <c r="G14" s="2">
        <v>0.114</v>
      </c>
      <c r="H14" s="2">
        <v>0.1564</v>
      </c>
      <c r="I14" s="2">
        <v>0.2045</v>
      </c>
      <c r="J14" s="2">
        <v>0.2294</v>
      </c>
      <c r="K14" s="2">
        <v>0.2521</v>
      </c>
      <c r="L14" s="2">
        <v>0.2801</v>
      </c>
      <c r="M14" s="2"/>
      <c r="N14" s="12">
        <f t="shared" si="0"/>
        <v>0.16015</v>
      </c>
      <c r="O14" s="12"/>
      <c r="P14" s="2">
        <v>89.65093999999999</v>
      </c>
      <c r="Q14" s="2">
        <v>7.73</v>
      </c>
      <c r="R14" s="2">
        <v>2.726</v>
      </c>
      <c r="S14" s="15" t="s">
        <v>7</v>
      </c>
      <c r="T14" s="10">
        <v>7</v>
      </c>
      <c r="U14" s="10">
        <f t="shared" si="1"/>
        <v>2.13362594489149</v>
      </c>
      <c r="V14" s="10">
        <v>44.217646</v>
      </c>
      <c r="W14" s="10">
        <v>49.11</v>
      </c>
      <c r="X14" s="16">
        <v>6.67</v>
      </c>
      <c r="Z14" s="2"/>
      <c r="AA14" s="2"/>
      <c r="AB14" s="2"/>
      <c r="AC14" s="2"/>
    </row>
    <row r="15" spans="1:29" ht="12">
      <c r="A15" s="2"/>
      <c r="B15" s="2"/>
      <c r="C15" s="2"/>
      <c r="D15" s="2">
        <v>6.076310742130978</v>
      </c>
      <c r="E15" s="2">
        <v>4.074851262956544</v>
      </c>
      <c r="F15" s="2">
        <v>3.4595758953553424</v>
      </c>
      <c r="G15" s="2">
        <v>3.1328942704973457</v>
      </c>
      <c r="H15" s="2">
        <v>2.676687582242097</v>
      </c>
      <c r="I15" s="2">
        <v>2.2898272517203386</v>
      </c>
      <c r="J15" s="2">
        <v>2.1240627035336246</v>
      </c>
      <c r="K15" s="2">
        <v>1.9879319766909096</v>
      </c>
      <c r="L15" s="2">
        <v>1.835986111474943</v>
      </c>
      <c r="M15" s="2"/>
      <c r="N15" s="12">
        <f t="shared" si="0"/>
        <v>2.7918192994444837</v>
      </c>
      <c r="O15" s="12">
        <f>(F15-J15)/2</f>
        <v>0.6677565959108589</v>
      </c>
      <c r="P15" s="2"/>
      <c r="Q15" s="2"/>
      <c r="R15" s="2"/>
      <c r="S15" s="15" t="s">
        <v>8</v>
      </c>
      <c r="T15" s="10">
        <v>8</v>
      </c>
      <c r="U15" s="10">
        <f t="shared" si="1"/>
        <v>2.43842965130456</v>
      </c>
      <c r="V15" s="10">
        <v>41.524619</v>
      </c>
      <c r="W15" s="10">
        <v>42.79</v>
      </c>
      <c r="X15" s="16">
        <v>15.7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B16/3.2808</f>
        <v>1.5240185320653499</v>
      </c>
      <c r="D16" s="2">
        <v>0.003681</v>
      </c>
      <c r="E16" s="2">
        <v>0.011369999999999998</v>
      </c>
      <c r="F16" s="2">
        <v>0.03742</v>
      </c>
      <c r="G16" s="2">
        <v>0.0818</v>
      </c>
      <c r="H16" s="2">
        <v>0.1283</v>
      </c>
      <c r="I16" s="2">
        <v>0.1688</v>
      </c>
      <c r="J16" s="2">
        <v>0.1917</v>
      </c>
      <c r="K16" s="2">
        <v>0.2154</v>
      </c>
      <c r="L16" s="2">
        <v>0.2449</v>
      </c>
      <c r="M16" s="2"/>
      <c r="N16" s="12">
        <f t="shared" si="0"/>
        <v>0.11456000000000001</v>
      </c>
      <c r="O16" s="12"/>
      <c r="P16" s="2">
        <v>79.82</v>
      </c>
      <c r="Q16" s="2">
        <v>14.97</v>
      </c>
      <c r="R16" s="2">
        <v>5.27</v>
      </c>
      <c r="S16" s="15" t="s">
        <v>9</v>
      </c>
      <c r="T16" s="10">
        <v>9</v>
      </c>
      <c r="U16" s="10">
        <f t="shared" si="1"/>
        <v>2.7432333577176298</v>
      </c>
      <c r="V16" s="10">
        <v>42.900262999999995</v>
      </c>
      <c r="W16" s="10">
        <v>42.6</v>
      </c>
      <c r="X16" s="16">
        <v>14.48</v>
      </c>
      <c r="Z16" s="2"/>
      <c r="AA16" s="2"/>
      <c r="AB16" s="2"/>
      <c r="AC16" s="2"/>
    </row>
    <row r="17" spans="1:29" ht="12">
      <c r="A17" s="2"/>
      <c r="B17" s="2"/>
      <c r="C17" s="2"/>
      <c r="D17" s="2">
        <v>8.085686534940114</v>
      </c>
      <c r="E17" s="2">
        <v>6.458623935544564</v>
      </c>
      <c r="F17" s="2">
        <v>4.740046631196028</v>
      </c>
      <c r="G17" s="2">
        <v>3.6117553466077004</v>
      </c>
      <c r="H17" s="2">
        <v>2.962406924459767</v>
      </c>
      <c r="I17" s="2">
        <v>2.5666131908422645</v>
      </c>
      <c r="J17" s="2">
        <v>2.3830777578812987</v>
      </c>
      <c r="K17" s="2">
        <v>2.214909845005242</v>
      </c>
      <c r="L17" s="2">
        <v>2.029735320985471</v>
      </c>
      <c r="M17" s="2"/>
      <c r="N17" s="12">
        <f t="shared" si="0"/>
        <v>3.5615621945386637</v>
      </c>
      <c r="O17" s="12">
        <f>(F17-J17)/2</f>
        <v>1.1784844366573648</v>
      </c>
      <c r="P17" s="2"/>
      <c r="Q17" s="2"/>
      <c r="R17" s="2"/>
      <c r="S17" s="15" t="s">
        <v>10</v>
      </c>
      <c r="T17" s="10">
        <v>10</v>
      </c>
      <c r="U17" s="10">
        <f t="shared" si="1"/>
        <v>3.0480370641306997</v>
      </c>
      <c r="V17" s="10">
        <v>13.454</v>
      </c>
      <c r="W17" s="10">
        <v>57.41</v>
      </c>
      <c r="X17" s="16">
        <v>29.18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B18/3.2808</f>
        <v>1.8288222384784198</v>
      </c>
      <c r="D18" s="2">
        <v>0.001646</v>
      </c>
      <c r="E18" s="2">
        <v>0.00332</v>
      </c>
      <c r="F18" s="2">
        <v>0.006274</v>
      </c>
      <c r="G18" s="2">
        <v>0.01459</v>
      </c>
      <c r="H18" s="2">
        <v>0.04843</v>
      </c>
      <c r="I18" s="2">
        <v>0.09788</v>
      </c>
      <c r="J18" s="2">
        <v>0.1292</v>
      </c>
      <c r="K18" s="2">
        <v>0.1616</v>
      </c>
      <c r="L18" s="2">
        <v>0.2116</v>
      </c>
      <c r="M18" s="2"/>
      <c r="N18" s="12">
        <f t="shared" si="0"/>
        <v>0.067737</v>
      </c>
      <c r="O18" s="12"/>
      <c r="P18" s="2">
        <v>41.08964</v>
      </c>
      <c r="Q18" s="2">
        <v>47.47</v>
      </c>
      <c r="R18" s="2">
        <v>11.47</v>
      </c>
      <c r="S18" s="15" t="s">
        <v>11</v>
      </c>
      <c r="T18" s="10">
        <v>11</v>
      </c>
      <c r="U18" s="10">
        <f t="shared" si="1"/>
        <v>3.3528407705437697</v>
      </c>
      <c r="V18" s="10">
        <v>77.95</v>
      </c>
      <c r="W18" s="10">
        <v>16.48</v>
      </c>
      <c r="X18" s="16">
        <v>5.64</v>
      </c>
      <c r="Z18" s="2"/>
      <c r="AA18" s="2"/>
      <c r="AB18" s="2"/>
      <c r="AC18" s="2"/>
    </row>
    <row r="19" spans="1:29" ht="12">
      <c r="A19" s="2"/>
      <c r="B19" s="2"/>
      <c r="C19" s="2"/>
      <c r="D19" s="2">
        <v>9.24681994890255</v>
      </c>
      <c r="E19" s="2">
        <v>8.234601043089887</v>
      </c>
      <c r="F19" s="2">
        <v>7.316398755480571</v>
      </c>
      <c r="G19" s="2">
        <v>6.09887630651892</v>
      </c>
      <c r="H19" s="2">
        <v>4.367955186835188</v>
      </c>
      <c r="I19" s="2">
        <v>3.352842088357422</v>
      </c>
      <c r="J19" s="2">
        <v>2.9523220248555244</v>
      </c>
      <c r="K19" s="2">
        <v>2.629500896797655</v>
      </c>
      <c r="L19" s="2">
        <v>2.240588467435424</v>
      </c>
      <c r="M19" s="2"/>
      <c r="N19" s="12">
        <f t="shared" si="0"/>
        <v>5.134360390168048</v>
      </c>
      <c r="O19" s="12">
        <f>(F19-J19)/2</f>
        <v>2.1820383653125233</v>
      </c>
      <c r="P19" s="2"/>
      <c r="Q19" s="2"/>
      <c r="R19" s="2"/>
      <c r="S19" s="15" t="s">
        <v>12</v>
      </c>
      <c r="T19" s="10">
        <v>12</v>
      </c>
      <c r="U19" s="10">
        <f t="shared" si="1"/>
        <v>3.6576444769568397</v>
      </c>
      <c r="V19" s="10">
        <v>48.0329</v>
      </c>
      <c r="W19" s="10">
        <v>39.58</v>
      </c>
      <c r="X19" s="16">
        <v>12.38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B20/3.2808</f>
        <v>2.13362594489149</v>
      </c>
      <c r="D20" s="2">
        <v>0.002741</v>
      </c>
      <c r="E20" s="2">
        <v>0.007071</v>
      </c>
      <c r="F20" s="2">
        <v>0.01512</v>
      </c>
      <c r="G20" s="2">
        <v>0.02636</v>
      </c>
      <c r="H20" s="2">
        <v>0.0554</v>
      </c>
      <c r="I20" s="2">
        <v>0.09126</v>
      </c>
      <c r="J20" s="2">
        <v>0.1147</v>
      </c>
      <c r="K20" s="2">
        <v>0.1446</v>
      </c>
      <c r="L20" s="2">
        <v>0.1995</v>
      </c>
      <c r="M20" s="2"/>
      <c r="N20" s="12">
        <f t="shared" si="0"/>
        <v>0.06491</v>
      </c>
      <c r="O20" s="12"/>
      <c r="P20" s="2">
        <v>44.217646</v>
      </c>
      <c r="Q20" s="2">
        <v>49.11</v>
      </c>
      <c r="R20" s="2">
        <v>6.67</v>
      </c>
      <c r="S20" s="15" t="s">
        <v>13</v>
      </c>
      <c r="T20" s="10">
        <v>13</v>
      </c>
      <c r="U20" s="10">
        <f t="shared" si="1"/>
        <v>3.9624481833699097</v>
      </c>
      <c r="V20" s="10">
        <v>43.75702</v>
      </c>
      <c r="W20" s="10">
        <v>41.91</v>
      </c>
      <c r="X20" s="16">
        <v>14.33</v>
      </c>
      <c r="Z20" s="2"/>
      <c r="AA20" s="2"/>
      <c r="AB20" s="2"/>
      <c r="AC20" s="2"/>
    </row>
    <row r="21" spans="1:29" ht="12.75" thickBot="1">
      <c r="A21" s="2"/>
      <c r="B21" s="2"/>
      <c r="C21" s="2"/>
      <c r="D21" s="2">
        <v>8.5110819564984</v>
      </c>
      <c r="E21" s="2">
        <v>7.14387002535285</v>
      </c>
      <c r="F21" s="2">
        <v>6.0473980502157385</v>
      </c>
      <c r="G21" s="2">
        <v>5.24550581942876</v>
      </c>
      <c r="H21" s="2">
        <v>4.173970213500261</v>
      </c>
      <c r="I21" s="2">
        <v>3.453873535991159</v>
      </c>
      <c r="J21" s="2">
        <v>3.1240627035336246</v>
      </c>
      <c r="K21" s="2">
        <v>2.7898605425983316</v>
      </c>
      <c r="L21" s="2">
        <v>2.3255393484397415</v>
      </c>
      <c r="M21" s="2"/>
      <c r="N21" s="12">
        <f t="shared" si="0"/>
        <v>4.5857303768746815</v>
      </c>
      <c r="O21" s="12">
        <f>(F21-J21)/2</f>
        <v>1.461667673341057</v>
      </c>
      <c r="P21" s="2"/>
      <c r="Q21" s="2"/>
      <c r="R21" s="2"/>
      <c r="S21" s="17" t="s">
        <v>14</v>
      </c>
      <c r="T21" s="11">
        <v>14</v>
      </c>
      <c r="U21" s="11">
        <f t="shared" si="1"/>
        <v>4.26725188978298</v>
      </c>
      <c r="V21" s="11">
        <v>36.915580000000006</v>
      </c>
      <c r="W21" s="11">
        <v>48.49</v>
      </c>
      <c r="X21" s="18">
        <v>14.57</v>
      </c>
      <c r="Y21" s="2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B22/3.2808</f>
        <v>2.43842965130456</v>
      </c>
      <c r="D22" s="2">
        <v>0.0012290000000000003</v>
      </c>
      <c r="E22" s="2">
        <v>0.002356</v>
      </c>
      <c r="F22" s="2">
        <v>0.004</v>
      </c>
      <c r="G22" s="2">
        <v>0.00897</v>
      </c>
      <c r="H22" s="2">
        <v>0.04646</v>
      </c>
      <c r="I22" s="2">
        <v>0.1085</v>
      </c>
      <c r="J22" s="2">
        <v>0.144</v>
      </c>
      <c r="K22" s="2">
        <v>0.1785</v>
      </c>
      <c r="L22" s="2">
        <v>0.2271</v>
      </c>
      <c r="M22" s="2"/>
      <c r="N22" s="12">
        <f t="shared" si="0"/>
        <v>0.074</v>
      </c>
      <c r="O22" s="12"/>
      <c r="P22" s="2">
        <v>41.524619</v>
      </c>
      <c r="Q22" s="2">
        <v>42.79</v>
      </c>
      <c r="R22" s="2">
        <v>15.7</v>
      </c>
      <c r="S22" s="2"/>
      <c r="T22" s="2"/>
      <c r="U22" s="2"/>
      <c r="V22" s="10"/>
      <c r="W22" s="2"/>
      <c r="X22" s="2"/>
      <c r="Y22" s="2"/>
      <c r="Z22" s="2"/>
      <c r="AA22" s="2"/>
      <c r="AB22" s="2"/>
      <c r="AC22" s="2"/>
    </row>
    <row r="23" spans="1:29" ht="12">
      <c r="A23" s="2"/>
      <c r="B23" s="2"/>
      <c r="C23" s="2"/>
      <c r="D23" s="2">
        <v>9.668299368951512</v>
      </c>
      <c r="E23" s="2">
        <v>8.729444745493714</v>
      </c>
      <c r="F23" s="2">
        <v>7.965784284662087</v>
      </c>
      <c r="G23" s="2">
        <v>6.800676299517551</v>
      </c>
      <c r="H23" s="2">
        <v>4.4278670356280045</v>
      </c>
      <c r="I23" s="2">
        <v>3.204233052217608</v>
      </c>
      <c r="J23" s="2">
        <v>2.795859283219775</v>
      </c>
      <c r="K23" s="2">
        <v>2.486004020632987</v>
      </c>
      <c r="L23" s="2">
        <v>2.1386003888425615</v>
      </c>
      <c r="M23" s="2"/>
      <c r="N23" s="12">
        <f t="shared" si="0"/>
        <v>5.380821783940931</v>
      </c>
      <c r="O23" s="12">
        <f>(F23-J23)/2</f>
        <v>2.584962500721156</v>
      </c>
      <c r="P23" s="2"/>
      <c r="Q23" s="2"/>
      <c r="R23" s="2"/>
      <c r="S23" s="2"/>
      <c r="T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B24/3.2808</f>
        <v>2.7432333577176298</v>
      </c>
      <c r="D24" s="2">
        <v>0.0012350000000000002</v>
      </c>
      <c r="E24" s="2">
        <v>0.00248</v>
      </c>
      <c r="F24" s="2">
        <v>0.004511</v>
      </c>
      <c r="G24" s="2">
        <v>0.01198</v>
      </c>
      <c r="H24" s="2">
        <v>0.05043</v>
      </c>
      <c r="I24" s="2">
        <v>0.1125</v>
      </c>
      <c r="J24" s="2">
        <v>0.152</v>
      </c>
      <c r="K24" s="2">
        <v>0.1884</v>
      </c>
      <c r="L24" s="2">
        <v>0.235</v>
      </c>
      <c r="M24" s="2"/>
      <c r="N24" s="12">
        <f t="shared" si="0"/>
        <v>0.07825549999999999</v>
      </c>
      <c r="O24" s="12"/>
      <c r="P24" s="2">
        <v>42.900262999999995</v>
      </c>
      <c r="Q24" s="2">
        <v>42.6</v>
      </c>
      <c r="R24" s="2">
        <v>14.48</v>
      </c>
      <c r="S24" s="2"/>
      <c r="T24" s="2"/>
      <c r="AA24" s="2"/>
      <c r="AB24" s="2"/>
      <c r="AC24" s="2"/>
    </row>
    <row r="25" spans="1:29" ht="12">
      <c r="A25" s="2"/>
      <c r="B25" s="2"/>
      <c r="C25" s="2"/>
      <c r="D25" s="2">
        <v>9.661273242852134</v>
      </c>
      <c r="E25" s="2">
        <v>8.655444164049937</v>
      </c>
      <c r="F25" s="2">
        <v>7.792336998604821</v>
      </c>
      <c r="G25" s="2">
        <v>6.383228281648027</v>
      </c>
      <c r="H25" s="2">
        <v>4.309573964479489</v>
      </c>
      <c r="I25" s="2">
        <v>3.15200309344505</v>
      </c>
      <c r="J25" s="2">
        <v>2.7178567712185013</v>
      </c>
      <c r="K25" s="2">
        <v>2.408129129936666</v>
      </c>
      <c r="L25" s="2">
        <v>2.089267338097087</v>
      </c>
      <c r="M25" s="2"/>
      <c r="N25" s="12">
        <f t="shared" si="0"/>
        <v>5.255096884911661</v>
      </c>
      <c r="O25" s="12">
        <f>(F25-J25)/2</f>
        <v>2.5372401136931595</v>
      </c>
      <c r="P25" s="2"/>
      <c r="Q25" s="2"/>
      <c r="R25" s="2"/>
      <c r="S25" s="2"/>
      <c r="T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B26/3.2808</f>
        <v>3.0480370641306997</v>
      </c>
      <c r="D26" s="2">
        <v>0.000725</v>
      </c>
      <c r="E26" s="2">
        <v>0.001151</v>
      </c>
      <c r="F26" s="2">
        <v>0.0021190000000000002</v>
      </c>
      <c r="G26" s="2">
        <v>0.003298</v>
      </c>
      <c r="H26" s="2">
        <v>0.0128</v>
      </c>
      <c r="I26" s="2">
        <v>0.03523</v>
      </c>
      <c r="J26" s="2">
        <v>0.05478</v>
      </c>
      <c r="K26" s="2">
        <v>0.09263</v>
      </c>
      <c r="L26" s="2">
        <v>0.179</v>
      </c>
      <c r="M26" s="2"/>
      <c r="N26" s="12">
        <f t="shared" si="0"/>
        <v>0.028449500000000003</v>
      </c>
      <c r="O26" s="12"/>
      <c r="P26" s="2">
        <v>13.454</v>
      </c>
      <c r="Q26" s="2">
        <v>57.41</v>
      </c>
      <c r="R26" s="2">
        <v>29.18</v>
      </c>
      <c r="S26" s="2"/>
      <c r="T26" s="2"/>
      <c r="AA26" s="2"/>
      <c r="AB26" s="2"/>
      <c r="AC26" s="2"/>
    </row>
    <row r="27" spans="1:29" ht="12">
      <c r="A27" s="2"/>
      <c r="B27" s="2"/>
      <c r="C27" s="2"/>
      <c r="D27" s="2">
        <v>10.429731384421878</v>
      </c>
      <c r="E27" s="2">
        <v>9.762896451191944</v>
      </c>
      <c r="F27" s="2">
        <v>8.882400696952004</v>
      </c>
      <c r="G27" s="2">
        <v>8.244192885886708</v>
      </c>
      <c r="H27" s="2">
        <v>6.28771237954945</v>
      </c>
      <c r="I27" s="2">
        <v>4.827051714941848</v>
      </c>
      <c r="J27" s="2">
        <v>4.190206923731433</v>
      </c>
      <c r="K27" s="2">
        <v>3.432376676183343</v>
      </c>
      <c r="L27" s="2">
        <v>2.4819685073978306</v>
      </c>
      <c r="M27" s="2"/>
      <c r="N27" s="12">
        <f t="shared" si="0"/>
        <v>6.536303810341719</v>
      </c>
      <c r="O27" s="12">
        <f>(F27-J27)/2</f>
        <v>2.3460968866102854</v>
      </c>
      <c r="P27" s="2"/>
      <c r="Q27" s="2"/>
      <c r="R27" s="2"/>
      <c r="S27" s="2"/>
      <c r="T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B28/3.2808</f>
        <v>3.3528407705437697</v>
      </c>
      <c r="D28" s="2">
        <v>0.003426</v>
      </c>
      <c r="E28" s="2">
        <v>0.017</v>
      </c>
      <c r="F28" s="2">
        <v>0.04332</v>
      </c>
      <c r="G28" s="2">
        <v>0.07004</v>
      </c>
      <c r="H28" s="2">
        <v>0.1077</v>
      </c>
      <c r="I28" s="2">
        <v>0.1406</v>
      </c>
      <c r="J28" s="2">
        <v>0.1586</v>
      </c>
      <c r="K28" s="2">
        <v>0.1764</v>
      </c>
      <c r="L28" s="2">
        <v>0.2046</v>
      </c>
      <c r="M28" s="2"/>
      <c r="N28" s="12">
        <f t="shared" si="0"/>
        <v>0.10096</v>
      </c>
      <c r="O28" s="12"/>
      <c r="P28" s="2">
        <v>77.95</v>
      </c>
      <c r="Q28" s="2">
        <v>16.48</v>
      </c>
      <c r="R28" s="2">
        <v>5.64</v>
      </c>
      <c r="S28" s="2"/>
      <c r="T28" s="2"/>
      <c r="AA28" s="2"/>
      <c r="AB28" s="2"/>
      <c r="AC28" s="2"/>
    </row>
    <row r="29" spans="1:29" ht="12">
      <c r="A29" s="2"/>
      <c r="B29" s="2"/>
      <c r="C29" s="2"/>
      <c r="D29" s="2">
        <v>8.189259133240174</v>
      </c>
      <c r="E29" s="2">
        <v>5.878321443411747</v>
      </c>
      <c r="F29" s="2">
        <v>4.528822946828485</v>
      </c>
      <c r="G29" s="2">
        <v>3.8356771060032537</v>
      </c>
      <c r="H29" s="2">
        <v>3.214909845005242</v>
      </c>
      <c r="I29" s="2">
        <v>2.8303315004769143</v>
      </c>
      <c r="J29" s="2">
        <v>2.656535323845471</v>
      </c>
      <c r="K29" s="2">
        <v>2.5030775339919287</v>
      </c>
      <c r="L29" s="2">
        <v>2.2891219498041204</v>
      </c>
      <c r="M29" s="2"/>
      <c r="N29" s="12">
        <f t="shared" si="0"/>
        <v>3.592679135336978</v>
      </c>
      <c r="O29" s="12">
        <f>(F29-J29)/2</f>
        <v>0.9361438114915068</v>
      </c>
      <c r="P29" s="2"/>
      <c r="Q29" s="2"/>
      <c r="R29" s="2"/>
      <c r="S29" s="2"/>
      <c r="T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B30/3.2808</f>
        <v>3.6576444769568397</v>
      </c>
      <c r="D30" s="2">
        <v>0.0014870000000000003</v>
      </c>
      <c r="E30" s="2">
        <v>0.002964</v>
      </c>
      <c r="F30" s="2">
        <v>0.006079</v>
      </c>
      <c r="G30" s="2">
        <v>0.01854</v>
      </c>
      <c r="H30" s="2">
        <v>0.05969</v>
      </c>
      <c r="I30" s="2">
        <v>0.09870999999999999</v>
      </c>
      <c r="J30" s="2">
        <v>0.1209</v>
      </c>
      <c r="K30" s="2">
        <v>0.1483</v>
      </c>
      <c r="L30" s="2">
        <v>0.2093</v>
      </c>
      <c r="M30" s="2"/>
      <c r="N30" s="12">
        <f t="shared" si="0"/>
        <v>0.06348949999999999</v>
      </c>
      <c r="O30" s="12"/>
      <c r="P30" s="2">
        <v>48.0329</v>
      </c>
      <c r="Q30" s="2">
        <v>39.58</v>
      </c>
      <c r="R30" s="2">
        <v>12.38</v>
      </c>
      <c r="S30" s="2"/>
      <c r="T30" s="2"/>
      <c r="AA30" s="2"/>
      <c r="AB30" s="2"/>
      <c r="AC30" s="2"/>
    </row>
    <row r="31" spans="1:29" ht="12">
      <c r="A31" s="2"/>
      <c r="B31" s="2"/>
      <c r="C31" s="2"/>
      <c r="D31" s="2">
        <v>9.393379637271755</v>
      </c>
      <c r="E31" s="2">
        <v>8.39823883701834</v>
      </c>
      <c r="F31" s="2">
        <v>7.3619502658775335</v>
      </c>
      <c r="G31" s="2">
        <v>5.753214945811281</v>
      </c>
      <c r="H31" s="2">
        <v>4.066366935987008</v>
      </c>
      <c r="I31" s="2">
        <v>3.340659942786976</v>
      </c>
      <c r="J31" s="2">
        <v>3.048113850300326</v>
      </c>
      <c r="K31" s="2">
        <v>2.753409497094819</v>
      </c>
      <c r="L31" s="2">
        <v>2.25635578329374</v>
      </c>
      <c r="M31" s="2"/>
      <c r="N31" s="12">
        <f t="shared" si="0"/>
        <v>5.20503205808893</v>
      </c>
      <c r="O31" s="12">
        <f>(F31-J31)/2</f>
        <v>2.1569182077886038</v>
      </c>
      <c r="P31" s="2"/>
      <c r="Q31" s="2"/>
      <c r="R31" s="2"/>
      <c r="S31" s="2"/>
      <c r="T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B32/3.2808</f>
        <v>3.9624481833699097</v>
      </c>
      <c r="D32" s="2">
        <v>0.001278</v>
      </c>
      <c r="E32" s="2">
        <v>0.002491</v>
      </c>
      <c r="F32" s="2">
        <v>0.004622</v>
      </c>
      <c r="G32" s="2">
        <v>0.01413</v>
      </c>
      <c r="H32" s="2">
        <v>0.05394</v>
      </c>
      <c r="I32" s="2">
        <v>0.09159</v>
      </c>
      <c r="J32" s="2">
        <v>0.1117</v>
      </c>
      <c r="K32" s="2">
        <v>0.1331</v>
      </c>
      <c r="L32" s="2">
        <v>0.1751</v>
      </c>
      <c r="M32" s="2"/>
      <c r="N32" s="12">
        <f t="shared" si="0"/>
        <v>0.058161</v>
      </c>
      <c r="O32" s="12"/>
      <c r="P32" s="2">
        <v>43.75702</v>
      </c>
      <c r="Q32" s="2">
        <v>41.91</v>
      </c>
      <c r="R32" s="2">
        <v>14.33</v>
      </c>
      <c r="S32" s="2"/>
      <c r="T32" s="2"/>
      <c r="AA32" s="2"/>
      <c r="AB32" s="2"/>
      <c r="AC32" s="2"/>
    </row>
    <row r="33" spans="1:29" ht="12">
      <c r="A33" s="2"/>
      <c r="B33" s="2"/>
      <c r="C33" s="2"/>
      <c r="D33" s="2">
        <v>9.611896448377179</v>
      </c>
      <c r="E33" s="2">
        <v>8.649059263083338</v>
      </c>
      <c r="F33" s="2">
        <v>7.757267024856544</v>
      </c>
      <c r="G33" s="2">
        <v>6.145094724102872</v>
      </c>
      <c r="H33" s="2">
        <v>4.2125006682012085</v>
      </c>
      <c r="I33" s="2">
        <v>3.4486660995088756</v>
      </c>
      <c r="J33" s="2">
        <v>3.162298909066135</v>
      </c>
      <c r="K33" s="2">
        <v>2.9094175236375577</v>
      </c>
      <c r="L33" s="2">
        <v>2.5137490111158916</v>
      </c>
      <c r="M33" s="2"/>
      <c r="N33" s="12">
        <f t="shared" si="0"/>
        <v>5.45978296696134</v>
      </c>
      <c r="O33" s="12">
        <f>(F33-J33)/2</f>
        <v>2.2974840578952045</v>
      </c>
      <c r="P33" s="2"/>
      <c r="Q33" s="2"/>
      <c r="R33" s="2"/>
      <c r="S33" s="2"/>
      <c r="T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B34/3.2808</f>
        <v>4.26725188978298</v>
      </c>
      <c r="D34" s="2">
        <v>0.001332</v>
      </c>
      <c r="E34" s="2">
        <v>0.002524</v>
      </c>
      <c r="F34" s="2">
        <v>0.004453</v>
      </c>
      <c r="G34" s="2">
        <v>0.01172</v>
      </c>
      <c r="H34" s="2">
        <v>0.04474</v>
      </c>
      <c r="I34" s="2">
        <v>0.08477</v>
      </c>
      <c r="J34" s="2">
        <v>0.1089</v>
      </c>
      <c r="K34" s="2">
        <v>0.133</v>
      </c>
      <c r="L34" s="2">
        <v>0.1737</v>
      </c>
      <c r="M34" s="2"/>
      <c r="N34" s="12">
        <f t="shared" si="0"/>
        <v>0.0566765</v>
      </c>
      <c r="O34" s="12"/>
      <c r="P34" s="2">
        <v>36.915580000000006</v>
      </c>
      <c r="Q34" s="2">
        <v>48.49</v>
      </c>
      <c r="R34" s="2">
        <v>14.57</v>
      </c>
      <c r="S34" s="2"/>
      <c r="T34" s="2"/>
      <c r="AA34" s="2"/>
      <c r="AB34" s="2"/>
      <c r="AC34" s="2"/>
    </row>
    <row r="35" spans="1:29" ht="12">
      <c r="A35" s="2"/>
      <c r="B35" s="2"/>
      <c r="C35" s="2"/>
      <c r="D35" s="2">
        <v>9.552190202252913</v>
      </c>
      <c r="E35" s="2">
        <v>8.630072374341625</v>
      </c>
      <c r="F35" s="2">
        <v>7.811006672881271</v>
      </c>
      <c r="G35" s="2">
        <v>6.414883620014564</v>
      </c>
      <c r="H35" s="2">
        <v>4.482290933377692</v>
      </c>
      <c r="I35" s="2">
        <v>3.560302402684879</v>
      </c>
      <c r="J35" s="2">
        <v>3.1989241408325424</v>
      </c>
      <c r="K35" s="2">
        <v>2.910501849160897</v>
      </c>
      <c r="L35" s="2">
        <v>2.525330340839057</v>
      </c>
      <c r="M35" s="2"/>
      <c r="N35" s="12">
        <f t="shared" si="0"/>
        <v>5.504965406856907</v>
      </c>
      <c r="O35" s="12">
        <f>(F35-J35)/2</f>
        <v>2.306041266024364</v>
      </c>
      <c r="P35" s="2"/>
      <c r="Q35" s="2"/>
      <c r="R35" s="2"/>
      <c r="S35" s="2"/>
      <c r="T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2"/>
      <c r="O36" s="1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2"/>
      <c r="O37" s="1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2"/>
      <c r="O38" s="1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2"/>
      <c r="O39" s="1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2"/>
      <c r="O40" s="1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2"/>
      <c r="O41" s="1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2"/>
      <c r="O42" s="1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2"/>
      <c r="O43" s="1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2"/>
      <c r="O44" s="1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2"/>
      <c r="O45" s="1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2"/>
      <c r="O46" s="1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2"/>
      <c r="O47" s="1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2000-08-11T00:54:09Z</dcterms:created>
  <dcterms:modified xsi:type="dcterms:W3CDTF">2001-01-17T19:24:31Z</dcterms:modified>
  <cp:category/>
  <cp:version/>
  <cp:contentType/>
  <cp:contentStatus/>
</cp:coreProperties>
</file>