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<sst xmlns="http://schemas.openxmlformats.org/spreadsheetml/2006/main" count="47" uniqueCount="31">
  <si>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207-000-002</t>
  </si>
  <si>
    <t>207-011-013</t>
  </si>
  <si>
    <t>207-023-025</t>
  </si>
  <si>
    <t>207-035-037</t>
  </si>
  <si>
    <t>207-047-049</t>
  </si>
  <si>
    <t>207-059-061</t>
  </si>
  <si>
    <t>207-071-073</t>
  </si>
  <si>
    <t>207-083-085</t>
  </si>
  <si>
    <t>207-095-097</t>
  </si>
  <si>
    <t>207-107-109</t>
  </si>
  <si>
    <t>207-119-121</t>
  </si>
  <si>
    <t>207-131-133</t>
  </si>
  <si>
    <t>207-143-145</t>
  </si>
  <si>
    <t>207-155-157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</si>
  <si>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</si>
  <si>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</si>
  <si>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</si>
  <si>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</si>
  <si>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</si>
  <si>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</si>
  <si>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</si>
  <si>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</si>
  <si>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</si>
  <si>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</si>
  <si>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</si>
  <si>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</si>
  <si>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</si>
  <si>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</si>
  <si>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</si>
  <si>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</si>
  <si>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BSS00_207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</si>
</sst>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b/>
      <sz val="9.75"/>
      <name val="Times New Roman"/>
      <family val="1"/>
    </font>
    <font>
      <sz val="9.75"/>
      <name val="Times New Roman"/>
      <family val="0"/>
    </font>
    <font>
      <b/>
      <sz val="11"/>
      <name val="Times New Roman"/>
      <family val="1"/>
    </font>
    <font>
      <sz val="7.75"/>
      <name val="Times New Roma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Bss00-207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DATATABLE!$V$7:$V$20</c:f>
              <c:numCache>
                <c:ptCount val="14"/>
                <c:pt idx="0">
                  <c:v>91.3412</c:v>
                </c:pt>
                <c:pt idx="1">
                  <c:v>96.054</c:v>
                </c:pt>
                <c:pt idx="2">
                  <c:v>74.83</c:v>
                </c:pt>
                <c:pt idx="3">
                  <c:v>92.8221</c:v>
                </c:pt>
                <c:pt idx="4">
                  <c:v>91.52643</c:v>
                </c:pt>
                <c:pt idx="5">
                  <c:v>59.8212</c:v>
                </c:pt>
                <c:pt idx="6">
                  <c:v>51.26</c:v>
                </c:pt>
                <c:pt idx="7">
                  <c:v>37.313512</c:v>
                </c:pt>
                <c:pt idx="8">
                  <c:v>12.915999999999999</c:v>
                </c:pt>
                <c:pt idx="9">
                  <c:v>7.827999999999999</c:v>
                </c:pt>
                <c:pt idx="10">
                  <c:v>22.016</c:v>
                </c:pt>
                <c:pt idx="11">
                  <c:v>13.755</c:v>
                </c:pt>
                <c:pt idx="12">
                  <c:v>27.799</c:v>
                </c:pt>
                <c:pt idx="13">
                  <c:v>46.433454999999995</c:v>
                </c:pt>
              </c:numCache>
            </c:numRef>
          </c:xVal>
          <c:yVal>
            <c:numRef>
              <c:f>DATATABLE!$T$7:$T$20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39697414"/>
        <c:axId val="21732407"/>
      </c:scatterChart>
      <c:valAx>
        <c:axId val="3969741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1732407"/>
        <c:crosses val="autoZero"/>
        <c:crossBetween val="midCat"/>
        <c:dispUnits/>
        <c:majorUnit val="10"/>
        <c:minorUnit val="5"/>
      </c:valAx>
      <c:valAx>
        <c:axId val="2173240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69741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Bss00-207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DATATABLE!$V$7:$V$20</c:f>
              <c:numCache>
                <c:ptCount val="14"/>
                <c:pt idx="0">
                  <c:v>91.3412</c:v>
                </c:pt>
                <c:pt idx="1">
                  <c:v>96.054</c:v>
                </c:pt>
                <c:pt idx="2">
                  <c:v>74.83</c:v>
                </c:pt>
                <c:pt idx="3">
                  <c:v>92.8221</c:v>
                </c:pt>
                <c:pt idx="4">
                  <c:v>91.52643</c:v>
                </c:pt>
                <c:pt idx="5">
                  <c:v>59.8212</c:v>
                </c:pt>
                <c:pt idx="6">
                  <c:v>51.26</c:v>
                </c:pt>
                <c:pt idx="7">
                  <c:v>37.313512</c:v>
                </c:pt>
                <c:pt idx="8">
                  <c:v>12.915999999999999</c:v>
                </c:pt>
                <c:pt idx="9">
                  <c:v>7.827999999999999</c:v>
                </c:pt>
                <c:pt idx="10">
                  <c:v>22.016</c:v>
                </c:pt>
                <c:pt idx="11">
                  <c:v>13.755</c:v>
                </c:pt>
                <c:pt idx="12">
                  <c:v>27.799</c:v>
                </c:pt>
                <c:pt idx="13">
                  <c:v>46.433454999999995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</c:numCache>
            </c:numRef>
          </c:yVal>
          <c:smooth val="0"/>
        </c:ser>
        <c:axId val="61373936"/>
        <c:axId val="15494513"/>
      </c:scatterChart>
      <c:valAx>
        <c:axId val="6137393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494513"/>
        <c:crosses val="autoZero"/>
        <c:crossBetween val="midCat"/>
        <c:dispUnits/>
        <c:majorUnit val="10"/>
        <c:minorUnit val="5"/>
      </c:valAx>
      <c:valAx>
        <c:axId val="1549451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137393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35</xdr:row>
      <xdr:rowOff>66675</xdr:rowOff>
    </xdr:from>
    <xdr:to>
      <xdr:col>7</xdr:col>
      <xdr:colOff>57150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304800" y="5400675"/>
        <a:ext cx="3209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285750</xdr:colOff>
      <xdr:row>34</xdr:row>
      <xdr:rowOff>76200</xdr:rowOff>
    </xdr:from>
    <xdr:to>
      <xdr:col>18</xdr:col>
      <xdr:colOff>304800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3743325" y="5257800"/>
        <a:ext cx="36099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3.421875" style="0" customWidth="1"/>
    <col min="16" max="16" width="8.7109375" style="22" bestFit="1" customWidth="1"/>
    <col min="17" max="18" width="5.28125" style="22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22" bestFit="1" customWidth="1"/>
    <col min="24" max="25" width="5.28125" style="22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"/>
      <c r="Q1" s="6"/>
      <c r="R1" s="6"/>
      <c r="S1" s="1"/>
      <c r="T1" s="1"/>
      <c r="U1" s="1"/>
      <c r="V1" s="1"/>
      <c r="W1" s="6"/>
      <c r="X1" s="6"/>
      <c r="Y1" s="6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/>
      <c r="Q2" s="6"/>
      <c r="R2" s="6"/>
      <c r="S2" s="1"/>
      <c r="T2" s="1"/>
      <c r="U2" s="1"/>
      <c r="V2" s="1"/>
      <c r="W2" s="6"/>
      <c r="X2" s="6"/>
      <c r="Y2" s="6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/>
      <c r="Q3" s="6"/>
      <c r="R3" s="6"/>
      <c r="S3" s="1"/>
      <c r="T3" s="1"/>
      <c r="U3" s="1"/>
      <c r="V3" s="1"/>
      <c r="W3" s="6"/>
      <c r="X3" s="6"/>
      <c r="Y3" s="6"/>
      <c r="Z3" s="1"/>
      <c r="AA3" s="1"/>
      <c r="AB3" s="1"/>
      <c r="AC3" s="1"/>
    </row>
    <row r="4" spans="1:29" s="15" customFormat="1" ht="9.75">
      <c r="A4" s="7" t="s">
        <v>30</v>
      </c>
      <c r="B4" s="1"/>
      <c r="C4" s="1"/>
      <c r="D4" s="1"/>
      <c r="E4" s="1"/>
      <c r="F4" s="1"/>
      <c r="G4" s="13" t="s">
        <v>29</v>
      </c>
      <c r="H4" s="1"/>
      <c r="I4" s="1"/>
      <c r="J4" s="1"/>
      <c r="K4" s="1"/>
      <c r="L4" s="1"/>
      <c r="M4" s="1"/>
      <c r="N4" s="14"/>
      <c r="O4" s="14"/>
      <c r="P4" s="6"/>
      <c r="Q4" s="6"/>
      <c r="R4" s="6"/>
      <c r="S4" s="1"/>
      <c r="T4" s="1"/>
      <c r="U4" s="1"/>
      <c r="V4" s="1"/>
      <c r="W4" s="6"/>
      <c r="X4" s="6"/>
      <c r="Y4" s="6"/>
      <c r="Z4" s="1"/>
      <c r="AA4" s="1"/>
      <c r="AB4" s="1"/>
      <c r="AC4" s="1"/>
    </row>
    <row r="5" spans="1:29" ht="12.75" thickBot="1">
      <c r="A5" s="3" t="s">
        <v>16</v>
      </c>
      <c r="B5" s="3" t="s">
        <v>17</v>
      </c>
      <c r="C5" s="3" t="s">
        <v>21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22</v>
      </c>
      <c r="O5" s="3" t="s">
        <v>23</v>
      </c>
      <c r="P5" s="23" t="s">
        <v>18</v>
      </c>
      <c r="Q5" s="23" t="s">
        <v>19</v>
      </c>
      <c r="R5" s="23" t="s">
        <v>20</v>
      </c>
      <c r="S5" s="7" t="s">
        <v>24</v>
      </c>
      <c r="T5" s="1"/>
      <c r="U5" s="1"/>
      <c r="V5" s="6"/>
      <c r="W5" s="6"/>
      <c r="X5" s="6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0.0219</v>
      </c>
      <c r="E6" s="2">
        <v>0.07254000000000001</v>
      </c>
      <c r="F6" s="2">
        <v>0.09245</v>
      </c>
      <c r="G6" s="2">
        <v>0.1063</v>
      </c>
      <c r="H6" s="2">
        <v>0.1344</v>
      </c>
      <c r="I6" s="2">
        <v>0.1676</v>
      </c>
      <c r="J6" s="2">
        <v>0.1869</v>
      </c>
      <c r="K6" s="2">
        <v>0.2071</v>
      </c>
      <c r="L6" s="2">
        <v>0.2394</v>
      </c>
      <c r="M6" s="2" t="s">
        <v>14</v>
      </c>
      <c r="N6" s="6">
        <f>(F6+J6)/2</f>
        <v>0.139675</v>
      </c>
      <c r="O6" s="6"/>
      <c r="P6" s="6">
        <v>91.3412</v>
      </c>
      <c r="Q6" s="6">
        <v>6.64</v>
      </c>
      <c r="R6" s="6">
        <v>2.016</v>
      </c>
      <c r="S6" s="8" t="s">
        <v>25</v>
      </c>
      <c r="T6" s="9" t="s">
        <v>26</v>
      </c>
      <c r="U6" s="9" t="s">
        <v>27</v>
      </c>
      <c r="V6" s="16" t="s">
        <v>18</v>
      </c>
      <c r="W6" s="16" t="s">
        <v>28</v>
      </c>
      <c r="X6" s="17" t="s">
        <v>20</v>
      </c>
      <c r="Z6" s="2"/>
      <c r="AA6" s="2"/>
      <c r="AB6" s="2"/>
      <c r="AC6" s="2"/>
    </row>
    <row r="7" spans="1:29" ht="12">
      <c r="A7" s="2"/>
      <c r="B7" s="2"/>
      <c r="C7" s="2"/>
      <c r="D7" s="2">
        <v>5.512925319948276</v>
      </c>
      <c r="E7" s="2">
        <v>3.785079444466532</v>
      </c>
      <c r="F7" s="2">
        <v>3.435182870145254</v>
      </c>
      <c r="G7" s="2">
        <v>3.233786498018345</v>
      </c>
      <c r="H7" s="2">
        <v>2.895394956770689</v>
      </c>
      <c r="I7" s="2">
        <v>2.5769059458500982</v>
      </c>
      <c r="J7" s="2">
        <v>2.4196615258042913</v>
      </c>
      <c r="K7" s="2">
        <v>2.2716005413289375</v>
      </c>
      <c r="L7" s="2">
        <v>2.0625049426059476</v>
      </c>
      <c r="M7" s="2" t="s">
        <v>15</v>
      </c>
      <c r="N7" s="6">
        <f aca="true" t="shared" si="0" ref="N7:N33">(F7+J7)/2</f>
        <v>2.9274221979747725</v>
      </c>
      <c r="O7" s="6">
        <f>(F7-J7)/2</f>
        <v>0.5077606721704813</v>
      </c>
      <c r="P7" s="6"/>
      <c r="Q7" s="6"/>
      <c r="R7" s="6"/>
      <c r="S7" s="10" t="s">
        <v>0</v>
      </c>
      <c r="T7" s="5">
        <v>0.08333333333333333</v>
      </c>
      <c r="U7" s="5">
        <f>T7/3.2808</f>
        <v>0.02540030886775583</v>
      </c>
      <c r="V7" s="18">
        <v>91.3412</v>
      </c>
      <c r="W7" s="18">
        <v>6.64</v>
      </c>
      <c r="X7" s="19">
        <v>2.016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0.08145999999999999</v>
      </c>
      <c r="E8" s="2">
        <v>0.104</v>
      </c>
      <c r="F8" s="2">
        <v>0.1152</v>
      </c>
      <c r="G8" s="2">
        <v>0.1273</v>
      </c>
      <c r="H8" s="2">
        <v>0.1541</v>
      </c>
      <c r="I8" s="2">
        <v>0.1846</v>
      </c>
      <c r="J8" s="2">
        <v>0.2</v>
      </c>
      <c r="K8" s="2">
        <v>0.2132</v>
      </c>
      <c r="L8" s="2">
        <v>0.2317</v>
      </c>
      <c r="M8" s="2"/>
      <c r="N8" s="6">
        <f t="shared" si="0"/>
        <v>0.15760000000000002</v>
      </c>
      <c r="O8" s="6"/>
      <c r="P8" s="6">
        <v>96.054</v>
      </c>
      <c r="Q8" s="6">
        <v>2.86</v>
      </c>
      <c r="R8" s="6">
        <v>1.03</v>
      </c>
      <c r="S8" s="10" t="s">
        <v>1</v>
      </c>
      <c r="T8" s="5">
        <v>1</v>
      </c>
      <c r="U8" s="5">
        <f aca="true" t="shared" si="1" ref="U8:U20">T8/3.2808</f>
        <v>0.30480370641307</v>
      </c>
      <c r="V8" s="18">
        <v>96.054</v>
      </c>
      <c r="W8" s="18">
        <v>2.86</v>
      </c>
      <c r="X8" s="19">
        <v>1.03</v>
      </c>
      <c r="Z8" s="2"/>
      <c r="AA8" s="2"/>
      <c r="AB8" s="2"/>
      <c r="AC8" s="2"/>
    </row>
    <row r="9" spans="1:29" ht="12">
      <c r="A9" s="2"/>
      <c r="B9" s="2"/>
      <c r="C9" s="2"/>
      <c r="D9" s="2">
        <v>3.6177643754333975</v>
      </c>
      <c r="E9" s="2">
        <v>3.265344566520995</v>
      </c>
      <c r="F9" s="2">
        <v>3.117787378107137</v>
      </c>
      <c r="G9" s="2">
        <v>2.9736956756480915</v>
      </c>
      <c r="H9" s="2">
        <v>2.6980612330346645</v>
      </c>
      <c r="I9" s="2">
        <v>2.437525541903675</v>
      </c>
      <c r="J9" s="2">
        <v>2.321928094887362</v>
      </c>
      <c r="K9" s="2">
        <v>2.2297206567902736</v>
      </c>
      <c r="L9" s="2">
        <v>2.109670050684628</v>
      </c>
      <c r="M9" s="2"/>
      <c r="N9" s="6">
        <f t="shared" si="0"/>
        <v>2.7198577364972496</v>
      </c>
      <c r="O9" s="6">
        <f>(F9-J9)/2</f>
        <v>0.3979296416098874</v>
      </c>
      <c r="P9" s="6"/>
      <c r="Q9" s="6"/>
      <c r="R9" s="6"/>
      <c r="S9" s="10" t="s">
        <v>2</v>
      </c>
      <c r="T9" s="5">
        <v>2</v>
      </c>
      <c r="U9" s="5">
        <f t="shared" si="1"/>
        <v>0.60960741282614</v>
      </c>
      <c r="V9" s="18">
        <v>74.83</v>
      </c>
      <c r="W9" s="18">
        <v>20.92</v>
      </c>
      <c r="X9" s="19">
        <v>4.268000000000001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0.004545</v>
      </c>
      <c r="E10" s="2">
        <v>0.010380000000000002</v>
      </c>
      <c r="F10" s="2">
        <v>0.02196</v>
      </c>
      <c r="G10" s="2">
        <v>0.06133</v>
      </c>
      <c r="H10" s="2">
        <v>0.1376</v>
      </c>
      <c r="I10" s="2">
        <v>0.2192</v>
      </c>
      <c r="J10" s="2">
        <v>0.3617</v>
      </c>
      <c r="K10" s="2">
        <v>0.5257</v>
      </c>
      <c r="L10" s="2">
        <v>0.7542</v>
      </c>
      <c r="M10" s="2"/>
      <c r="N10" s="6">
        <f t="shared" si="0"/>
        <v>0.19183</v>
      </c>
      <c r="O10" s="6"/>
      <c r="P10" s="6">
        <v>74.83</v>
      </c>
      <c r="Q10" s="6">
        <v>20.92</v>
      </c>
      <c r="R10" s="6">
        <v>4.268000000000001</v>
      </c>
      <c r="S10" s="10" t="s">
        <v>3</v>
      </c>
      <c r="T10" s="5">
        <v>3</v>
      </c>
      <c r="U10" s="5">
        <f t="shared" si="1"/>
        <v>0.9144111192392099</v>
      </c>
      <c r="V10" s="18">
        <v>92.8221</v>
      </c>
      <c r="W10" s="18">
        <v>5.62</v>
      </c>
      <c r="X10" s="19">
        <v>1.554</v>
      </c>
      <c r="Z10" s="2"/>
      <c r="AA10" s="2"/>
      <c r="AB10" s="2"/>
      <c r="AC10" s="2"/>
    </row>
    <row r="11" spans="1:29" ht="12">
      <c r="A11" s="2"/>
      <c r="B11" s="2"/>
      <c r="C11" s="2"/>
      <c r="D11" s="2">
        <v>7.7815039902427054</v>
      </c>
      <c r="E11" s="2">
        <v>6.590049746078931</v>
      </c>
      <c r="F11" s="2">
        <v>5.508978135431613</v>
      </c>
      <c r="G11" s="2">
        <v>4.027263238796121</v>
      </c>
      <c r="H11" s="2">
        <v>2.8614476248473517</v>
      </c>
      <c r="I11" s="2">
        <v>2.189680296588923</v>
      </c>
      <c r="J11" s="2">
        <v>1.467134496893675</v>
      </c>
      <c r="K11" s="2">
        <v>0.9276883599775737</v>
      </c>
      <c r="L11" s="2">
        <v>0.4069809444077855</v>
      </c>
      <c r="M11" s="2"/>
      <c r="N11" s="6">
        <f t="shared" si="0"/>
        <v>3.4880563161626443</v>
      </c>
      <c r="O11" s="6">
        <f>(F11-J11)/2</f>
        <v>2.020921819268969</v>
      </c>
      <c r="P11" s="6"/>
      <c r="Q11" s="6"/>
      <c r="R11" s="6"/>
      <c r="S11" s="10" t="s">
        <v>4</v>
      </c>
      <c r="T11" s="5">
        <v>4</v>
      </c>
      <c r="U11" s="5">
        <f t="shared" si="1"/>
        <v>1.21921482565228</v>
      </c>
      <c r="V11" s="18">
        <v>91.52643</v>
      </c>
      <c r="W11" s="18">
        <v>6.72</v>
      </c>
      <c r="X11" s="19">
        <v>1.78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0.04554</v>
      </c>
      <c r="E12" s="2">
        <v>0.07748</v>
      </c>
      <c r="F12" s="2">
        <v>0.09469</v>
      </c>
      <c r="G12" s="2">
        <v>0.1102</v>
      </c>
      <c r="H12" s="2">
        <v>0.1424</v>
      </c>
      <c r="I12" s="2">
        <v>0.1821</v>
      </c>
      <c r="J12" s="2">
        <v>0.2059</v>
      </c>
      <c r="K12" s="2">
        <v>0.2312</v>
      </c>
      <c r="L12" s="2">
        <v>0.2759</v>
      </c>
      <c r="M12" s="2"/>
      <c r="N12" s="6">
        <f t="shared" si="0"/>
        <v>0.150295</v>
      </c>
      <c r="O12" s="6"/>
      <c r="P12" s="6">
        <v>92.8221</v>
      </c>
      <c r="Q12" s="6">
        <v>5.62</v>
      </c>
      <c r="R12" s="6">
        <v>1.554</v>
      </c>
      <c r="S12" s="10" t="s">
        <v>5</v>
      </c>
      <c r="T12" s="5">
        <v>5</v>
      </c>
      <c r="U12" s="5">
        <f t="shared" si="1"/>
        <v>1.5240185320653499</v>
      </c>
      <c r="V12" s="18">
        <v>59.8212</v>
      </c>
      <c r="W12" s="18">
        <v>25.61</v>
      </c>
      <c r="X12" s="19">
        <v>14.58</v>
      </c>
      <c r="Z12" s="2"/>
      <c r="AA12" s="2"/>
      <c r="AB12" s="2"/>
      <c r="AC12" s="2"/>
    </row>
    <row r="13" spans="1:29" ht="12">
      <c r="A13" s="2"/>
      <c r="B13" s="2"/>
      <c r="C13" s="2"/>
      <c r="D13" s="2">
        <v>4.45672189830019</v>
      </c>
      <c r="E13" s="2">
        <v>3.690032235833558</v>
      </c>
      <c r="F13" s="2">
        <v>3.4006441158464407</v>
      </c>
      <c r="G13" s="2">
        <v>3.1818038709782916</v>
      </c>
      <c r="H13" s="2">
        <v>2.811978948583052</v>
      </c>
      <c r="I13" s="2">
        <v>2.457197172572611</v>
      </c>
      <c r="J13" s="2">
        <v>2.2799842649171955</v>
      </c>
      <c r="K13" s="2">
        <v>2.1127866970487705</v>
      </c>
      <c r="L13" s="2">
        <v>1.8577826381961766</v>
      </c>
      <c r="M13" s="2"/>
      <c r="N13" s="6">
        <f t="shared" si="0"/>
        <v>2.840314190381818</v>
      </c>
      <c r="O13" s="6">
        <f>(F13-J13)/2</f>
        <v>0.5603299254646226</v>
      </c>
      <c r="P13" s="6"/>
      <c r="Q13" s="6"/>
      <c r="R13" s="6"/>
      <c r="S13" s="10" t="s">
        <v>6</v>
      </c>
      <c r="T13" s="5">
        <v>6</v>
      </c>
      <c r="U13" s="5">
        <f t="shared" si="1"/>
        <v>1.8288222384784198</v>
      </c>
      <c r="V13" s="18">
        <v>51.26</v>
      </c>
      <c r="W13" s="18">
        <v>30.47</v>
      </c>
      <c r="X13" s="19">
        <v>18.26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0.0328</v>
      </c>
      <c r="E14" s="2">
        <v>0.07226</v>
      </c>
      <c r="F14" s="2">
        <v>0.09372</v>
      </c>
      <c r="G14" s="2">
        <v>0.1102</v>
      </c>
      <c r="H14" s="2">
        <v>0.1427</v>
      </c>
      <c r="I14" s="2">
        <v>0.1824</v>
      </c>
      <c r="J14" s="2">
        <v>0.2064</v>
      </c>
      <c r="K14" s="2">
        <v>0.2318</v>
      </c>
      <c r="L14" s="2">
        <v>0.2757</v>
      </c>
      <c r="M14" s="2"/>
      <c r="N14" s="6">
        <f t="shared" si="0"/>
        <v>0.15006</v>
      </c>
      <c r="O14" s="6"/>
      <c r="P14" s="6">
        <v>91.52643</v>
      </c>
      <c r="Q14" s="6">
        <v>6.72</v>
      </c>
      <c r="R14" s="6">
        <v>1.78</v>
      </c>
      <c r="S14" s="10" t="s">
        <v>7</v>
      </c>
      <c r="T14" s="5">
        <v>7</v>
      </c>
      <c r="U14" s="5">
        <f t="shared" si="1"/>
        <v>2.13362594489149</v>
      </c>
      <c r="V14" s="18">
        <v>37.313512</v>
      </c>
      <c r="W14" s="18">
        <v>50.38</v>
      </c>
      <c r="X14" s="19">
        <v>12.25</v>
      </c>
      <c r="Z14" s="2"/>
      <c r="AA14" s="2"/>
      <c r="AB14" s="2"/>
      <c r="AC14" s="2"/>
    </row>
    <row r="15" spans="1:29" ht="12">
      <c r="A15" s="2"/>
      <c r="B15" s="2"/>
      <c r="C15" s="2"/>
      <c r="D15" s="2">
        <v>4.930160374931366</v>
      </c>
      <c r="E15" s="2">
        <v>3.7906589350043682</v>
      </c>
      <c r="F15" s="2">
        <v>3.415499235573676</v>
      </c>
      <c r="G15" s="2">
        <v>3.1818038709782916</v>
      </c>
      <c r="H15" s="2">
        <v>2.8089427600736863</v>
      </c>
      <c r="I15" s="2">
        <v>2.4548223653847074</v>
      </c>
      <c r="J15" s="2">
        <v>2.276485124126195</v>
      </c>
      <c r="K15" s="2">
        <v>2.1090475285429777</v>
      </c>
      <c r="L15" s="2">
        <v>1.8588288275392588</v>
      </c>
      <c r="M15" s="2"/>
      <c r="N15" s="6">
        <f t="shared" si="0"/>
        <v>2.8459921798499357</v>
      </c>
      <c r="O15" s="6">
        <f>(F15-J15)/2</f>
        <v>0.5695070557237405</v>
      </c>
      <c r="P15" s="6"/>
      <c r="Q15" s="6"/>
      <c r="R15" s="6"/>
      <c r="S15" s="10" t="s">
        <v>8</v>
      </c>
      <c r="T15" s="5">
        <v>8</v>
      </c>
      <c r="U15" s="5">
        <f t="shared" si="1"/>
        <v>2.43842965130456</v>
      </c>
      <c r="V15" s="18">
        <v>12.915999999999999</v>
      </c>
      <c r="W15" s="18">
        <v>61.97</v>
      </c>
      <c r="X15" s="19">
        <v>25.03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0.001339</v>
      </c>
      <c r="E16" s="2">
        <v>0.0025299999999999997</v>
      </c>
      <c r="F16" s="2">
        <v>0.0044480000000000006</v>
      </c>
      <c r="G16" s="2">
        <v>0.01257</v>
      </c>
      <c r="H16" s="2">
        <v>0.1082</v>
      </c>
      <c r="I16" s="2">
        <v>0.1731</v>
      </c>
      <c r="J16" s="2">
        <v>0.2015</v>
      </c>
      <c r="K16" s="2">
        <v>0.2288</v>
      </c>
      <c r="L16" s="2">
        <v>0.2709</v>
      </c>
      <c r="M16" s="2"/>
      <c r="N16" s="6">
        <f t="shared" si="0"/>
        <v>0.10297400000000001</v>
      </c>
      <c r="O16" s="6"/>
      <c r="P16" s="6">
        <v>59.8212</v>
      </c>
      <c r="Q16" s="6">
        <v>25.61</v>
      </c>
      <c r="R16" s="6">
        <v>14.58</v>
      </c>
      <c r="S16" s="10" t="s">
        <v>9</v>
      </c>
      <c r="T16" s="5">
        <v>9</v>
      </c>
      <c r="U16" s="5">
        <f t="shared" si="1"/>
        <v>2.7432333577176298</v>
      </c>
      <c r="V16" s="18">
        <v>7.827999999999999</v>
      </c>
      <c r="W16" s="18">
        <v>52.8</v>
      </c>
      <c r="X16" s="19">
        <v>39.47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9.544628323999863</v>
      </c>
      <c r="E17" s="2">
        <v>8.626646899742502</v>
      </c>
      <c r="F17" s="2">
        <v>7.812627496600667</v>
      </c>
      <c r="G17" s="2">
        <v>6.313871540016304</v>
      </c>
      <c r="H17" s="2">
        <v>3.208227595722634</v>
      </c>
      <c r="I17" s="2">
        <v>2.5303223701828106</v>
      </c>
      <c r="J17" s="2">
        <v>2.31114825613412</v>
      </c>
      <c r="K17" s="2">
        <v>2.12784104277106</v>
      </c>
      <c r="L17" s="2">
        <v>1.8841677013474352</v>
      </c>
      <c r="M17" s="2"/>
      <c r="N17" s="6">
        <f t="shared" si="0"/>
        <v>5.061887876367393</v>
      </c>
      <c r="O17" s="6">
        <f>(F17-J17)/2</f>
        <v>2.750739620233274</v>
      </c>
      <c r="P17" s="6"/>
      <c r="Q17" s="6"/>
      <c r="R17" s="6"/>
      <c r="S17" s="10" t="s">
        <v>10</v>
      </c>
      <c r="T17" s="5">
        <v>10</v>
      </c>
      <c r="U17" s="5">
        <f t="shared" si="1"/>
        <v>3.0480370641306997</v>
      </c>
      <c r="V17" s="18">
        <v>22.016</v>
      </c>
      <c r="W17" s="18">
        <v>33.54</v>
      </c>
      <c r="X17" s="19">
        <v>44.41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0.0011160000000000002</v>
      </c>
      <c r="E18" s="2">
        <v>0.002055</v>
      </c>
      <c r="F18" s="2">
        <v>0.003336</v>
      </c>
      <c r="G18" s="2">
        <v>0.006474</v>
      </c>
      <c r="H18" s="2">
        <v>0.06946</v>
      </c>
      <c r="I18" s="2">
        <v>0.1654</v>
      </c>
      <c r="J18" s="2">
        <v>0.2093</v>
      </c>
      <c r="K18" s="2">
        <v>0.2608</v>
      </c>
      <c r="L18" s="2">
        <v>0.3651</v>
      </c>
      <c r="M18" s="2"/>
      <c r="N18" s="6">
        <f t="shared" si="0"/>
        <v>0.10631800000000001</v>
      </c>
      <c r="O18" s="6"/>
      <c r="P18" s="6">
        <v>51.26</v>
      </c>
      <c r="Q18" s="6">
        <v>30.47</v>
      </c>
      <c r="R18" s="6">
        <v>18.26</v>
      </c>
      <c r="S18" s="10" t="s">
        <v>11</v>
      </c>
      <c r="T18" s="5">
        <v>11</v>
      </c>
      <c r="U18" s="5">
        <f t="shared" si="1"/>
        <v>3.3528407705437697</v>
      </c>
      <c r="V18" s="18">
        <v>13.755</v>
      </c>
      <c r="W18" s="18">
        <v>63.18</v>
      </c>
      <c r="X18" s="19">
        <v>22.97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9.807447257494987</v>
      </c>
      <c r="E19" s="2">
        <v>8.926645890755129</v>
      </c>
      <c r="F19" s="2">
        <v>8.227664995879511</v>
      </c>
      <c r="G19" s="2">
        <v>7.271126919115002</v>
      </c>
      <c r="H19" s="2">
        <v>3.84767377905472</v>
      </c>
      <c r="I19" s="2">
        <v>2.595968860378175</v>
      </c>
      <c r="J19" s="2">
        <v>2.25635578329374</v>
      </c>
      <c r="K19" s="2">
        <v>1.938984225318372</v>
      </c>
      <c r="L19" s="2">
        <v>1.453636426114565</v>
      </c>
      <c r="M19" s="2"/>
      <c r="N19" s="6">
        <f t="shared" si="0"/>
        <v>5.242010389586626</v>
      </c>
      <c r="O19" s="6">
        <f>(F19-J19)/2</f>
        <v>2.9856546062928855</v>
      </c>
      <c r="P19" s="6"/>
      <c r="Q19" s="6"/>
      <c r="R19" s="6"/>
      <c r="S19" s="10" t="s">
        <v>12</v>
      </c>
      <c r="T19" s="5">
        <v>12</v>
      </c>
      <c r="U19" s="5">
        <f t="shared" si="1"/>
        <v>3.6576444769568397</v>
      </c>
      <c r="V19" s="18">
        <v>27.799</v>
      </c>
      <c r="W19" s="18">
        <v>50.67</v>
      </c>
      <c r="X19" s="19">
        <v>21.55</v>
      </c>
      <c r="Z19" s="2"/>
      <c r="AA19" s="2"/>
      <c r="AB19" s="2"/>
      <c r="AC19" s="2"/>
    </row>
    <row r="20" spans="1:29" ht="12.75" thickBot="1">
      <c r="A20" s="2" t="s">
        <v>7</v>
      </c>
      <c r="B20" s="2">
        <v>7</v>
      </c>
      <c r="C20" s="2">
        <f>CONVERT(B20,"ft","m")</f>
        <v>2.1336</v>
      </c>
      <c r="D20" s="2">
        <v>0.001552</v>
      </c>
      <c r="E20" s="2">
        <v>0.003046</v>
      </c>
      <c r="F20" s="2">
        <v>0.005798</v>
      </c>
      <c r="G20" s="2">
        <v>0.01299</v>
      </c>
      <c r="H20" s="2">
        <v>0.03938</v>
      </c>
      <c r="I20" s="2">
        <v>0.103</v>
      </c>
      <c r="J20" s="2">
        <v>0.147</v>
      </c>
      <c r="K20" s="2">
        <v>0.1887</v>
      </c>
      <c r="L20" s="2">
        <v>0.2429</v>
      </c>
      <c r="M20" s="2"/>
      <c r="N20" s="6">
        <f t="shared" si="0"/>
        <v>0.076399</v>
      </c>
      <c r="O20" s="6"/>
      <c r="P20" s="6">
        <v>37.313512</v>
      </c>
      <c r="Q20" s="6">
        <v>50.38</v>
      </c>
      <c r="R20" s="6">
        <v>12.25</v>
      </c>
      <c r="S20" s="11" t="s">
        <v>13</v>
      </c>
      <c r="T20" s="12">
        <v>13</v>
      </c>
      <c r="U20" s="12">
        <f t="shared" si="1"/>
        <v>3.9624481833699097</v>
      </c>
      <c r="V20" s="20">
        <v>46.433454999999995</v>
      </c>
      <c r="W20" s="20">
        <v>40.44</v>
      </c>
      <c r="X20" s="21">
        <v>13.09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9.331655727137047</v>
      </c>
      <c r="E21" s="2">
        <v>8.358868342836882</v>
      </c>
      <c r="F21" s="2">
        <v>7.4302289512627775</v>
      </c>
      <c r="G21" s="2">
        <v>6.266454758988931</v>
      </c>
      <c r="H21" s="2">
        <v>4.6663930785352585</v>
      </c>
      <c r="I21" s="2">
        <v>3.279283757478869</v>
      </c>
      <c r="J21" s="2">
        <v>2.766111939825723</v>
      </c>
      <c r="K21" s="2">
        <v>2.405833671949004</v>
      </c>
      <c r="L21" s="2">
        <v>2.0415656049135844</v>
      </c>
      <c r="M21" s="2"/>
      <c r="N21" s="6">
        <f t="shared" si="0"/>
        <v>5.09817044554425</v>
      </c>
      <c r="O21" s="6">
        <f>(F21-J21)/2</f>
        <v>2.3320585057185275</v>
      </c>
      <c r="P21" s="6"/>
      <c r="Q21" s="6"/>
      <c r="R21" s="6"/>
      <c r="S21" s="2"/>
      <c r="T21" s="2"/>
      <c r="U21" s="2"/>
      <c r="V21" s="5"/>
      <c r="W21" s="6"/>
      <c r="X21" s="6"/>
      <c r="Y21" s="6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0.000781</v>
      </c>
      <c r="E22" s="2">
        <v>0.001442</v>
      </c>
      <c r="F22" s="2">
        <v>0.002513</v>
      </c>
      <c r="G22" s="2">
        <v>0.003896</v>
      </c>
      <c r="H22" s="2">
        <v>0.01317</v>
      </c>
      <c r="I22" s="2">
        <v>0.03638</v>
      </c>
      <c r="J22" s="2">
        <v>0.05439</v>
      </c>
      <c r="K22" s="2">
        <v>0.07712</v>
      </c>
      <c r="L22" s="2">
        <v>0.1087</v>
      </c>
      <c r="M22" s="2"/>
      <c r="N22" s="6">
        <f t="shared" si="0"/>
        <v>0.0284515</v>
      </c>
      <c r="O22" s="6"/>
      <c r="P22" s="6">
        <v>12.915999999999999</v>
      </c>
      <c r="Q22" s="6">
        <v>61.97</v>
      </c>
      <c r="R22" s="6">
        <v>25.03</v>
      </c>
      <c r="S22" s="2"/>
      <c r="T22" s="2"/>
      <c r="U22" s="2"/>
      <c r="V22" s="5"/>
      <c r="W22" s="6"/>
      <c r="X22" s="6"/>
      <c r="Y22" s="6"/>
      <c r="Z22" s="2"/>
      <c r="AA22" s="2"/>
      <c r="AB22" s="2"/>
      <c r="AC22" s="2"/>
    </row>
    <row r="23" spans="1:29" ht="12">
      <c r="A23" s="2"/>
      <c r="B23" s="2"/>
      <c r="C23" s="2"/>
      <c r="D23" s="2">
        <v>10.322389831182196</v>
      </c>
      <c r="E23" s="2">
        <v>9.437713120083352</v>
      </c>
      <c r="F23" s="2">
        <v>8.636373613443519</v>
      </c>
      <c r="G23" s="2">
        <v>8.003790607241832</v>
      </c>
      <c r="H23" s="2">
        <v>6.246600844180297</v>
      </c>
      <c r="I23" s="2">
        <v>4.780710646785326</v>
      </c>
      <c r="J23" s="2">
        <v>4.200514763971498</v>
      </c>
      <c r="K23" s="2">
        <v>3.6967511382068503</v>
      </c>
      <c r="L23" s="2">
        <v>3.20157615452214</v>
      </c>
      <c r="M23" s="2"/>
      <c r="N23" s="6">
        <f t="shared" si="0"/>
        <v>6.418444188707508</v>
      </c>
      <c r="O23" s="6">
        <f>(F23-J23)/2</f>
        <v>2.2179294247360106</v>
      </c>
      <c r="P23" s="6"/>
      <c r="Q23" s="6"/>
      <c r="R23" s="6"/>
      <c r="S23" s="2"/>
      <c r="T23" s="2"/>
      <c r="U23" s="2"/>
      <c r="V23" s="5"/>
      <c r="W23" s="6"/>
      <c r="X23" s="6"/>
      <c r="Y23" s="6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0.000665</v>
      </c>
      <c r="E24" s="2">
        <v>0.00094</v>
      </c>
      <c r="F24" s="2">
        <v>0.001558</v>
      </c>
      <c r="G24" s="2">
        <v>0.002499</v>
      </c>
      <c r="H24" s="2">
        <v>0.005621000000000001</v>
      </c>
      <c r="I24" s="2">
        <v>0.0186</v>
      </c>
      <c r="J24" s="2">
        <v>0.03574</v>
      </c>
      <c r="K24" s="2">
        <v>0.05463</v>
      </c>
      <c r="L24" s="2">
        <v>0.08649</v>
      </c>
      <c r="M24" s="2"/>
      <c r="N24" s="6">
        <f t="shared" si="0"/>
        <v>0.018649</v>
      </c>
      <c r="O24" s="6"/>
      <c r="P24" s="6">
        <v>7.827999999999999</v>
      </c>
      <c r="Q24" s="6">
        <v>52.8</v>
      </c>
      <c r="R24" s="6">
        <v>39.47</v>
      </c>
      <c r="S24" s="2"/>
      <c r="T24" s="2"/>
      <c r="U24" s="2"/>
      <c r="V24" s="5"/>
      <c r="W24" s="6"/>
      <c r="X24" s="6"/>
      <c r="Y24" s="6"/>
      <c r="Z24" s="2"/>
      <c r="AA24" s="2"/>
      <c r="AB24" s="2"/>
      <c r="AC24" s="2"/>
    </row>
    <row r="25" spans="1:29" ht="12">
      <c r="A25" s="2"/>
      <c r="B25" s="2"/>
      <c r="C25" s="2"/>
      <c r="D25" s="2">
        <v>10.554358038935623</v>
      </c>
      <c r="E25" s="2">
        <v>10.055051622759175</v>
      </c>
      <c r="F25" s="2">
        <v>9.326089051262505</v>
      </c>
      <c r="G25" s="2">
        <v>8.64443338323747</v>
      </c>
      <c r="H25" s="2">
        <v>7.474957469749255</v>
      </c>
      <c r="I25" s="2">
        <v>5.748553568441419</v>
      </c>
      <c r="J25" s="2">
        <v>4.8063165553953215</v>
      </c>
      <c r="K25" s="2">
        <v>4.194162766738818</v>
      </c>
      <c r="L25" s="2">
        <v>3.531322852220749</v>
      </c>
      <c r="M25" s="2"/>
      <c r="N25" s="6">
        <f t="shared" si="0"/>
        <v>7.066202803328913</v>
      </c>
      <c r="O25" s="6">
        <f>(F25-J25)/2</f>
        <v>2.2598862479335917</v>
      </c>
      <c r="P25" s="6"/>
      <c r="Q25" s="6"/>
      <c r="R25" s="6"/>
      <c r="S25" s="2"/>
      <c r="T25" s="2"/>
      <c r="U25" s="2"/>
      <c r="V25" s="5"/>
      <c r="W25" s="6"/>
      <c r="X25" s="6"/>
      <c r="Y25" s="6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0.000628</v>
      </c>
      <c r="E26" s="2">
        <v>0.000837</v>
      </c>
      <c r="F26" s="2">
        <v>0.00125</v>
      </c>
      <c r="G26" s="2">
        <v>0.002203</v>
      </c>
      <c r="H26" s="2">
        <v>0.0049960000000000004</v>
      </c>
      <c r="I26" s="2">
        <v>0.05661</v>
      </c>
      <c r="J26" s="2">
        <v>0.07706999999999999</v>
      </c>
      <c r="K26" s="2">
        <v>0.09466</v>
      </c>
      <c r="L26" s="2">
        <v>0.1226</v>
      </c>
      <c r="M26" s="2"/>
      <c r="N26" s="6">
        <f t="shared" si="0"/>
        <v>0.03915999999999999</v>
      </c>
      <c r="O26" s="6"/>
      <c r="P26" s="6">
        <v>22.016</v>
      </c>
      <c r="Q26" s="6">
        <v>33.54</v>
      </c>
      <c r="R26" s="6">
        <v>44.41</v>
      </c>
      <c r="S26" s="2"/>
      <c r="T26" s="2"/>
      <c r="U26" s="2"/>
      <c r="V26" s="5"/>
      <c r="W26" s="6"/>
      <c r="X26" s="6"/>
      <c r="Y26" s="6"/>
      <c r="Z26" s="2"/>
      <c r="AA26" s="2"/>
      <c r="AB26" s="2"/>
      <c r="AC26" s="2"/>
    </row>
    <row r="27" spans="1:29" ht="12">
      <c r="A27" s="2"/>
      <c r="B27" s="2"/>
      <c r="C27" s="2"/>
      <c r="D27" s="2">
        <v>10.636947820432548</v>
      </c>
      <c r="E27" s="2">
        <v>10.22248475677383</v>
      </c>
      <c r="F27" s="2">
        <v>9.643856189774725</v>
      </c>
      <c r="G27" s="2">
        <v>8.826314789623291</v>
      </c>
      <c r="H27" s="2">
        <v>7.6450108077162175</v>
      </c>
      <c r="I27" s="2">
        <v>4.14279926611521</v>
      </c>
      <c r="J27" s="2">
        <v>3.697686798814839</v>
      </c>
      <c r="K27" s="2">
        <v>3.4011012676984484</v>
      </c>
      <c r="L27" s="2">
        <v>3.027969115858668</v>
      </c>
      <c r="M27" s="2"/>
      <c r="N27" s="6">
        <f t="shared" si="0"/>
        <v>6.670771494294782</v>
      </c>
      <c r="O27" s="6">
        <f>(F27-J27)/2</f>
        <v>2.973084695479943</v>
      </c>
      <c r="P27" s="6"/>
      <c r="Q27" s="6"/>
      <c r="R27" s="6"/>
      <c r="S27" s="2"/>
      <c r="T27" s="2"/>
      <c r="U27" s="2"/>
      <c r="V27" s="5"/>
      <c r="W27" s="6"/>
      <c r="X27" s="6"/>
      <c r="Y27" s="6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0.0008070000000000001</v>
      </c>
      <c r="E28" s="2">
        <v>0.001539</v>
      </c>
      <c r="F28" s="2">
        <v>0.002657</v>
      </c>
      <c r="G28" s="2">
        <v>0.004356</v>
      </c>
      <c r="H28" s="2">
        <v>0.01455</v>
      </c>
      <c r="I28" s="2">
        <v>0.037270000000000005</v>
      </c>
      <c r="J28" s="2">
        <v>0.05711</v>
      </c>
      <c r="K28" s="2">
        <v>0.07644</v>
      </c>
      <c r="L28" s="2">
        <v>0.1114</v>
      </c>
      <c r="M28" s="2"/>
      <c r="N28" s="6">
        <f t="shared" si="0"/>
        <v>0.0298835</v>
      </c>
      <c r="O28" s="6"/>
      <c r="P28" s="6">
        <v>13.755</v>
      </c>
      <c r="Q28" s="6">
        <v>63.18</v>
      </c>
      <c r="R28" s="6">
        <v>22.97</v>
      </c>
      <c r="S28" s="2"/>
      <c r="T28" s="2"/>
      <c r="U28" s="2"/>
      <c r="V28" s="5"/>
      <c r="W28" s="6"/>
      <c r="X28" s="6"/>
      <c r="Y28" s="6"/>
      <c r="Z28" s="2"/>
      <c r="AA28" s="2"/>
      <c r="AB28" s="2"/>
      <c r="AC28" s="2"/>
    </row>
    <row r="29" spans="1:29" ht="12">
      <c r="A29" s="2"/>
      <c r="B29" s="2"/>
      <c r="C29" s="2"/>
      <c r="D29" s="2">
        <v>10.275143706046395</v>
      </c>
      <c r="E29" s="2">
        <v>9.343791052995964</v>
      </c>
      <c r="F29" s="2">
        <v>8.555986056833667</v>
      </c>
      <c r="G29" s="2">
        <v>7.842780330607268</v>
      </c>
      <c r="H29" s="2">
        <v>6.102837036641166</v>
      </c>
      <c r="I29" s="2">
        <v>4.745841370707962</v>
      </c>
      <c r="J29" s="2">
        <v>4.130112805180464</v>
      </c>
      <c r="K29" s="2">
        <v>3.7095284114593556</v>
      </c>
      <c r="L29" s="2">
        <v>3.166178862209418</v>
      </c>
      <c r="M29" s="2"/>
      <c r="N29" s="6">
        <f t="shared" si="0"/>
        <v>6.343049431007065</v>
      </c>
      <c r="O29" s="6">
        <f>(F29-J29)/2</f>
        <v>2.2129366258266017</v>
      </c>
      <c r="P29" s="6"/>
      <c r="Q29" s="6"/>
      <c r="R29" s="6"/>
      <c r="S29" s="2"/>
      <c r="T29" s="2"/>
      <c r="U29" s="2"/>
      <c r="V29" s="5"/>
      <c r="W29" s="6"/>
      <c r="X29" s="6"/>
      <c r="Y29" s="6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0.000841</v>
      </c>
      <c r="E30" s="2">
        <v>0.001706</v>
      </c>
      <c r="F30" s="2">
        <v>0.002821</v>
      </c>
      <c r="G30" s="2">
        <v>0.004929</v>
      </c>
      <c r="H30" s="2">
        <v>0.03099</v>
      </c>
      <c r="I30" s="2">
        <v>0.06831</v>
      </c>
      <c r="J30" s="2">
        <v>0.09389</v>
      </c>
      <c r="K30" s="2">
        <v>0.1212</v>
      </c>
      <c r="L30" s="2">
        <v>0.1792</v>
      </c>
      <c r="M30" s="2"/>
      <c r="N30" s="6">
        <f t="shared" si="0"/>
        <v>0.0483555</v>
      </c>
      <c r="O30" s="6"/>
      <c r="P30" s="6">
        <v>27.799</v>
      </c>
      <c r="Q30" s="6">
        <v>50.67</v>
      </c>
      <c r="R30" s="6">
        <v>21.55</v>
      </c>
      <c r="S30" s="2"/>
      <c r="T30" s="2"/>
      <c r="U30" s="2"/>
      <c r="V30" s="5"/>
      <c r="W30" s="6"/>
      <c r="X30" s="6"/>
      <c r="Y30" s="6"/>
      <c r="Z30" s="2"/>
      <c r="AA30" s="2"/>
      <c r="AB30" s="2"/>
      <c r="AC30" s="2"/>
    </row>
    <row r="31" spans="1:29" ht="12">
      <c r="A31" s="2"/>
      <c r="B31" s="2"/>
      <c r="C31" s="2"/>
      <c r="D31" s="2">
        <v>10.21560657906903</v>
      </c>
      <c r="E31" s="2">
        <v>9.195166638005885</v>
      </c>
      <c r="F31" s="2">
        <v>8.469577618738603</v>
      </c>
      <c r="G31" s="2">
        <v>7.664489303652944</v>
      </c>
      <c r="H31" s="2">
        <v>5.012053434850596</v>
      </c>
      <c r="I31" s="2">
        <v>3.871759397579033</v>
      </c>
      <c r="J31" s="2">
        <v>3.4128846817217844</v>
      </c>
      <c r="K31" s="2">
        <v>3.044538396076499</v>
      </c>
      <c r="L31" s="2">
        <v>2.4803574574918454</v>
      </c>
      <c r="M31" s="2"/>
      <c r="N31" s="6">
        <f t="shared" si="0"/>
        <v>5.941231150230194</v>
      </c>
      <c r="O31" s="6">
        <f>(F31-J31)/2</f>
        <v>2.528346468508409</v>
      </c>
      <c r="P31" s="6"/>
      <c r="Q31" s="6"/>
      <c r="R31" s="6"/>
      <c r="S31" s="2"/>
      <c r="T31" s="2"/>
      <c r="U31" s="2"/>
      <c r="V31" s="5"/>
      <c r="W31" s="6"/>
      <c r="X31" s="6"/>
      <c r="Y31" s="6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0.001416</v>
      </c>
      <c r="E32" s="2">
        <v>0.002782</v>
      </c>
      <c r="F32" s="2">
        <v>0.005415</v>
      </c>
      <c r="G32" s="2">
        <v>0.01682</v>
      </c>
      <c r="H32" s="2">
        <v>0.05729</v>
      </c>
      <c r="I32" s="2">
        <v>0.1011</v>
      </c>
      <c r="J32" s="2">
        <v>0.1283</v>
      </c>
      <c r="K32" s="2">
        <v>0.1607</v>
      </c>
      <c r="L32" s="2">
        <v>0.2392</v>
      </c>
      <c r="M32" s="2"/>
      <c r="N32" s="6">
        <f t="shared" si="0"/>
        <v>0.0668575</v>
      </c>
      <c r="O32" s="6"/>
      <c r="P32" s="6">
        <v>46.433454999999995</v>
      </c>
      <c r="Q32" s="6">
        <v>40.44</v>
      </c>
      <c r="R32" s="6">
        <v>13.09</v>
      </c>
      <c r="S32" s="2"/>
      <c r="T32" s="2"/>
      <c r="U32" s="2"/>
      <c r="V32" s="5"/>
      <c r="W32" s="6"/>
      <c r="X32" s="6"/>
      <c r="Y32" s="6"/>
      <c r="Z32" s="2"/>
      <c r="AA32" s="2"/>
      <c r="AB32" s="2"/>
      <c r="AC32" s="2"/>
    </row>
    <row r="33" spans="1:29" ht="12">
      <c r="A33" s="2"/>
      <c r="B33" s="2"/>
      <c r="C33" s="2"/>
      <c r="D33" s="2">
        <v>9.463963019241177</v>
      </c>
      <c r="E33" s="2">
        <v>8.489661864781935</v>
      </c>
      <c r="F33" s="2">
        <v>7.528822946828486</v>
      </c>
      <c r="G33" s="2">
        <v>5.893678484181668</v>
      </c>
      <c r="H33" s="2">
        <v>4.1255728520046135</v>
      </c>
      <c r="I33" s="2">
        <v>3.3061450976464353</v>
      </c>
      <c r="J33" s="2">
        <v>2.962406924459767</v>
      </c>
      <c r="K33" s="2">
        <v>2.6375581658743554</v>
      </c>
      <c r="L33" s="2">
        <v>2.0637107053513444</v>
      </c>
      <c r="M33" s="2"/>
      <c r="N33" s="6">
        <f t="shared" si="0"/>
        <v>5.245614935644126</v>
      </c>
      <c r="O33" s="6">
        <f>(F33-J33)/2</f>
        <v>2.2832080111843593</v>
      </c>
      <c r="P33" s="6"/>
      <c r="Q33" s="6"/>
      <c r="R33" s="6"/>
      <c r="S33" s="2"/>
      <c r="T33" s="2"/>
      <c r="U33" s="2"/>
      <c r="V33" s="5"/>
      <c r="W33" s="6"/>
      <c r="X33" s="6"/>
      <c r="Y33" s="6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"/>
      <c r="O34" s="6"/>
      <c r="P34" s="6"/>
      <c r="Q34" s="6"/>
      <c r="R34" s="6"/>
      <c r="S34" s="2"/>
      <c r="T34" s="2"/>
      <c r="U34" s="2"/>
      <c r="V34" s="5"/>
      <c r="W34" s="6"/>
      <c r="X34" s="6"/>
      <c r="Y34" s="6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6"/>
      <c r="O35" s="6"/>
      <c r="P35" s="6"/>
      <c r="Q35" s="6"/>
      <c r="R35" s="6"/>
      <c r="S35" s="2"/>
      <c r="T35" s="2"/>
      <c r="U35" s="2"/>
      <c r="V35" s="5"/>
      <c r="W35" s="6"/>
      <c r="X35" s="6"/>
      <c r="Y35" s="6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6"/>
      <c r="O36" s="6"/>
      <c r="P36" s="6"/>
      <c r="Q36" s="6"/>
      <c r="R36" s="6"/>
      <c r="S36" s="2"/>
      <c r="T36" s="2"/>
      <c r="U36" s="2"/>
      <c r="V36" s="5"/>
      <c r="W36" s="6"/>
      <c r="X36" s="6"/>
      <c r="Y36" s="6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2"/>
      <c r="T37" s="2"/>
      <c r="U37" s="2"/>
      <c r="V37" s="5"/>
      <c r="W37" s="6"/>
      <c r="X37" s="6"/>
      <c r="Y37" s="6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6"/>
      <c r="O38" s="6"/>
      <c r="P38" s="6"/>
      <c r="Q38" s="6"/>
      <c r="R38" s="6"/>
      <c r="S38" s="2"/>
      <c r="T38" s="2"/>
      <c r="U38" s="2"/>
      <c r="V38" s="5"/>
      <c r="W38" s="6"/>
      <c r="X38" s="6"/>
      <c r="Y38" s="6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6"/>
      <c r="O39" s="6"/>
      <c r="P39" s="6"/>
      <c r="Q39" s="6"/>
      <c r="R39" s="6"/>
      <c r="S39" s="2"/>
      <c r="T39" s="2"/>
      <c r="U39" s="2"/>
      <c r="V39" s="2"/>
      <c r="W39" s="6"/>
      <c r="X39" s="6"/>
      <c r="Y39" s="6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6"/>
      <c r="O40" s="6"/>
      <c r="P40" s="6"/>
      <c r="Q40" s="6"/>
      <c r="R40" s="6"/>
      <c r="S40" s="2"/>
      <c r="T40" s="2"/>
      <c r="U40" s="2"/>
      <c r="V40" s="2"/>
      <c r="W40" s="6"/>
      <c r="X40" s="6"/>
      <c r="Y40" s="6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6"/>
      <c r="O41" s="6"/>
      <c r="P41" s="6"/>
      <c r="Q41" s="6"/>
      <c r="R41" s="6"/>
      <c r="S41" s="2"/>
      <c r="T41" s="2"/>
      <c r="U41" s="2"/>
      <c r="V41" s="2"/>
      <c r="W41" s="6"/>
      <c r="X41" s="6"/>
      <c r="Y41" s="6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6"/>
      <c r="O42" s="6"/>
      <c r="P42" s="6"/>
      <c r="Q42" s="6"/>
      <c r="R42" s="6"/>
      <c r="S42" s="2"/>
      <c r="T42" s="2"/>
      <c r="U42" s="2"/>
      <c r="V42" s="2"/>
      <c r="W42" s="6"/>
      <c r="X42" s="6"/>
      <c r="Y42" s="6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6"/>
      <c r="O43" s="6"/>
      <c r="P43" s="6"/>
      <c r="Q43" s="6"/>
      <c r="R43" s="6"/>
      <c r="S43" s="2"/>
      <c r="T43" s="2"/>
      <c r="U43" s="2"/>
      <c r="V43" s="2"/>
      <c r="W43" s="6"/>
      <c r="X43" s="6"/>
      <c r="Y43" s="6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"/>
      <c r="O44" s="6"/>
      <c r="P44" s="6"/>
      <c r="Q44" s="6"/>
      <c r="R44" s="6"/>
      <c r="S44" s="2"/>
      <c r="T44" s="2"/>
      <c r="U44" s="2"/>
      <c r="V44" s="2"/>
      <c r="W44" s="6"/>
      <c r="X44" s="6"/>
      <c r="Y44" s="6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6"/>
      <c r="O45" s="6"/>
      <c r="P45" s="6"/>
      <c r="Q45" s="6"/>
      <c r="R45" s="6"/>
      <c r="S45" s="2"/>
      <c r="T45" s="2"/>
      <c r="U45" s="2"/>
      <c r="V45" s="2"/>
      <c r="W45" s="6"/>
      <c r="X45" s="6"/>
      <c r="Y45" s="6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6"/>
      <c r="O46" s="6"/>
      <c r="P46" s="6"/>
      <c r="Q46" s="6"/>
      <c r="R46" s="6"/>
      <c r="S46" s="2"/>
      <c r="T46" s="2"/>
      <c r="U46" s="2"/>
      <c r="V46" s="2"/>
      <c r="W46" s="6"/>
      <c r="X46" s="6"/>
      <c r="Y46" s="6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6"/>
      <c r="O47" s="6"/>
      <c r="P47" s="6"/>
      <c r="Q47" s="6"/>
      <c r="R47" s="6"/>
      <c r="S47" s="2"/>
      <c r="T47" s="2"/>
      <c r="U47" s="2"/>
      <c r="V47" s="2"/>
      <c r="W47" s="6"/>
      <c r="X47" s="6"/>
      <c r="Y47" s="6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6"/>
      <c r="Q48" s="6"/>
      <c r="R48" s="6"/>
      <c r="S48" s="2"/>
      <c r="T48" s="2"/>
      <c r="U48" s="2"/>
      <c r="V48" s="2"/>
      <c r="W48" s="6"/>
      <c r="X48" s="6"/>
      <c r="Y48" s="6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6"/>
      <c r="Q49" s="6"/>
      <c r="R49" s="6"/>
      <c r="S49" s="2"/>
      <c r="T49" s="2"/>
      <c r="U49" s="2"/>
      <c r="V49" s="2"/>
      <c r="W49" s="6"/>
      <c r="X49" s="6"/>
      <c r="Y49" s="6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6"/>
      <c r="Q50" s="6"/>
      <c r="R50" s="6"/>
      <c r="S50" s="2"/>
      <c r="T50" s="2"/>
      <c r="U50" s="2"/>
      <c r="V50" s="2"/>
      <c r="W50" s="6"/>
      <c r="X50" s="6"/>
      <c r="Y50" s="6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6"/>
      <c r="Q51" s="6"/>
      <c r="R51" s="6"/>
      <c r="S51" s="2"/>
      <c r="T51" s="2"/>
      <c r="U51" s="2"/>
      <c r="V51" s="2"/>
      <c r="W51" s="6"/>
      <c r="X51" s="6"/>
      <c r="Y51" s="6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6"/>
      <c r="Q52" s="6"/>
      <c r="R52" s="6"/>
      <c r="S52" s="2"/>
      <c r="T52" s="2"/>
      <c r="U52" s="2"/>
      <c r="V52" s="2"/>
      <c r="W52" s="6"/>
      <c r="X52" s="6"/>
      <c r="Y52" s="6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6"/>
      <c r="Q53" s="6"/>
      <c r="R53" s="6"/>
      <c r="S53" s="2"/>
      <c r="T53" s="2"/>
      <c r="U53" s="2"/>
      <c r="V53" s="2"/>
      <c r="W53" s="6"/>
      <c r="X53" s="6"/>
      <c r="Y53" s="6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6"/>
      <c r="Q54" s="6"/>
      <c r="R54" s="6"/>
      <c r="S54" s="2"/>
      <c r="T54" s="2"/>
      <c r="U54" s="2"/>
      <c r="V54" s="2"/>
      <c r="W54" s="6"/>
      <c r="X54" s="6"/>
      <c r="Y54" s="6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  <c r="Q55" s="6"/>
      <c r="R55" s="6"/>
      <c r="S55" s="2"/>
      <c r="T55" s="2"/>
      <c r="U55" s="2"/>
      <c r="V55" s="2"/>
      <c r="W55" s="6"/>
      <c r="X55" s="6"/>
      <c r="Y55" s="6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6"/>
      <c r="Q56" s="6"/>
      <c r="R56" s="6"/>
      <c r="S56" s="2"/>
      <c r="T56" s="2"/>
      <c r="U56" s="2"/>
      <c r="V56" s="2"/>
      <c r="W56" s="6"/>
      <c r="X56" s="6"/>
      <c r="Y56" s="6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6"/>
      <c r="Q57" s="6"/>
      <c r="R57" s="6"/>
      <c r="S57" s="2"/>
      <c r="T57" s="2"/>
      <c r="U57" s="2"/>
      <c r="V57" s="2"/>
      <c r="W57" s="6"/>
      <c r="X57" s="6"/>
      <c r="Y57" s="6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6"/>
      <c r="Q58" s="6"/>
      <c r="R58" s="6"/>
      <c r="S58" s="2"/>
      <c r="T58" s="2"/>
      <c r="U58" s="2"/>
      <c r="V58" s="2"/>
      <c r="W58" s="6"/>
      <c r="X58" s="6"/>
      <c r="Y58" s="6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6"/>
      <c r="Q59" s="6"/>
      <c r="R59" s="6"/>
      <c r="S59" s="2"/>
      <c r="T59" s="2"/>
      <c r="U59" s="2"/>
      <c r="V59" s="2"/>
      <c r="W59" s="6"/>
      <c r="X59" s="6"/>
      <c r="Y59" s="6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6"/>
      <c r="Q60" s="6"/>
      <c r="R60" s="6"/>
      <c r="S60" s="2"/>
      <c r="T60" s="2"/>
      <c r="U60" s="2"/>
      <c r="V60" s="2"/>
      <c r="W60" s="6"/>
      <c r="X60" s="6"/>
      <c r="Y60" s="6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6"/>
      <c r="Q61" s="6"/>
      <c r="R61" s="6"/>
      <c r="S61" s="2"/>
      <c r="T61" s="2"/>
      <c r="U61" s="2"/>
      <c r="V61" s="2"/>
      <c r="W61" s="6"/>
      <c r="X61" s="6"/>
      <c r="Y61" s="6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6"/>
      <c r="Q62" s="6"/>
      <c r="R62" s="6"/>
      <c r="S62" s="2"/>
      <c r="T62" s="2"/>
      <c r="U62" s="2"/>
      <c r="V62" s="2"/>
      <c r="W62" s="6"/>
      <c r="X62" s="6"/>
      <c r="Y62" s="6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6"/>
      <c r="Q63" s="6"/>
      <c r="R63" s="6"/>
      <c r="S63" s="2"/>
      <c r="T63" s="2"/>
      <c r="U63" s="2"/>
      <c r="V63" s="2"/>
      <c r="W63" s="6"/>
      <c r="X63" s="6"/>
      <c r="Y63" s="6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6"/>
      <c r="Q64" s="6"/>
      <c r="R64" s="6"/>
      <c r="S64" s="2"/>
      <c r="T64" s="2"/>
      <c r="U64" s="2"/>
      <c r="V64" s="2"/>
      <c r="W64" s="6"/>
      <c r="X64" s="6"/>
      <c r="Y64" s="6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6"/>
      <c r="Q65" s="6"/>
      <c r="R65" s="6"/>
      <c r="S65" s="2"/>
      <c r="T65" s="2"/>
      <c r="U65" s="2"/>
      <c r="V65" s="2"/>
      <c r="W65" s="6"/>
      <c r="X65" s="6"/>
      <c r="Y65" s="6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6"/>
      <c r="Q66" s="6"/>
      <c r="R66" s="6"/>
      <c r="S66" s="2"/>
      <c r="T66" s="2"/>
      <c r="U66" s="2"/>
      <c r="V66" s="2"/>
      <c r="W66" s="6"/>
      <c r="X66" s="6"/>
      <c r="Y66" s="6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6"/>
      <c r="Q67" s="6"/>
      <c r="R67" s="6"/>
      <c r="S67" s="2"/>
      <c r="T67" s="2"/>
      <c r="U67" s="2"/>
      <c r="V67" s="2"/>
      <c r="W67" s="6"/>
      <c r="X67" s="6"/>
      <c r="Y67" s="6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6"/>
      <c r="Q68" s="6"/>
      <c r="R68" s="6"/>
      <c r="S68" s="2"/>
      <c r="T68" s="2"/>
      <c r="U68" s="2"/>
      <c r="V68" s="2"/>
      <c r="W68" s="6"/>
      <c r="X68" s="6"/>
      <c r="Y68" s="6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6"/>
      <c r="Q69" s="6"/>
      <c r="R69" s="6"/>
      <c r="S69" s="2"/>
      <c r="T69" s="2"/>
      <c r="U69" s="2"/>
      <c r="V69" s="2"/>
      <c r="W69" s="6"/>
      <c r="X69" s="6"/>
      <c r="Y69" s="6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6"/>
      <c r="Q70" s="6"/>
      <c r="R70" s="6"/>
      <c r="S70" s="2"/>
      <c r="T70" s="2"/>
      <c r="U70" s="2"/>
      <c r="V70" s="2"/>
      <c r="W70" s="6"/>
      <c r="X70" s="6"/>
      <c r="Y70" s="6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6"/>
      <c r="Q71" s="6"/>
      <c r="R71" s="6"/>
      <c r="S71" s="2"/>
      <c r="T71" s="2"/>
      <c r="U71" s="2"/>
      <c r="V71" s="2"/>
      <c r="W71" s="6"/>
      <c r="X71" s="6"/>
      <c r="Y71" s="6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6"/>
      <c r="Q72" s="6"/>
      <c r="R72" s="6"/>
      <c r="S72" s="2"/>
      <c r="T72" s="2"/>
      <c r="U72" s="2"/>
      <c r="V72" s="2"/>
      <c r="W72" s="6"/>
      <c r="X72" s="6"/>
      <c r="Y72" s="6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6"/>
      <c r="Q73" s="6"/>
      <c r="R73" s="6"/>
      <c r="S73" s="2"/>
      <c r="T73" s="2"/>
      <c r="U73" s="2"/>
      <c r="V73" s="2"/>
      <c r="W73" s="6"/>
      <c r="X73" s="6"/>
      <c r="Y73" s="6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6"/>
      <c r="Q74" s="6"/>
      <c r="R74" s="6"/>
      <c r="S74" s="2"/>
      <c r="T74" s="2"/>
      <c r="U74" s="2"/>
      <c r="V74" s="2"/>
      <c r="W74" s="6"/>
      <c r="X74" s="6"/>
      <c r="Y74" s="6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6"/>
      <c r="Q75" s="6"/>
      <c r="R75" s="6"/>
      <c r="S75" s="2"/>
      <c r="T75" s="2"/>
      <c r="U75" s="2"/>
      <c r="V75" s="2"/>
      <c r="W75" s="6"/>
      <c r="X75" s="6"/>
      <c r="Y75" s="6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2000-08-11T00:07:29Z</dcterms:created>
  <dcterms:modified xsi:type="dcterms:W3CDTF">2001-01-17T19:29:45Z</dcterms:modified>
  <cp:category/>
  <cp:version/>
  <cp:contentType/>
  <cp:contentStatus/>
</cp:coreProperties>
</file>